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https://nysemail.sharepoint.com/teams/dec.365.FLWH/Shared Documents/DEC Advanced Monitoring Project/External_Stream_Data/"/>
    </mc:Choice>
  </mc:AlternateContent>
  <xr:revisionPtr revIDLastSave="10" documentId="13_ncr:1_{373D2BF9-94F3-44B4-BCBC-48CC4D1010B8}" xr6:coauthVersionLast="47" xr6:coauthVersionMax="47" xr10:uidLastSave="{67C9CA58-019E-40BC-98E5-8BC90BD1F4B0}"/>
  <bookViews>
    <workbookView xWindow="-110" yWindow="-110" windowWidth="19420" windowHeight="10420" activeTab="3" xr2:uid="{00000000-000D-0000-FFFF-FFFF00000000}"/>
  </bookViews>
  <sheets>
    <sheet name="Notes" sheetId="2" r:id="rId1"/>
    <sheet name="Flags" sheetId="14" r:id="rId2"/>
    <sheet name="MetaData" sheetId="4" r:id="rId3"/>
    <sheet name="Data" sheetId="1" r:id="rId4"/>
    <sheet name="18 Data" sheetId="13" r:id="rId5"/>
    <sheet name="Data_wFLAGS" sheetId="11" r:id="rId6"/>
    <sheet name="Data_wFLAGS (2)" sheetId="15" r:id="rId7"/>
    <sheet name="Field Duplicates" sheetId="6" r:id="rId8"/>
    <sheet name="Field Blanks" sheetId="3" r:id="rId9"/>
    <sheet name="Long format" sheetId="12" r:id="rId10"/>
    <sheet name="final to KR" sheetId="10" r:id="rId11"/>
    <sheet name="final_SMAS QC format" sheetId="9" r:id="rId12"/>
    <sheet name="august 2021" sheetId="8" r:id="rId13"/>
    <sheet name="june 2021" sheetId="7" r:id="rId14"/>
  </sheets>
  <externalReferences>
    <externalReference r:id="rId15"/>
  </externalReferences>
  <definedNames>
    <definedName name="_xlnm._FilterDatabase" localSheetId="12" hidden="1">'august 2021'!$A$1:$X$168</definedName>
    <definedName name="_xlnm._FilterDatabase" localSheetId="3" hidden="1">Data!$A$1:$AI$194</definedName>
    <definedName name="_xlnm._FilterDatabase" localSheetId="5" hidden="1">Data_wFLAGS!$A$2:$XER$198</definedName>
    <definedName name="_xlnm._FilterDatabase" localSheetId="6" hidden="1">'Data_wFLAGS (2)'!$A$2:$AA$198</definedName>
    <definedName name="_xlnm._FilterDatabase" localSheetId="8" hidden="1">'Field Blanks'!$A$2:$AB$22</definedName>
    <definedName name="_xlnm._FilterDatabase" localSheetId="7" hidden="1">'Field Duplicates'!$A$2:$AY$36</definedName>
    <definedName name="_xlnm._FilterDatabase" localSheetId="10" hidden="1">'final to KR'!$A$1:$AC$730</definedName>
    <definedName name="_xlnm._FilterDatabase" localSheetId="11" hidden="1">'final_SMAS QC format'!$A$1:$X$1337</definedName>
    <definedName name="_xlnm._FilterDatabase" localSheetId="13" hidden="1">'june 2021'!$A$1:$O$168</definedName>
    <definedName name="_xlnm._FilterDatabase" localSheetId="9" hidden="1">'Long format'!$A$1:$P$1169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722" i="10" l="1"/>
  <c r="K718" i="10"/>
  <c r="K717" i="10"/>
  <c r="K712" i="10"/>
  <c r="K711" i="10"/>
  <c r="K706" i="10"/>
  <c r="K704" i="10"/>
  <c r="K528" i="10"/>
  <c r="K516" i="10"/>
  <c r="K513" i="10"/>
  <c r="K499" i="10"/>
  <c r="K498" i="10"/>
  <c r="K495" i="10"/>
  <c r="K478" i="10"/>
  <c r="K243" i="10"/>
  <c r="I149" i="12" l="1"/>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I581" i="12"/>
  <c r="I582" i="12"/>
  <c r="I583" i="12"/>
  <c r="I584" i="12"/>
  <c r="I585" i="12"/>
  <c r="I586" i="12"/>
  <c r="I587" i="12"/>
  <c r="I588" i="12"/>
  <c r="I589" i="12"/>
  <c r="I590" i="12"/>
  <c r="I591" i="12"/>
  <c r="I592" i="12"/>
  <c r="I593" i="12"/>
  <c r="I594" i="12"/>
  <c r="I595" i="12"/>
  <c r="I596" i="12"/>
  <c r="I597" i="12"/>
  <c r="I598" i="12"/>
  <c r="I599" i="12"/>
  <c r="I600" i="12"/>
  <c r="I601" i="12"/>
  <c r="I602" i="12"/>
  <c r="I603" i="12"/>
  <c r="I604" i="12"/>
  <c r="I605" i="12"/>
  <c r="I606" i="12"/>
  <c r="I607" i="12"/>
  <c r="I608" i="12"/>
  <c r="I609" i="12"/>
  <c r="I610" i="12"/>
  <c r="I611" i="12"/>
  <c r="I612" i="12"/>
  <c r="I613" i="12"/>
  <c r="I614" i="12"/>
  <c r="I615" i="12"/>
  <c r="I616" i="12"/>
  <c r="I617" i="12"/>
  <c r="I618" i="12"/>
  <c r="I619" i="12"/>
  <c r="I620" i="12"/>
  <c r="I621" i="12"/>
  <c r="I622" i="12"/>
  <c r="I623" i="12"/>
  <c r="I624" i="12"/>
  <c r="I625" i="12"/>
  <c r="I626" i="12"/>
  <c r="I627" i="12"/>
  <c r="I628" i="12"/>
  <c r="I629" i="12"/>
  <c r="I630" i="12"/>
  <c r="I631" i="12"/>
  <c r="I632" i="12"/>
  <c r="I633" i="12"/>
  <c r="I634" i="12"/>
  <c r="I635" i="12"/>
  <c r="I636" i="12"/>
  <c r="I637" i="12"/>
  <c r="I638" i="12"/>
  <c r="I639" i="12"/>
  <c r="I640" i="12"/>
  <c r="I641" i="12"/>
  <c r="I642" i="12"/>
  <c r="I643" i="12"/>
  <c r="I644" i="12"/>
  <c r="I645" i="12"/>
  <c r="I646" i="12"/>
  <c r="I647" i="12"/>
  <c r="I648" i="12"/>
  <c r="I649" i="12"/>
  <c r="I650" i="12"/>
  <c r="I651" i="12"/>
  <c r="I652" i="12"/>
  <c r="I653" i="12"/>
  <c r="I654" i="12"/>
  <c r="I655" i="12"/>
  <c r="I656" i="12"/>
  <c r="I657" i="12"/>
  <c r="I658" i="12"/>
  <c r="I659" i="12"/>
  <c r="I660" i="12"/>
  <c r="I661" i="12"/>
  <c r="I662" i="12"/>
  <c r="I663" i="12"/>
  <c r="I664" i="12"/>
  <c r="I665" i="12"/>
  <c r="I666" i="12"/>
  <c r="I667" i="12"/>
  <c r="I668" i="12"/>
  <c r="I669" i="12"/>
  <c r="I670" i="12"/>
  <c r="I671" i="12"/>
  <c r="I672" i="12"/>
  <c r="I673" i="12"/>
  <c r="I674" i="12"/>
  <c r="I675" i="12"/>
  <c r="I676" i="12"/>
  <c r="I677" i="12"/>
  <c r="I678" i="12"/>
  <c r="I679" i="12"/>
  <c r="I680" i="12"/>
  <c r="I681" i="12"/>
  <c r="I682" i="12"/>
  <c r="I683" i="12"/>
  <c r="I684" i="12"/>
  <c r="I685" i="12"/>
  <c r="I686" i="12"/>
  <c r="I687" i="12"/>
  <c r="I688" i="12"/>
  <c r="I689" i="12"/>
  <c r="I690" i="12"/>
  <c r="I691" i="12"/>
  <c r="I692" i="12"/>
  <c r="I693" i="12"/>
  <c r="I694" i="12"/>
  <c r="I695" i="12"/>
  <c r="I696" i="12"/>
  <c r="I697" i="12"/>
  <c r="I698" i="12"/>
  <c r="I699" i="12"/>
  <c r="I700" i="12"/>
  <c r="I701" i="12"/>
  <c r="I702" i="12"/>
  <c r="I703" i="12"/>
  <c r="I704" i="12"/>
  <c r="I705" i="12"/>
  <c r="I706" i="12"/>
  <c r="I707" i="12"/>
  <c r="I708" i="12"/>
  <c r="I709" i="12"/>
  <c r="I710" i="12"/>
  <c r="I711" i="12"/>
  <c r="I712" i="12"/>
  <c r="I713" i="12"/>
  <c r="I714" i="12"/>
  <c r="I715" i="12"/>
  <c r="I716" i="12"/>
  <c r="I717" i="12"/>
  <c r="I718" i="12"/>
  <c r="I719" i="12"/>
  <c r="I720" i="12"/>
  <c r="I721" i="12"/>
  <c r="I722" i="12"/>
  <c r="I723" i="12"/>
  <c r="I724" i="12"/>
  <c r="I725" i="12"/>
  <c r="I726" i="12"/>
  <c r="I727" i="12"/>
  <c r="I728" i="12"/>
  <c r="I729" i="12"/>
  <c r="I730" i="12"/>
  <c r="I731" i="12"/>
  <c r="I732" i="12"/>
  <c r="I733" i="12"/>
  <c r="I734" i="12"/>
  <c r="I735" i="12"/>
  <c r="I736" i="12"/>
  <c r="I737" i="12"/>
  <c r="I738" i="12"/>
  <c r="I739" i="12"/>
  <c r="I740" i="12"/>
  <c r="I741" i="12"/>
  <c r="I742" i="12"/>
  <c r="I743" i="12"/>
  <c r="I744" i="12"/>
  <c r="I745" i="12"/>
  <c r="I746" i="12"/>
  <c r="I747" i="12"/>
  <c r="I748" i="12"/>
  <c r="I749" i="12"/>
  <c r="I750" i="12"/>
  <c r="I751" i="12"/>
  <c r="I752" i="12"/>
  <c r="I753" i="12"/>
  <c r="I754" i="12"/>
  <c r="I755" i="12"/>
  <c r="I756" i="12"/>
  <c r="I757" i="12"/>
  <c r="I758" i="12"/>
  <c r="I759" i="12"/>
  <c r="I760" i="12"/>
  <c r="I761" i="12"/>
  <c r="I762" i="12"/>
  <c r="I763" i="12"/>
  <c r="I764" i="12"/>
  <c r="I765" i="12"/>
  <c r="I766" i="12"/>
  <c r="I767" i="12"/>
  <c r="I768" i="12"/>
  <c r="I769" i="12"/>
  <c r="I770" i="12"/>
  <c r="I771" i="12"/>
  <c r="I772" i="12"/>
  <c r="I773" i="12"/>
  <c r="I774" i="12"/>
  <c r="I775" i="12"/>
  <c r="I776" i="12"/>
  <c r="I777" i="12"/>
  <c r="I778" i="12"/>
  <c r="I779" i="12"/>
  <c r="I780" i="12"/>
  <c r="I781" i="12"/>
  <c r="I782" i="12"/>
  <c r="I783" i="12"/>
  <c r="I784" i="12"/>
  <c r="I785" i="12"/>
  <c r="I786" i="12"/>
  <c r="I787" i="12"/>
  <c r="I788" i="12"/>
  <c r="I789" i="12"/>
  <c r="I790" i="12"/>
  <c r="I791" i="12"/>
  <c r="I792" i="12"/>
  <c r="I793" i="12"/>
  <c r="I794" i="12"/>
  <c r="I795" i="12"/>
  <c r="I796" i="12"/>
  <c r="I797" i="12"/>
  <c r="I798" i="12"/>
  <c r="I799" i="12"/>
  <c r="I800" i="12"/>
  <c r="I801" i="12"/>
  <c r="I802" i="12"/>
  <c r="I803" i="12"/>
  <c r="I804" i="12"/>
  <c r="I805" i="12"/>
  <c r="I806" i="12"/>
  <c r="I807" i="12"/>
  <c r="I808" i="12"/>
  <c r="I809" i="12"/>
  <c r="I810" i="12"/>
  <c r="I811" i="12"/>
  <c r="I812" i="12"/>
  <c r="I813" i="12"/>
  <c r="I814" i="12"/>
  <c r="I815" i="12"/>
  <c r="I816" i="12"/>
  <c r="I817" i="12"/>
  <c r="I818" i="12"/>
  <c r="I819" i="12"/>
  <c r="I820" i="12"/>
  <c r="I821" i="12"/>
  <c r="I822" i="12"/>
  <c r="I823" i="12"/>
  <c r="I824" i="12"/>
  <c r="I825" i="12"/>
  <c r="I826" i="12"/>
  <c r="I827" i="12"/>
  <c r="I828" i="12"/>
  <c r="I829" i="12"/>
  <c r="I830" i="12"/>
  <c r="I831" i="12"/>
  <c r="I832" i="12"/>
  <c r="I833" i="12"/>
  <c r="I834" i="12"/>
  <c r="I835" i="12"/>
  <c r="I836" i="12"/>
  <c r="I837" i="12"/>
  <c r="I838" i="12"/>
  <c r="I839" i="12"/>
  <c r="I840" i="12"/>
  <c r="I841" i="12"/>
  <c r="I842" i="12"/>
  <c r="I843" i="12"/>
  <c r="I844" i="12"/>
  <c r="I845" i="12"/>
  <c r="I846" i="12"/>
  <c r="I847" i="12"/>
  <c r="I848" i="12"/>
  <c r="I849" i="12"/>
  <c r="I850" i="12"/>
  <c r="I851" i="12"/>
  <c r="I852" i="12"/>
  <c r="I853" i="12"/>
  <c r="I854" i="12"/>
  <c r="I855" i="12"/>
  <c r="I856" i="12"/>
  <c r="I857" i="12"/>
  <c r="I858" i="12"/>
  <c r="I859" i="12"/>
  <c r="I860" i="12"/>
  <c r="I861" i="12"/>
  <c r="I862" i="12"/>
  <c r="I863" i="12"/>
  <c r="I864" i="12"/>
  <c r="I865" i="12"/>
  <c r="I866" i="12"/>
  <c r="I867" i="12"/>
  <c r="I868" i="12"/>
  <c r="I869" i="12"/>
  <c r="I870" i="12"/>
  <c r="I871" i="12"/>
  <c r="I872" i="12"/>
  <c r="I873" i="12"/>
  <c r="I874" i="12"/>
  <c r="I875" i="12"/>
  <c r="I876" i="12"/>
  <c r="I877" i="12"/>
  <c r="I878" i="12"/>
  <c r="I879" i="12"/>
  <c r="I880" i="12"/>
  <c r="I881" i="12"/>
  <c r="I882" i="12"/>
  <c r="I883" i="12"/>
  <c r="I884" i="12"/>
  <c r="I885" i="12"/>
  <c r="I886" i="12"/>
  <c r="I887" i="12"/>
  <c r="I888" i="12"/>
  <c r="I889" i="12"/>
  <c r="I890" i="12"/>
  <c r="I891" i="12"/>
  <c r="I892" i="12"/>
  <c r="I893" i="12"/>
  <c r="I894" i="12"/>
  <c r="I895" i="12"/>
  <c r="I896" i="12"/>
  <c r="I897" i="12"/>
  <c r="I898" i="12"/>
  <c r="I899" i="12"/>
  <c r="I900" i="12"/>
  <c r="I901" i="12"/>
  <c r="I902" i="12"/>
  <c r="I903" i="12"/>
  <c r="I904" i="12"/>
  <c r="I905" i="12"/>
  <c r="I906" i="12"/>
  <c r="I907" i="12"/>
  <c r="I908" i="12"/>
  <c r="I909" i="12"/>
  <c r="I910" i="12"/>
  <c r="I911" i="12"/>
  <c r="I912" i="12"/>
  <c r="I913" i="12"/>
  <c r="I914" i="12"/>
  <c r="I915" i="12"/>
  <c r="I916" i="12"/>
  <c r="I917" i="12"/>
  <c r="I918" i="12"/>
  <c r="I919" i="12"/>
  <c r="I920" i="12"/>
  <c r="I921" i="12"/>
  <c r="I922" i="12"/>
  <c r="I923" i="12"/>
  <c r="I924" i="12"/>
  <c r="I925" i="12"/>
  <c r="I926" i="12"/>
  <c r="I927" i="12"/>
  <c r="I928" i="12"/>
  <c r="I929" i="12"/>
  <c r="I930" i="12"/>
  <c r="I931" i="12"/>
  <c r="I932" i="12"/>
  <c r="I933" i="12"/>
  <c r="I934" i="12"/>
  <c r="I935" i="12"/>
  <c r="I936" i="12"/>
  <c r="I937" i="12"/>
  <c r="I938" i="12"/>
  <c r="I939" i="12"/>
  <c r="I940" i="12"/>
  <c r="I941" i="12"/>
  <c r="I942" i="12"/>
  <c r="I943" i="12"/>
  <c r="I944" i="12"/>
  <c r="I945" i="12"/>
  <c r="I946" i="12"/>
  <c r="I947" i="12"/>
  <c r="I948" i="12"/>
  <c r="I949" i="12"/>
  <c r="I950" i="12"/>
  <c r="I951" i="12"/>
  <c r="I952" i="12"/>
  <c r="I953" i="12"/>
  <c r="I954" i="12"/>
  <c r="I955" i="12"/>
  <c r="I956" i="12"/>
  <c r="I957" i="12"/>
  <c r="I958" i="12"/>
  <c r="I959" i="12"/>
  <c r="I960" i="12"/>
  <c r="I961" i="12"/>
  <c r="I962" i="12"/>
  <c r="I963" i="12"/>
  <c r="I964" i="12"/>
  <c r="I965" i="12"/>
  <c r="I966" i="12"/>
  <c r="I967" i="12"/>
  <c r="I968" i="12"/>
  <c r="I969" i="12"/>
  <c r="I970" i="12"/>
  <c r="I971" i="12"/>
  <c r="I972" i="12"/>
  <c r="I973" i="12"/>
  <c r="I974" i="12"/>
  <c r="I975" i="12"/>
  <c r="I976" i="12"/>
  <c r="I977" i="12"/>
  <c r="I978" i="12"/>
  <c r="I979" i="12"/>
  <c r="I980" i="12"/>
  <c r="I981" i="12"/>
  <c r="I982" i="12"/>
  <c r="I983" i="12"/>
  <c r="I984" i="12"/>
  <c r="I985" i="12"/>
  <c r="I986" i="12"/>
  <c r="I987" i="12"/>
  <c r="I988" i="12"/>
  <c r="I989" i="12"/>
  <c r="I990" i="12"/>
  <c r="I991" i="12"/>
  <c r="I992" i="12"/>
  <c r="I993" i="12"/>
  <c r="I994" i="12"/>
  <c r="I995" i="12"/>
  <c r="I996" i="12"/>
  <c r="I997" i="12"/>
  <c r="I998" i="12"/>
  <c r="I999" i="12"/>
  <c r="I1000" i="12"/>
  <c r="I1001" i="12"/>
  <c r="I1002" i="12"/>
  <c r="I1003" i="12"/>
  <c r="I1004" i="12"/>
  <c r="I1005" i="12"/>
  <c r="I1006" i="12"/>
  <c r="I1007" i="12"/>
  <c r="I1008" i="12"/>
  <c r="I1009" i="12"/>
  <c r="I1010" i="12"/>
  <c r="I1011" i="12"/>
  <c r="I1012" i="12"/>
  <c r="I1013" i="12"/>
  <c r="I1014" i="12"/>
  <c r="I1015" i="12"/>
  <c r="I1016" i="12"/>
  <c r="I1017" i="12"/>
  <c r="I1018" i="12"/>
  <c r="I1019" i="12"/>
  <c r="I1020" i="12"/>
  <c r="I1021" i="12"/>
  <c r="I1022" i="12"/>
  <c r="I1023" i="12"/>
  <c r="I148" i="12"/>
  <c r="O1119" i="12" l="1"/>
  <c r="N1119" i="12"/>
  <c r="M1119" i="12"/>
  <c r="O1120" i="12"/>
  <c r="N1120" i="12"/>
  <c r="M1120" i="12"/>
  <c r="O1102" i="12"/>
  <c r="N1102" i="12"/>
  <c r="M1102" i="12"/>
  <c r="O1101" i="12"/>
  <c r="N1101" i="12"/>
  <c r="M1101" i="12"/>
  <c r="O1100" i="12"/>
  <c r="N1100" i="12"/>
  <c r="M1100" i="12"/>
  <c r="O1099" i="12"/>
  <c r="N1099" i="12"/>
  <c r="M1099" i="12"/>
  <c r="O1098" i="12"/>
  <c r="N1098" i="12"/>
  <c r="M1098" i="12"/>
  <c r="O1097" i="12"/>
  <c r="N1097" i="12"/>
  <c r="M1097" i="12"/>
  <c r="O106" i="12"/>
  <c r="N106" i="12"/>
  <c r="M106" i="12"/>
  <c r="O105" i="12"/>
  <c r="N105" i="12"/>
  <c r="M105" i="12"/>
  <c r="O104" i="12"/>
  <c r="N104" i="12"/>
  <c r="M104" i="12"/>
  <c r="O103" i="12"/>
  <c r="N103" i="12"/>
  <c r="M103" i="12"/>
  <c r="O102" i="12"/>
  <c r="N102" i="12"/>
  <c r="M102" i="12"/>
  <c r="O101" i="12"/>
  <c r="N101" i="12"/>
  <c r="M101" i="12"/>
  <c r="O100" i="12"/>
  <c r="N100" i="12"/>
  <c r="M100" i="12"/>
  <c r="O99" i="12"/>
  <c r="N99" i="12"/>
  <c r="M99" i="12"/>
  <c r="O658" i="12"/>
  <c r="N658" i="12"/>
  <c r="M658" i="12"/>
  <c r="O657" i="12"/>
  <c r="N657" i="12"/>
  <c r="M657" i="12"/>
  <c r="O656" i="12"/>
  <c r="N656" i="12"/>
  <c r="M656" i="12"/>
  <c r="O655" i="12"/>
  <c r="N655" i="12"/>
  <c r="M655" i="12"/>
  <c r="O654" i="12"/>
  <c r="N654" i="12"/>
  <c r="M654" i="12"/>
  <c r="M260" i="12"/>
  <c r="N260" i="12"/>
  <c r="O260" i="12"/>
  <c r="M261" i="12"/>
  <c r="N261" i="12"/>
  <c r="O261" i="12"/>
  <c r="M262" i="12"/>
  <c r="N262" i="12"/>
  <c r="O262" i="12"/>
  <c r="M263" i="12"/>
  <c r="N263" i="12"/>
  <c r="O263" i="12"/>
  <c r="M264" i="12"/>
  <c r="N264" i="12"/>
  <c r="O264" i="12"/>
  <c r="M265" i="12"/>
  <c r="N265" i="12"/>
  <c r="O265" i="12"/>
  <c r="M266" i="12"/>
  <c r="N266" i="12"/>
  <c r="O266" i="12"/>
  <c r="O259" i="12"/>
  <c r="N259" i="12"/>
  <c r="M259" i="12"/>
  <c r="O200" i="12"/>
  <c r="N200" i="12"/>
  <c r="M200" i="12"/>
  <c r="O199" i="12"/>
  <c r="N199" i="12"/>
  <c r="M199" i="12"/>
  <c r="O198" i="12"/>
  <c r="N198" i="12"/>
  <c r="M198" i="12"/>
  <c r="O197" i="12"/>
  <c r="N197" i="12"/>
  <c r="M197" i="12"/>
  <c r="O196" i="12"/>
  <c r="N196" i="12"/>
  <c r="M196" i="12"/>
  <c r="O195" i="12"/>
  <c r="N195" i="12"/>
  <c r="M195" i="12"/>
  <c r="O194" i="12"/>
  <c r="N194" i="12"/>
  <c r="M194" i="12"/>
  <c r="O193" i="12"/>
  <c r="N193" i="12"/>
  <c r="M193" i="12"/>
  <c r="O192" i="12"/>
  <c r="N192" i="12"/>
  <c r="M192" i="12"/>
  <c r="O867" i="12"/>
  <c r="N867" i="12"/>
  <c r="M867" i="12"/>
  <c r="O866" i="12"/>
  <c r="N866" i="12"/>
  <c r="M866" i="12"/>
  <c r="O865" i="12"/>
  <c r="N865" i="12"/>
  <c r="M865" i="12"/>
  <c r="O864" i="12"/>
  <c r="N864" i="12"/>
  <c r="M864" i="12"/>
  <c r="O863" i="12"/>
  <c r="N863" i="12"/>
  <c r="M863" i="12"/>
  <c r="O862" i="12"/>
  <c r="N862" i="12"/>
  <c r="M862" i="12"/>
  <c r="O861" i="12"/>
  <c r="N861" i="12"/>
  <c r="M861" i="12"/>
  <c r="O860" i="12"/>
  <c r="N860" i="12"/>
  <c r="M860" i="12"/>
  <c r="O784" i="12"/>
  <c r="N784" i="12"/>
  <c r="M784" i="12"/>
  <c r="O783" i="12"/>
  <c r="N783" i="12"/>
  <c r="M783" i="12"/>
  <c r="O782" i="12"/>
  <c r="N782" i="12"/>
  <c r="M782" i="12"/>
  <c r="O781" i="12"/>
  <c r="N781" i="12"/>
  <c r="M781" i="12"/>
  <c r="O780" i="12"/>
  <c r="N780" i="12"/>
  <c r="M780" i="12"/>
  <c r="O779" i="12"/>
  <c r="N779" i="12"/>
  <c r="M779" i="12"/>
  <c r="O778" i="12"/>
  <c r="N778" i="12"/>
  <c r="M778" i="12"/>
  <c r="O777" i="12"/>
  <c r="N777" i="12"/>
  <c r="M777" i="12"/>
  <c r="O776" i="12"/>
  <c r="N776" i="12"/>
  <c r="M776" i="12"/>
  <c r="O380" i="12"/>
  <c r="N380" i="12"/>
  <c r="M380" i="12"/>
  <c r="O379" i="12"/>
  <c r="N379" i="12"/>
  <c r="M379" i="12"/>
  <c r="O378" i="12"/>
  <c r="N378" i="12"/>
  <c r="M378" i="12"/>
  <c r="O377" i="12"/>
  <c r="N377" i="12"/>
  <c r="M377" i="12"/>
  <c r="O376" i="12"/>
  <c r="N376" i="12"/>
  <c r="M376" i="12"/>
  <c r="O375" i="12"/>
  <c r="N375" i="12"/>
  <c r="M375" i="12"/>
  <c r="O374" i="12"/>
  <c r="N374" i="12"/>
  <c r="M374" i="12"/>
  <c r="O373" i="12"/>
  <c r="N373" i="12"/>
  <c r="M373" i="12"/>
  <c r="O356" i="12"/>
  <c r="N356" i="12"/>
  <c r="M356" i="12"/>
  <c r="O355" i="12"/>
  <c r="N355" i="12"/>
  <c r="M355" i="12"/>
  <c r="O354" i="12"/>
  <c r="N354" i="12"/>
  <c r="M354" i="12"/>
  <c r="O353" i="12"/>
  <c r="N353" i="12"/>
  <c r="M353" i="12"/>
  <c r="O352" i="12"/>
  <c r="N352" i="12"/>
  <c r="M352" i="12"/>
  <c r="O351" i="12"/>
  <c r="N351" i="12"/>
  <c r="M351" i="12"/>
  <c r="O350" i="12"/>
  <c r="N350" i="12"/>
  <c r="M350" i="12"/>
  <c r="O349" i="12"/>
  <c r="N349" i="12"/>
  <c r="M349" i="12"/>
  <c r="O348" i="12"/>
  <c r="N348" i="12"/>
  <c r="M348" i="12"/>
  <c r="O347" i="12"/>
  <c r="N347" i="12"/>
  <c r="M347" i="12"/>
  <c r="O346" i="12"/>
  <c r="N346" i="12"/>
  <c r="M346" i="12"/>
  <c r="O345" i="12"/>
  <c r="N345" i="12"/>
  <c r="M345" i="12"/>
  <c r="O344" i="12"/>
  <c r="N344" i="12"/>
  <c r="M344" i="12"/>
  <c r="O343" i="12"/>
  <c r="N343" i="12"/>
  <c r="M343" i="12"/>
  <c r="O342" i="12"/>
  <c r="N342" i="12"/>
  <c r="M342" i="12"/>
  <c r="O341" i="12"/>
  <c r="N341" i="12"/>
  <c r="M341" i="12"/>
  <c r="O340" i="12"/>
  <c r="N340" i="12"/>
  <c r="M340" i="12"/>
  <c r="O339" i="12"/>
  <c r="N339" i="12"/>
  <c r="M339" i="12"/>
  <c r="O338" i="12"/>
  <c r="N338" i="12"/>
  <c r="M338" i="12"/>
  <c r="O964" i="12"/>
  <c r="N964" i="12"/>
  <c r="M964" i="12"/>
  <c r="O963" i="12"/>
  <c r="N963" i="12"/>
  <c r="M963" i="12"/>
  <c r="O962" i="12"/>
  <c r="N962" i="12"/>
  <c r="M962" i="12"/>
  <c r="O961" i="12"/>
  <c r="N961" i="12"/>
  <c r="M961" i="12"/>
  <c r="O960" i="12"/>
  <c r="N960" i="12"/>
  <c r="M960" i="12"/>
  <c r="O959" i="12"/>
  <c r="N959" i="12"/>
  <c r="M959" i="12"/>
  <c r="O958" i="12"/>
  <c r="N958" i="12"/>
  <c r="M958" i="12"/>
  <c r="O957" i="12"/>
  <c r="N957" i="12"/>
  <c r="M957" i="12"/>
  <c r="M520" i="12"/>
  <c r="N520" i="12"/>
  <c r="O520" i="12"/>
  <c r="M521" i="12"/>
  <c r="N521" i="12"/>
  <c r="O521" i="12"/>
  <c r="M522" i="12"/>
  <c r="N522" i="12"/>
  <c r="O522" i="12"/>
  <c r="M523" i="12"/>
  <c r="N523" i="12"/>
  <c r="O523" i="12"/>
  <c r="M524" i="12"/>
  <c r="N524" i="12"/>
  <c r="O524" i="12"/>
  <c r="M525" i="12"/>
  <c r="N525" i="12"/>
  <c r="O525" i="12"/>
  <c r="M526" i="12"/>
  <c r="N526" i="12"/>
  <c r="O526" i="12"/>
  <c r="O519" i="12"/>
  <c r="N519" i="12"/>
  <c r="M519" i="12"/>
  <c r="AY35" i="6" l="1"/>
  <c r="AV35" i="6"/>
  <c r="AY32" i="6"/>
  <c r="AV32" i="6"/>
  <c r="AX32" i="6" s="1"/>
  <c r="AY29" i="6"/>
  <c r="AV29" i="6"/>
  <c r="AY26" i="6"/>
  <c r="AV26" i="6"/>
  <c r="AX26" i="6" s="1"/>
  <c r="AY23" i="6"/>
  <c r="AV23" i="6"/>
  <c r="AY20" i="6"/>
  <c r="AV20" i="6"/>
  <c r="AX20" i="6" s="1"/>
  <c r="AY17" i="6"/>
  <c r="AV17" i="6"/>
  <c r="AW17" i="6" s="1"/>
  <c r="AY14" i="6"/>
  <c r="AV14" i="6"/>
  <c r="AX14" i="6" s="1"/>
  <c r="AY11" i="6"/>
  <c r="AV11" i="6"/>
  <c r="AY8" i="6"/>
  <c r="AV8" i="6"/>
  <c r="AX8" i="6" s="1"/>
  <c r="AY5" i="6"/>
  <c r="AV5" i="6"/>
  <c r="AU35" i="6"/>
  <c r="AR35" i="6"/>
  <c r="AS35" i="6" s="1"/>
  <c r="AU32" i="6"/>
  <c r="AR32" i="6"/>
  <c r="AU29" i="6"/>
  <c r="AR29" i="6"/>
  <c r="AT29" i="6" s="1"/>
  <c r="AU26" i="6"/>
  <c r="AR26" i="6"/>
  <c r="AU23" i="6"/>
  <c r="AR23" i="6"/>
  <c r="AT23" i="6" s="1"/>
  <c r="AU20" i="6"/>
  <c r="AR20" i="6"/>
  <c r="AU17" i="6"/>
  <c r="AR17" i="6"/>
  <c r="AS17" i="6" s="1"/>
  <c r="AU14" i="6"/>
  <c r="AR14" i="6"/>
  <c r="AU11" i="6"/>
  <c r="AR11" i="6"/>
  <c r="AT11" i="6" s="1"/>
  <c r="AU8" i="6"/>
  <c r="AR8" i="6"/>
  <c r="AT8" i="6" s="1"/>
  <c r="AU5" i="6"/>
  <c r="AR5" i="6"/>
  <c r="AS5" i="6" s="1"/>
  <c r="AQ35" i="6"/>
  <c r="AN35" i="6"/>
  <c r="AP35" i="6" s="1"/>
  <c r="AQ32" i="6"/>
  <c r="AN32" i="6"/>
  <c r="AP32" i="6" s="1"/>
  <c r="AQ29" i="6"/>
  <c r="AN29" i="6"/>
  <c r="AP29" i="6" s="1"/>
  <c r="AQ26" i="6"/>
  <c r="AN26" i="6"/>
  <c r="AP26" i="6" s="1"/>
  <c r="AQ23" i="6"/>
  <c r="AN23" i="6"/>
  <c r="AP23" i="6" s="1"/>
  <c r="AQ20" i="6"/>
  <c r="AN20" i="6"/>
  <c r="AP20" i="6" s="1"/>
  <c r="AQ17" i="6"/>
  <c r="AN17" i="6"/>
  <c r="AP17" i="6" s="1"/>
  <c r="AQ14" i="6"/>
  <c r="AN14" i="6"/>
  <c r="AP14" i="6" s="1"/>
  <c r="AQ11" i="6"/>
  <c r="AN11" i="6"/>
  <c r="AP11" i="6" s="1"/>
  <c r="AQ8" i="6"/>
  <c r="AN8" i="6"/>
  <c r="AP8" i="6" s="1"/>
  <c r="AQ5" i="6"/>
  <c r="AN5" i="6"/>
  <c r="AP5" i="6" s="1"/>
  <c r="AM17" i="6"/>
  <c r="AJ17" i="6"/>
  <c r="AK17" i="6" s="1"/>
  <c r="AM14" i="6"/>
  <c r="AJ14" i="6"/>
  <c r="AK14" i="6" s="1"/>
  <c r="AM11" i="6"/>
  <c r="AJ11" i="6"/>
  <c r="AL11" i="6" s="1"/>
  <c r="AM8" i="6"/>
  <c r="AJ8" i="6"/>
  <c r="AK8" i="6" s="1"/>
  <c r="AM5" i="6"/>
  <c r="AJ5" i="6"/>
  <c r="AM35" i="6"/>
  <c r="AJ35" i="6"/>
  <c r="AL35" i="6" s="1"/>
  <c r="AM32" i="6"/>
  <c r="AJ32" i="6"/>
  <c r="AL32" i="6" s="1"/>
  <c r="AM29" i="6"/>
  <c r="AJ29" i="6"/>
  <c r="AL29" i="6" s="1"/>
  <c r="AM26" i="6"/>
  <c r="AJ26" i="6"/>
  <c r="AL26" i="6" s="1"/>
  <c r="AM23" i="6"/>
  <c r="AJ23" i="6"/>
  <c r="AL23" i="6" s="1"/>
  <c r="AM20" i="6"/>
  <c r="AJ20" i="6"/>
  <c r="AK20" i="6" s="1"/>
  <c r="AI5" i="6"/>
  <c r="AF5" i="6"/>
  <c r="AI35" i="6"/>
  <c r="AF35" i="6"/>
  <c r="AH35" i="6" s="1"/>
  <c r="AI32" i="6"/>
  <c r="AF32" i="6"/>
  <c r="AG32" i="6" s="1"/>
  <c r="AI29" i="6"/>
  <c r="AF29" i="6"/>
  <c r="AH29" i="6" s="1"/>
  <c r="AI26" i="6"/>
  <c r="AF26" i="6"/>
  <c r="AI23" i="6"/>
  <c r="AF23" i="6"/>
  <c r="AH23" i="6" s="1"/>
  <c r="AI20" i="6"/>
  <c r="AF20" i="6"/>
  <c r="AI17" i="6"/>
  <c r="AF17" i="6"/>
  <c r="AH17" i="6" s="1"/>
  <c r="AI14" i="6"/>
  <c r="AF14" i="6"/>
  <c r="AG14" i="6" s="1"/>
  <c r="AI11" i="6"/>
  <c r="AF11" i="6"/>
  <c r="AG11" i="6" s="1"/>
  <c r="AI8" i="6"/>
  <c r="AF8" i="6"/>
  <c r="AE35" i="6"/>
  <c r="AB35" i="6"/>
  <c r="AD35" i="6" s="1"/>
  <c r="AE32" i="6"/>
  <c r="AB32" i="6"/>
  <c r="AE29" i="6"/>
  <c r="AB29" i="6"/>
  <c r="AD29" i="6" s="1"/>
  <c r="AE26" i="6"/>
  <c r="AB26" i="6"/>
  <c r="AE23" i="6"/>
  <c r="AB23" i="6"/>
  <c r="AD23" i="6" s="1"/>
  <c r="AE20" i="6"/>
  <c r="AB20" i="6"/>
  <c r="AE17" i="6"/>
  <c r="AB17" i="6"/>
  <c r="AD17" i="6" s="1"/>
  <c r="AE14" i="6"/>
  <c r="AB14" i="6"/>
  <c r="AE11" i="6"/>
  <c r="AB11" i="6"/>
  <c r="AC11" i="6" s="1"/>
  <c r="AE8" i="6"/>
  <c r="AB8" i="6"/>
  <c r="AE5" i="6"/>
  <c r="AB5" i="6"/>
  <c r="AC5" i="6" s="1"/>
  <c r="AA35" i="6"/>
  <c r="X35" i="6"/>
  <c r="AA32" i="6"/>
  <c r="X32" i="6"/>
  <c r="Z32" i="6" s="1"/>
  <c r="AA29" i="6"/>
  <c r="X29" i="6"/>
  <c r="AA26" i="6"/>
  <c r="X26" i="6"/>
  <c r="Z26" i="6" s="1"/>
  <c r="AA23" i="6"/>
  <c r="X23" i="6"/>
  <c r="AA20" i="6"/>
  <c r="X20" i="6"/>
  <c r="Z20" i="6" s="1"/>
  <c r="AA17" i="6"/>
  <c r="X17" i="6"/>
  <c r="AA14" i="6"/>
  <c r="X14" i="6"/>
  <c r="AA11" i="6"/>
  <c r="X11" i="6"/>
  <c r="AA8" i="6"/>
  <c r="X8" i="6"/>
  <c r="AA5" i="6"/>
  <c r="X5" i="6"/>
  <c r="S35" i="6"/>
  <c r="P35" i="6"/>
  <c r="Q35" i="6" s="1"/>
  <c r="S32" i="6"/>
  <c r="P32" i="6"/>
  <c r="S29" i="6"/>
  <c r="P29" i="6"/>
  <c r="S26" i="6"/>
  <c r="P26" i="6"/>
  <c r="Q26" i="6" s="1"/>
  <c r="S23" i="6"/>
  <c r="P23" i="6"/>
  <c r="S20" i="6"/>
  <c r="P20" i="6"/>
  <c r="S17" i="6"/>
  <c r="P17" i="6"/>
  <c r="S14" i="6"/>
  <c r="P14" i="6"/>
  <c r="Q14" i="6" s="1"/>
  <c r="S11" i="6"/>
  <c r="P11" i="6"/>
  <c r="Q11" i="6" s="1"/>
  <c r="S8" i="6"/>
  <c r="P8" i="6"/>
  <c r="R8" i="6" l="1"/>
  <c r="R20" i="6"/>
  <c r="R32" i="6"/>
  <c r="Z5" i="6"/>
  <c r="Z11" i="6"/>
  <c r="Z17" i="6"/>
  <c r="Z23" i="6"/>
  <c r="Z29" i="6"/>
  <c r="Z35" i="6"/>
  <c r="AD8" i="6"/>
  <c r="AD14" i="6"/>
  <c r="AD20" i="6"/>
  <c r="AD26" i="6"/>
  <c r="AD32" i="6"/>
  <c r="AH8" i="6"/>
  <c r="AH20" i="6"/>
  <c r="AH26" i="6"/>
  <c r="AH5" i="6"/>
  <c r="AL5" i="6"/>
  <c r="Y17" i="6"/>
  <c r="AT14" i="6"/>
  <c r="AT20" i="6"/>
  <c r="AT26" i="6"/>
  <c r="AT32" i="6"/>
  <c r="AX5" i="6"/>
  <c r="AX11" i="6"/>
  <c r="AX23" i="6"/>
  <c r="AX29" i="6"/>
  <c r="AX35" i="6"/>
  <c r="R17" i="6"/>
  <c r="R23" i="6"/>
  <c r="R29" i="6"/>
  <c r="Z8" i="6"/>
  <c r="Z14" i="6"/>
  <c r="AW35" i="6"/>
  <c r="AW32" i="6"/>
  <c r="AW29" i="6"/>
  <c r="AW26" i="6"/>
  <c r="AW23" i="6"/>
  <c r="AW20" i="6"/>
  <c r="AX17" i="6"/>
  <c r="AW14" i="6"/>
  <c r="AW11" i="6"/>
  <c r="AW8" i="6"/>
  <c r="AW5" i="6"/>
  <c r="AT35" i="6"/>
  <c r="AS32" i="6"/>
  <c r="AS29" i="6"/>
  <c r="AS26" i="6"/>
  <c r="AS23" i="6"/>
  <c r="AS20" i="6"/>
  <c r="AT17" i="6"/>
  <c r="AS14" i="6"/>
  <c r="AS11" i="6"/>
  <c r="AS8" i="6"/>
  <c r="AT5" i="6"/>
  <c r="AO35" i="6"/>
  <c r="AO32" i="6"/>
  <c r="AO29" i="6"/>
  <c r="AO26" i="6"/>
  <c r="AO23" i="6"/>
  <c r="AO20" i="6"/>
  <c r="AO17" i="6"/>
  <c r="AO14" i="6"/>
  <c r="AO11" i="6"/>
  <c r="AO8" i="6"/>
  <c r="AO5" i="6"/>
  <c r="AL17" i="6"/>
  <c r="AL14" i="6"/>
  <c r="AK11" i="6"/>
  <c r="AL8" i="6"/>
  <c r="AK5" i="6"/>
  <c r="AK35" i="6"/>
  <c r="AK32" i="6"/>
  <c r="AK29" i="6"/>
  <c r="AK26" i="6"/>
  <c r="AK23" i="6"/>
  <c r="AL20" i="6"/>
  <c r="AG5" i="6"/>
  <c r="AG35" i="6"/>
  <c r="AH32" i="6"/>
  <c r="AG29" i="6"/>
  <c r="AG26" i="6"/>
  <c r="AG23" i="6"/>
  <c r="AG20" i="6"/>
  <c r="AG17" i="6"/>
  <c r="AH14" i="6"/>
  <c r="AH11" i="6"/>
  <c r="AG8" i="6"/>
  <c r="AC35" i="6"/>
  <c r="AC32" i="6"/>
  <c r="AC29" i="6"/>
  <c r="AC26" i="6"/>
  <c r="AC23" i="6"/>
  <c r="AC20" i="6"/>
  <c r="AC17" i="6"/>
  <c r="AC14" i="6"/>
  <c r="AD11" i="6"/>
  <c r="AC8" i="6"/>
  <c r="AD5" i="6"/>
  <c r="Y35" i="6"/>
  <c r="Y32" i="6"/>
  <c r="Y29" i="6"/>
  <c r="Y26" i="6"/>
  <c r="Y23" i="6"/>
  <c r="Y20" i="6"/>
  <c r="Y14" i="6"/>
  <c r="Y11" i="6"/>
  <c r="Y8" i="6"/>
  <c r="Y5" i="6"/>
  <c r="R35" i="6"/>
  <c r="Q32" i="6"/>
  <c r="Q29" i="6"/>
  <c r="R26" i="6"/>
  <c r="Q23" i="6"/>
  <c r="Q20" i="6"/>
  <c r="Q17" i="6"/>
  <c r="R14" i="6"/>
  <c r="R11" i="6"/>
  <c r="Q8" i="6"/>
  <c r="AG3" i="1" l="1"/>
  <c r="AG4" i="1"/>
  <c r="AG5" i="1"/>
  <c r="AG6" i="1"/>
  <c r="AG7" i="1"/>
  <c r="AG8" i="1"/>
  <c r="AG2" i="1"/>
  <c r="AE3" i="1"/>
  <c r="AE4" i="1"/>
  <c r="AE5" i="1"/>
  <c r="AE6" i="1"/>
  <c r="AE7" i="1"/>
  <c r="AE8" i="1"/>
  <c r="AE2" i="1"/>
  <c r="AC3" i="1"/>
  <c r="AC4" i="1"/>
  <c r="AC5" i="1"/>
  <c r="AC6" i="1"/>
  <c r="AC7" i="1"/>
  <c r="AC8" i="1"/>
  <c r="AC2" i="1"/>
  <c r="W3" i="1"/>
  <c r="W4" i="1"/>
  <c r="W5" i="1"/>
  <c r="W6" i="1"/>
  <c r="W7" i="1"/>
  <c r="W8" i="1"/>
  <c r="W2" i="1"/>
  <c r="U3" i="1"/>
  <c r="U4" i="1"/>
  <c r="U5" i="1"/>
  <c r="U6" i="1"/>
  <c r="U7" i="1"/>
  <c r="U8" i="1"/>
  <c r="U2" i="1"/>
  <c r="AB4" i="3" l="1"/>
  <c r="AB5" i="3"/>
  <c r="AB6" i="3"/>
  <c r="AB7" i="3"/>
  <c r="AB8" i="3"/>
  <c r="AB9" i="3"/>
  <c r="AB10" i="3"/>
  <c r="AB11" i="3"/>
  <c r="AB12" i="3"/>
  <c r="AB13" i="3"/>
  <c r="AB14" i="3"/>
  <c r="AB15" i="3"/>
  <c r="AB16" i="3"/>
  <c r="AB17" i="3"/>
  <c r="AB18" i="3"/>
  <c r="AB19" i="3"/>
  <c r="AB20" i="3"/>
  <c r="AB3" i="3"/>
  <c r="Z4" i="3"/>
  <c r="Z5" i="3"/>
  <c r="Z6" i="3"/>
  <c r="Z7" i="3"/>
  <c r="Z8" i="3"/>
  <c r="Z9" i="3"/>
  <c r="Z10" i="3"/>
  <c r="Z11" i="3"/>
  <c r="Z12" i="3"/>
  <c r="Z13" i="3"/>
  <c r="Z14" i="3"/>
  <c r="Z15" i="3"/>
  <c r="Z16" i="3"/>
  <c r="Z17" i="3"/>
  <c r="Z18" i="3"/>
  <c r="Z19" i="3"/>
  <c r="Z20" i="3"/>
  <c r="Z3" i="3"/>
  <c r="X4" i="3"/>
  <c r="X5" i="3"/>
  <c r="X6" i="3"/>
  <c r="X7" i="3"/>
  <c r="X8" i="3"/>
  <c r="X9" i="3"/>
  <c r="X10" i="3"/>
  <c r="X11" i="3"/>
  <c r="X12" i="3"/>
  <c r="X13" i="3"/>
  <c r="X14" i="3"/>
  <c r="X15" i="3"/>
  <c r="X16" i="3"/>
  <c r="X17" i="3"/>
  <c r="X18" i="3"/>
  <c r="X19" i="3"/>
  <c r="X20" i="3"/>
  <c r="X3" i="3"/>
  <c r="V5" i="3"/>
  <c r="V6" i="3"/>
  <c r="V7" i="3"/>
  <c r="V8" i="3"/>
  <c r="V9" i="3"/>
  <c r="V10" i="3"/>
  <c r="V11" i="3"/>
  <c r="V12" i="3"/>
  <c r="V13" i="3"/>
  <c r="V14" i="3"/>
  <c r="V15" i="3"/>
  <c r="V16" i="3"/>
  <c r="V17" i="3"/>
  <c r="V18" i="3"/>
  <c r="V19" i="3"/>
  <c r="V20" i="3"/>
  <c r="T4" i="3"/>
  <c r="T5" i="3"/>
  <c r="T6" i="3"/>
  <c r="T7" i="3"/>
  <c r="T8" i="3"/>
  <c r="T9" i="3"/>
  <c r="T10" i="3"/>
  <c r="T11" i="3"/>
  <c r="T12" i="3"/>
  <c r="T13" i="3"/>
  <c r="T14" i="3"/>
  <c r="T15" i="3"/>
  <c r="T16" i="3"/>
  <c r="T17" i="3"/>
  <c r="T18" i="3"/>
  <c r="T19" i="3"/>
  <c r="T20" i="3"/>
  <c r="T3" i="3"/>
  <c r="R4" i="3"/>
  <c r="R5" i="3"/>
  <c r="R6" i="3"/>
  <c r="R7" i="3"/>
  <c r="R8" i="3"/>
  <c r="R9" i="3"/>
  <c r="R10" i="3"/>
  <c r="R11" i="3"/>
  <c r="R12" i="3"/>
  <c r="R13" i="3"/>
  <c r="R14" i="3"/>
  <c r="R15" i="3"/>
  <c r="R16" i="3"/>
  <c r="R17" i="3"/>
  <c r="R18" i="3"/>
  <c r="R19" i="3"/>
  <c r="R20" i="3"/>
  <c r="R3" i="3"/>
  <c r="P7" i="3"/>
  <c r="P8" i="3"/>
  <c r="P9" i="3"/>
  <c r="P10" i="3"/>
  <c r="P12" i="3"/>
  <c r="P13" i="3"/>
  <c r="P14" i="3"/>
  <c r="P15" i="3"/>
  <c r="P16" i="3"/>
  <c r="P17" i="3"/>
  <c r="P18" i="3"/>
  <c r="P19" i="3"/>
  <c r="P20" i="3"/>
  <c r="P6" i="3"/>
  <c r="E14" i="2"/>
  <c r="N7" i="3"/>
  <c r="N9" i="3"/>
  <c r="N10" i="3"/>
  <c r="N12" i="3"/>
  <c r="N13" i="3"/>
  <c r="N14" i="3"/>
  <c r="N15" i="3"/>
  <c r="N16" i="3"/>
  <c r="N17" i="3"/>
  <c r="N18" i="3"/>
  <c r="N19" i="3"/>
  <c r="N20" i="3"/>
  <c r="N6" i="3"/>
  <c r="Z22" i="3" l="1"/>
  <c r="X21" i="3"/>
  <c r="Z21" i="3"/>
  <c r="T22" i="3"/>
  <c r="R21" i="3"/>
  <c r="T21" i="3"/>
  <c r="T35" i="6"/>
  <c r="T32" i="6"/>
  <c r="T29" i="6"/>
  <c r="T26" i="6"/>
  <c r="T23" i="6"/>
  <c r="T20" i="6"/>
  <c r="T17" i="6"/>
  <c r="T14" i="6"/>
  <c r="T11" i="6"/>
  <c r="M32" i="6"/>
  <c r="M29" i="6"/>
  <c r="M26" i="6"/>
  <c r="M23" i="6"/>
  <c r="M20" i="6"/>
  <c r="M17" i="6"/>
  <c r="M14" i="6"/>
  <c r="M11" i="6"/>
  <c r="M8" i="6"/>
  <c r="M5" i="6"/>
  <c r="P22" i="3" l="1"/>
  <c r="P21" i="3"/>
  <c r="V35" i="6"/>
  <c r="W35" i="6" s="1"/>
  <c r="U35" i="6"/>
  <c r="V32" i="6"/>
  <c r="W32" i="6" s="1"/>
  <c r="U32" i="6"/>
  <c r="V29" i="6"/>
  <c r="W29" i="6" s="1"/>
  <c r="U29" i="6"/>
  <c r="V26" i="6"/>
  <c r="W26" i="6" s="1"/>
  <c r="U26" i="6"/>
  <c r="V23" i="6"/>
  <c r="W23" i="6" s="1"/>
  <c r="U23" i="6"/>
  <c r="V20" i="6"/>
  <c r="W20" i="6" s="1"/>
  <c r="U20" i="6"/>
  <c r="V17" i="6"/>
  <c r="W17" i="6" s="1"/>
  <c r="U17" i="6"/>
  <c r="V14" i="6"/>
  <c r="W14" i="6" s="1"/>
  <c r="U14" i="6"/>
  <c r="V11" i="6"/>
  <c r="W11" i="6" s="1"/>
  <c r="U11" i="6"/>
  <c r="X22" i="3" l="1"/>
  <c r="N21" i="3"/>
  <c r="AB21" i="3"/>
  <c r="R22" i="3"/>
  <c r="V21" i="3"/>
  <c r="V22" i="3"/>
  <c r="N22" i="3"/>
  <c r="AB22" i="3"/>
</calcChain>
</file>

<file path=xl/sharedStrings.xml><?xml version="1.0" encoding="utf-8"?>
<sst xmlns="http://schemas.openxmlformats.org/spreadsheetml/2006/main" count="49543" uniqueCount="1133">
  <si>
    <t>Researcher</t>
  </si>
  <si>
    <t>Model Site Name</t>
  </si>
  <si>
    <t>Location type</t>
  </si>
  <si>
    <t>UFI Lab ID</t>
  </si>
  <si>
    <t>Client ID</t>
  </si>
  <si>
    <t>Triplicate</t>
  </si>
  <si>
    <t>System Name</t>
  </si>
  <si>
    <t>Station Name</t>
  </si>
  <si>
    <t>Type</t>
  </si>
  <si>
    <t>Sampling Date</t>
  </si>
  <si>
    <t>Year</t>
  </si>
  <si>
    <t>Sampling Time</t>
  </si>
  <si>
    <t>Receive Date</t>
  </si>
  <si>
    <t>Comments</t>
  </si>
  <si>
    <t>Flow</t>
  </si>
  <si>
    <t>DOC (mgC/L)</t>
  </si>
  <si>
    <t>POC (mg/l)</t>
  </si>
  <si>
    <t>tNH3 (µgN/L)</t>
  </si>
  <si>
    <t>NOx (µgN/L)</t>
  </si>
  <si>
    <t>TN (µgN/L)</t>
  </si>
  <si>
    <t>TDN (µgN/L)</t>
  </si>
  <si>
    <t>TP (µgP/L)</t>
  </si>
  <si>
    <t>TDP (µgP/L)</t>
  </si>
  <si>
    <t>SRP (µgP/L)</t>
  </si>
  <si>
    <t>TSS_AH (mgDW/L)</t>
  </si>
  <si>
    <t>OWLA</t>
  </si>
  <si>
    <t>T1</t>
  </si>
  <si>
    <t>Tributary</t>
  </si>
  <si>
    <t>Sucker Brook-mouth (101)</t>
  </si>
  <si>
    <t/>
  </si>
  <si>
    <t>Owasco Tributaries</t>
  </si>
  <si>
    <t>Sucker Brook-mouth</t>
  </si>
  <si>
    <t>grab</t>
  </si>
  <si>
    <t>OWLA Tribs</t>
  </si>
  <si>
    <t>T10</t>
  </si>
  <si>
    <t>Veness Brook-mouth (174)</t>
  </si>
  <si>
    <t>Veness Brook-mouth</t>
  </si>
  <si>
    <t>T2</t>
  </si>
  <si>
    <t>Martin Point (303)</t>
  </si>
  <si>
    <t>Martin Point</t>
  </si>
  <si>
    <t>T3</t>
  </si>
  <si>
    <t>Dutch Hollow-mouth (166)</t>
  </si>
  <si>
    <t>Dutch Hollow-mouth</t>
  </si>
  <si>
    <t>T7-M</t>
  </si>
  <si>
    <t>Inlet at Mouth (801)</t>
  </si>
  <si>
    <t>Inlet at mouth</t>
  </si>
  <si>
    <t>T8</t>
  </si>
  <si>
    <t>Firelane 26 at Mouth (321)</t>
  </si>
  <si>
    <t>Firelane 26 at Mouth</t>
  </si>
  <si>
    <t>T9</t>
  </si>
  <si>
    <t>Fay's Point (119 a)</t>
  </si>
  <si>
    <t>Fay's Point</t>
  </si>
  <si>
    <t>Inlet at mouth (801)</t>
  </si>
  <si>
    <t>Firelane 26 at Mouth (322)</t>
  </si>
  <si>
    <t>Fay's Point (199 a)</t>
  </si>
  <si>
    <t>Sucker Brook-mouth (101) 2</t>
  </si>
  <si>
    <t>Sucker Brook-mouth (101) 3</t>
  </si>
  <si>
    <t>Veness Brook-mouth (174) 2</t>
  </si>
  <si>
    <t>Veness Brook-mouth (174) 3</t>
  </si>
  <si>
    <t>Martin Point (303) 2</t>
  </si>
  <si>
    <t>Martin Point (303) 3</t>
  </si>
  <si>
    <t>Dutch Hollow-mouth (166) 2</t>
  </si>
  <si>
    <t>Dutch Hollow-mouth (166) 3</t>
  </si>
  <si>
    <t>Veness Brook-mouth (174) FD</t>
  </si>
  <si>
    <t>T5</t>
  </si>
  <si>
    <t>OWLA-Tribs 315</t>
  </si>
  <si>
    <t>Miscellaneous</t>
  </si>
  <si>
    <t>T6</t>
  </si>
  <si>
    <t>OWLA-Tribs  316</t>
  </si>
  <si>
    <t>NYSDEC</t>
  </si>
  <si>
    <t>Dutch Hollow Br. at RTE 38A</t>
  </si>
  <si>
    <t>DEC processed</t>
  </si>
  <si>
    <t>T7-U</t>
  </si>
  <si>
    <t>Owasco Inlet at RTE 38, Moravia</t>
  </si>
  <si>
    <t>Sucker Br. Upst. Mouth</t>
  </si>
  <si>
    <t>Veness Br. Upst. Mouth</t>
  </si>
  <si>
    <t>na</t>
  </si>
  <si>
    <t>OWLA/UFI</t>
  </si>
  <si>
    <t>OWLA (303)</t>
  </si>
  <si>
    <t>Tribs (OWLA)</t>
  </si>
  <si>
    <t xml:space="preserve">Cornell </t>
  </si>
  <si>
    <t>T4-M</t>
  </si>
  <si>
    <t>OW 424</t>
  </si>
  <si>
    <t>Tribs (Cornell), Station Code 1</t>
  </si>
  <si>
    <t>Cornell</t>
  </si>
  <si>
    <t>OW 448</t>
  </si>
  <si>
    <t>Tribs (Cornell) Station Code 1</t>
  </si>
  <si>
    <t>OW 459</t>
  </si>
  <si>
    <t>OW 425</t>
  </si>
  <si>
    <t>Tribs (Cornell), Station Code 12</t>
  </si>
  <si>
    <t>OW 431</t>
  </si>
  <si>
    <t>OW 886</t>
  </si>
  <si>
    <t>Tribs (Cornell) Station Code 12</t>
  </si>
  <si>
    <t>OW 438</t>
  </si>
  <si>
    <t>OW 892</t>
  </si>
  <si>
    <t>OW 449</t>
  </si>
  <si>
    <t>OW 460</t>
  </si>
  <si>
    <t>OW 426</t>
  </si>
  <si>
    <t>Tribs (Cornell), Station Code 11</t>
  </si>
  <si>
    <t>OW 432</t>
  </si>
  <si>
    <t>OW 887</t>
  </si>
  <si>
    <t>Tribs (Cornell) Station Code 11</t>
  </si>
  <si>
    <t>OW 439</t>
  </si>
  <si>
    <t>OW 893</t>
  </si>
  <si>
    <t>OW 450</t>
  </si>
  <si>
    <t>OW 461</t>
  </si>
  <si>
    <t>A</t>
  </si>
  <si>
    <t>Inlet at mouth FD (801)</t>
  </si>
  <si>
    <t>B</t>
  </si>
  <si>
    <t>Tribs (UFI), Rain Event</t>
  </si>
  <si>
    <t>Dutch Hollow-mouth FD (801)</t>
  </si>
  <si>
    <t>Firelane 26 at Mouth FD (321)</t>
  </si>
  <si>
    <t>Dutch Hollow-mouth FD (166)</t>
  </si>
  <si>
    <t>Intlet at mouth (801)</t>
  </si>
  <si>
    <t>Firelane 26 at mouth (321)</t>
  </si>
  <si>
    <t>Veness Brook-mouth FD (174)</t>
  </si>
  <si>
    <t>Tribs (OWLA/UFI)</t>
  </si>
  <si>
    <t>Sucker Brook-mouth FD (101)</t>
  </si>
  <si>
    <t>Tribs (OWLA/UFI), Rain Event</t>
  </si>
  <si>
    <t xml:space="preserve">Easiest way to pull individual tributary data out using Filter is to use the "Model Site" which starts at Sucker Brook (T1) and continues clockwise to Veness Brook (T10). Refer to the Sampling SiteMap document. </t>
  </si>
  <si>
    <t>Model Site T4-U was changed to T4-M because these are very close together and near the shoreline and no differences in sampling data were observed between the two. There is language in the report about this. Basically if two samples from T4-M and T4-U existed on the same date they were averaged</t>
  </si>
  <si>
    <t>Receive Time</t>
  </si>
  <si>
    <t>Receive Temp (°C)</t>
  </si>
  <si>
    <t>Sample Cooling</t>
  </si>
  <si>
    <t>POC (mgC/L)</t>
  </si>
  <si>
    <t>Field Blank</t>
  </si>
  <si>
    <t>field blank</t>
  </si>
  <si>
    <t>false</t>
  </si>
  <si>
    <t xml:space="preserve">OWLA TRIBUTARY </t>
  </si>
  <si>
    <t>Tribs (OWLA), ONLY RECEIVED 1 FB BOTTLE FOR PHOS</t>
  </si>
  <si>
    <t>true</t>
  </si>
  <si>
    <t>Tribs (OWLA/UFI), SRP not field filtered</t>
  </si>
  <si>
    <t>Owasco Inlet</t>
  </si>
  <si>
    <t>Dutch Hollow</t>
  </si>
  <si>
    <t>Sucker Brook</t>
  </si>
  <si>
    <t>Veness Brook</t>
  </si>
  <si>
    <t>Sucker Brook @upstream of mouth</t>
  </si>
  <si>
    <t>Martin Pt (303)</t>
  </si>
  <si>
    <t>Dutch Hollow Brook @ mouth</t>
  </si>
  <si>
    <t>Owasco Lake Inlet @ mouth</t>
  </si>
  <si>
    <t>Fire Ln 25 (321)</t>
  </si>
  <si>
    <t>Veness Brook @Oltz Property</t>
  </si>
  <si>
    <t>Koenig Pt @ lake shore</t>
  </si>
  <si>
    <t>Rockefeller Rd 2nd trib @ lake shore</t>
  </si>
  <si>
    <t>Rockefeller Rd N. of Indian Cove</t>
  </si>
  <si>
    <t>Sucker Brook mouth</t>
  </si>
  <si>
    <t>Dutch Hollow Br Mouth</t>
  </si>
  <si>
    <t>OWLA 315</t>
  </si>
  <si>
    <t>OWLA 316</t>
  </si>
  <si>
    <t>Firelane 26</t>
  </si>
  <si>
    <t>Fay’s Point</t>
  </si>
  <si>
    <t>Inlet at Moravia</t>
  </si>
  <si>
    <t>Site</t>
  </si>
  <si>
    <t>Model Segment</t>
  </si>
  <si>
    <t>Lat.</t>
  </si>
  <si>
    <t>Lon</t>
  </si>
  <si>
    <t>DEC Site</t>
  </si>
  <si>
    <t>07-OWLI-3.0</t>
  </si>
  <si>
    <t>O7-DUCH-0.3</t>
  </si>
  <si>
    <t>O7-SCKR-0.1</t>
  </si>
  <si>
    <t>07-VENE-0.4</t>
  </si>
  <si>
    <t>07-OWAL_T46-0.1</t>
  </si>
  <si>
    <t>07-OWAL_T9-0.1</t>
  </si>
  <si>
    <t>Analyte</t>
  </si>
  <si>
    <t>Units</t>
  </si>
  <si>
    <t>LOD (conc)1</t>
  </si>
  <si>
    <t>LOQ (conc)</t>
  </si>
  <si>
    <t>TP</t>
  </si>
  <si>
    <t>µgP/L</t>
  </si>
  <si>
    <t>TDP</t>
  </si>
  <si>
    <t>SRP</t>
  </si>
  <si>
    <t>NOx</t>
  </si>
  <si>
    <t>µgN/L</t>
  </si>
  <si>
    <t>T-NH3</t>
  </si>
  <si>
    <t>SIO2</t>
  </si>
  <si>
    <t>mgSiO2/L</t>
  </si>
  <si>
    <t>Chl-a</t>
  </si>
  <si>
    <t>μg/L</t>
  </si>
  <si>
    <t>TN</t>
  </si>
  <si>
    <t>POC</t>
  </si>
  <si>
    <t>µgC/L</t>
  </si>
  <si>
    <t>&gt;LOQ</t>
  </si>
  <si>
    <t>mgC/L</t>
  </si>
  <si>
    <t>DOC</t>
  </si>
  <si>
    <t>RPD</t>
  </si>
  <si>
    <t>&gt;20%</t>
  </si>
  <si>
    <t>abs diff</t>
  </si>
  <si>
    <t>abs diff &gt; LOQ</t>
  </si>
  <si>
    <t>FD, RPDs &gt; 20% and Abs Diff&gt;LOQ</t>
  </si>
  <si>
    <t>FB&gt;LOQ</t>
  </si>
  <si>
    <t>Field Duplicates</t>
  </si>
  <si>
    <t>FB &gt;&gt; LOQ</t>
  </si>
  <si>
    <t>TOTAL SUSPENDED SOLIDS</t>
  </si>
  <si>
    <t>CARBON,DISSOLVEDORGANIC(DOC)</t>
  </si>
  <si>
    <t>NITROGEN,AMMONIA(ASN)</t>
  </si>
  <si>
    <t>NITROGEN,NITRATE-NITRITE</t>
  </si>
  <si>
    <t>NITROGEN,TOTAL</t>
  </si>
  <si>
    <t>PHOSPHORUS, TOTAL (AS P)</t>
  </si>
  <si>
    <t>PHOSPHORUS, DISSOLVED</t>
  </si>
  <si>
    <t>PHOSPHORUS, DISSOLVED ORTHOPHOSPHATE (AS P)</t>
  </si>
  <si>
    <t>CHS_EVENT_SMAS_HISTORY_ID</t>
  </si>
  <si>
    <t>CHS_EVENT_SMAS_SAMPLE_DATE</t>
  </si>
  <si>
    <t>year</t>
  </si>
  <si>
    <t>CHS_SAMPLING_COMPANY_CODE</t>
  </si>
  <si>
    <t>CHS_COMMENT</t>
  </si>
  <si>
    <t>CHEM_PARAMETER_NOTES</t>
  </si>
  <si>
    <t>UFI-2017209002</t>
  </si>
  <si>
    <t>UFI-2017209003</t>
  </si>
  <si>
    <t>UFI-2017209009</t>
  </si>
  <si>
    <t>UFI-2017209010</t>
  </si>
  <si>
    <t>UFI-2017209011</t>
  </si>
  <si>
    <t>UFI-2017303004</t>
  </si>
  <si>
    <t>UFI-2017303005</t>
  </si>
  <si>
    <t>UFI-2017303001</t>
  </si>
  <si>
    <t>UFI-2017303002</t>
  </si>
  <si>
    <t>UFI-2017303007</t>
  </si>
  <si>
    <t>UFI-2017303008</t>
  </si>
  <si>
    <t>UFI-2017303012</t>
  </si>
  <si>
    <t>UFI-2017303013</t>
  </si>
  <si>
    <t>UFI-2017319008</t>
  </si>
  <si>
    <t>UFI-2017319014</t>
  </si>
  <si>
    <t>UFI-2017319015</t>
  </si>
  <si>
    <t>UFI-2017319009</t>
  </si>
  <si>
    <t>UFI-2017319011</t>
  </si>
  <si>
    <t>UFI-2017319010</t>
  </si>
  <si>
    <t>UFI-2017319012</t>
  </si>
  <si>
    <t>UFI-2017319013</t>
  </si>
  <si>
    <t>UFI-2017335001</t>
  </si>
  <si>
    <t>UFI-2017335007</t>
  </si>
  <si>
    <t>UFI-2017335002</t>
  </si>
  <si>
    <t>UFI-2017335003</t>
  </si>
  <si>
    <t>UFI-2017335004</t>
  </si>
  <si>
    <t>UFI-2017335005</t>
  </si>
  <si>
    <t>UFI-2017335006</t>
  </si>
  <si>
    <t>UFI-2018143005</t>
  </si>
  <si>
    <t>UFI-2018165025</t>
  </si>
  <si>
    <t>UFI-2018207070</t>
  </si>
  <si>
    <t>UFI-2018228037</t>
  </si>
  <si>
    <t>UFI-2018165026</t>
  </si>
  <si>
    <t>UFI-2018173005</t>
  </si>
  <si>
    <t>UFI-2018180008</t>
  </si>
  <si>
    <t>UFI-2018193009</t>
  </si>
  <si>
    <t>UFI-2018199021</t>
  </si>
  <si>
    <t>UFI-2018207071</t>
  </si>
  <si>
    <t>UFI-2018228038</t>
  </si>
  <si>
    <t>UFI-2018165027</t>
  </si>
  <si>
    <t>UFI-2018173006</t>
  </si>
  <si>
    <t>UFI-2018180009</t>
  </si>
  <si>
    <t>UFI-2018193010</t>
  </si>
  <si>
    <t>UFI-2018199022</t>
  </si>
  <si>
    <t>UFI-2018207072</t>
  </si>
  <si>
    <t>UFI-2018228039</t>
  </si>
  <si>
    <t>UFI-2018186017</t>
  </si>
  <si>
    <t>UFI-2018186015</t>
  </si>
  <si>
    <t>UFI-2018186016</t>
  </si>
  <si>
    <t>UFI-2018186018</t>
  </si>
  <si>
    <t>UFI-2018198088</t>
  </si>
  <si>
    <t>UFI-2018198089</t>
  </si>
  <si>
    <t>UFI-2018198091</t>
  </si>
  <si>
    <t>UFI-2018198090</t>
  </si>
  <si>
    <t>UFI-2018206079</t>
  </si>
  <si>
    <t>UFI-2018206078</t>
  </si>
  <si>
    <t>UFI-2018206076</t>
  </si>
  <si>
    <t>UFI-2018206080</t>
  </si>
  <si>
    <t>UFI-2018206077</t>
  </si>
  <si>
    <t>UFI-2018212099</t>
  </si>
  <si>
    <t>UFI-2018212098</t>
  </si>
  <si>
    <t>UFI-2018212100</t>
  </si>
  <si>
    <t>UFI-2018212095</t>
  </si>
  <si>
    <t>UFI-2018212096</t>
  </si>
  <si>
    <t>UFI-2018212097</t>
  </si>
  <si>
    <t>UFI-2018212101</t>
  </si>
  <si>
    <t>UFI-2018226033</t>
  </si>
  <si>
    <t>UFI-2018226032</t>
  </si>
  <si>
    <t>UFI-2018226034</t>
  </si>
  <si>
    <t>UFI-2018226030</t>
  </si>
  <si>
    <t>UFI-2018226036</t>
  </si>
  <si>
    <t>UFI-2018226031</t>
  </si>
  <si>
    <t>UFI-2018226035</t>
  </si>
  <si>
    <t>UFI-2018229084</t>
  </si>
  <si>
    <t>UFI-2018240048</t>
  </si>
  <si>
    <t>UFI-2018240047</t>
  </si>
  <si>
    <t>UFI-2018240051</t>
  </si>
  <si>
    <t>UFI-2018240049</t>
  </si>
  <si>
    <t>UFI-2018240045</t>
  </si>
  <si>
    <t>UFI-2018240046</t>
  </si>
  <si>
    <t>UFI-2018240050</t>
  </si>
  <si>
    <t>UFI-2018254010</t>
  </si>
  <si>
    <t>UFI-2018254009</t>
  </si>
  <si>
    <t>UFI-2018254007</t>
  </si>
  <si>
    <t>UFI-2018254011</t>
  </si>
  <si>
    <t>UFI-2018254008</t>
  </si>
  <si>
    <t>UFI-2018254081</t>
  </si>
  <si>
    <t>UFI-2018254084</t>
  </si>
  <si>
    <t>UFI-2018254080</t>
  </si>
  <si>
    <t>UFI-2018254082</t>
  </si>
  <si>
    <t>UFI-2018254078</t>
  </si>
  <si>
    <t>UFI-2018254079</t>
  </si>
  <si>
    <t>UFI-2018254083</t>
  </si>
  <si>
    <t>UFI-2018268057</t>
  </si>
  <si>
    <t>UFI-2018268056</t>
  </si>
  <si>
    <t>UFI-2018268054</t>
  </si>
  <si>
    <t>UFI-2018268055</t>
  </si>
  <si>
    <t>UFI-2018268058</t>
  </si>
  <si>
    <t>UFI-2018282010</t>
  </si>
  <si>
    <t>UFI-2018282009</t>
  </si>
  <si>
    <t>UFI-2018282011</t>
  </si>
  <si>
    <t>UFI-2018282007</t>
  </si>
  <si>
    <t>UFI-2018282013</t>
  </si>
  <si>
    <t>UFI-2018282008</t>
  </si>
  <si>
    <t>UFI-2018282012</t>
  </si>
  <si>
    <t>UFI-2018296008</t>
  </si>
  <si>
    <t>UFI-2018296007</t>
  </si>
  <si>
    <t>UFI-2018296009</t>
  </si>
  <si>
    <t>UFI-2018296005</t>
  </si>
  <si>
    <t>UFI-2018296011</t>
  </si>
  <si>
    <t>UFI-2018296006</t>
  </si>
  <si>
    <t>UFI-2018296010</t>
  </si>
  <si>
    <t>UFI-2018303010</t>
  </si>
  <si>
    <t>UFI-2018303009</t>
  </si>
  <si>
    <t>UFI-2018303007</t>
  </si>
  <si>
    <t>UFI-2018303008</t>
  </si>
  <si>
    <t>UFI-2018303011</t>
  </si>
  <si>
    <t>UFI-2018306005</t>
  </si>
  <si>
    <t>UFI-2018306004</t>
  </si>
  <si>
    <t>UFI-2018306002</t>
  </si>
  <si>
    <t>UFI-2018306006</t>
  </si>
  <si>
    <t>UFI-2018306003</t>
  </si>
  <si>
    <t>UFI-2017319016</t>
  </si>
  <si>
    <t>UFI-2017335008</t>
  </si>
  <si>
    <t>UFI-2018143017</t>
  </si>
  <si>
    <t>UFI-2018186020</t>
  </si>
  <si>
    <t>UFI-2018198092</t>
  </si>
  <si>
    <t>UFI-2018206081</t>
  </si>
  <si>
    <t>UFI-2018212102</t>
  </si>
  <si>
    <t>UFI-2018226037</t>
  </si>
  <si>
    <t>UFI-2018229082</t>
  </si>
  <si>
    <t>UFI-2018240052</t>
  </si>
  <si>
    <t>UFI-2018254012</t>
  </si>
  <si>
    <t>UFI-2018254085</t>
  </si>
  <si>
    <t>UFI-2018268059</t>
  </si>
  <si>
    <t>UFI-2018276045</t>
  </si>
  <si>
    <t>UFI-2018282014</t>
  </si>
  <si>
    <t>UFI-2018296012</t>
  </si>
  <si>
    <t>UFI-2018303012</t>
  </si>
  <si>
    <t>UFI-2018306007</t>
  </si>
  <si>
    <t>UFI-2017095005</t>
  </si>
  <si>
    <t>UFI-2017095015</t>
  </si>
  <si>
    <t>UFI-2017095006</t>
  </si>
  <si>
    <t>UFI-2017095007</t>
  </si>
  <si>
    <t>UFI-2017095018</t>
  </si>
  <si>
    <t>UFI-2017095017</t>
  </si>
  <si>
    <t>UFI-2017095016</t>
  </si>
  <si>
    <t>UFI-2017122002</t>
  </si>
  <si>
    <t>UFI-2017122003</t>
  </si>
  <si>
    <t>UFI-2017122001</t>
  </si>
  <si>
    <t>UFI-2017122004</t>
  </si>
  <si>
    <t>UFI-2017157001</t>
  </si>
  <si>
    <t>UFI-2017157011</t>
  </si>
  <si>
    <t>UFI-2017157002</t>
  </si>
  <si>
    <t>UFI-2017157003</t>
  </si>
  <si>
    <t>UFI-2017157008</t>
  </si>
  <si>
    <t>UFI-2017157009</t>
  </si>
  <si>
    <t>UFI-2017157010</t>
  </si>
  <si>
    <t>UFI-2017186045</t>
  </si>
  <si>
    <t>UFI-2017186056</t>
  </si>
  <si>
    <t>UFI-2017186046</t>
  </si>
  <si>
    <t>UFI-2017186047</t>
  </si>
  <si>
    <t>UFI-2017186053</t>
  </si>
  <si>
    <t>UFI-2017186054</t>
  </si>
  <si>
    <t>UFI-2017186055</t>
  </si>
  <si>
    <t>UFI-2017209001</t>
  </si>
  <si>
    <t>UFI-2017209012</t>
  </si>
  <si>
    <t>CHS_PARENT_SAMPLE_CDE</t>
  </si>
  <si>
    <t>removed triplicates, kept only dups</t>
  </si>
  <si>
    <t>Field blanks</t>
  </si>
  <si>
    <t>Dutch Hollow-mouth (166),T3</t>
  </si>
  <si>
    <t>Inlet at Mouth (801),T7-M</t>
  </si>
  <si>
    <t>Firelane 26 at Mouth (321),T8</t>
  </si>
  <si>
    <t>Fay's Point (119 a),T9</t>
  </si>
  <si>
    <t>Sucker Brook-mouth (101),T1</t>
  </si>
  <si>
    <t>Veness Brook-mouth (174),T10</t>
  </si>
  <si>
    <t>Martin Point (303),T2</t>
  </si>
  <si>
    <t>Inlet at mouth (801),T7-M</t>
  </si>
  <si>
    <t>Firelane 26 at Mouth (322),T8</t>
  </si>
  <si>
    <t>Fay's Point (199 a),T9</t>
  </si>
  <si>
    <t>Sucker Brook-mouth (101) FD,T1</t>
  </si>
  <si>
    <t>Veness Brook-mouth (174) FD,T10</t>
  </si>
  <si>
    <t>Martin Point (303) FD,T2</t>
  </si>
  <si>
    <t>Dutch Hollow-mouth (166) FD,T3</t>
  </si>
  <si>
    <t>OWLA-Tribs 315,T5</t>
  </si>
  <si>
    <t>OWLA-Tribs  316,T6</t>
  </si>
  <si>
    <t>OWLA (303),T2</t>
  </si>
  <si>
    <t>OW 424,T4-M</t>
  </si>
  <si>
    <t>OW 448,T4-M</t>
  </si>
  <si>
    <t>OW 459,T4-M</t>
  </si>
  <si>
    <t>OW 425,T5</t>
  </si>
  <si>
    <t>OW 431,T5</t>
  </si>
  <si>
    <t>OW 886,T5</t>
  </si>
  <si>
    <t>OW 438,T5</t>
  </si>
  <si>
    <t>OW 892,T5</t>
  </si>
  <si>
    <t>OW 449,T5</t>
  </si>
  <si>
    <t>OW 460,T5</t>
  </si>
  <si>
    <t>OW 426,T6</t>
  </si>
  <si>
    <t>OW 432,T6</t>
  </si>
  <si>
    <t>OW 887,T6</t>
  </si>
  <si>
    <t>OW 439,T6</t>
  </si>
  <si>
    <t>OW 893,T6</t>
  </si>
  <si>
    <t>OW 450,T6</t>
  </si>
  <si>
    <t>OW 461,T6</t>
  </si>
  <si>
    <t>Inlet at mouth FD (801),T7-M</t>
  </si>
  <si>
    <t>Dutch Hollow-mouth FD (801),T3</t>
  </si>
  <si>
    <t>Firelane 26 at Mouth FD (321),T8</t>
  </si>
  <si>
    <t>Dutch Hollow-mouth FD (166),T3</t>
  </si>
  <si>
    <t>Intlet at mouth (801),T7-M</t>
  </si>
  <si>
    <t>Firelane 26 at mouth (321),T8</t>
  </si>
  <si>
    <t>Martin Point,T2</t>
  </si>
  <si>
    <t>Veness Brook-mouth FD (174),T10</t>
  </si>
  <si>
    <t>Sucker Brook-mouth FD (101),T1</t>
  </si>
  <si>
    <t>Sucker Brook-mouth, T1</t>
  </si>
  <si>
    <t>Veness Brook-mouth, T10</t>
  </si>
  <si>
    <t>Martin Point, T2</t>
  </si>
  <si>
    <t>Dutch Hollow-mouth, T3</t>
  </si>
  <si>
    <t>Inlet at mouth, T7-M</t>
  </si>
  <si>
    <t>Firelane 26 at Mouth, T8</t>
  </si>
  <si>
    <t>Fay's Point, T9</t>
  </si>
  <si>
    <t>sys_sample_code</t>
  </si>
  <si>
    <t>sample_delivery_group</t>
  </si>
  <si>
    <t>lab_anl_method_name</t>
  </si>
  <si>
    <t>chemical_name</t>
  </si>
  <si>
    <t>cas_rn</t>
  </si>
  <si>
    <t>fraction</t>
  </si>
  <si>
    <t>lab_qualifiers</t>
  </si>
  <si>
    <t>lab_sdg</t>
  </si>
  <si>
    <t>sample_date</t>
  </si>
  <si>
    <t>result_value</t>
  </si>
  <si>
    <t>result_unit</t>
  </si>
  <si>
    <t>qc_original_conc</t>
  </si>
  <si>
    <t>qc_spike_added</t>
  </si>
  <si>
    <t>qc_spike_measured</t>
  </si>
  <si>
    <t>method_detection_limit</t>
  </si>
  <si>
    <t>detection_limit_unit</t>
  </si>
  <si>
    <t>quantitation_limit</t>
  </si>
  <si>
    <t>sample_source</t>
  </si>
  <si>
    <t>sample_type_code</t>
  </si>
  <si>
    <t>DEC_sample_type</t>
  </si>
  <si>
    <t>analysis_date</t>
  </si>
  <si>
    <t>SITE_ID</t>
  </si>
  <si>
    <t>SITE_ID_CORR_IND</t>
  </si>
  <si>
    <t>project_name</t>
  </si>
  <si>
    <t>07-OWAL_T2-0.1</t>
  </si>
  <si>
    <t>07-OWLI-0.1</t>
  </si>
  <si>
    <t>07-OWAL_T5-0.2</t>
  </si>
  <si>
    <t>07-OWAL_T16-0.4</t>
  </si>
  <si>
    <t>07-OWAL_T5-0.1</t>
  </si>
  <si>
    <t>EB</t>
  </si>
  <si>
    <t>DUP</t>
  </si>
  <si>
    <t>N_DUPPARENT</t>
  </si>
  <si>
    <t>N</t>
  </si>
  <si>
    <t>EXT_FLX_CHEM</t>
  </si>
  <si>
    <t>R2017_2018</t>
  </si>
  <si>
    <t>CARBON, DISSOLVED ORGANIC (DOC)</t>
  </si>
  <si>
    <t>NITROGEN, AMMONIA (AS N)</t>
  </si>
  <si>
    <t>NITROGEN, NITRATE-NITRITE</t>
  </si>
  <si>
    <t>NITROGEN, TOTAL</t>
  </si>
  <si>
    <t>D</t>
  </si>
  <si>
    <t>T</t>
  </si>
  <si>
    <t>NA</t>
  </si>
  <si>
    <t>mg/L</t>
  </si>
  <si>
    <t>Lab</t>
  </si>
  <si>
    <t>E350.1</t>
  </si>
  <si>
    <t>E353.2</t>
  </si>
  <si>
    <t>SM20_4500-NC</t>
  </si>
  <si>
    <t>SM18-20_4500-PE</t>
  </si>
  <si>
    <t>SM5310C</t>
  </si>
  <si>
    <t>SM2540D</t>
  </si>
  <si>
    <t>TSS</t>
  </si>
  <si>
    <t>NO3NO2N</t>
  </si>
  <si>
    <t>7723-14-0</t>
  </si>
  <si>
    <t>NH3</t>
  </si>
  <si>
    <t>O7-SCKR-0.1-4052017-W</t>
  </si>
  <si>
    <t>07-VENE-0.4-4052017-W</t>
  </si>
  <si>
    <t>07-OWAL_T2-0.1-4052017-W</t>
  </si>
  <si>
    <t>O7-DUCH-0.3-4052017-W</t>
  </si>
  <si>
    <t>07-OWLI-0.1-4052017-W</t>
  </si>
  <si>
    <t>07-OWAL_T46-0.1-4052017-W</t>
  </si>
  <si>
    <t>07-OWAL_T5-0.2-4052017-W</t>
  </si>
  <si>
    <t>O7-SCKR-0.1-5022017-W</t>
  </si>
  <si>
    <t>07-VENE-0.4-5022017-W</t>
  </si>
  <si>
    <t>O7-DUCH-0.3-5022017-W</t>
  </si>
  <si>
    <t>07-OWLI-0.1-5022017-W</t>
  </si>
  <si>
    <t>O7-SCKR-0.1-6062017-W</t>
  </si>
  <si>
    <t>07-VENE-0.4-6062017-W</t>
  </si>
  <si>
    <t>07-OWAL_T2-0.1-6062017-W</t>
  </si>
  <si>
    <t>O7-DUCH-0.3-6062017-W</t>
  </si>
  <si>
    <t>07-OWLI-0.1-6062017-W</t>
  </si>
  <si>
    <t>07-OWAL_T46-0.1-6062017-W</t>
  </si>
  <si>
    <t>07-OWAL_T5-0.2-6062017-W</t>
  </si>
  <si>
    <t>O7-SCKR-0.1-7052017-W</t>
  </si>
  <si>
    <t>07-VENE-0.4-7052017-W</t>
  </si>
  <si>
    <t>07-OWAL_T2-0.1-7052017-W</t>
  </si>
  <si>
    <t>O7-DUCH-0.3-7052017-W</t>
  </si>
  <si>
    <t>07-OWLI-0.1-7052017-W</t>
  </si>
  <si>
    <t>07-OWAL_T46-0.1-7052017-W</t>
  </si>
  <si>
    <t>07-OWAL_T5-0.2-7052017-W</t>
  </si>
  <si>
    <t>O7-SCKR-0.1-7282017-W</t>
  </si>
  <si>
    <t>07-VENE-0.4-7282017-W</t>
  </si>
  <si>
    <t>07-OWAL_T2-0.1-7282017-W</t>
  </si>
  <si>
    <t>O7-DUCH-0.3-7282017-W</t>
  </si>
  <si>
    <t>07-OWLI-0.1-7282017-W</t>
  </si>
  <si>
    <t>07-OWAL_T46-0.1-7282017-W</t>
  </si>
  <si>
    <t>07-OWAL_T5-0.2-7282017-W</t>
  </si>
  <si>
    <t>O7-SCKR-0.1-10302017-W</t>
  </si>
  <si>
    <t>07-VENE-0.4-10302017-W</t>
  </si>
  <si>
    <t>07-OWAL_T2-0.1-10302017-W</t>
  </si>
  <si>
    <t>O7-DUCH-0.3-10302017-W</t>
  </si>
  <si>
    <t>O7-SCKR-0.1-11152017-W</t>
  </si>
  <si>
    <t>07-VENE-0.4-11152017-W</t>
  </si>
  <si>
    <t>O7-DUCH-0.3-11152017-W</t>
  </si>
  <si>
    <t>07-OWAL_T9-0.1-11152017-W</t>
  </si>
  <si>
    <t>07-OWAL_T16-0.4-11152017-W</t>
  </si>
  <si>
    <t>07-OWLI-0.1-11152017-W</t>
  </si>
  <si>
    <t>07-OWAL_T5-0.2-11152017-W</t>
  </si>
  <si>
    <t>O7-SCKR-0.1-12012017-W</t>
  </si>
  <si>
    <t>07-VENE-0.4-12012017-W</t>
  </si>
  <si>
    <t>O7-DUCH-0.3-12012017-W</t>
  </si>
  <si>
    <t>07-OWAL_T9-0.1-12012017-W</t>
  </si>
  <si>
    <t>07-OWAL_T16-0.4-12012017-W</t>
  </si>
  <si>
    <t>07-OWLI-0.1-12012017-W</t>
  </si>
  <si>
    <t>07-OWAL_T5-0.2-12012017-W</t>
  </si>
  <si>
    <t>07-OWAL_T2-0.1-5232018-W</t>
  </si>
  <si>
    <t>07-OWAL_T5-0.1-6142018-W</t>
  </si>
  <si>
    <t>07-OWAL_T9-0.1-6222018-W</t>
  </si>
  <si>
    <t>07-OWAL_T9-0.1-6292018-W</t>
  </si>
  <si>
    <t>07-OWAL_T9-0.1-7122018-W</t>
  </si>
  <si>
    <t>07-OWAL_T9-0.1-7182018-W</t>
  </si>
  <si>
    <t>07-OWAL_T16-0.4-7182018-W</t>
  </si>
  <si>
    <t>07-OWAL_T16-0.4-7262018-W</t>
  </si>
  <si>
    <t>07-OWAL_T16-0.4-8162018-W</t>
  </si>
  <si>
    <t>07-VENE-0.4-7052018-W</t>
  </si>
  <si>
    <t>O7-DUCH-0.3-7052018-W</t>
  </si>
  <si>
    <t>07-OWLI-0.1-7052018-W</t>
  </si>
  <si>
    <t>07-OWAL_T46-0.1-7052018-W</t>
  </si>
  <si>
    <t>O7-DUCH-0.3-7172018-W</t>
  </si>
  <si>
    <t>07-OWLI-0.1-7172018-W</t>
  </si>
  <si>
    <t>07-OWAL_T46-0.1-7172018-W</t>
  </si>
  <si>
    <t>O7-SCKR-0.1-7252018-W</t>
  </si>
  <si>
    <t>07-VENE-0.4-7252018-W</t>
  </si>
  <si>
    <t>O7-DUCH-0.3-7252018-W</t>
  </si>
  <si>
    <t>07-OWLI-0.1-7252018-W</t>
  </si>
  <si>
    <t>O7-SCKR-0.1-7312018-W</t>
  </si>
  <si>
    <t>07-VENE-0.4-7312018-W</t>
  </si>
  <si>
    <t>07-OWAL_T2-0.1-7312018-W</t>
  </si>
  <si>
    <t>O7-DUCH-0.3-7312018-W</t>
  </si>
  <si>
    <t>07-OWLI-0.1-7312018-W</t>
  </si>
  <si>
    <t>07-OWAL_T46-0.1-7312018-W</t>
  </si>
  <si>
    <t>O7-SCKR-0.1-8142018-W</t>
  </si>
  <si>
    <t>07-VENE-0.4-8142018-W</t>
  </si>
  <si>
    <t>07-OWAL_T2-0.1-8142018-W</t>
  </si>
  <si>
    <t>O7-DUCH-0.3-8142018-W</t>
  </si>
  <si>
    <t>07-OWLI-0.1-8142018-W</t>
  </si>
  <si>
    <t>07-OWAL_T46-0.1-8142018-W</t>
  </si>
  <si>
    <t>07-OWAL_T2-0.1-8172018-W</t>
  </si>
  <si>
    <t>O7-SCKR-0.1-8282018-W</t>
  </si>
  <si>
    <t>07-VENE-0.4-8282018-W</t>
  </si>
  <si>
    <t>07-OWAL_T2-0.1-8282018-W</t>
  </si>
  <si>
    <t>O7-DUCH-0.3-8282018-W</t>
  </si>
  <si>
    <t>07-OWLI-0.1-8282018-W</t>
  </si>
  <si>
    <t>07-OWAL_T46-0.1-8282018-W</t>
  </si>
  <si>
    <t>O7-SCKR-0.1-9102018-W</t>
  </si>
  <si>
    <t>07-VENE-0.4-9102018-W</t>
  </si>
  <si>
    <t>O7-DUCH-0.3-9102018-W</t>
  </si>
  <si>
    <t>07-OWLI-0.1-9102018-W</t>
  </si>
  <si>
    <t>O7-SCKR-0.1-9112018-W</t>
  </si>
  <si>
    <t>07-VENE-0.4-9112018-W</t>
  </si>
  <si>
    <t>07-OWAL_T2-0.1-9112018-W</t>
  </si>
  <si>
    <t>O7-DUCH-0.3-9112018-W</t>
  </si>
  <si>
    <t>07-OWLI-0.1-9112018-W</t>
  </si>
  <si>
    <t>07-OWAL_T46-0.1-9112018-W</t>
  </si>
  <si>
    <t>O7-SCKR-0.1-9252018-W</t>
  </si>
  <si>
    <t>07-VENE-0.4-9252018-W</t>
  </si>
  <si>
    <t>O7-DUCH-0.3-9252018-W</t>
  </si>
  <si>
    <t>07-OWLI-0.1-9252018-W</t>
  </si>
  <si>
    <t>O7-SCKR-0.1-10092018-W</t>
  </si>
  <si>
    <t>07-VENE-0.4-10092018-W</t>
  </si>
  <si>
    <t>07-OWAL_T2-0.1-10092018-W</t>
  </si>
  <si>
    <t>O7-DUCH-0.3-10092018-W</t>
  </si>
  <si>
    <t>07-OWLI-0.1-10092018-W</t>
  </si>
  <si>
    <t>07-OWAL_T46-0.1-10092018-W</t>
  </si>
  <si>
    <t>O7-SCKR-0.1-10232018-W</t>
  </si>
  <si>
    <t>07-VENE-0.4-10232018-W</t>
  </si>
  <si>
    <t>07-OWAL_T2-0.1-10232018-W</t>
  </si>
  <si>
    <t>O7-DUCH-0.3-10232018-W</t>
  </si>
  <si>
    <t>07-OWLI-0.1-10232018-W</t>
  </si>
  <si>
    <t>07-OWAL_T46-0.1-10232018-W</t>
  </si>
  <si>
    <t>O7-SCKR-0.1-10292018-W</t>
  </si>
  <si>
    <t>07-VENE-0.4-10292018-W</t>
  </si>
  <si>
    <t>O7-DUCH-0.3-10292018-W</t>
  </si>
  <si>
    <t>07-OWLI-0.1-10292018-W</t>
  </si>
  <si>
    <t>O7-SCKR-0.1-11022018-W</t>
  </si>
  <si>
    <t>07-VENE-0.4-11022018-W</t>
  </si>
  <si>
    <t>O7-DUCH-0.3-11022018-W</t>
  </si>
  <si>
    <t>07-OWLI-0.1-11022018-W</t>
  </si>
  <si>
    <t>O7-SCKR-0.1-10302017-W-DUP</t>
  </si>
  <si>
    <t>07-VENE-0.4-10302017-W-DUP</t>
  </si>
  <si>
    <t>O7-DUCH-0.3-10302017-W-DUP</t>
  </si>
  <si>
    <t>07-VENE-0.4-11152017-W-DUP</t>
  </si>
  <si>
    <t>O7-DUCH-0.3-7252018-W-DUP</t>
  </si>
  <si>
    <t>O7-DUCH-0.3-8142018-W-DUP</t>
  </si>
  <si>
    <t>07-VENE-0.4-8282018-W-DUP</t>
  </si>
  <si>
    <t>O7-DUCH-0.3-9102018-W-DUP</t>
  </si>
  <si>
    <t>O7-SCKR-0.1-9112018-W-DUP</t>
  </si>
  <si>
    <t>O7-DUCH-0.3-10092018-W-DUP</t>
  </si>
  <si>
    <t>O7-DUCH-0.3-10232018-W-DUP</t>
  </si>
  <si>
    <t>O7-DUCH-0.3-11022018-W-DUP</t>
  </si>
  <si>
    <t>O7-DUCH-0.3-11152017-W-EB</t>
  </si>
  <si>
    <t>O7-DUCH-0.3-12012017-W-EB</t>
  </si>
  <si>
    <t>O7-DUCH-0.3-5232018-W-EB</t>
  </si>
  <si>
    <t>O7-DUCH-0.3-7052018-W-EB</t>
  </si>
  <si>
    <t>O7-DUCH-0.3-7172018-W-EB</t>
  </si>
  <si>
    <t>O7-DUCH-0.3-7252018-W-EB</t>
  </si>
  <si>
    <t>O7-DUCH-0.3-7312018-W-EB</t>
  </si>
  <si>
    <t>O7-DUCH-0.3-8142018-W-EB</t>
  </si>
  <si>
    <t>O7-DUCH-0.3-8172018-W-EB</t>
  </si>
  <si>
    <t>O7-DUCH-0.3-8282018-W-EB</t>
  </si>
  <si>
    <t>O7-DUCH-0.3-9102018-W-EB</t>
  </si>
  <si>
    <t>O7-DUCH-0.3-9112018-W-EB</t>
  </si>
  <si>
    <t>O7-DUCH-0.3-9252018-W-EB</t>
  </si>
  <si>
    <t>O7-DUCH-0.3-10032018-W-EB</t>
  </si>
  <si>
    <t>O7-DUCH-0.3-10092018-W-EB</t>
  </si>
  <si>
    <t>O7-DUCH-0.3-10232018-W-EB</t>
  </si>
  <si>
    <t>O7-DUCH-0.3-10292018-W-EB</t>
  </si>
  <si>
    <t>O7-DUCH-0.3-11022018-W-EB</t>
  </si>
  <si>
    <t>UFI-2017095005_Sucker Brook-mouth, T1</t>
  </si>
  <si>
    <t>UFI-2017095015_Veness Brook-mouth, T10</t>
  </si>
  <si>
    <t>UFI-2017095006_Martin Point, T2</t>
  </si>
  <si>
    <t>UFI-2017095007_Dutch Hollow-mouth, T3</t>
  </si>
  <si>
    <t>UFI-2017095018_Inlet at mouth, T7-M</t>
  </si>
  <si>
    <t>UFI-2017095017_Firelane 26 at Mouth, T8</t>
  </si>
  <si>
    <t>UFI-2017095016_Fay's Point, T9</t>
  </si>
  <si>
    <t>UFI-2017122002_Sucker Brook-mouth, T1</t>
  </si>
  <si>
    <t>UFI-2017122003_Veness Brook-mouth, T10</t>
  </si>
  <si>
    <t>UFI-2017122001_Dutch Hollow-mouth, T3</t>
  </si>
  <si>
    <t>UFI-2017122004_Inlet at mouth, T7-M</t>
  </si>
  <si>
    <t>UFI-2017157001_Sucker Brook-mouth, T1</t>
  </si>
  <si>
    <t>UFI-2017157011_Veness Brook-mouth, T10</t>
  </si>
  <si>
    <t>UFI-2017157002_Martin Point, T2</t>
  </si>
  <si>
    <t>UFI-2017157003_Dutch Hollow-mouth (166),T3</t>
  </si>
  <si>
    <t>UFI-2017157008_Inlet at Mouth (801),T7-M</t>
  </si>
  <si>
    <t>UFI-2017157009_Firelane 26 at Mouth (321),T8</t>
  </si>
  <si>
    <t>UFI-2017157010_Fay's Point (119 a),T9</t>
  </si>
  <si>
    <t>UFI-2017186045_Sucker Brook-mouth (101),T1</t>
  </si>
  <si>
    <t>UFI-2017186056_Veness Brook-mouth (174),T10</t>
  </si>
  <si>
    <t>UFI-2017186046_Martin Point (303),T2</t>
  </si>
  <si>
    <t>UFI-2017186047_Dutch Hollow-mouth (166),T3</t>
  </si>
  <si>
    <t>UFI-2017186053_Inlet at mouth (801),T7-M</t>
  </si>
  <si>
    <t>UFI-2017186054_Firelane 26 at Mouth (322),T8</t>
  </si>
  <si>
    <t>UFI-2017186055_Fay's Point (199 a),T9</t>
  </si>
  <si>
    <t>UFI-2017209001_Sucker Brook-mouth (101),T1</t>
  </si>
  <si>
    <t>UFI-2017209012_Veness Brook-mouth (174),T10</t>
  </si>
  <si>
    <t>UFI-2017209002_Martin Point (303),T2</t>
  </si>
  <si>
    <t>UFI-2017209003_Dutch Hollow-mouth (166),T3</t>
  </si>
  <si>
    <t>UFI-2017209009_Inlet at mouth (801),T7-M</t>
  </si>
  <si>
    <t>UFI-2017209010_Firelane 26 at Mouth (322),T8</t>
  </si>
  <si>
    <t>UFI-2017209011_Fay's Point (199 a),T9</t>
  </si>
  <si>
    <t>UFI-2017303004_Sucker Brook-mouth (101),T1</t>
  </si>
  <si>
    <t>UFI-2017303005_Sucker Brook-mouth (101) FD,T1</t>
  </si>
  <si>
    <t>UFI-2017303001_Veness Brook-mouth (174),T10</t>
  </si>
  <si>
    <t>UFI-2017303002_Veness Brook-mouth (174) FD,T10</t>
  </si>
  <si>
    <t>UFI-2017303007_Martin Point (303),T2</t>
  </si>
  <si>
    <t>UFI-2017303008_Martin Point (303) FD,T2</t>
  </si>
  <si>
    <t>UFI-2017303012_Dutch Hollow-mouth (166),T3</t>
  </si>
  <si>
    <t>UFI-2017303013_Dutch Hollow-mouth (166) FD,T3</t>
  </si>
  <si>
    <t>UFI-2017319008_Sucker Brook-mouth (101),T1</t>
  </si>
  <si>
    <t>UFI-2017319014_Veness Brook-mouth (174),T10</t>
  </si>
  <si>
    <t>UFI-2017319015_Veness Brook-mouth (174) FD,T10</t>
  </si>
  <si>
    <t>UFI-2017319009_Dutch Hollow-mouth (166),T3</t>
  </si>
  <si>
    <t>UFI-2017319011_OWLA-Tribs 315,T5</t>
  </si>
  <si>
    <t>UFI-2017319010_OWLA-Tribs  316,T6</t>
  </si>
  <si>
    <t>UFI-2017319012_Inlet at mouth (801),T7-M</t>
  </si>
  <si>
    <t>UFI-2017319013_Fay's Point (199 a),T9</t>
  </si>
  <si>
    <t>UFI-2017335001_Sucker Brook-mouth (101),T1</t>
  </si>
  <si>
    <t>UFI-2017335007_Veness Brook-mouth (174),T10</t>
  </si>
  <si>
    <t>UFI-2017335002_Dutch Hollow-mouth (166),T3</t>
  </si>
  <si>
    <t>UFI-2017335003_OWLA-Tribs 315,T5</t>
  </si>
  <si>
    <t>UFI-2017335004_OWLA-Tribs  316,T6</t>
  </si>
  <si>
    <t>UFI-2017335005_Inlet at mouth (801),T7-M</t>
  </si>
  <si>
    <t>UFI-2017335006_Fay's Point (199 a),T9</t>
  </si>
  <si>
    <t>UFI-2018143005_OWLA (303),T2</t>
  </si>
  <si>
    <t>UFI-2018165025_OW 424,T4-M</t>
  </si>
  <si>
    <t>UFI-2018207070_OW 448,T4-M</t>
  </si>
  <si>
    <t>UFI-2018228037_OW 459,T4-M</t>
  </si>
  <si>
    <t>UFI-2018165026_OW 425,T5</t>
  </si>
  <si>
    <t>UFI-2018173005_OW 431,T5</t>
  </si>
  <si>
    <t>UFI-2018180008_OW 886,T5</t>
  </si>
  <si>
    <t>UFI-2018193009_OW 438,T5</t>
  </si>
  <si>
    <t>UFI-2018199021_OW 892,T5</t>
  </si>
  <si>
    <t>UFI-2018207071_OW 449,T5</t>
  </si>
  <si>
    <t>UFI-2018228038_OW 460,T5</t>
  </si>
  <si>
    <t>UFI-2018165027_OW 426,T6</t>
  </si>
  <si>
    <t>UFI-2018173006_OW 432,T6</t>
  </si>
  <si>
    <t>UFI-2018180009_OW 887,T6</t>
  </si>
  <si>
    <t>UFI-2018193010_OW 439,T6</t>
  </si>
  <si>
    <t>UFI-2018199022_OW 893,T6</t>
  </si>
  <si>
    <t>UFI-2018207072_OW 450,T6</t>
  </si>
  <si>
    <t>UFI-2018228039_OW 461,T6</t>
  </si>
  <si>
    <t>UFI-2018186017_Veness Brook-mouth (174),T10</t>
  </si>
  <si>
    <t>UFI-2018186015_Dutch Hollow-mouth (166),T3</t>
  </si>
  <si>
    <t>UFI-2018186016_Inlet at mouth (801),T7-M</t>
  </si>
  <si>
    <t>UFI-2018186018_Firelane 26 at Mouth (321),T8</t>
  </si>
  <si>
    <t>UFI-2018198088_Dutch Hollow-mouth (166),T3</t>
  </si>
  <si>
    <t>UFI-2018198089_Inlet at mouth (801),T7-M</t>
  </si>
  <si>
    <t>UFI-2018198091_Inlet at mouth FD (801),T7-M</t>
  </si>
  <si>
    <t>UFI-2018198090_Firelane 26 at Mouth (321),T8</t>
  </si>
  <si>
    <t>UFI-2018206079_Sucker Brook-mouth (101),T1</t>
  </si>
  <si>
    <t>UFI-2018206078_Veness Brook-mouth (174),T10</t>
  </si>
  <si>
    <t>UFI-2018206076_Dutch Hollow-mouth (166),T3</t>
  </si>
  <si>
    <t>UFI-2018206080_Dutch Hollow-mouth FD (801),T3</t>
  </si>
  <si>
    <t>UFI-2018206077_Inlet at mouth (801),T7-M</t>
  </si>
  <si>
    <t>UFI-2018212099_Sucker Brook-mouth (101),T1</t>
  </si>
  <si>
    <t>UFI-2018212098_Veness Brook-mouth (174),T10</t>
  </si>
  <si>
    <t>UFI-2018212100_Martin Point (303),T2</t>
  </si>
  <si>
    <t>UFI-2018212095_Dutch Hollow-mouth (166),T3</t>
  </si>
  <si>
    <t>UFI-2018212096_Inlet at mouth (801),T7-M</t>
  </si>
  <si>
    <t>UFI-2018212097_Firelane 26 at Mouth (321),T8</t>
  </si>
  <si>
    <t>UFI-2018212101_Firelane 26 at Mouth FD (321),T8</t>
  </si>
  <si>
    <t>UFI-2018226033_Sucker Brook-mouth (101),T1</t>
  </si>
  <si>
    <t>UFI-2018226032_Veness Brook-mouth (174),T10</t>
  </si>
  <si>
    <t>UFI-2018226034_Martin Point (303),T2</t>
  </si>
  <si>
    <t>UFI-2018226030_Dutch Hollow-mouth (166),T3</t>
  </si>
  <si>
    <t>UFI-2018226036_Dutch Hollow-mouth FD (166),T3</t>
  </si>
  <si>
    <t>UFI-2018226031_Intlet at mouth (801),T7-M</t>
  </si>
  <si>
    <t>UFI-2018226035_Firelane 26 at mouth (321),T8</t>
  </si>
  <si>
    <t>UFI-2018229084_Martin Point,T2</t>
  </si>
  <si>
    <t>UFI-2018240048_Sucker Brook-mouth (101),T1</t>
  </si>
  <si>
    <t>UFI-2018240047_Veness Brook-mouth (174),T10</t>
  </si>
  <si>
    <t>UFI-2018240051_Veness Brook-mouth FD (174),T10</t>
  </si>
  <si>
    <t>UFI-2018240049_Martin Point (303),T2</t>
  </si>
  <si>
    <t>UFI-2018240045_Dutch Hollow-mouth (166),T3</t>
  </si>
  <si>
    <t>UFI-2018240046_Inlet at mouth (801),T7-M</t>
  </si>
  <si>
    <t>UFI-2018240050_Firelane 26 at Mouth (321),T8</t>
  </si>
  <si>
    <t>UFI-2018254010_Sucker Brook-mouth (101),T1</t>
  </si>
  <si>
    <t>UFI-2018254009_Veness Brook-mouth (174),T10</t>
  </si>
  <si>
    <t>UFI-2018254007_Dutch Hollow-mouth (166),T3</t>
  </si>
  <si>
    <t>UFI-2018254011_Dutch Hollow-mouth FD (166),T3</t>
  </si>
  <si>
    <t>UFI-2018254008_Inlet at mouth (801),T7-M</t>
  </si>
  <si>
    <t>UFI-2018254081_Sucker Brook-mouth (101),T1</t>
  </si>
  <si>
    <t>UFI-2018254084_Sucker Brook-mouth FD (101),T1</t>
  </si>
  <si>
    <t>UFI-2018254080_Veness Brook-mouth (174),T10</t>
  </si>
  <si>
    <t>UFI-2018254082_Martin Point (303),T2</t>
  </si>
  <si>
    <t>UFI-2018254078_Dutch Hollow-mouth (166),T3</t>
  </si>
  <si>
    <t>UFI-2018254079_Inlet at mouth (801),T7-M</t>
  </si>
  <si>
    <t>UFI-2018254083_Firelane 26 at Mouth (321),T8</t>
  </si>
  <si>
    <t>UFI-2018268057_Sucker Brook-mouth (101),T1</t>
  </si>
  <si>
    <t>UFI-2018268056_Veness Brook-mouth (174),T10</t>
  </si>
  <si>
    <t>UFI-2018268054_Dutch Hollow-mouth (166),T3</t>
  </si>
  <si>
    <t>UFI-2018268055_Inlet at mouth (801),T7-M</t>
  </si>
  <si>
    <t>UFI-2018268058_Inlet at mouth FD (801),T7-M</t>
  </si>
  <si>
    <t>UFI-2018282010_Sucker Brook-mouth (101),T1</t>
  </si>
  <si>
    <t>UFI-2018282009_Veness Brook-mouth (174),T10</t>
  </si>
  <si>
    <t>UFI-2018282011_Martin Point (303),T2</t>
  </si>
  <si>
    <t>UFI-2018282007_Dutch Hollow-mouth (166),T3</t>
  </si>
  <si>
    <t>UFI-2018282013_Dutch Hollow-mouth FD (166),T3</t>
  </si>
  <si>
    <t>UFI-2018282008_Inlet at mouth (801),T7-M</t>
  </si>
  <si>
    <t>UFI-2018282012_Firelane 26 at mouth (321),T8</t>
  </si>
  <si>
    <t>UFI-2018296008_Sucker Brook-mouth (101),T1</t>
  </si>
  <si>
    <t>UFI-2018296007_Veness Brook-mouth (174),T10</t>
  </si>
  <si>
    <t>UFI-2018296009_Martin Point (303),T2</t>
  </si>
  <si>
    <t>UFI-2018296005_Dutch Hollow-mouth (166),T3</t>
  </si>
  <si>
    <t>UFI-2018296011_Dutch Hollow-mouth FD (166),T3</t>
  </si>
  <si>
    <t>UFI-2018296006_Inlet at mouth (801),T7-M</t>
  </si>
  <si>
    <t>UFI-2018296010_Firelane 26 at mouth (321),T8</t>
  </si>
  <si>
    <t>UFI-2018303010_Sucker Brook-mouth (101),T1</t>
  </si>
  <si>
    <t>UFI-2018303009_Veness Brook-mouth (174),T10</t>
  </si>
  <si>
    <t>UFI-2018303007_Dutch Hollow-mouth (166),T3</t>
  </si>
  <si>
    <t>UFI-2018303008_Inlet at mouth (801),T7-M</t>
  </si>
  <si>
    <t>UFI-2018303011_Inlet at mouth FD (801),T7-M</t>
  </si>
  <si>
    <t>UFI-2018306005_Sucker Brook-mouth (101),T1</t>
  </si>
  <si>
    <t>UFI-2018306004_Veness Brook-mouth (174),T10</t>
  </si>
  <si>
    <t>UFI-2018306002_Dutch Hollow-mouth (166),T3</t>
  </si>
  <si>
    <t>UFI-2018306006_Dutch Hollow-mouth FD (166),T3</t>
  </si>
  <si>
    <t>UFI-2018306003_Inlet at mouth (801),T7-M</t>
  </si>
  <si>
    <t>UFI-2017319016_Field blanks</t>
  </si>
  <si>
    <t>UFI-2017335008_Field blanks</t>
  </si>
  <si>
    <t>UFI-2018143017_Field blanks</t>
  </si>
  <si>
    <t>UFI-2018186020_Field blanks</t>
  </si>
  <si>
    <t>UFI-2018198092_Field blanks</t>
  </si>
  <si>
    <t>UFI-2018206081_Field blanks</t>
  </si>
  <si>
    <t>UFI-2018212102_Field blanks</t>
  </si>
  <si>
    <t>UFI-2018226037_Field blanks</t>
  </si>
  <si>
    <t>UFI-2018229082_Field blanks</t>
  </si>
  <si>
    <t>UFI-2018240052_Field blanks</t>
  </si>
  <si>
    <t>UFI-2018254012_Field blanks</t>
  </si>
  <si>
    <t>UFI-2018254085_Field blanks</t>
  </si>
  <si>
    <t>UFI-2018268059_Field blanks</t>
  </si>
  <si>
    <t>UFI-2018276045_Field blanks</t>
  </si>
  <si>
    <t>UFI-2018282014_Field blanks</t>
  </si>
  <si>
    <t>UFI-2018296012_Field blanks</t>
  </si>
  <si>
    <t>UFI-2018303012_Field blanks</t>
  </si>
  <si>
    <t>UFI-2018306007_Field blanks</t>
  </si>
  <si>
    <t>07-OWAL_T2-0.1-10302017-W-DUP</t>
  </si>
  <si>
    <t>07-OWLI-0.1-7172018-W-DUP</t>
  </si>
  <si>
    <t>07-OWAL_T46-0.1-7312018-W-DUP</t>
  </si>
  <si>
    <t>07-OWLI-0.1-9252018-W-DUP</t>
  </si>
  <si>
    <t>07-OWLI-0.1-10292018-W-DUP</t>
  </si>
  <si>
    <t>CHR_PCODE</t>
  </si>
  <si>
    <t>CHR_RESULT_VALUE</t>
  </si>
  <si>
    <t>CHR_LAB_QUAL</t>
  </si>
  <si>
    <t>CHR_VALIDATED_YN</t>
  </si>
  <si>
    <t>CHR_VALIDATION_DATE</t>
  </si>
  <si>
    <t>CHR_VALIDATOR_QUAL</t>
  </si>
  <si>
    <t>CHR_VALIDATOR_QUAL_EXPLN</t>
  </si>
  <si>
    <t>CHR_METHOD_DETECT_LIMIT</t>
  </si>
  <si>
    <t>CHR_REPORTING_DETECT_LIMIT</t>
  </si>
  <si>
    <t>CHR_QUANTITATION_LIMIT</t>
  </si>
  <si>
    <t>CHR_DETECTION_LIMIT_UNIT</t>
  </si>
  <si>
    <t>CHR_LAB_VALIDATION_LEVEL</t>
  </si>
  <si>
    <t>CHR_RESULT_COMMENT</t>
  </si>
  <si>
    <t>CHS_SAMPLE_SOURCE</t>
  </si>
  <si>
    <t>CHS_SAMPLE_DEL_GRP_EQUIS</t>
  </si>
  <si>
    <t>CHS_SAMPLER</t>
  </si>
  <si>
    <t>CHEM_PARAMETER_NAME</t>
  </si>
  <si>
    <t>CHEM_PARAMETER_UNIT</t>
  </si>
  <si>
    <t>CHEM_PARAMETER_UNIT_NOSP</t>
  </si>
  <si>
    <t>CHEM_PARAMETER_FRACTION</t>
  </si>
  <si>
    <t>CHEM_PARAMETER_SOURCE</t>
  </si>
  <si>
    <t>high_flow_flag</t>
  </si>
  <si>
    <t>J</t>
  </si>
  <si>
    <t>H</t>
  </si>
  <si>
    <t>D,</t>
  </si>
  <si>
    <t>T,</t>
  </si>
  <si>
    <t>D,T,</t>
  </si>
  <si>
    <t>U,</t>
  </si>
  <si>
    <t>J,</t>
  </si>
  <si>
    <t>T,H,</t>
  </si>
  <si>
    <t>H,</t>
  </si>
  <si>
    <t>U</t>
  </si>
  <si>
    <t>H,J,</t>
  </si>
  <si>
    <t>T,H,J,</t>
  </si>
  <si>
    <t xml:space="preserve">Sampling </t>
  </si>
  <si>
    <t>flags</t>
  </si>
  <si>
    <t xml:space="preserve">TP </t>
  </si>
  <si>
    <t>Nox</t>
  </si>
  <si>
    <t>Date</t>
  </si>
  <si>
    <t>(µgP/L)</t>
  </si>
  <si>
    <t>(TDP)</t>
  </si>
  <si>
    <t xml:space="preserve"> (µgP/L)</t>
  </si>
  <si>
    <t>(TP)</t>
  </si>
  <si>
    <t>(SRP)</t>
  </si>
  <si>
    <t xml:space="preserve"> (µgN/L)</t>
  </si>
  <si>
    <t>(NH3)</t>
  </si>
  <si>
    <t>(NOx)</t>
  </si>
  <si>
    <t>Sucker Brook Mouth</t>
  </si>
  <si>
    <t>F7,</t>
  </si>
  <si>
    <t>F7,F15,F16,</t>
  </si>
  <si>
    <t>F7,F15,</t>
  </si>
  <si>
    <t>Martin Pt. Trib</t>
  </si>
  <si>
    <t>Dutch Hollow Mouth</t>
  </si>
  <si>
    <t>F2,F7,</t>
  </si>
  <si>
    <t>F2,F7,F15,</t>
  </si>
  <si>
    <t>Benso Rd. Trib</t>
  </si>
  <si>
    <t>F4,F7,</t>
  </si>
  <si>
    <t>Long Pt. Trib</t>
  </si>
  <si>
    <t>F7,F15,F22,</t>
  </si>
  <si>
    <t>Cheese Factory Rd. Trib</t>
  </si>
  <si>
    <t>F7,F16,</t>
  </si>
  <si>
    <t>Dresserville Creek</t>
  </si>
  <si>
    <t>Hemlock Creek</t>
  </si>
  <si>
    <t>Inlet at Walpool Rd.</t>
  </si>
  <si>
    <t>OWL-174</t>
  </si>
  <si>
    <t>Inlet at Stevens Rd.</t>
  </si>
  <si>
    <t>OWL-119a</t>
  </si>
  <si>
    <t>OWL-321</t>
  </si>
  <si>
    <t>Fays Pt.</t>
  </si>
  <si>
    <t>Inlet North</t>
  </si>
  <si>
    <t>OWL 166</t>
  </si>
  <si>
    <t>F2,F4,</t>
  </si>
  <si>
    <t>F5,</t>
  </si>
  <si>
    <t>F16,</t>
  </si>
  <si>
    <t>OWL 101</t>
  </si>
  <si>
    <t>F2,</t>
  </si>
  <si>
    <t>F2,F5,</t>
  </si>
  <si>
    <t>Veness Brook Mouth</t>
  </si>
  <si>
    <t>OWL 174</t>
  </si>
  <si>
    <t>F4,</t>
  </si>
  <si>
    <t>Inlet at Mouth</t>
  </si>
  <si>
    <t>OWL 801</t>
  </si>
  <si>
    <t>Inlet at Rounds Lane</t>
  </si>
  <si>
    <t>OWL 112</t>
  </si>
  <si>
    <t>OWL 614</t>
  </si>
  <si>
    <t>Inlet at Walpole Rd.</t>
  </si>
  <si>
    <t>OWL 158</t>
  </si>
  <si>
    <t>OWL 606</t>
  </si>
  <si>
    <t>F16,F26,</t>
  </si>
  <si>
    <t>F5,F13,</t>
  </si>
  <si>
    <t>F23,</t>
  </si>
  <si>
    <t>OWL 303</t>
  </si>
  <si>
    <t>OWL 701</t>
  </si>
  <si>
    <t>Cheese Factory</t>
  </si>
  <si>
    <t>OWL 170</t>
  </si>
  <si>
    <t>Benson Rd</t>
  </si>
  <si>
    <t>Bird Cemetery</t>
  </si>
  <si>
    <t>Inlet at Stevens Road</t>
  </si>
  <si>
    <t>OWL 322</t>
  </si>
  <si>
    <t>OWL 119a</t>
  </si>
  <si>
    <t>Inlet at Walpole Road</t>
  </si>
  <si>
    <t>F23,F29,</t>
  </si>
  <si>
    <t>F15,</t>
  </si>
  <si>
    <t>F15,F22,</t>
  </si>
  <si>
    <t>F15, F16</t>
  </si>
  <si>
    <t>F15,F22,F26,</t>
  </si>
  <si>
    <t>F2,F23,</t>
  </si>
  <si>
    <t>F15,F16,</t>
  </si>
  <si>
    <t>F2,F26,</t>
  </si>
  <si>
    <t>OWL-101</t>
  </si>
  <si>
    <t>F26,</t>
  </si>
  <si>
    <t>OWL-303</t>
  </si>
  <si>
    <t>OWL-166</t>
  </si>
  <si>
    <t>OWL-170</t>
  </si>
  <si>
    <t>F2,F13,</t>
  </si>
  <si>
    <t>OWL-701</t>
  </si>
  <si>
    <t>OWL-614</t>
  </si>
  <si>
    <t>OWL-158</t>
  </si>
  <si>
    <t>OWL-606</t>
  </si>
  <si>
    <t>OWL-801</t>
  </si>
  <si>
    <t>OWL-322</t>
  </si>
  <si>
    <t>174</t>
  </si>
  <si>
    <t>174-2</t>
  </si>
  <si>
    <t>174-3</t>
  </si>
  <si>
    <t>101</t>
  </si>
  <si>
    <t>101-2</t>
  </si>
  <si>
    <t>101-3</t>
  </si>
  <si>
    <t>303</t>
  </si>
  <si>
    <t>303-2</t>
  </si>
  <si>
    <t>303-3</t>
  </si>
  <si>
    <t>170</t>
  </si>
  <si>
    <t>Benson Road</t>
  </si>
  <si>
    <t>170-2</t>
  </si>
  <si>
    <t>166</t>
  </si>
  <si>
    <t>166-2</t>
  </si>
  <si>
    <t>166-3</t>
  </si>
  <si>
    <t>OWLA 101</t>
  </si>
  <si>
    <t>OWLA 166</t>
  </si>
  <si>
    <t>F2,F24,</t>
  </si>
  <si>
    <t>OWLA 801</t>
  </si>
  <si>
    <t>OWLA 119A</t>
  </si>
  <si>
    <t>OWLA 174</t>
  </si>
  <si>
    <t>OWLA 174 FD</t>
  </si>
  <si>
    <t>OWLA 174 FB</t>
  </si>
  <si>
    <t>F22,</t>
  </si>
  <si>
    <t>801</t>
  </si>
  <si>
    <t>119A</t>
  </si>
  <si>
    <t>FB</t>
  </si>
  <si>
    <t>OWLA  FB</t>
  </si>
  <si>
    <t xml:space="preserve">Field </t>
  </si>
  <si>
    <t xml:space="preserve">Station </t>
  </si>
  <si>
    <t>Silica</t>
  </si>
  <si>
    <t>Duplicate</t>
  </si>
  <si>
    <t>Name</t>
  </si>
  <si>
    <t>(TN)</t>
  </si>
  <si>
    <t>mgDW/L</t>
  </si>
  <si>
    <t>(TSS)</t>
  </si>
  <si>
    <t>(DOC)</t>
  </si>
  <si>
    <t>(POC)</t>
  </si>
  <si>
    <t>(Silica)</t>
  </si>
  <si>
    <t>Martins Point</t>
  </si>
  <si>
    <t>F7,F13,</t>
  </si>
  <si>
    <t>not requested</t>
  </si>
  <si>
    <t>OWLA L</t>
  </si>
  <si>
    <t>F7,F13,F22,</t>
  </si>
  <si>
    <t>OWLA H</t>
  </si>
  <si>
    <t>OWLA I</t>
  </si>
  <si>
    <t>OWLA A</t>
  </si>
  <si>
    <t>OWLA D</t>
  </si>
  <si>
    <t>OWLA C</t>
  </si>
  <si>
    <t>F7,F13,F16,</t>
  </si>
  <si>
    <t>OWLA B</t>
  </si>
  <si>
    <t>OWLA E</t>
  </si>
  <si>
    <t>OWLA G</t>
  </si>
  <si>
    <t>OWLA N</t>
  </si>
  <si>
    <t>OWLA P</t>
  </si>
  <si>
    <t>F7,F22,</t>
  </si>
  <si>
    <t>F20</t>
  </si>
  <si>
    <t>F19</t>
  </si>
  <si>
    <t>F2,F15,</t>
  </si>
  <si>
    <t>F24,</t>
  </si>
  <si>
    <t>F13,F15,</t>
  </si>
  <si>
    <t>F16,F23,F24,</t>
  </si>
  <si>
    <t>F13,F15,F16,</t>
  </si>
  <si>
    <t>F23,F24,</t>
  </si>
  <si>
    <t>321</t>
  </si>
  <si>
    <t>F13,F15,F22,</t>
  </si>
  <si>
    <t>F16,F24,</t>
  </si>
  <si>
    <t>F22,F24,</t>
  </si>
  <si>
    <t>F2,F8,</t>
  </si>
  <si>
    <t>F8,F22,</t>
  </si>
  <si>
    <t>F13,F16,</t>
  </si>
  <si>
    <t>F15,F23,</t>
  </si>
  <si>
    <t>F13,</t>
  </si>
  <si>
    <t>F13,F15,F23,</t>
  </si>
  <si>
    <t>F13,F22,</t>
  </si>
  <si>
    <t>F15,F29,</t>
  </si>
  <si>
    <t>F15,F16,F23,</t>
  </si>
  <si>
    <t>OWLA O</t>
  </si>
  <si>
    <t>F15,F16,F29,</t>
  </si>
  <si>
    <t>OWLA B2</t>
  </si>
  <si>
    <t>OWLA 710</t>
  </si>
  <si>
    <t>OWLA 700 A</t>
  </si>
  <si>
    <t>OWLA 710 B</t>
  </si>
  <si>
    <t>OWLA B3</t>
  </si>
  <si>
    <t>F13,F16,F26,</t>
  </si>
  <si>
    <t>F2</t>
  </si>
  <si>
    <t>F13</t>
  </si>
  <si>
    <t>Model Seg</t>
  </si>
  <si>
    <t>Data Flag ID</t>
  </si>
  <si>
    <t>Meaning of Flag</t>
  </si>
  <si>
    <t>ALS Correspond. FLAG</t>
  </si>
  <si>
    <t>Sample diluted to run within calibration curve</t>
  </si>
  <si>
    <t>F3</t>
  </si>
  <si>
    <t>Sample outside calibration curve</t>
  </si>
  <si>
    <t>F4</t>
  </si>
  <si>
    <t>Lower than normal volume of sample analyzed</t>
  </si>
  <si>
    <t>F5</t>
  </si>
  <si>
    <t>Sample not digested/prepared properly</t>
  </si>
  <si>
    <t>F6</t>
  </si>
  <si>
    <t>Sample not preserved properly</t>
  </si>
  <si>
    <t>F7</t>
  </si>
  <si>
    <t>Sample received outside “normal” temperature limits</t>
  </si>
  <si>
    <t>F8</t>
  </si>
  <si>
    <t>Sample container inappropriate</t>
  </si>
  <si>
    <t>F9</t>
  </si>
  <si>
    <t>Sample container broken/cracked/leaked</t>
  </si>
  <si>
    <t>F10</t>
  </si>
  <si>
    <t>Sample taken from container other than specified analyte</t>
  </si>
  <si>
    <t>Data associated with failed duplicate</t>
  </si>
  <si>
    <t>*</t>
  </si>
  <si>
    <t>F14</t>
  </si>
  <si>
    <t>sample received past holding time</t>
  </si>
  <si>
    <t>F15</t>
  </si>
  <si>
    <t>sample analyzed past holding time</t>
  </si>
  <si>
    <t>F16</t>
  </si>
  <si>
    <r>
      <t xml:space="preserve">sample value less then LOQ, </t>
    </r>
    <r>
      <rPr>
        <i/>
        <sz val="9"/>
        <rFont val="Times New Roman"/>
        <family val="1"/>
      </rPr>
      <t>but more than LOD</t>
    </r>
  </si>
  <si>
    <t>F17</t>
  </si>
  <si>
    <t>Sample was Q6ed (sample should have been rerun but conditions exist that prevent a rerun)</t>
  </si>
  <si>
    <t>F18</t>
  </si>
  <si>
    <t>Sample likely/possibly contaminated before arrival</t>
  </si>
  <si>
    <t>No sample due to lab error</t>
  </si>
  <si>
    <t>No sample due to field error</t>
  </si>
  <si>
    <t>F21</t>
  </si>
  <si>
    <t>Reference outside control limits</t>
  </si>
  <si>
    <t>F22</t>
  </si>
  <si>
    <t>Sample value less than LOD</t>
  </si>
  <si>
    <t>F23</t>
  </si>
  <si>
    <t>Data associated with failed CCB</t>
  </si>
  <si>
    <t>F24</t>
  </si>
  <si>
    <t>Data associated with failed CCV</t>
  </si>
  <si>
    <t>F25</t>
  </si>
  <si>
    <t>Data associated with failed LCS</t>
  </si>
  <si>
    <t>F26</t>
  </si>
  <si>
    <t>Data associated with failed Matrix Spike</t>
  </si>
  <si>
    <t>W</t>
  </si>
  <si>
    <t>F27</t>
  </si>
  <si>
    <t>Data associated with failed Reference</t>
  </si>
  <si>
    <t>F28</t>
  </si>
  <si>
    <t>Data associated with failed Matrix Spike Duplicate</t>
  </si>
  <si>
    <t>F29</t>
  </si>
  <si>
    <t>Data associated with failed Method Blank</t>
  </si>
  <si>
    <t>F30</t>
  </si>
  <si>
    <t>Data associated with Matrix Interference</t>
  </si>
  <si>
    <t>UFI is a NELAC/NYS-DOH ELAP accredited Laboratory; NY LAB ID 11462, EPA Lab Code NY 01276.</t>
  </si>
  <si>
    <t>Upstate Freshwater Institute Laboratory Report</t>
  </si>
  <si>
    <t>Value</t>
  </si>
  <si>
    <t>Parameter</t>
  </si>
  <si>
    <t>tNH3</t>
  </si>
  <si>
    <t>Note</t>
  </si>
  <si>
    <t>lower volume than normal</t>
  </si>
  <si>
    <t>T,J,</t>
  </si>
  <si>
    <t>W,</t>
  </si>
  <si>
    <t>J,W,</t>
  </si>
  <si>
    <t>T,U,</t>
  </si>
  <si>
    <t>-99,</t>
  </si>
  <si>
    <t>-99,J,</t>
  </si>
  <si>
    <t>-99,J,W,</t>
  </si>
  <si>
    <t>-99,U,</t>
  </si>
  <si>
    <t>T,-99,</t>
  </si>
  <si>
    <t>T,-99,U,</t>
  </si>
  <si>
    <t>-99,H,</t>
  </si>
  <si>
    <t>-99,H,J,</t>
  </si>
  <si>
    <t>-99,H,U,</t>
  </si>
  <si>
    <t>H,U,</t>
  </si>
  <si>
    <t>T,H,U,</t>
  </si>
  <si>
    <t>no sample, lab error</t>
  </si>
  <si>
    <t>H,-99,</t>
  </si>
  <si>
    <t>-99,H,-99,</t>
  </si>
  <si>
    <t>H,J,-99,</t>
  </si>
  <si>
    <t>container inappropriate</t>
  </si>
  <si>
    <t>,U,</t>
  </si>
  <si>
    <t>J,-99,-99,</t>
  </si>
  <si>
    <t>-99,-99,</t>
  </si>
  <si>
    <t>J,-99,</t>
  </si>
  <si>
    <t>-99,B,</t>
  </si>
  <si>
    <t>H,B,</t>
  </si>
  <si>
    <t>H,J,B,</t>
  </si>
  <si>
    <t>R,</t>
  </si>
  <si>
    <t>R,-99,</t>
  </si>
  <si>
    <t>D,W,</t>
  </si>
  <si>
    <t>D,,</t>
  </si>
  <si>
    <t>D,-99,</t>
  </si>
  <si>
    <t>D,H,</t>
  </si>
  <si>
    <t>D,R,</t>
  </si>
  <si>
    <t>D,T,H,</t>
  </si>
  <si>
    <t>R</t>
  </si>
  <si>
    <t>threshold</t>
  </si>
  <si>
    <t>RPD&gt;threshold</t>
  </si>
  <si>
    <t>Failed SEQR</t>
  </si>
  <si>
    <t>EQ</t>
  </si>
  <si>
    <t>EQ3</t>
  </si>
  <si>
    <t>EQ5</t>
  </si>
  <si>
    <t>EQ10</t>
  </si>
  <si>
    <t>EQ&lt;3EQ</t>
  </si>
  <si>
    <t>Failed EB</t>
  </si>
  <si>
    <t>Failed SEQR, Failed EB</t>
  </si>
  <si>
    <t>E</t>
  </si>
  <si>
    <t>NOX</t>
  </si>
  <si>
    <t>Field Dup</t>
  </si>
  <si>
    <t>Y</t>
  </si>
  <si>
    <t>UFI</t>
  </si>
  <si>
    <t>DISSOLVED</t>
  </si>
  <si>
    <t>LAB</t>
  </si>
  <si>
    <t>Final Value</t>
  </si>
  <si>
    <t>TOTAL</t>
  </si>
  <si>
    <t>NITROGEN TOTAL</t>
  </si>
  <si>
    <t>PHOSPHORUS,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</si>
</sst>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hh:mm:ss"/>
    <numFmt numFmtId="165" formatCode="h:mm:ss;@"/>
    <numFmt numFmtId="166" formatCode="[$-F400]h:mm:ss\ AM/PM"/>
    <numFmt numFmtId="167" formatCode="0.0%"/>
    <numFmt numFmtId="168" formatCode="0.000"/>
    <numFmt numFmtId="169" formatCode="0.0"/>
    <numFmt numFmtId="170" formatCode="mm/dd/yy;@"/>
    <numFmt numFmtId="171" formatCode="mmddyyyy"/>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sz val="18"/>
      <color theme="3"/>
      <name val="Cambria"/>
      <family val="2"/>
      <scheme val="major"/>
    </font>
    <font>
      <sz val="11"/>
      <color rgb="FF9C5700"/>
      <name val="Calibri"/>
      <family val="2"/>
      <scheme val="minor"/>
    </font>
    <font>
      <sz val="11"/>
      <color rgb="FF000000"/>
      <name val="Calibri"/>
      <family val="2"/>
      <scheme val="minor"/>
    </font>
    <font>
      <sz val="12"/>
      <color theme="1"/>
      <name val="Arial"/>
      <family val="2"/>
    </font>
    <font>
      <sz val="10"/>
      <color theme="1"/>
      <name val="Arial"/>
      <family val="2"/>
    </font>
    <font>
      <sz val="8"/>
      <name val="Calibri"/>
      <family val="2"/>
      <scheme val="minor"/>
    </font>
    <font>
      <b/>
      <sz val="9"/>
      <name val="Times New Roman"/>
      <family val="1"/>
    </font>
    <font>
      <sz val="9"/>
      <color theme="1"/>
      <name val="Calibri"/>
      <family val="2"/>
      <scheme val="minor"/>
    </font>
    <font>
      <sz val="9"/>
      <name val="Times New Roman"/>
      <family val="1"/>
    </font>
    <font>
      <i/>
      <sz val="9"/>
      <name val="Times New Roman"/>
      <family val="1"/>
    </font>
    <font>
      <sz val="9"/>
      <name val="Arial"/>
      <family val="2"/>
    </font>
    <font>
      <strike/>
      <sz val="11"/>
      <color theme="1"/>
      <name val="Calibri"/>
      <family val="2"/>
      <scheme val="minor"/>
    </font>
    <font>
      <strike/>
      <sz val="11"/>
      <color rgb="FF9C6500"/>
      <name val="Calibri"/>
      <family val="2"/>
      <scheme val="minor"/>
    </font>
    <font>
      <b/>
      <strike/>
      <sz val="11"/>
      <color theme="1"/>
      <name val="Calibri"/>
      <family val="2"/>
      <scheme val="minor"/>
    </font>
    <font>
      <strike/>
      <sz val="10"/>
      <name val="Arial"/>
      <family val="2"/>
    </font>
    <font>
      <b/>
      <strike/>
      <sz val="11"/>
      <color rgb="FFFA7D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12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ont="0" applyFill="0" applyBorder="0" applyAlignment="0" applyProtection="0"/>
    <xf numFmtId="0" fontId="1" fillId="0" borderId="0"/>
    <xf numFmtId="0" fontId="20" fillId="0" borderId="0" applyNumberFormat="0" applyFill="0" applyBorder="0" applyAlignment="0" applyProtection="0"/>
    <xf numFmtId="0" fontId="21" fillId="4" borderId="0" applyNumberFormat="0" applyBorder="0" applyAlignment="0" applyProtection="0"/>
    <xf numFmtId="0" fontId="1" fillId="8" borderId="8" applyNumberFormat="0" applyFont="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8" fillId="0" borderId="0" applyNumberFormat="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22" fillId="0" borderId="0"/>
    <xf numFmtId="0" fontId="18" fillId="0" borderId="0"/>
    <xf numFmtId="0" fontId="18" fillId="0" borderId="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23" fillId="0" borderId="0"/>
    <xf numFmtId="0" fontId="1" fillId="0" borderId="0"/>
    <xf numFmtId="0" fontId="1" fillId="0" borderId="0"/>
    <xf numFmtId="9" fontId="18" fillId="0" borderId="0" applyFont="0" applyFill="0" applyBorder="0" applyAlignment="0" applyProtection="0"/>
    <xf numFmtId="0" fontId="18" fillId="0" borderId="0"/>
    <xf numFmtId="0" fontId="22" fillId="0" borderId="0"/>
  </cellStyleXfs>
  <cellXfs count="80">
    <xf numFmtId="0" fontId="0" fillId="0" borderId="0" xfId="0"/>
    <xf numFmtId="0" fontId="0" fillId="0" borderId="0" xfId="0" applyFill="1"/>
    <xf numFmtId="0" fontId="1" fillId="0" borderId="0" xfId="77" applyFill="1"/>
    <xf numFmtId="0" fontId="18" fillId="0" borderId="0" xfId="41" applyNumberFormat="1" applyFont="1" applyFill="1" applyBorder="1" applyAlignment="1"/>
    <xf numFmtId="164" fontId="18" fillId="0" borderId="0" xfId="41" applyNumberFormat="1" applyFont="1" applyFill="1" applyBorder="1" applyAlignment="1"/>
    <xf numFmtId="1" fontId="18" fillId="0" borderId="0" xfId="41" applyNumberFormat="1" applyFont="1" applyFill="1" applyBorder="1" applyAlignment="1"/>
    <xf numFmtId="165" fontId="18" fillId="0" borderId="0" xfId="41" applyNumberFormat="1" applyFont="1" applyFill="1" applyBorder="1" applyAlignment="1"/>
    <xf numFmtId="14" fontId="18" fillId="0" borderId="0" xfId="41" applyNumberFormat="1" applyFont="1" applyFill="1" applyBorder="1" applyAlignment="1"/>
    <xf numFmtId="0" fontId="22" fillId="0" borderId="0" xfId="73" applyFill="1"/>
    <xf numFmtId="0" fontId="18" fillId="0" borderId="0" xfId="52" applyNumberFormat="1" applyFont="1" applyFill="1" applyBorder="1" applyAlignment="1"/>
    <xf numFmtId="0" fontId="18" fillId="0" borderId="0" xfId="41" applyNumberFormat="1" applyFont="1" applyFill="1" applyBorder="1" applyAlignment="1"/>
    <xf numFmtId="14" fontId="18" fillId="0" borderId="0" xfId="41" applyNumberFormat="1" applyFont="1" applyFill="1" applyBorder="1" applyAlignment="1"/>
    <xf numFmtId="166" fontId="18" fillId="0" borderId="0" xfId="41" applyNumberFormat="1" applyFont="1" applyFill="1" applyBorder="1" applyAlignment="1"/>
    <xf numFmtId="0" fontId="11" fillId="6" borderId="4" xfId="11"/>
    <xf numFmtId="14" fontId="11" fillId="6" borderId="4" xfId="11" applyNumberFormat="1" applyAlignment="1"/>
    <xf numFmtId="0" fontId="16" fillId="0" borderId="0" xfId="0" applyFont="1"/>
    <xf numFmtId="14" fontId="19" fillId="0" borderId="0" xfId="41" applyNumberFormat="1" applyFont="1" applyFill="1" applyBorder="1" applyAlignment="1"/>
    <xf numFmtId="2" fontId="18" fillId="0" borderId="0" xfId="41" applyNumberFormat="1" applyFont="1" applyFill="1" applyBorder="1" applyAlignment="1"/>
    <xf numFmtId="170" fontId="0" fillId="0" borderId="0" xfId="0" applyNumberFormat="1"/>
    <xf numFmtId="0" fontId="0" fillId="33" borderId="0" xfId="0" applyFill="1"/>
    <xf numFmtId="0" fontId="8" fillId="4" borderId="10" xfId="8" applyBorder="1" applyAlignment="1">
      <alignment horizontal="center"/>
    </xf>
    <xf numFmtId="168" fontId="0" fillId="0" borderId="0" xfId="0" applyNumberFormat="1" applyAlignment="1">
      <alignment horizontal="center"/>
    </xf>
    <xf numFmtId="168" fontId="6" fillId="2" borderId="10" xfId="6" applyNumberFormat="1" applyBorder="1" applyAlignment="1">
      <alignment horizontal="center"/>
    </xf>
    <xf numFmtId="0" fontId="0" fillId="0" borderId="0" xfId="0" applyAlignment="1">
      <alignment horizontal="center"/>
    </xf>
    <xf numFmtId="0" fontId="6" fillId="2" borderId="10" xfId="6" applyNumberFormat="1" applyBorder="1" applyAlignment="1">
      <alignment horizontal="center"/>
    </xf>
    <xf numFmtId="0" fontId="6" fillId="2" borderId="10" xfId="6" applyBorder="1" applyAlignment="1">
      <alignment horizontal="center"/>
    </xf>
    <xf numFmtId="167" fontId="6" fillId="2" borderId="10" xfId="6" applyNumberFormat="1" applyBorder="1" applyAlignment="1">
      <alignment horizontal="center"/>
    </xf>
    <xf numFmtId="2" fontId="0" fillId="0" borderId="0" xfId="0" applyNumberFormat="1"/>
    <xf numFmtId="2" fontId="16" fillId="0" borderId="0" xfId="0" applyNumberFormat="1" applyFont="1"/>
    <xf numFmtId="2" fontId="11" fillId="6" borderId="4" xfId="11" applyNumberFormat="1"/>
    <xf numFmtId="1" fontId="0" fillId="0" borderId="0" xfId="0" applyNumberFormat="1" applyAlignment="1">
      <alignment horizontal="center"/>
    </xf>
    <xf numFmtId="1" fontId="16" fillId="0" borderId="0" xfId="0" applyNumberFormat="1" applyFont="1" applyAlignment="1">
      <alignment horizontal="center"/>
    </xf>
    <xf numFmtId="0" fontId="18" fillId="0" borderId="0" xfId="41" applyNumberFormat="1" applyFont="1" applyFill="1" applyBorder="1" applyAlignment="1">
      <alignment horizontal="center"/>
    </xf>
    <xf numFmtId="1" fontId="18" fillId="0" borderId="0" xfId="41" applyNumberFormat="1" applyFont="1" applyFill="1" applyBorder="1" applyAlignment="1">
      <alignment horizontal="center"/>
    </xf>
    <xf numFmtId="9" fontId="11" fillId="6" borderId="4" xfId="11" applyNumberFormat="1" applyAlignment="1">
      <alignment horizontal="center"/>
    </xf>
    <xf numFmtId="1" fontId="11" fillId="6" borderId="4" xfId="11" applyNumberFormat="1" applyAlignment="1">
      <alignment horizontal="center"/>
    </xf>
    <xf numFmtId="169" fontId="11" fillId="6" borderId="4" xfId="11" applyNumberFormat="1" applyAlignment="1">
      <alignment horizontal="center"/>
    </xf>
    <xf numFmtId="9" fontId="0" fillId="0" borderId="0" xfId="0" applyNumberFormat="1" applyAlignment="1">
      <alignment horizontal="center"/>
    </xf>
    <xf numFmtId="0" fontId="16" fillId="0" borderId="0" xfId="0" applyFont="1" applyAlignment="1">
      <alignment horizontal="center"/>
    </xf>
    <xf numFmtId="0" fontId="0" fillId="0" borderId="10" xfId="0" applyBorder="1" applyAlignment="1">
      <alignment horizontal="center"/>
    </xf>
    <xf numFmtId="0" fontId="0" fillId="33" borderId="10" xfId="0" applyFill="1" applyBorder="1" applyAlignment="1">
      <alignment horizontal="center"/>
    </xf>
    <xf numFmtId="170" fontId="0" fillId="33" borderId="0" xfId="0" applyNumberFormat="1" applyFill="1"/>
    <xf numFmtId="168" fontId="18" fillId="0" borderId="0" xfId="41" applyNumberFormat="1" applyFont="1" applyFill="1" applyBorder="1" applyAlignment="1">
      <alignment horizontal="center"/>
    </xf>
    <xf numFmtId="169" fontId="24" fillId="0" borderId="0" xfId="0" applyNumberFormat="1" applyFont="1" applyFill="1" applyAlignment="1">
      <alignment horizontal="center"/>
    </xf>
    <xf numFmtId="0" fontId="24" fillId="0" borderId="0" xfId="0" applyFont="1" applyFill="1"/>
    <xf numFmtId="168" fontId="24" fillId="0" borderId="0" xfId="0" applyNumberFormat="1" applyFont="1" applyFill="1" applyAlignment="1">
      <alignment horizontal="center"/>
    </xf>
    <xf numFmtId="1" fontId="24" fillId="0" borderId="0" xfId="0" applyNumberFormat="1" applyFont="1" applyFill="1"/>
    <xf numFmtId="170" fontId="18" fillId="0" borderId="0" xfId="41" applyNumberFormat="1" applyFont="1" applyFill="1" applyBorder="1" applyAlignment="1"/>
    <xf numFmtId="170" fontId="24" fillId="0" borderId="0" xfId="0" applyNumberFormat="1" applyFont="1" applyFill="1"/>
    <xf numFmtId="169" fontId="18" fillId="0" borderId="0" xfId="41" applyNumberFormat="1" applyFont="1" applyFill="1" applyBorder="1" applyAlignment="1">
      <alignment horizontal="center"/>
    </xf>
    <xf numFmtId="168" fontId="24" fillId="0" borderId="0" xfId="0" applyNumberFormat="1" applyFont="1" applyFill="1"/>
    <xf numFmtId="169" fontId="24" fillId="0" borderId="0" xfId="0" applyNumberFormat="1" applyFont="1" applyFill="1"/>
    <xf numFmtId="0" fontId="0" fillId="0" borderId="0" xfId="0" applyFill="1" applyBorder="1" applyAlignment="1">
      <alignment horizontal="center"/>
    </xf>
    <xf numFmtId="11" fontId="0" fillId="0" borderId="0" xfId="0" applyNumberFormat="1"/>
    <xf numFmtId="171" fontId="0" fillId="0" borderId="0" xfId="0" applyNumberFormat="1"/>
    <xf numFmtId="0" fontId="0" fillId="0" borderId="0" xfId="0" applyAlignment="1">
      <alignment horizontal="left"/>
    </xf>
    <xf numFmtId="14" fontId="0" fillId="0" borderId="0" xfId="0" applyNumberFormat="1"/>
    <xf numFmtId="2" fontId="0" fillId="0" borderId="0" xfId="0" applyNumberFormat="1" applyFill="1"/>
    <xf numFmtId="0" fontId="19" fillId="0" borderId="0" xfId="41" applyNumberFormat="1" applyFont="1" applyFill="1" applyBorder="1" applyAlignment="1"/>
    <xf numFmtId="2" fontId="19" fillId="0" borderId="0" xfId="41" applyNumberFormat="1" applyFont="1" applyFill="1" applyBorder="1" applyAlignment="1"/>
    <xf numFmtId="0" fontId="0" fillId="0" borderId="0" xfId="0" applyFill="1" applyAlignment="1"/>
    <xf numFmtId="0" fontId="0" fillId="0" borderId="0" xfId="0" applyNumberFormat="1" applyAlignment="1">
      <alignment horizontal="left"/>
    </xf>
    <xf numFmtId="0" fontId="26" fillId="0" borderId="10" xfId="122" applyFont="1" applyBorder="1" applyAlignment="1">
      <alignment vertical="top" wrapText="1"/>
    </xf>
    <xf numFmtId="0" fontId="26" fillId="0" borderId="10" xfId="122" applyFont="1" applyBorder="1" applyAlignment="1">
      <alignment horizontal="center" vertical="top" wrapText="1"/>
    </xf>
    <xf numFmtId="0" fontId="27" fillId="0" borderId="0" xfId="0" applyFont="1"/>
    <xf numFmtId="0" fontId="28" fillId="0" borderId="10" xfId="122" applyFont="1" applyBorder="1" applyAlignment="1">
      <alignment horizontal="center" wrapText="1"/>
    </xf>
    <xf numFmtId="0" fontId="28" fillId="0" borderId="10" xfId="122" applyFont="1" applyBorder="1" applyAlignment="1">
      <alignment wrapText="1"/>
    </xf>
    <xf numFmtId="0" fontId="28" fillId="0" borderId="0" xfId="123" applyFont="1"/>
    <xf numFmtId="0" fontId="30" fillId="0" borderId="0" xfId="123" applyFont="1"/>
    <xf numFmtId="0" fontId="31" fillId="0" borderId="0" xfId="0" applyFont="1" applyAlignment="1">
      <alignment horizontal="center"/>
    </xf>
    <xf numFmtId="1" fontId="31" fillId="0" borderId="0" xfId="0" applyNumberFormat="1" applyFont="1" applyAlignment="1">
      <alignment horizontal="center"/>
    </xf>
    <xf numFmtId="0" fontId="32" fillId="4" borderId="10" xfId="8" applyFont="1" applyBorder="1" applyAlignment="1">
      <alignment horizontal="center"/>
    </xf>
    <xf numFmtId="0" fontId="33" fillId="0" borderId="0" xfId="0" applyFont="1" applyAlignment="1">
      <alignment horizontal="center"/>
    </xf>
    <xf numFmtId="1" fontId="33" fillId="0" borderId="0" xfId="0" applyNumberFormat="1" applyFont="1" applyAlignment="1">
      <alignment horizontal="center"/>
    </xf>
    <xf numFmtId="0" fontId="34" fillId="0" borderId="0" xfId="41" applyNumberFormat="1" applyFont="1" applyFill="1" applyBorder="1" applyAlignment="1">
      <alignment horizontal="center"/>
    </xf>
    <xf numFmtId="1" fontId="34" fillId="0" borderId="0" xfId="41" applyNumberFormat="1" applyFont="1" applyFill="1" applyBorder="1" applyAlignment="1">
      <alignment horizontal="center"/>
    </xf>
    <xf numFmtId="9" fontId="35" fillId="6" borderId="4" xfId="11" applyNumberFormat="1" applyFont="1" applyAlignment="1">
      <alignment horizontal="center"/>
    </xf>
    <xf numFmtId="1" fontId="35" fillId="6" borderId="4" xfId="11" applyNumberFormat="1" applyFont="1" applyAlignment="1">
      <alignment horizontal="center"/>
    </xf>
    <xf numFmtId="169" fontId="35" fillId="6" borderId="4" xfId="11" applyNumberFormat="1" applyFont="1" applyAlignment="1">
      <alignment horizontal="center"/>
    </xf>
    <xf numFmtId="9" fontId="31" fillId="0" borderId="0" xfId="0" applyNumberFormat="1" applyFont="1" applyAlignment="1">
      <alignment horizontal="center"/>
    </xf>
  </cellXfs>
  <cellStyles count="124">
    <cellStyle name="20% - Accent1" xfId="18" builtinId="30" customBuiltin="1"/>
    <cellStyle name="20% - Accent1 2" xfId="53" xr:uid="{00000000-0005-0000-0000-000001000000}"/>
    <cellStyle name="20% - Accent1 3" xfId="79" xr:uid="{00000000-0005-0000-0000-000002000000}"/>
    <cellStyle name="20% - Accent1 4" xfId="99" xr:uid="{00000000-0005-0000-0000-000003000000}"/>
    <cellStyle name="20% - Accent2" xfId="22" builtinId="34" customBuiltin="1"/>
    <cellStyle name="20% - Accent2 2" xfId="55" xr:uid="{00000000-0005-0000-0000-000005000000}"/>
    <cellStyle name="20% - Accent2 3" xfId="82" xr:uid="{00000000-0005-0000-0000-000006000000}"/>
    <cellStyle name="20% - Accent2 4" xfId="102" xr:uid="{00000000-0005-0000-0000-000007000000}"/>
    <cellStyle name="20% - Accent3" xfId="26" builtinId="38" customBuiltin="1"/>
    <cellStyle name="20% - Accent3 2" xfId="57" xr:uid="{00000000-0005-0000-0000-000009000000}"/>
    <cellStyle name="20% - Accent3 3" xfId="85" xr:uid="{00000000-0005-0000-0000-00000A000000}"/>
    <cellStyle name="20% - Accent3 4" xfId="105" xr:uid="{00000000-0005-0000-0000-00000B000000}"/>
    <cellStyle name="20% - Accent4" xfId="30" builtinId="42" customBuiltin="1"/>
    <cellStyle name="20% - Accent4 2" xfId="59" xr:uid="{00000000-0005-0000-0000-00000D000000}"/>
    <cellStyle name="20% - Accent4 3" xfId="88" xr:uid="{00000000-0005-0000-0000-00000E000000}"/>
    <cellStyle name="20% - Accent4 4" xfId="108" xr:uid="{00000000-0005-0000-0000-00000F000000}"/>
    <cellStyle name="20% - Accent5" xfId="34" builtinId="46" customBuiltin="1"/>
    <cellStyle name="20% - Accent5 2" xfId="61" xr:uid="{00000000-0005-0000-0000-000011000000}"/>
    <cellStyle name="20% - Accent5 3" xfId="91" xr:uid="{00000000-0005-0000-0000-000012000000}"/>
    <cellStyle name="20% - Accent5 4" xfId="111" xr:uid="{00000000-0005-0000-0000-000013000000}"/>
    <cellStyle name="20% - Accent6" xfId="38" builtinId="50" customBuiltin="1"/>
    <cellStyle name="20% - Accent6 2" xfId="63" xr:uid="{00000000-0005-0000-0000-000015000000}"/>
    <cellStyle name="20% - Accent6 3" xfId="94" xr:uid="{00000000-0005-0000-0000-000016000000}"/>
    <cellStyle name="20% - Accent6 4" xfId="114" xr:uid="{00000000-0005-0000-0000-000017000000}"/>
    <cellStyle name="40% - Accent1" xfId="19" builtinId="31" customBuiltin="1"/>
    <cellStyle name="40% - Accent1 2" xfId="54" xr:uid="{00000000-0005-0000-0000-000019000000}"/>
    <cellStyle name="40% - Accent1 3" xfId="80" xr:uid="{00000000-0005-0000-0000-00001A000000}"/>
    <cellStyle name="40% - Accent1 4" xfId="100" xr:uid="{00000000-0005-0000-0000-00001B000000}"/>
    <cellStyle name="40% - Accent2" xfId="23" builtinId="35" customBuiltin="1"/>
    <cellStyle name="40% - Accent2 2" xfId="56" xr:uid="{00000000-0005-0000-0000-00001D000000}"/>
    <cellStyle name="40% - Accent2 3" xfId="83" xr:uid="{00000000-0005-0000-0000-00001E000000}"/>
    <cellStyle name="40% - Accent2 4" xfId="103" xr:uid="{00000000-0005-0000-0000-00001F000000}"/>
    <cellStyle name="40% - Accent3" xfId="27" builtinId="39" customBuiltin="1"/>
    <cellStyle name="40% - Accent3 2" xfId="58" xr:uid="{00000000-0005-0000-0000-000021000000}"/>
    <cellStyle name="40% - Accent3 3" xfId="86" xr:uid="{00000000-0005-0000-0000-000022000000}"/>
    <cellStyle name="40% - Accent3 4" xfId="106" xr:uid="{00000000-0005-0000-0000-000023000000}"/>
    <cellStyle name="40% - Accent4" xfId="31" builtinId="43" customBuiltin="1"/>
    <cellStyle name="40% - Accent4 2" xfId="60" xr:uid="{00000000-0005-0000-0000-000025000000}"/>
    <cellStyle name="40% - Accent4 3" xfId="89" xr:uid="{00000000-0005-0000-0000-000026000000}"/>
    <cellStyle name="40% - Accent4 4" xfId="109" xr:uid="{00000000-0005-0000-0000-000027000000}"/>
    <cellStyle name="40% - Accent5" xfId="35" builtinId="47" customBuiltin="1"/>
    <cellStyle name="40% - Accent5 2" xfId="62" xr:uid="{00000000-0005-0000-0000-000029000000}"/>
    <cellStyle name="40% - Accent5 3" xfId="92" xr:uid="{00000000-0005-0000-0000-00002A000000}"/>
    <cellStyle name="40% - Accent5 4" xfId="112" xr:uid="{00000000-0005-0000-0000-00002B000000}"/>
    <cellStyle name="40% - Accent6" xfId="39" builtinId="51" customBuiltin="1"/>
    <cellStyle name="40% - Accent6 2" xfId="64" xr:uid="{00000000-0005-0000-0000-00002D000000}"/>
    <cellStyle name="40% - Accent6 3" xfId="95" xr:uid="{00000000-0005-0000-0000-00002E000000}"/>
    <cellStyle name="40% - Accent6 4" xfId="115" xr:uid="{00000000-0005-0000-0000-00002F000000}"/>
    <cellStyle name="60% - Accent1" xfId="20" builtinId="32" customBuiltin="1"/>
    <cellStyle name="60% - Accent1 2" xfId="46" xr:uid="{00000000-0005-0000-0000-000031000000}"/>
    <cellStyle name="60% - Accent1 2 2" xfId="67" xr:uid="{00000000-0005-0000-0000-000032000000}"/>
    <cellStyle name="60% - Accent1 3" xfId="81" xr:uid="{00000000-0005-0000-0000-000033000000}"/>
    <cellStyle name="60% - Accent1 4" xfId="101" xr:uid="{00000000-0005-0000-0000-000034000000}"/>
    <cellStyle name="60% - Accent2" xfId="24" builtinId="36" customBuiltin="1"/>
    <cellStyle name="60% - Accent2 2" xfId="47" xr:uid="{00000000-0005-0000-0000-000036000000}"/>
    <cellStyle name="60% - Accent2 2 2" xfId="68" xr:uid="{00000000-0005-0000-0000-000037000000}"/>
    <cellStyle name="60% - Accent2 3" xfId="84" xr:uid="{00000000-0005-0000-0000-000038000000}"/>
    <cellStyle name="60% - Accent2 4" xfId="104" xr:uid="{00000000-0005-0000-0000-000039000000}"/>
    <cellStyle name="60% - Accent3" xfId="28" builtinId="40" customBuiltin="1"/>
    <cellStyle name="60% - Accent3 2" xfId="48" xr:uid="{00000000-0005-0000-0000-00003B000000}"/>
    <cellStyle name="60% - Accent3 2 2" xfId="69" xr:uid="{00000000-0005-0000-0000-00003C000000}"/>
    <cellStyle name="60% - Accent3 3" xfId="87" xr:uid="{00000000-0005-0000-0000-00003D000000}"/>
    <cellStyle name="60% - Accent3 4" xfId="107" xr:uid="{00000000-0005-0000-0000-00003E000000}"/>
    <cellStyle name="60% - Accent4" xfId="32" builtinId="44" customBuiltin="1"/>
    <cellStyle name="60% - Accent4 2" xfId="49" xr:uid="{00000000-0005-0000-0000-000040000000}"/>
    <cellStyle name="60% - Accent4 2 2" xfId="70" xr:uid="{00000000-0005-0000-0000-000041000000}"/>
    <cellStyle name="60% - Accent4 3" xfId="90" xr:uid="{00000000-0005-0000-0000-000042000000}"/>
    <cellStyle name="60% - Accent4 4" xfId="110" xr:uid="{00000000-0005-0000-0000-000043000000}"/>
    <cellStyle name="60% - Accent5" xfId="36" builtinId="48" customBuiltin="1"/>
    <cellStyle name="60% - Accent5 2" xfId="50" xr:uid="{00000000-0005-0000-0000-000045000000}"/>
    <cellStyle name="60% - Accent5 2 2" xfId="71" xr:uid="{00000000-0005-0000-0000-000046000000}"/>
    <cellStyle name="60% - Accent5 3" xfId="93" xr:uid="{00000000-0005-0000-0000-000047000000}"/>
    <cellStyle name="60% - Accent5 4" xfId="113" xr:uid="{00000000-0005-0000-0000-000048000000}"/>
    <cellStyle name="60% - Accent6" xfId="40" builtinId="52" customBuiltin="1"/>
    <cellStyle name="60% - Accent6 2" xfId="51" xr:uid="{00000000-0005-0000-0000-00004A000000}"/>
    <cellStyle name="60% - Accent6 2 2" xfId="72" xr:uid="{00000000-0005-0000-0000-00004B000000}"/>
    <cellStyle name="60% - Accent6 3" xfId="96" xr:uid="{00000000-0005-0000-0000-00004C000000}"/>
    <cellStyle name="60% - Accent6 4" xfId="116" xr:uid="{00000000-0005-0000-0000-00004D000000}"/>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4" xr:uid="{00000000-0005-0000-0000-000060000000}"/>
    <cellStyle name="Normal" xfId="0" builtinId="0"/>
    <cellStyle name="Normal 10" xfId="41" xr:uid="{00000000-0005-0000-0000-000062000000}"/>
    <cellStyle name="Normal 2" xfId="42" xr:uid="{00000000-0005-0000-0000-000063000000}"/>
    <cellStyle name="Normal 2 2" xfId="65" xr:uid="{00000000-0005-0000-0000-000064000000}"/>
    <cellStyle name="Normal 2 3" xfId="52" xr:uid="{00000000-0005-0000-0000-000065000000}"/>
    <cellStyle name="Normal 2 4" xfId="75" xr:uid="{00000000-0005-0000-0000-000066000000}"/>
    <cellStyle name="Normal 2 5" xfId="118" xr:uid="{00000000-0005-0000-0000-000067000000}"/>
    <cellStyle name="Normal 2 6" xfId="123" xr:uid="{D598F964-C710-43F4-B4CC-D0E8254B5954}"/>
    <cellStyle name="Normal 3" xfId="73" xr:uid="{00000000-0005-0000-0000-000068000000}"/>
    <cellStyle name="Normal 3 2" xfId="76" xr:uid="{00000000-0005-0000-0000-000069000000}"/>
    <cellStyle name="Normal 4" xfId="74" xr:uid="{00000000-0005-0000-0000-00006A000000}"/>
    <cellStyle name="Normal 5" xfId="77" xr:uid="{00000000-0005-0000-0000-00006B000000}"/>
    <cellStyle name="Normal 6" xfId="97" xr:uid="{00000000-0005-0000-0000-00006C000000}"/>
    <cellStyle name="Normal 7" xfId="117" xr:uid="{00000000-0005-0000-0000-00006D000000}"/>
    <cellStyle name="Normal 8" xfId="119" xr:uid="{00000000-0005-0000-0000-00006E000000}"/>
    <cellStyle name="Normal 9" xfId="120" xr:uid="{00000000-0005-0000-0000-00006F000000}"/>
    <cellStyle name="Normal_CHM 2010-048" xfId="122" xr:uid="{ADD4EC01-0B88-4386-A652-DA45E4C136A4}"/>
    <cellStyle name="Note 2" xfId="45" xr:uid="{00000000-0005-0000-0000-000070000000}"/>
    <cellStyle name="Note 2 2" xfId="66" xr:uid="{00000000-0005-0000-0000-000071000000}"/>
    <cellStyle name="Note 3" xfId="78" xr:uid="{00000000-0005-0000-0000-000072000000}"/>
    <cellStyle name="Note 4" xfId="98" xr:uid="{00000000-0005-0000-0000-000073000000}"/>
    <cellStyle name="Output" xfId="10" builtinId="21" customBuiltin="1"/>
    <cellStyle name="Percent 2" xfId="121" xr:uid="{00000000-0005-0000-0000-000075000000}"/>
    <cellStyle name="Title" xfId="1" builtinId="15" customBuiltin="1"/>
    <cellStyle name="Title 2" xfId="43" xr:uid="{00000000-0005-0000-0000-000077000000}"/>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wasco/CHM2017_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Data"/>
      <sheetName val="Flags, LOQ,LOD &amp; Methods"/>
    </sheetNames>
    <sheetDataSet>
      <sheetData sheetId="0"/>
      <sheetData sheetId="1">
        <row r="3">
          <cell r="A3">
            <v>2017095005</v>
          </cell>
          <cell r="B3" t="str">
            <v>Sucker Brook Mouth</v>
          </cell>
          <cell r="C3" t="str">
            <v>Owasco Lake-tribs</v>
          </cell>
          <cell r="D3" t="str">
            <v>water</v>
          </cell>
          <cell r="E3">
            <v>42830</v>
          </cell>
          <cell r="F3">
            <v>0.36319444444598048</v>
          </cell>
          <cell r="G3">
            <v>42830</v>
          </cell>
          <cell r="H3">
            <v>0.49652777777737356</v>
          </cell>
          <cell r="I3" t="str">
            <v/>
          </cell>
          <cell r="J3">
            <v>14.4</v>
          </cell>
          <cell r="K3" t="str">
            <v>F7,</v>
          </cell>
          <cell r="L3">
            <v>27.1</v>
          </cell>
          <cell r="M3" t="str">
            <v>F7,</v>
          </cell>
          <cell r="N3">
            <v>5.8</v>
          </cell>
          <cell r="O3" t="str">
            <v>F7,</v>
          </cell>
          <cell r="P3">
            <v>42830</v>
          </cell>
          <cell r="Q3">
            <v>0.6555555555569299</v>
          </cell>
          <cell r="R3">
            <v>51</v>
          </cell>
          <cell r="S3" t="str">
            <v>F7,F15,F16,</v>
          </cell>
          <cell r="T3">
            <v>357</v>
          </cell>
          <cell r="U3" t="str">
            <v>F7,F15,</v>
          </cell>
        </row>
        <row r="4">
          <cell r="A4">
            <v>2017095006</v>
          </cell>
          <cell r="B4" t="str">
            <v>Martin Pt. Trib</v>
          </cell>
          <cell r="C4" t="str">
            <v>Owasco Lake-tribs</v>
          </cell>
          <cell r="D4" t="str">
            <v>water</v>
          </cell>
          <cell r="E4">
            <v>42830</v>
          </cell>
          <cell r="F4">
            <v>0.36875000000145519</v>
          </cell>
          <cell r="G4">
            <v>42830</v>
          </cell>
          <cell r="H4">
            <v>0.49652777777737356</v>
          </cell>
          <cell r="I4" t="str">
            <v/>
          </cell>
          <cell r="J4">
            <v>9.3000000000000007</v>
          </cell>
          <cell r="K4" t="str">
            <v>F7,</v>
          </cell>
          <cell r="L4">
            <v>21</v>
          </cell>
          <cell r="M4" t="str">
            <v>F7,</v>
          </cell>
          <cell r="N4">
            <v>3.1</v>
          </cell>
          <cell r="O4" t="str">
            <v>F7,</v>
          </cell>
          <cell r="P4">
            <v>42830</v>
          </cell>
          <cell r="Q4">
            <v>0.65625</v>
          </cell>
          <cell r="R4">
            <v>15</v>
          </cell>
          <cell r="S4" t="str">
            <v>F7,F15,F16,</v>
          </cell>
          <cell r="T4">
            <v>103</v>
          </cell>
          <cell r="U4" t="str">
            <v>F7,F15,</v>
          </cell>
        </row>
        <row r="5">
          <cell r="A5">
            <v>2017095007</v>
          </cell>
          <cell r="B5" t="str">
            <v>Dutch Hollow Mouth</v>
          </cell>
          <cell r="C5" t="str">
            <v>Owasco Lake-tribs</v>
          </cell>
          <cell r="D5" t="str">
            <v>water</v>
          </cell>
          <cell r="E5">
            <v>42830</v>
          </cell>
          <cell r="F5">
            <v>0.3743055555569299</v>
          </cell>
          <cell r="G5">
            <v>42830</v>
          </cell>
          <cell r="H5">
            <v>0.49652777777737356</v>
          </cell>
          <cell r="I5" t="str">
            <v/>
          </cell>
          <cell r="J5">
            <v>13.5</v>
          </cell>
          <cell r="K5" t="str">
            <v>F7,</v>
          </cell>
          <cell r="L5">
            <v>72.5</v>
          </cell>
          <cell r="M5" t="str">
            <v>F2,F7,</v>
          </cell>
          <cell r="N5">
            <v>8.3000000000000007</v>
          </cell>
          <cell r="O5" t="str">
            <v>F7,</v>
          </cell>
          <cell r="P5">
            <v>42830</v>
          </cell>
          <cell r="Q5">
            <v>0.65625</v>
          </cell>
          <cell r="R5">
            <v>24</v>
          </cell>
          <cell r="S5" t="str">
            <v>F7,F15,F16,</v>
          </cell>
          <cell r="T5">
            <v>1352</v>
          </cell>
          <cell r="U5" t="str">
            <v>F2,F7,F15,</v>
          </cell>
        </row>
        <row r="6">
          <cell r="A6">
            <v>2017095008</v>
          </cell>
          <cell r="B6" t="str">
            <v>Benso Rd. Trib</v>
          </cell>
          <cell r="C6" t="str">
            <v>Owasco Lake-tribs</v>
          </cell>
          <cell r="D6" t="str">
            <v>water</v>
          </cell>
          <cell r="E6">
            <v>42830</v>
          </cell>
          <cell r="F6">
            <v>0.38402777777810115</v>
          </cell>
          <cell r="G6">
            <v>42830</v>
          </cell>
          <cell r="H6">
            <v>0.49652777777737356</v>
          </cell>
          <cell r="I6" t="str">
            <v/>
          </cell>
          <cell r="J6">
            <v>26.9</v>
          </cell>
          <cell r="K6" t="str">
            <v>F4,F7,</v>
          </cell>
          <cell r="L6">
            <v>72.900000000000006</v>
          </cell>
          <cell r="M6" t="str">
            <v>F2,F7,</v>
          </cell>
          <cell r="N6">
            <v>18.399999999999999</v>
          </cell>
          <cell r="O6" t="str">
            <v>F7,</v>
          </cell>
          <cell r="P6">
            <v>42830</v>
          </cell>
          <cell r="Q6">
            <v>0.6569444444430701</v>
          </cell>
          <cell r="R6">
            <v>40</v>
          </cell>
          <cell r="S6" t="str">
            <v>F7,F15,F16,</v>
          </cell>
          <cell r="T6">
            <v>3078</v>
          </cell>
          <cell r="U6" t="str">
            <v>F2,F7,F15,</v>
          </cell>
        </row>
        <row r="7">
          <cell r="A7">
            <v>2017095009</v>
          </cell>
          <cell r="B7" t="str">
            <v>Long Pt. Trib</v>
          </cell>
          <cell r="C7" t="str">
            <v>Owasco Lake-tribs</v>
          </cell>
          <cell r="D7" t="str">
            <v>water</v>
          </cell>
          <cell r="E7">
            <v>42830</v>
          </cell>
          <cell r="F7">
            <v>0.38680555555401952</v>
          </cell>
          <cell r="G7">
            <v>42830</v>
          </cell>
          <cell r="H7">
            <v>0.49652777777737356</v>
          </cell>
          <cell r="I7" t="str">
            <v/>
          </cell>
          <cell r="J7">
            <v>7</v>
          </cell>
          <cell r="K7" t="str">
            <v>F4,F7,</v>
          </cell>
          <cell r="L7">
            <v>20.100000000000001</v>
          </cell>
          <cell r="M7" t="str">
            <v>F7,</v>
          </cell>
          <cell r="N7">
            <v>3.6</v>
          </cell>
          <cell r="O7" t="str">
            <v>F7,</v>
          </cell>
          <cell r="P7">
            <v>42830</v>
          </cell>
          <cell r="Q7">
            <v>0.65833333333284827</v>
          </cell>
          <cell r="R7">
            <v>7</v>
          </cell>
          <cell r="S7" t="str">
            <v>F7,F15,F22,</v>
          </cell>
          <cell r="T7">
            <v>2471</v>
          </cell>
          <cell r="U7" t="str">
            <v>F2,F7,F15,</v>
          </cell>
        </row>
        <row r="8">
          <cell r="A8">
            <v>2017095010</v>
          </cell>
          <cell r="B8" t="str">
            <v>Cheese Factory Rd. Trib</v>
          </cell>
          <cell r="C8" t="str">
            <v>Owasco Lake-tribs</v>
          </cell>
          <cell r="D8" t="str">
            <v>water</v>
          </cell>
          <cell r="E8">
            <v>42830</v>
          </cell>
          <cell r="F8">
            <v>0.39861111111167702</v>
          </cell>
          <cell r="G8">
            <v>42830</v>
          </cell>
          <cell r="H8">
            <v>0.49652777777737356</v>
          </cell>
          <cell r="I8" t="str">
            <v/>
          </cell>
          <cell r="J8">
            <v>8.3000000000000007</v>
          </cell>
          <cell r="K8" t="str">
            <v>F7,</v>
          </cell>
          <cell r="L8">
            <v>11</v>
          </cell>
          <cell r="M8" t="str">
            <v>F7,</v>
          </cell>
          <cell r="N8">
            <v>0.9</v>
          </cell>
          <cell r="O8" t="str">
            <v>F7,F16,</v>
          </cell>
          <cell r="P8">
            <v>42830</v>
          </cell>
          <cell r="Q8">
            <v>0.65833333333284827</v>
          </cell>
          <cell r="R8">
            <v>7</v>
          </cell>
          <cell r="S8" t="str">
            <v>F7,F15,F22,</v>
          </cell>
          <cell r="T8">
            <v>217</v>
          </cell>
          <cell r="U8" t="str">
            <v>F7,F15,</v>
          </cell>
        </row>
        <row r="9">
          <cell r="A9">
            <v>2017095011</v>
          </cell>
          <cell r="B9" t="str">
            <v>Dresserville Creek</v>
          </cell>
          <cell r="C9" t="str">
            <v>Owasco Lake-tribs</v>
          </cell>
          <cell r="D9" t="str">
            <v>water</v>
          </cell>
          <cell r="E9">
            <v>42830</v>
          </cell>
          <cell r="F9">
            <v>0.41041666666569654</v>
          </cell>
          <cell r="G9">
            <v>42830</v>
          </cell>
          <cell r="H9">
            <v>0.49652777777737356</v>
          </cell>
          <cell r="I9" t="str">
            <v/>
          </cell>
          <cell r="J9">
            <v>6.1</v>
          </cell>
          <cell r="K9" t="str">
            <v>F7,</v>
          </cell>
          <cell r="L9">
            <v>10.4</v>
          </cell>
          <cell r="M9" t="str">
            <v>F7,</v>
          </cell>
          <cell r="N9">
            <v>0.9</v>
          </cell>
          <cell r="O9" t="str">
            <v>F7,F16,</v>
          </cell>
          <cell r="P9">
            <v>42830</v>
          </cell>
          <cell r="Q9">
            <v>0.65902777777955635</v>
          </cell>
          <cell r="R9">
            <v>7</v>
          </cell>
          <cell r="S9" t="str">
            <v>F7,F15,F22,</v>
          </cell>
          <cell r="T9">
            <v>198</v>
          </cell>
          <cell r="U9" t="str">
            <v>F7,F15,</v>
          </cell>
        </row>
        <row r="10">
          <cell r="A10">
            <v>2017095012</v>
          </cell>
          <cell r="B10" t="str">
            <v>Hemlock Creek</v>
          </cell>
          <cell r="C10" t="str">
            <v>Owasco Lake-tribs</v>
          </cell>
          <cell r="D10" t="str">
            <v>water</v>
          </cell>
          <cell r="E10">
            <v>42830</v>
          </cell>
          <cell r="F10">
            <v>0.42222222222335404</v>
          </cell>
          <cell r="G10">
            <v>42830</v>
          </cell>
          <cell r="H10">
            <v>0.49652777777737356</v>
          </cell>
          <cell r="I10" t="str">
            <v/>
          </cell>
          <cell r="J10">
            <v>7</v>
          </cell>
          <cell r="K10" t="str">
            <v>F7,</v>
          </cell>
          <cell r="L10">
            <v>16.5</v>
          </cell>
          <cell r="M10" t="str">
            <v>F7,</v>
          </cell>
          <cell r="N10">
            <v>2.5</v>
          </cell>
          <cell r="O10" t="str">
            <v>F7,</v>
          </cell>
          <cell r="P10">
            <v>42830</v>
          </cell>
          <cell r="Q10">
            <v>0.65902777777955635</v>
          </cell>
          <cell r="R10">
            <v>7</v>
          </cell>
          <cell r="S10" t="str">
            <v>F7,F15,F22,</v>
          </cell>
          <cell r="T10">
            <v>2828</v>
          </cell>
          <cell r="U10" t="str">
            <v>F2,F7,F15,</v>
          </cell>
        </row>
        <row r="11">
          <cell r="A11">
            <v>2017095013</v>
          </cell>
          <cell r="B11" t="str">
            <v>Inlet at Walpool Rd.</v>
          </cell>
          <cell r="C11" t="str">
            <v>Owasco Lake-tribs</v>
          </cell>
          <cell r="D11" t="str">
            <v>water</v>
          </cell>
          <cell r="E11">
            <v>42830</v>
          </cell>
          <cell r="F11">
            <v>0.43541666666715173</v>
          </cell>
          <cell r="G11">
            <v>42830</v>
          </cell>
          <cell r="H11">
            <v>0.49652777777737356</v>
          </cell>
          <cell r="I11" t="str">
            <v>OWL-174</v>
          </cell>
          <cell r="J11">
            <v>13.5</v>
          </cell>
          <cell r="K11" t="str">
            <v>F7,</v>
          </cell>
          <cell r="L11">
            <v>32.6</v>
          </cell>
          <cell r="M11" t="str">
            <v>F7,</v>
          </cell>
          <cell r="N11">
            <v>7.5</v>
          </cell>
          <cell r="O11" t="str">
            <v>F7,</v>
          </cell>
          <cell r="P11">
            <v>42830</v>
          </cell>
          <cell r="Q11">
            <v>0.65972222222262644</v>
          </cell>
          <cell r="R11">
            <v>20</v>
          </cell>
          <cell r="S11" t="str">
            <v>F7,F15,F16,</v>
          </cell>
          <cell r="T11">
            <v>1060</v>
          </cell>
          <cell r="U11" t="str">
            <v>F2,F7,F15,</v>
          </cell>
        </row>
        <row r="12">
          <cell r="A12">
            <v>2017095014</v>
          </cell>
          <cell r="B12" t="str">
            <v>Inlet at Stevens Rd.</v>
          </cell>
          <cell r="C12" t="str">
            <v>Owasco Lake-tribs</v>
          </cell>
          <cell r="D12" t="str">
            <v>water</v>
          </cell>
          <cell r="E12">
            <v>42830</v>
          </cell>
          <cell r="F12">
            <v>0.4381944444430701</v>
          </cell>
          <cell r="G12">
            <v>42830</v>
          </cell>
          <cell r="H12">
            <v>0.49652777777737356</v>
          </cell>
          <cell r="I12" t="str">
            <v>OWL-119a</v>
          </cell>
          <cell r="J12">
            <v>9</v>
          </cell>
          <cell r="K12" t="str">
            <v>F7,</v>
          </cell>
          <cell r="L12">
            <v>91.9</v>
          </cell>
          <cell r="M12" t="str">
            <v>F2,F7,</v>
          </cell>
          <cell r="N12">
            <v>2.6</v>
          </cell>
          <cell r="O12" t="str">
            <v>F7,</v>
          </cell>
          <cell r="P12">
            <v>42830</v>
          </cell>
          <cell r="Q12">
            <v>0.65972222222262644</v>
          </cell>
          <cell r="R12">
            <v>56</v>
          </cell>
          <cell r="S12" t="str">
            <v>F7,F15,</v>
          </cell>
          <cell r="T12">
            <v>802</v>
          </cell>
          <cell r="U12" t="str">
            <v>F2,F7,F15,</v>
          </cell>
        </row>
        <row r="13">
          <cell r="A13">
            <v>2017095015</v>
          </cell>
          <cell r="B13" t="str">
            <v>Veness Brook</v>
          </cell>
          <cell r="C13" t="str">
            <v>Owasco Lake-tribs</v>
          </cell>
          <cell r="D13" t="str">
            <v>water</v>
          </cell>
          <cell r="E13">
            <v>42830</v>
          </cell>
          <cell r="F13">
            <v>0.35486111111094942</v>
          </cell>
          <cell r="G13">
            <v>42830</v>
          </cell>
          <cell r="H13">
            <v>0.49652777777737356</v>
          </cell>
          <cell r="I13" t="str">
            <v>OWL-321</v>
          </cell>
          <cell r="J13">
            <v>14.1</v>
          </cell>
          <cell r="K13" t="str">
            <v>F7,</v>
          </cell>
          <cell r="L13">
            <v>101.6</v>
          </cell>
          <cell r="M13" t="str">
            <v>F2,F7,</v>
          </cell>
          <cell r="N13">
            <v>4.9000000000000004</v>
          </cell>
          <cell r="O13" t="str">
            <v>F7,</v>
          </cell>
          <cell r="P13">
            <v>42830</v>
          </cell>
          <cell r="Q13">
            <v>0.66041666666569654</v>
          </cell>
          <cell r="R13">
            <v>27</v>
          </cell>
          <cell r="S13" t="str">
            <v>F7,F15,F16,</v>
          </cell>
          <cell r="T13">
            <v>1137</v>
          </cell>
          <cell r="U13" t="str">
            <v>F2,F7,F15,</v>
          </cell>
        </row>
        <row r="14">
          <cell r="A14">
            <v>2017095016</v>
          </cell>
          <cell r="B14" t="str">
            <v>Fays Pt.</v>
          </cell>
          <cell r="C14" t="str">
            <v>Owasco Lake-tribs</v>
          </cell>
          <cell r="D14" t="str">
            <v>water</v>
          </cell>
          <cell r="E14">
            <v>42830</v>
          </cell>
          <cell r="F14">
            <v>0.36319444444598048</v>
          </cell>
          <cell r="G14">
            <v>42830</v>
          </cell>
          <cell r="H14">
            <v>0.49652777777737356</v>
          </cell>
          <cell r="I14" t="str">
            <v/>
          </cell>
          <cell r="J14">
            <v>10.199999999999999</v>
          </cell>
          <cell r="K14" t="str">
            <v>F7,</v>
          </cell>
          <cell r="L14">
            <v>23.9</v>
          </cell>
          <cell r="M14" t="str">
            <v>F7,</v>
          </cell>
          <cell r="N14">
            <v>3.1</v>
          </cell>
          <cell r="O14" t="str">
            <v>F7,</v>
          </cell>
          <cell r="P14">
            <v>42830</v>
          </cell>
          <cell r="Q14">
            <v>0.66111111111240461</v>
          </cell>
          <cell r="R14">
            <v>18</v>
          </cell>
          <cell r="S14" t="str">
            <v>F7,F15,F16,</v>
          </cell>
          <cell r="T14">
            <v>903</v>
          </cell>
          <cell r="U14" t="str">
            <v>F2,F7,F15,</v>
          </cell>
        </row>
        <row r="15">
          <cell r="A15">
            <v>2017095017</v>
          </cell>
          <cell r="B15" t="str">
            <v>Firelane 26</v>
          </cell>
          <cell r="C15" t="str">
            <v>Owasco Lake-tribs</v>
          </cell>
          <cell r="D15" t="str">
            <v>water</v>
          </cell>
          <cell r="E15">
            <v>42830</v>
          </cell>
          <cell r="F15">
            <v>0.37291666666715173</v>
          </cell>
          <cell r="G15">
            <v>42830</v>
          </cell>
          <cell r="H15">
            <v>0.49652777777737356</v>
          </cell>
          <cell r="J15">
            <v>6.4</v>
          </cell>
          <cell r="K15" t="str">
            <v>F7,</v>
          </cell>
          <cell r="L15">
            <v>20.399999999999999</v>
          </cell>
          <cell r="M15" t="str">
            <v>F7,</v>
          </cell>
          <cell r="N15">
            <v>3.1</v>
          </cell>
          <cell r="O15" t="str">
            <v>F7,</v>
          </cell>
          <cell r="P15">
            <v>42830</v>
          </cell>
          <cell r="Q15">
            <v>0.66111111111240461</v>
          </cell>
          <cell r="R15">
            <v>7</v>
          </cell>
          <cell r="S15" t="str">
            <v>F7,F15,F22,</v>
          </cell>
          <cell r="T15">
            <v>5529</v>
          </cell>
          <cell r="U15" t="str">
            <v>F2,F7,F15,</v>
          </cell>
        </row>
        <row r="16">
          <cell r="A16">
            <v>2017095018</v>
          </cell>
          <cell r="B16" t="str">
            <v>Inlet North</v>
          </cell>
          <cell r="C16" t="str">
            <v>Owasco Lake-tribs</v>
          </cell>
          <cell r="D16" t="str">
            <v>water</v>
          </cell>
          <cell r="E16">
            <v>42830</v>
          </cell>
          <cell r="F16">
            <v>0.38333333333503106</v>
          </cell>
          <cell r="G16">
            <v>42830</v>
          </cell>
          <cell r="H16">
            <v>0.49652777777737356</v>
          </cell>
          <cell r="J16">
            <v>16</v>
          </cell>
          <cell r="K16" t="str">
            <v>F4,F7,</v>
          </cell>
          <cell r="L16">
            <v>58</v>
          </cell>
          <cell r="M16" t="str">
            <v>F2,F7,</v>
          </cell>
          <cell r="N16">
            <v>5.6</v>
          </cell>
          <cell r="O16" t="str">
            <v>F7,</v>
          </cell>
          <cell r="P16">
            <v>42830</v>
          </cell>
          <cell r="Q16">
            <v>0.66249999999854481</v>
          </cell>
          <cell r="R16">
            <v>22</v>
          </cell>
          <cell r="S16" t="str">
            <v>F7,F15,F16,</v>
          </cell>
          <cell r="T16">
            <v>1017</v>
          </cell>
          <cell r="U16" t="str">
            <v>F2,F7,F15,</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7"/>
  <sheetViews>
    <sheetView workbookViewId="0">
      <selection activeCell="A9" sqref="A9:D9"/>
    </sheetView>
  </sheetViews>
  <sheetFormatPr defaultRowHeight="14.5" x14ac:dyDescent="0.35"/>
  <cols>
    <col min="3" max="3" width="10.81640625" bestFit="1" customWidth="1"/>
    <col min="4" max="4" width="9.90625" bestFit="1" customWidth="1"/>
    <col min="6" max="6" width="29" bestFit="1" customWidth="1"/>
    <col min="7" max="7" width="11.54296875" style="18" bestFit="1" customWidth="1"/>
    <col min="8" max="8" width="9.81640625" style="18" bestFit="1" customWidth="1"/>
    <col min="9" max="9" width="11.6328125" style="18" bestFit="1" customWidth="1"/>
    <col min="10" max="10" width="11" style="18" bestFit="1" customWidth="1"/>
    <col min="11" max="11" width="9.7265625" style="18" bestFit="1" customWidth="1"/>
    <col min="12" max="12" width="9.1796875" style="18" bestFit="1" customWidth="1"/>
    <col min="13" max="13" width="10.453125" style="18" bestFit="1" customWidth="1"/>
    <col min="14" max="14" width="10.1796875" style="18" bestFit="1" customWidth="1"/>
    <col min="15" max="15" width="16.1796875" style="18" bestFit="1" customWidth="1"/>
    <col min="18" max="18" width="11.54296875" style="18" bestFit="1" customWidth="1"/>
    <col min="19" max="19" width="9.81640625" style="18" bestFit="1" customWidth="1"/>
    <col min="20" max="20" width="11.6328125" style="18" bestFit="1" customWidth="1"/>
    <col min="21" max="21" width="11" style="18" bestFit="1" customWidth="1"/>
    <col min="22" max="22" width="9.7265625" style="18" bestFit="1" customWidth="1"/>
    <col min="23" max="23" width="9.1796875" style="18" bestFit="1" customWidth="1"/>
    <col min="24" max="24" width="10.453125" style="18" bestFit="1" customWidth="1"/>
    <col min="25" max="25" width="10.1796875" style="18" bestFit="1" customWidth="1"/>
    <col min="26" max="26" width="16.1796875" style="18" bestFit="1" customWidth="1"/>
  </cols>
  <sheetData>
    <row r="1" spans="1:28" x14ac:dyDescent="0.35">
      <c r="A1" t="s">
        <v>119</v>
      </c>
    </row>
    <row r="2" spans="1:28" x14ac:dyDescent="0.35">
      <c r="A2" t="s">
        <v>120</v>
      </c>
    </row>
    <row r="4" spans="1:28" x14ac:dyDescent="0.35">
      <c r="F4" t="s">
        <v>190</v>
      </c>
    </row>
    <row r="5" spans="1:28" x14ac:dyDescent="0.35">
      <c r="A5" s="39" t="s">
        <v>163</v>
      </c>
      <c r="B5" s="39" t="s">
        <v>164</v>
      </c>
      <c r="C5" s="39" t="s">
        <v>165</v>
      </c>
      <c r="D5" s="40" t="s">
        <v>166</v>
      </c>
      <c r="E5" s="39"/>
      <c r="F5" t="s">
        <v>188</v>
      </c>
      <c r="G5" s="18" t="s">
        <v>15</v>
      </c>
      <c r="H5" s="18" t="s">
        <v>16</v>
      </c>
      <c r="I5" s="18" t="s">
        <v>17</v>
      </c>
      <c r="J5" s="18" t="s">
        <v>18</v>
      </c>
      <c r="K5" s="18" t="s">
        <v>19</v>
      </c>
      <c r="L5" s="18" t="s">
        <v>21</v>
      </c>
      <c r="M5" s="18" t="s">
        <v>22</v>
      </c>
      <c r="N5" s="18" t="s">
        <v>23</v>
      </c>
      <c r="O5" s="18" t="s">
        <v>24</v>
      </c>
      <c r="Q5" t="s">
        <v>189</v>
      </c>
      <c r="R5" s="18" t="s">
        <v>15</v>
      </c>
      <c r="S5" s="18" t="s">
        <v>16</v>
      </c>
      <c r="T5" s="18" t="s">
        <v>17</v>
      </c>
      <c r="U5" s="18" t="s">
        <v>18</v>
      </c>
      <c r="V5" s="18" t="s">
        <v>19</v>
      </c>
      <c r="W5" s="18" t="s">
        <v>21</v>
      </c>
      <c r="X5" s="18" t="s">
        <v>22</v>
      </c>
      <c r="Y5" s="18" t="s">
        <v>23</v>
      </c>
      <c r="Z5" s="18" t="s">
        <v>24</v>
      </c>
      <c r="AB5" s="19" t="s">
        <v>191</v>
      </c>
    </row>
    <row r="6" spans="1:28" x14ac:dyDescent="0.35">
      <c r="A6" s="39" t="s">
        <v>167</v>
      </c>
      <c r="B6" s="39" t="s">
        <v>168</v>
      </c>
      <c r="C6" s="39">
        <v>1</v>
      </c>
      <c r="D6" s="40">
        <v>3.8</v>
      </c>
      <c r="E6" s="39"/>
      <c r="G6" s="18">
        <v>43298</v>
      </c>
      <c r="H6" s="18">
        <v>43312</v>
      </c>
      <c r="I6" s="18">
        <v>43403</v>
      </c>
      <c r="K6" s="18">
        <v>43298</v>
      </c>
      <c r="L6" s="18">
        <v>43298</v>
      </c>
      <c r="R6" s="41">
        <v>43312</v>
      </c>
      <c r="S6" s="41">
        <v>43286</v>
      </c>
      <c r="T6" s="18">
        <v>43054</v>
      </c>
      <c r="U6" s="41">
        <v>43054</v>
      </c>
      <c r="V6" s="41">
        <v>43298</v>
      </c>
      <c r="W6" s="18">
        <v>43312</v>
      </c>
      <c r="X6" s="18">
        <v>43312</v>
      </c>
      <c r="Y6" s="18">
        <v>43054</v>
      </c>
      <c r="Z6" s="18" t="s">
        <v>76</v>
      </c>
    </row>
    <row r="7" spans="1:28" x14ac:dyDescent="0.35">
      <c r="A7" s="39" t="s">
        <v>169</v>
      </c>
      <c r="B7" s="39" t="s">
        <v>168</v>
      </c>
      <c r="C7" s="39">
        <v>1</v>
      </c>
      <c r="D7" s="40">
        <v>4</v>
      </c>
      <c r="E7" s="39"/>
      <c r="G7" s="18">
        <v>43312</v>
      </c>
      <c r="H7" s="18">
        <v>43326</v>
      </c>
      <c r="L7" s="18">
        <v>43403</v>
      </c>
      <c r="R7" s="18">
        <v>43340</v>
      </c>
      <c r="S7" s="41">
        <v>43306</v>
      </c>
      <c r="T7" s="41">
        <v>43396</v>
      </c>
      <c r="U7" s="41">
        <v>43354</v>
      </c>
      <c r="Y7" s="18">
        <v>43070</v>
      </c>
    </row>
    <row r="8" spans="1:28" x14ac:dyDescent="0.35">
      <c r="A8" s="39" t="s">
        <v>170</v>
      </c>
      <c r="B8" s="39" t="s">
        <v>168</v>
      </c>
      <c r="C8" s="39">
        <v>0.3</v>
      </c>
      <c r="D8" s="40">
        <v>1.4</v>
      </c>
      <c r="E8" s="39"/>
      <c r="H8" s="18">
        <v>43340</v>
      </c>
      <c r="S8" s="41">
        <v>43312</v>
      </c>
      <c r="T8" s="41">
        <v>43406</v>
      </c>
      <c r="Y8" s="41">
        <v>43243</v>
      </c>
    </row>
    <row r="9" spans="1:28" x14ac:dyDescent="0.35">
      <c r="A9" s="39" t="s">
        <v>171</v>
      </c>
      <c r="B9" s="39" t="s">
        <v>172</v>
      </c>
      <c r="C9" s="39">
        <v>7</v>
      </c>
      <c r="D9" s="40">
        <v>29</v>
      </c>
      <c r="E9" s="39"/>
      <c r="H9" s="18">
        <v>43354</v>
      </c>
      <c r="S9" s="41">
        <v>43326</v>
      </c>
      <c r="Y9" s="18">
        <v>43312</v>
      </c>
    </row>
    <row r="10" spans="1:28" x14ac:dyDescent="0.35">
      <c r="A10" s="39" t="s">
        <v>173</v>
      </c>
      <c r="B10" s="39" t="s">
        <v>172</v>
      </c>
      <c r="C10" s="39">
        <v>15</v>
      </c>
      <c r="D10" s="40">
        <v>58</v>
      </c>
      <c r="E10" s="39"/>
      <c r="H10" s="18">
        <v>43354</v>
      </c>
      <c r="S10" s="41">
        <v>43340</v>
      </c>
    </row>
    <row r="11" spans="1:28" x14ac:dyDescent="0.35">
      <c r="A11" s="39" t="s">
        <v>174</v>
      </c>
      <c r="B11" s="39" t="s">
        <v>175</v>
      </c>
      <c r="C11" s="39">
        <v>0.2</v>
      </c>
      <c r="D11" s="40">
        <v>0.9</v>
      </c>
      <c r="E11" s="39"/>
      <c r="H11" s="18">
        <v>43403</v>
      </c>
      <c r="S11" s="41">
        <v>43354</v>
      </c>
    </row>
    <row r="12" spans="1:28" x14ac:dyDescent="0.35">
      <c r="A12" s="39" t="s">
        <v>176</v>
      </c>
      <c r="B12" s="39" t="s">
        <v>177</v>
      </c>
      <c r="C12" s="39">
        <v>0.1</v>
      </c>
      <c r="D12" s="40">
        <v>0.3</v>
      </c>
      <c r="E12" s="39"/>
      <c r="S12" s="41">
        <v>43368</v>
      </c>
    </row>
    <row r="13" spans="1:28" x14ac:dyDescent="0.35">
      <c r="A13" s="39" t="s">
        <v>178</v>
      </c>
      <c r="B13" s="39" t="s">
        <v>172</v>
      </c>
      <c r="C13" s="39">
        <v>90</v>
      </c>
      <c r="D13" s="40">
        <v>307</v>
      </c>
      <c r="E13" s="39"/>
      <c r="S13" s="41">
        <v>43382</v>
      </c>
    </row>
    <row r="14" spans="1:28" x14ac:dyDescent="0.35">
      <c r="A14" s="39" t="s">
        <v>179</v>
      </c>
      <c r="B14" s="39" t="s">
        <v>180</v>
      </c>
      <c r="C14" s="39">
        <v>5</v>
      </c>
      <c r="D14" s="40">
        <v>20</v>
      </c>
      <c r="E14" s="39">
        <f>D14/1000</f>
        <v>0.02</v>
      </c>
      <c r="S14" s="41">
        <v>43396</v>
      </c>
    </row>
    <row r="15" spans="1:28" x14ac:dyDescent="0.35">
      <c r="A15" s="39" t="s">
        <v>183</v>
      </c>
      <c r="B15" s="39" t="s">
        <v>182</v>
      </c>
      <c r="C15" s="39">
        <v>0.3</v>
      </c>
      <c r="D15" s="40">
        <v>0.9</v>
      </c>
      <c r="E15" s="39"/>
      <c r="S15" s="41">
        <v>43402</v>
      </c>
    </row>
    <row r="16" spans="1:28" x14ac:dyDescent="0.35">
      <c r="S16" s="41">
        <v>43406</v>
      </c>
    </row>
    <row r="17" spans="1:1" x14ac:dyDescent="0.35">
      <c r="A17" s="52" t="s">
        <v>374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A8F5-EBA7-4749-A173-DC1827A9DA1C}">
  <dimension ref="A1:C30"/>
  <sheetViews>
    <sheetView workbookViewId="0">
      <pane ySplit="1" topLeftCell="A2" activePane="bottomLeft" state="frozen"/>
      <selection pane="bottomLeft" activeCell="A7" sqref="A7:C7"/>
    </sheetView>
  </sheetViews>
  <sheetFormatPr defaultRowHeight="12" x14ac:dyDescent="0.3"/>
  <cols>
    <col min="1" max="1" width="20.36328125" style="64" customWidth="1"/>
    <col min="2" max="3" width="46" style="64" bestFit="1" customWidth="1"/>
    <col min="4" max="16384" width="8.7265625" style="64"/>
  </cols>
  <sheetData>
    <row r="1" spans="1:3" x14ac:dyDescent="0.3">
      <c r="A1" s="62" t="s">
        <v>1014</v>
      </c>
      <c r="B1" s="63" t="s">
        <v>1015</v>
      </c>
      <c r="C1" s="63" t="s">
        <v>1016</v>
      </c>
    </row>
    <row r="2" spans="1:3" x14ac:dyDescent="0.3">
      <c r="A2" s="65" t="s">
        <v>1011</v>
      </c>
      <c r="B2" s="66" t="s">
        <v>1017</v>
      </c>
      <c r="C2" s="66" t="s">
        <v>465</v>
      </c>
    </row>
    <row r="3" spans="1:3" x14ac:dyDescent="0.3">
      <c r="A3" s="65" t="s">
        <v>1018</v>
      </c>
      <c r="B3" s="66" t="s">
        <v>1019</v>
      </c>
      <c r="C3" s="66"/>
    </row>
    <row r="4" spans="1:3" x14ac:dyDescent="0.3">
      <c r="A4" s="65" t="s">
        <v>1020</v>
      </c>
      <c r="B4" s="66" t="s">
        <v>1021</v>
      </c>
      <c r="C4" s="66"/>
    </row>
    <row r="5" spans="1:3" x14ac:dyDescent="0.3">
      <c r="A5" s="65" t="s">
        <v>1022</v>
      </c>
      <c r="B5" s="66" t="s">
        <v>1023</v>
      </c>
      <c r="C5" s="66"/>
    </row>
    <row r="6" spans="1:3" x14ac:dyDescent="0.3">
      <c r="A6" s="65" t="s">
        <v>1024</v>
      </c>
      <c r="B6" s="66" t="s">
        <v>1025</v>
      </c>
      <c r="C6" s="66"/>
    </row>
    <row r="7" spans="1:3" x14ac:dyDescent="0.3">
      <c r="A7" s="65" t="s">
        <v>1026</v>
      </c>
      <c r="B7" s="66" t="s">
        <v>1027</v>
      </c>
      <c r="C7" s="66" t="s">
        <v>466</v>
      </c>
    </row>
    <row r="8" spans="1:3" x14ac:dyDescent="0.3">
      <c r="A8" s="65" t="s">
        <v>1028</v>
      </c>
      <c r="B8" s="66" t="s">
        <v>1029</v>
      </c>
      <c r="C8" s="66"/>
    </row>
    <row r="9" spans="1:3" x14ac:dyDescent="0.3">
      <c r="A9" s="65" t="s">
        <v>1030</v>
      </c>
      <c r="B9" s="66" t="s">
        <v>1031</v>
      </c>
      <c r="C9" s="66"/>
    </row>
    <row r="10" spans="1:3" x14ac:dyDescent="0.3">
      <c r="A10" s="65" t="s">
        <v>1032</v>
      </c>
      <c r="B10" s="66" t="s">
        <v>1033</v>
      </c>
      <c r="C10" s="66"/>
    </row>
    <row r="11" spans="1:3" x14ac:dyDescent="0.3">
      <c r="A11" s="65" t="s">
        <v>1012</v>
      </c>
      <c r="B11" s="66" t="s">
        <v>1034</v>
      </c>
      <c r="C11" s="66" t="s">
        <v>1035</v>
      </c>
    </row>
    <row r="12" spans="1:3" x14ac:dyDescent="0.3">
      <c r="A12" s="65" t="s">
        <v>1036</v>
      </c>
      <c r="B12" s="66" t="s">
        <v>1037</v>
      </c>
      <c r="C12" s="66" t="s">
        <v>828</v>
      </c>
    </row>
    <row r="13" spans="1:3" x14ac:dyDescent="0.3">
      <c r="A13" s="65" t="s">
        <v>1038</v>
      </c>
      <c r="B13" s="66" t="s">
        <v>1039</v>
      </c>
      <c r="C13" s="66" t="s">
        <v>828</v>
      </c>
    </row>
    <row r="14" spans="1:3" x14ac:dyDescent="0.3">
      <c r="A14" s="65" t="s">
        <v>1040</v>
      </c>
      <c r="B14" s="66" t="s">
        <v>1041</v>
      </c>
      <c r="C14" s="66" t="s">
        <v>827</v>
      </c>
    </row>
    <row r="15" spans="1:3" ht="23.5" x14ac:dyDescent="0.3">
      <c r="A15" s="65" t="s">
        <v>1042</v>
      </c>
      <c r="B15" s="66" t="s">
        <v>1043</v>
      </c>
      <c r="C15" s="66"/>
    </row>
    <row r="16" spans="1:3" x14ac:dyDescent="0.3">
      <c r="A16" s="65" t="s">
        <v>1044</v>
      </c>
      <c r="B16" s="66" t="s">
        <v>1045</v>
      </c>
      <c r="C16" s="66"/>
    </row>
    <row r="17" spans="1:3" x14ac:dyDescent="0.3">
      <c r="A17" s="65" t="s">
        <v>983</v>
      </c>
      <c r="B17" s="66" t="s">
        <v>1046</v>
      </c>
      <c r="C17" s="66"/>
    </row>
    <row r="18" spans="1:3" x14ac:dyDescent="0.3">
      <c r="A18" s="65" t="s">
        <v>982</v>
      </c>
      <c r="B18" s="66" t="s">
        <v>1047</v>
      </c>
      <c r="C18" s="66"/>
    </row>
    <row r="19" spans="1:3" x14ac:dyDescent="0.3">
      <c r="A19" s="65" t="s">
        <v>1048</v>
      </c>
      <c r="B19" s="66" t="s">
        <v>1049</v>
      </c>
      <c r="C19" s="66"/>
    </row>
    <row r="20" spans="1:3" x14ac:dyDescent="0.3">
      <c r="A20" s="65" t="s">
        <v>1050</v>
      </c>
      <c r="B20" s="66" t="s">
        <v>1051</v>
      </c>
      <c r="C20" s="66" t="s">
        <v>836</v>
      </c>
    </row>
    <row r="21" spans="1:3" x14ac:dyDescent="0.3">
      <c r="A21" s="65" t="s">
        <v>1052</v>
      </c>
      <c r="B21" s="66" t="s">
        <v>1053</v>
      </c>
      <c r="C21" s="66" t="s">
        <v>1035</v>
      </c>
    </row>
    <row r="22" spans="1:3" x14ac:dyDescent="0.3">
      <c r="A22" s="65" t="s">
        <v>1054</v>
      </c>
      <c r="B22" s="66" t="s">
        <v>1055</v>
      </c>
      <c r="C22" s="66" t="s">
        <v>1035</v>
      </c>
    </row>
    <row r="23" spans="1:3" x14ac:dyDescent="0.3">
      <c r="A23" s="65" t="s">
        <v>1056</v>
      </c>
      <c r="B23" s="66" t="s">
        <v>1057</v>
      </c>
      <c r="C23" s="66" t="s">
        <v>1035</v>
      </c>
    </row>
    <row r="24" spans="1:3" x14ac:dyDescent="0.3">
      <c r="A24" s="65" t="s">
        <v>1058</v>
      </c>
      <c r="B24" s="66" t="s">
        <v>1059</v>
      </c>
      <c r="C24" s="66" t="s">
        <v>1060</v>
      </c>
    </row>
    <row r="25" spans="1:3" x14ac:dyDescent="0.3">
      <c r="A25" s="65" t="s">
        <v>1061</v>
      </c>
      <c r="B25" s="66" t="s">
        <v>1062</v>
      </c>
      <c r="C25" s="66" t="s">
        <v>1035</v>
      </c>
    </row>
    <row r="26" spans="1:3" x14ac:dyDescent="0.3">
      <c r="A26" s="65" t="s">
        <v>1063</v>
      </c>
      <c r="B26" s="66" t="s">
        <v>1064</v>
      </c>
      <c r="C26" s="66" t="s">
        <v>1060</v>
      </c>
    </row>
    <row r="27" spans="1:3" x14ac:dyDescent="0.3">
      <c r="A27" s="65" t="s">
        <v>1065</v>
      </c>
      <c r="B27" s="66" t="s">
        <v>1066</v>
      </c>
      <c r="C27" s="66" t="s">
        <v>108</v>
      </c>
    </row>
    <row r="28" spans="1:3" x14ac:dyDescent="0.3">
      <c r="A28" s="65" t="s">
        <v>1067</v>
      </c>
      <c r="B28" s="66" t="s">
        <v>1068</v>
      </c>
      <c r="C28" s="66"/>
    </row>
    <row r="29" spans="1:3" x14ac:dyDescent="0.3">
      <c r="A29" s="67" t="s">
        <v>1069</v>
      </c>
      <c r="B29" s="67"/>
      <c r="C29" s="67"/>
    </row>
    <row r="30" spans="1:3" x14ac:dyDescent="0.3">
      <c r="A30" s="67" t="s">
        <v>1070</v>
      </c>
      <c r="B30" s="68"/>
      <c r="C30" s="6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03FFB-1559-4E2E-BC0F-38F399CB4F3E}">
  <dimension ref="A1:E25"/>
  <sheetViews>
    <sheetView workbookViewId="0">
      <pane ySplit="1" topLeftCell="A2" activePane="bottomLeft" state="frozen"/>
      <selection pane="bottomLeft" activeCell="E8" sqref="E8:E9"/>
    </sheetView>
  </sheetViews>
  <sheetFormatPr defaultRowHeight="14.5" x14ac:dyDescent="0.35"/>
  <cols>
    <col min="1" max="1" width="31.36328125" bestFit="1" customWidth="1"/>
    <col min="2" max="2" width="13.90625" bestFit="1" customWidth="1"/>
    <col min="5" max="5" width="15.90625" bestFit="1" customWidth="1"/>
    <col min="8" max="8" width="15.90625" bestFit="1" customWidth="1"/>
  </cols>
  <sheetData>
    <row r="1" spans="1:5" x14ac:dyDescent="0.35">
      <c r="A1" t="s">
        <v>152</v>
      </c>
      <c r="B1" t="s">
        <v>153</v>
      </c>
      <c r="C1" t="s">
        <v>154</v>
      </c>
      <c r="D1" t="s">
        <v>155</v>
      </c>
      <c r="E1" t="s">
        <v>156</v>
      </c>
    </row>
    <row r="2" spans="1:5" x14ac:dyDescent="0.35">
      <c r="A2" t="s">
        <v>134</v>
      </c>
      <c r="B2" t="s">
        <v>26</v>
      </c>
      <c r="C2">
        <v>42.902000000000001</v>
      </c>
      <c r="D2">
        <v>-76.527000000000001</v>
      </c>
      <c r="E2" t="s">
        <v>159</v>
      </c>
    </row>
    <row r="3" spans="1:5" x14ac:dyDescent="0.35">
      <c r="A3" t="s">
        <v>136</v>
      </c>
      <c r="B3" t="s">
        <v>26</v>
      </c>
      <c r="C3">
        <v>42.901000000000003</v>
      </c>
      <c r="D3">
        <v>-76.527000000000001</v>
      </c>
      <c r="E3" t="s">
        <v>159</v>
      </c>
    </row>
    <row r="4" spans="1:5" x14ac:dyDescent="0.35">
      <c r="A4" t="s">
        <v>145</v>
      </c>
      <c r="B4" t="s">
        <v>26</v>
      </c>
      <c r="C4">
        <v>42.902000000000001</v>
      </c>
      <c r="D4">
        <v>-76.527000000000001</v>
      </c>
      <c r="E4" t="s">
        <v>159</v>
      </c>
    </row>
    <row r="5" spans="1:5" x14ac:dyDescent="0.35">
      <c r="A5" t="s">
        <v>135</v>
      </c>
      <c r="B5" t="s">
        <v>34</v>
      </c>
      <c r="C5">
        <v>42.887</v>
      </c>
      <c r="D5">
        <v>-76.549000000000007</v>
      </c>
      <c r="E5" t="s">
        <v>160</v>
      </c>
    </row>
    <row r="6" spans="1:5" x14ac:dyDescent="0.35">
      <c r="A6" t="s">
        <v>141</v>
      </c>
      <c r="B6" t="s">
        <v>34</v>
      </c>
      <c r="C6">
        <v>42.887</v>
      </c>
      <c r="D6">
        <v>-76.549000000000007</v>
      </c>
      <c r="E6" t="s">
        <v>160</v>
      </c>
    </row>
    <row r="7" spans="1:5" x14ac:dyDescent="0.35">
      <c r="A7" t="s">
        <v>135</v>
      </c>
      <c r="B7" t="s">
        <v>34</v>
      </c>
      <c r="C7">
        <v>42.89</v>
      </c>
      <c r="D7">
        <v>-76.549000000000007</v>
      </c>
      <c r="E7" t="s">
        <v>160</v>
      </c>
    </row>
    <row r="8" spans="1:5" x14ac:dyDescent="0.35">
      <c r="A8" t="s">
        <v>137</v>
      </c>
      <c r="B8" t="s">
        <v>37</v>
      </c>
      <c r="C8">
        <v>42.892000000000003</v>
      </c>
      <c r="D8">
        <v>-76.522000000000006</v>
      </c>
      <c r="E8" t="s">
        <v>450</v>
      </c>
    </row>
    <row r="9" spans="1:5" x14ac:dyDescent="0.35">
      <c r="A9" t="s">
        <v>39</v>
      </c>
      <c r="B9" t="s">
        <v>37</v>
      </c>
      <c r="C9">
        <v>42.892000000000003</v>
      </c>
      <c r="D9">
        <v>-76.522000000000006</v>
      </c>
      <c r="E9" t="s">
        <v>450</v>
      </c>
    </row>
    <row r="10" spans="1:5" x14ac:dyDescent="0.35">
      <c r="A10" t="s">
        <v>133</v>
      </c>
      <c r="B10" t="s">
        <v>40</v>
      </c>
      <c r="C10">
        <v>42.863999999999997</v>
      </c>
      <c r="D10">
        <v>-76.507999999999996</v>
      </c>
      <c r="E10" t="s">
        <v>158</v>
      </c>
    </row>
    <row r="11" spans="1:5" x14ac:dyDescent="0.35">
      <c r="A11" t="s">
        <v>138</v>
      </c>
      <c r="B11" t="s">
        <v>40</v>
      </c>
      <c r="C11">
        <v>42.863999999999997</v>
      </c>
      <c r="D11">
        <v>-76.507999999999996</v>
      </c>
      <c r="E11" t="s">
        <v>158</v>
      </c>
    </row>
    <row r="12" spans="1:5" x14ac:dyDescent="0.35">
      <c r="A12" t="s">
        <v>146</v>
      </c>
      <c r="B12" t="s">
        <v>40</v>
      </c>
      <c r="C12">
        <v>42.863999999999997</v>
      </c>
      <c r="D12">
        <v>-76.507999999999996</v>
      </c>
      <c r="E12" t="s">
        <v>158</v>
      </c>
    </row>
    <row r="13" spans="1:5" x14ac:dyDescent="0.35">
      <c r="A13" t="s">
        <v>133</v>
      </c>
      <c r="B13" t="s">
        <v>40</v>
      </c>
      <c r="C13">
        <v>42.863999999999997</v>
      </c>
      <c r="D13">
        <v>-76.507999999999996</v>
      </c>
      <c r="E13" t="s">
        <v>158</v>
      </c>
    </row>
    <row r="14" spans="1:5" x14ac:dyDescent="0.35">
      <c r="A14" t="s">
        <v>142</v>
      </c>
      <c r="B14" t="s">
        <v>81</v>
      </c>
      <c r="C14">
        <v>42.844000000000001</v>
      </c>
      <c r="D14">
        <v>-76.506</v>
      </c>
      <c r="E14" t="s">
        <v>454</v>
      </c>
    </row>
    <row r="15" spans="1:5" x14ac:dyDescent="0.35">
      <c r="A15" t="s">
        <v>143</v>
      </c>
      <c r="B15" t="s">
        <v>64</v>
      </c>
      <c r="C15">
        <v>42.805</v>
      </c>
      <c r="D15">
        <v>-76.491</v>
      </c>
      <c r="E15" t="s">
        <v>162</v>
      </c>
    </row>
    <row r="16" spans="1:5" x14ac:dyDescent="0.35">
      <c r="A16" t="s">
        <v>147</v>
      </c>
      <c r="B16" t="s">
        <v>64</v>
      </c>
      <c r="C16">
        <v>42.805</v>
      </c>
      <c r="D16">
        <v>-76.492000000000004</v>
      </c>
      <c r="E16" t="s">
        <v>162</v>
      </c>
    </row>
    <row r="17" spans="1:5" x14ac:dyDescent="0.35">
      <c r="A17" t="s">
        <v>144</v>
      </c>
      <c r="B17" t="s">
        <v>67</v>
      </c>
      <c r="C17">
        <v>42.776000000000003</v>
      </c>
      <c r="D17">
        <v>-76.462000000000003</v>
      </c>
      <c r="E17" t="s">
        <v>453</v>
      </c>
    </row>
    <row r="18" spans="1:5" x14ac:dyDescent="0.35">
      <c r="A18" t="s">
        <v>148</v>
      </c>
      <c r="B18" t="s">
        <v>67</v>
      </c>
      <c r="C18">
        <v>42.776000000000003</v>
      </c>
      <c r="D18">
        <v>-76.462000000000003</v>
      </c>
      <c r="E18" t="s">
        <v>453</v>
      </c>
    </row>
    <row r="19" spans="1:5" x14ac:dyDescent="0.35">
      <c r="A19" t="s">
        <v>139</v>
      </c>
      <c r="B19" t="s">
        <v>43</v>
      </c>
      <c r="C19">
        <v>42.755000000000003</v>
      </c>
      <c r="D19">
        <v>-76.462999999999994</v>
      </c>
      <c r="E19" t="s">
        <v>451</v>
      </c>
    </row>
    <row r="20" spans="1:5" x14ac:dyDescent="0.35">
      <c r="A20" t="s">
        <v>45</v>
      </c>
      <c r="B20" t="s">
        <v>43</v>
      </c>
      <c r="C20">
        <v>42.753999999999998</v>
      </c>
      <c r="D20">
        <v>-76.462999999999994</v>
      </c>
      <c r="E20" t="s">
        <v>451</v>
      </c>
    </row>
    <row r="21" spans="1:5" x14ac:dyDescent="0.35">
      <c r="A21" t="s">
        <v>132</v>
      </c>
      <c r="B21" t="s">
        <v>72</v>
      </c>
      <c r="C21">
        <v>42.716000000000001</v>
      </c>
      <c r="D21">
        <v>-76.436999999999998</v>
      </c>
      <c r="E21" t="s">
        <v>157</v>
      </c>
    </row>
    <row r="22" spans="1:5" x14ac:dyDescent="0.35">
      <c r="A22" t="s">
        <v>151</v>
      </c>
      <c r="B22" t="s">
        <v>72</v>
      </c>
      <c r="C22">
        <v>42.863999999999997</v>
      </c>
      <c r="D22">
        <v>-76.507999999999996</v>
      </c>
      <c r="E22" t="s">
        <v>157</v>
      </c>
    </row>
    <row r="23" spans="1:5" x14ac:dyDescent="0.35">
      <c r="A23" t="s">
        <v>140</v>
      </c>
      <c r="B23" t="s">
        <v>46</v>
      </c>
      <c r="C23">
        <v>42.825000000000003</v>
      </c>
      <c r="D23">
        <v>-76.521000000000001</v>
      </c>
      <c r="E23" t="s">
        <v>161</v>
      </c>
    </row>
    <row r="24" spans="1:5" x14ac:dyDescent="0.35">
      <c r="A24" t="s">
        <v>149</v>
      </c>
      <c r="B24" t="s">
        <v>46</v>
      </c>
      <c r="E24" t="s">
        <v>161</v>
      </c>
    </row>
    <row r="25" spans="1:5" x14ac:dyDescent="0.35">
      <c r="A25" t="s">
        <v>150</v>
      </c>
      <c r="B25" t="s">
        <v>49</v>
      </c>
      <c r="C25">
        <v>42.843000000000004</v>
      </c>
      <c r="D25">
        <v>-76.503</v>
      </c>
      <c r="E25" t="s">
        <v>452</v>
      </c>
    </row>
  </sheetData>
  <sortState xmlns:xlrd2="http://schemas.microsoft.com/office/spreadsheetml/2017/richdata2" ref="A2:E25">
    <sortCondition ref="B2:B2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J194"/>
  <sheetViews>
    <sheetView tabSelected="1" workbookViewId="0">
      <pane xSplit="5" ySplit="1" topLeftCell="S69" activePane="bottomRight" state="frozen"/>
      <selection pane="topRight" activeCell="E1" sqref="E1"/>
      <selection pane="bottomLeft" activeCell="A2" sqref="A2"/>
      <selection pane="bottomRight" activeCell="A50" sqref="A50:XFD50"/>
    </sheetView>
  </sheetViews>
  <sheetFormatPr defaultColWidth="9.1796875" defaultRowHeight="14.5" x14ac:dyDescent="0.35"/>
  <cols>
    <col min="1" max="1" width="12.90625" style="1" bestFit="1" customWidth="1"/>
    <col min="2" max="2" width="17.54296875" style="1" bestFit="1" customWidth="1"/>
    <col min="3" max="3" width="14.81640625" style="1" bestFit="1" customWidth="1"/>
    <col min="4" max="4" width="14.7265625" style="1" bestFit="1" customWidth="1"/>
    <col min="5" max="5" width="11.90625" style="1" bestFit="1" customWidth="1"/>
    <col min="6" max="6" width="25.54296875" style="1" bestFit="1" customWidth="1"/>
    <col min="7" max="7" width="11.08984375" style="1" bestFit="1" customWidth="1"/>
    <col min="8" max="8" width="16.54296875" style="1" bestFit="1" customWidth="1"/>
    <col min="9" max="9" width="27.90625" style="1" bestFit="1" customWidth="1"/>
    <col min="10" max="10" width="7.36328125" style="1" bestFit="1" customWidth="1"/>
    <col min="11" max="11" width="7" style="1" bestFit="1" customWidth="1"/>
    <col min="12" max="12" width="15.81640625" style="1" bestFit="1" customWidth="1"/>
    <col min="13" max="13" width="13.81640625" style="1" bestFit="1" customWidth="1"/>
    <col min="14" max="14" width="26.54296875" style="1" bestFit="1" customWidth="1"/>
    <col min="15" max="15" width="7.08984375" style="57" bestFit="1" customWidth="1"/>
    <col min="16" max="16" width="14.453125" style="1" bestFit="1" customWidth="1"/>
    <col min="17" max="17" width="11.1796875" style="1" customWidth="1"/>
    <col min="18" max="18" width="12.453125" style="1" bestFit="1" customWidth="1"/>
    <col min="19" max="19" width="11.1796875" style="1" customWidth="1"/>
    <col min="20" max="20" width="14.1796875" style="1" bestFit="1" customWidth="1"/>
    <col min="21" max="21" width="11.1796875" style="1" customWidth="1"/>
    <col min="22" max="22" width="13.7265625" style="1" bestFit="1" customWidth="1"/>
    <col min="23" max="23" width="11.1796875" style="1" customWidth="1"/>
    <col min="24" max="24" width="12.453125" style="1" bestFit="1" customWidth="1"/>
    <col min="25" max="25" width="11.1796875" style="1" customWidth="1"/>
    <col min="26" max="26" width="13.7265625" style="1" bestFit="1" customWidth="1"/>
    <col min="27" max="27" width="11.1796875" style="1" customWidth="1"/>
    <col min="28" max="28" width="12.26953125" style="1" bestFit="1" customWidth="1"/>
    <col min="29" max="29" width="11.1796875" style="1" customWidth="1"/>
    <col min="30" max="30" width="13.54296875" style="1" bestFit="1" customWidth="1"/>
    <col min="31" max="31" width="11.1796875" style="1" customWidth="1"/>
    <col min="32" max="32" width="13.54296875" style="1" bestFit="1" customWidth="1"/>
    <col min="33" max="33" width="11.1796875" style="1" customWidth="1"/>
    <col min="34" max="34" width="19.36328125" style="1" bestFit="1" customWidth="1"/>
    <col min="35" max="35" width="11.1796875" style="1" customWidth="1"/>
    <col min="36" max="36" width="17.54296875" style="1" bestFit="1" customWidth="1"/>
    <col min="37" max="16384" width="9.1796875" style="1"/>
  </cols>
  <sheetData>
    <row r="1" spans="1:36" s="60" customFormat="1" x14ac:dyDescent="0.35">
      <c r="A1" s="58" t="s">
        <v>0</v>
      </c>
      <c r="B1" s="58" t="s">
        <v>1</v>
      </c>
      <c r="C1" s="58" t="s">
        <v>2</v>
      </c>
      <c r="D1" s="11" t="s">
        <v>9</v>
      </c>
      <c r="E1" s="58" t="s">
        <v>3</v>
      </c>
      <c r="F1" s="58" t="s">
        <v>4</v>
      </c>
      <c r="G1" s="58" t="s">
        <v>5</v>
      </c>
      <c r="H1" s="58" t="s">
        <v>6</v>
      </c>
      <c r="I1" s="58" t="s">
        <v>7</v>
      </c>
      <c r="J1" s="58" t="s">
        <v>8</v>
      </c>
      <c r="K1" s="58" t="s">
        <v>10</v>
      </c>
      <c r="L1" s="58" t="s">
        <v>11</v>
      </c>
      <c r="M1" s="11" t="s">
        <v>12</v>
      </c>
      <c r="N1" s="58" t="s">
        <v>13</v>
      </c>
      <c r="O1" s="59" t="s">
        <v>14</v>
      </c>
      <c r="P1" s="58" t="s">
        <v>15</v>
      </c>
      <c r="Q1" s="58" t="s">
        <v>840</v>
      </c>
      <c r="R1" s="58" t="s">
        <v>16</v>
      </c>
      <c r="S1" s="58" t="s">
        <v>840</v>
      </c>
      <c r="T1" s="58" t="s">
        <v>17</v>
      </c>
      <c r="U1" s="58" t="s">
        <v>840</v>
      </c>
      <c r="V1" s="58" t="s">
        <v>18</v>
      </c>
      <c r="W1" s="58" t="s">
        <v>840</v>
      </c>
      <c r="X1" s="58" t="s">
        <v>19</v>
      </c>
      <c r="Y1" s="58" t="s">
        <v>840</v>
      </c>
      <c r="Z1" s="58" t="s">
        <v>20</v>
      </c>
      <c r="AA1" s="58" t="s">
        <v>840</v>
      </c>
      <c r="AB1" s="58" t="s">
        <v>21</v>
      </c>
      <c r="AC1" s="58" t="s">
        <v>840</v>
      </c>
      <c r="AD1" s="58" t="s">
        <v>22</v>
      </c>
      <c r="AE1" s="58" t="s">
        <v>840</v>
      </c>
      <c r="AF1" s="58" t="s">
        <v>23</v>
      </c>
      <c r="AG1" s="58" t="s">
        <v>840</v>
      </c>
      <c r="AH1" s="58" t="s">
        <v>24</v>
      </c>
      <c r="AI1" s="58" t="s">
        <v>840</v>
      </c>
      <c r="AJ1" s="58" t="s">
        <v>1</v>
      </c>
    </row>
    <row r="2" spans="1:36" hidden="1" x14ac:dyDescent="0.35">
      <c r="A2" s="3" t="s">
        <v>25</v>
      </c>
      <c r="B2" s="3" t="s">
        <v>26</v>
      </c>
      <c r="C2" s="3" t="s">
        <v>27</v>
      </c>
      <c r="D2" s="7">
        <v>42830</v>
      </c>
      <c r="E2" s="3">
        <v>2017095005</v>
      </c>
      <c r="F2" s="3" t="s">
        <v>28</v>
      </c>
      <c r="G2" s="3" t="s">
        <v>29</v>
      </c>
      <c r="H2" s="3" t="s">
        <v>30</v>
      </c>
      <c r="I2" s="3" t="s">
        <v>31</v>
      </c>
      <c r="J2" s="3" t="s">
        <v>32</v>
      </c>
      <c r="K2" s="5">
        <v>2017</v>
      </c>
      <c r="L2" s="4">
        <v>0.36319444444598048</v>
      </c>
      <c r="M2" s="7">
        <v>42830</v>
      </c>
      <c r="N2" s="3" t="s">
        <v>33</v>
      </c>
      <c r="O2" s="17">
        <v>1.0296006014502845</v>
      </c>
      <c r="P2" s="3" t="s">
        <v>29</v>
      </c>
      <c r="Q2" s="10"/>
      <c r="R2" s="3"/>
      <c r="S2" s="10"/>
      <c r="T2" s="3">
        <v>51</v>
      </c>
      <c r="U2" s="10" t="str">
        <f>VLOOKUP($E2,[1]Data!$A$3:$U$16,19,FALSE)</f>
        <v>F7,F15,F16,</v>
      </c>
      <c r="V2" s="3">
        <v>357</v>
      </c>
      <c r="W2" s="10" t="str">
        <f>VLOOKUP($E2,[1]Data!$A$3:$U$16,21,FALSE)</f>
        <v>F7,F15,</v>
      </c>
      <c r="X2" s="10"/>
      <c r="Y2" s="3"/>
      <c r="Z2" s="3" t="s">
        <v>29</v>
      </c>
      <c r="AA2" s="3"/>
      <c r="AB2" s="3">
        <v>27.1</v>
      </c>
      <c r="AC2" s="10" t="str">
        <f>VLOOKUP($E2,[1]Data!$A$3:$U$16,13,FALSE)</f>
        <v>F7,</v>
      </c>
      <c r="AD2" s="3">
        <v>14.4</v>
      </c>
      <c r="AE2" s="10" t="str">
        <f>VLOOKUP($E2,[1]Data!$A$3:$U$16,11,FALSE)</f>
        <v>F7,</v>
      </c>
      <c r="AF2" s="3">
        <v>5.8</v>
      </c>
      <c r="AG2" s="10" t="str">
        <f>VLOOKUP($E2,[1]Data!$A$3:$U$16,15,FALSE)</f>
        <v>F7,</v>
      </c>
      <c r="AH2" s="3" t="s">
        <v>29</v>
      </c>
      <c r="AI2" s="3"/>
      <c r="AJ2" s="10" t="s">
        <v>26</v>
      </c>
    </row>
    <row r="3" spans="1:36" hidden="1" x14ac:dyDescent="0.35">
      <c r="A3" s="3" t="s">
        <v>25</v>
      </c>
      <c r="B3" s="3" t="s">
        <v>34</v>
      </c>
      <c r="C3" s="3" t="s">
        <v>27</v>
      </c>
      <c r="D3" s="7">
        <v>42830</v>
      </c>
      <c r="E3" s="3">
        <v>2017095015</v>
      </c>
      <c r="F3" s="3" t="s">
        <v>35</v>
      </c>
      <c r="G3" s="3" t="s">
        <v>29</v>
      </c>
      <c r="H3" s="3" t="s">
        <v>30</v>
      </c>
      <c r="I3" s="3" t="s">
        <v>36</v>
      </c>
      <c r="J3" s="3" t="s">
        <v>32</v>
      </c>
      <c r="K3" s="5">
        <v>2017</v>
      </c>
      <c r="L3" s="4">
        <v>0.35486111111094942</v>
      </c>
      <c r="M3" s="7">
        <v>42830</v>
      </c>
      <c r="N3" s="3" t="s">
        <v>33</v>
      </c>
      <c r="O3" s="17">
        <v>0.23335023442680786</v>
      </c>
      <c r="P3" s="3" t="s">
        <v>29</v>
      </c>
      <c r="Q3" s="10"/>
      <c r="R3" s="3"/>
      <c r="S3" s="10"/>
      <c r="T3" s="3">
        <v>27</v>
      </c>
      <c r="U3" s="10" t="str">
        <f>VLOOKUP($E3,[1]Data!$A$3:$U$16,19,FALSE)</f>
        <v>F7,F15,F16,</v>
      </c>
      <c r="V3" s="3">
        <v>1137</v>
      </c>
      <c r="W3" s="10" t="str">
        <f>VLOOKUP($E3,[1]Data!$A$3:$U$16,21,FALSE)</f>
        <v>F2,F7,F15,</v>
      </c>
      <c r="X3" s="3" t="s">
        <v>29</v>
      </c>
      <c r="Y3" s="3"/>
      <c r="Z3" s="3" t="s">
        <v>29</v>
      </c>
      <c r="AA3" s="3"/>
      <c r="AB3" s="3">
        <v>101.6</v>
      </c>
      <c r="AC3" s="10" t="str">
        <f>VLOOKUP($E3,[1]Data!$A$3:$U$16,13,FALSE)</f>
        <v>F2,F7,</v>
      </c>
      <c r="AD3" s="3">
        <v>14.1</v>
      </c>
      <c r="AE3" s="10" t="str">
        <f>VLOOKUP($E3,[1]Data!$A$3:$U$16,11,FALSE)</f>
        <v>F7,</v>
      </c>
      <c r="AF3" s="3">
        <v>4.9000000000000004</v>
      </c>
      <c r="AG3" s="10" t="str">
        <f>VLOOKUP($E3,[1]Data!$A$3:$U$16,15,FALSE)</f>
        <v>F7,</v>
      </c>
      <c r="AH3" s="3" t="s">
        <v>29</v>
      </c>
      <c r="AI3" s="3"/>
      <c r="AJ3" s="10" t="s">
        <v>34</v>
      </c>
    </row>
    <row r="4" spans="1:36" hidden="1" x14ac:dyDescent="0.35">
      <c r="A4" s="3" t="s">
        <v>25</v>
      </c>
      <c r="B4" s="3" t="s">
        <v>37</v>
      </c>
      <c r="C4" s="3" t="s">
        <v>27</v>
      </c>
      <c r="D4" s="7">
        <v>42830</v>
      </c>
      <c r="E4" s="3">
        <v>2017095006</v>
      </c>
      <c r="F4" s="3" t="s">
        <v>38</v>
      </c>
      <c r="G4" s="3" t="s">
        <v>29</v>
      </c>
      <c r="H4" s="3" t="s">
        <v>30</v>
      </c>
      <c r="I4" s="3" t="s">
        <v>39</v>
      </c>
      <c r="J4" s="3" t="s">
        <v>32</v>
      </c>
      <c r="K4" s="5">
        <v>2017</v>
      </c>
      <c r="L4" s="4">
        <v>0.36875000000145519</v>
      </c>
      <c r="M4" s="7">
        <v>42830</v>
      </c>
      <c r="N4" s="3" t="s">
        <v>33</v>
      </c>
      <c r="O4" s="17">
        <v>3.5327558704829949</v>
      </c>
      <c r="P4" s="3" t="s">
        <v>29</v>
      </c>
      <c r="Q4" s="10"/>
      <c r="R4" s="3"/>
      <c r="S4" s="10"/>
      <c r="T4" s="3">
        <v>15</v>
      </c>
      <c r="U4" s="10" t="str">
        <f>VLOOKUP($E4,[1]Data!$A$3:$U$16,19,FALSE)</f>
        <v>F7,F15,F16,</v>
      </c>
      <c r="V4" s="3">
        <v>103</v>
      </c>
      <c r="W4" s="10" t="str">
        <f>VLOOKUP($E4,[1]Data!$A$3:$U$16,21,FALSE)</f>
        <v>F7,F15,</v>
      </c>
      <c r="X4" s="3" t="s">
        <v>29</v>
      </c>
      <c r="Y4" s="3"/>
      <c r="Z4" s="3" t="s">
        <v>29</v>
      </c>
      <c r="AA4" s="3"/>
      <c r="AB4" s="3">
        <v>21</v>
      </c>
      <c r="AC4" s="10" t="str">
        <f>VLOOKUP($E4,[1]Data!$A$3:$U$16,13,FALSE)</f>
        <v>F7,</v>
      </c>
      <c r="AD4" s="3">
        <v>9.3000000000000007</v>
      </c>
      <c r="AE4" s="10" t="str">
        <f>VLOOKUP($E4,[1]Data!$A$3:$U$16,11,FALSE)</f>
        <v>F7,</v>
      </c>
      <c r="AF4" s="3">
        <v>3.1</v>
      </c>
      <c r="AG4" s="10" t="str">
        <f>VLOOKUP($E4,[1]Data!$A$3:$U$16,15,FALSE)</f>
        <v>F7,</v>
      </c>
      <c r="AH4" s="3" t="s">
        <v>29</v>
      </c>
      <c r="AI4" s="3"/>
      <c r="AJ4" s="10" t="s">
        <v>37</v>
      </c>
    </row>
    <row r="5" spans="1:36" hidden="1" x14ac:dyDescent="0.35">
      <c r="A5" s="3" t="s">
        <v>25</v>
      </c>
      <c r="B5" s="3" t="s">
        <v>40</v>
      </c>
      <c r="C5" s="3" t="s">
        <v>27</v>
      </c>
      <c r="D5" s="7">
        <v>42830</v>
      </c>
      <c r="E5" s="3">
        <v>2017095007</v>
      </c>
      <c r="F5" s="3" t="s">
        <v>41</v>
      </c>
      <c r="G5" s="3" t="s">
        <v>29</v>
      </c>
      <c r="H5" s="3" t="s">
        <v>30</v>
      </c>
      <c r="I5" s="3" t="s">
        <v>42</v>
      </c>
      <c r="J5" s="3" t="s">
        <v>32</v>
      </c>
      <c r="K5" s="5">
        <v>2017</v>
      </c>
      <c r="L5" s="4">
        <v>0.3743055555569299</v>
      </c>
      <c r="M5" s="7">
        <v>42830</v>
      </c>
      <c r="N5" s="3" t="s">
        <v>33</v>
      </c>
      <c r="O5" s="17">
        <v>3.2160662666180415</v>
      </c>
      <c r="P5" s="3" t="s">
        <v>29</v>
      </c>
      <c r="Q5" s="10"/>
      <c r="R5" s="3"/>
      <c r="S5" s="10"/>
      <c r="T5" s="3">
        <v>24</v>
      </c>
      <c r="U5" s="10" t="str">
        <f>VLOOKUP($E5,[1]Data!$A$3:$U$16,19,FALSE)</f>
        <v>F7,F15,F16,</v>
      </c>
      <c r="V5" s="3">
        <v>1352</v>
      </c>
      <c r="W5" s="10" t="str">
        <f>VLOOKUP($E5,[1]Data!$A$3:$U$16,21,FALSE)</f>
        <v>F2,F7,F15,</v>
      </c>
      <c r="X5" s="3" t="s">
        <v>29</v>
      </c>
      <c r="Y5" s="3"/>
      <c r="Z5" s="3" t="s">
        <v>29</v>
      </c>
      <c r="AA5" s="3"/>
      <c r="AB5" s="3">
        <v>72.5</v>
      </c>
      <c r="AC5" s="10" t="str">
        <f>VLOOKUP($E5,[1]Data!$A$3:$U$16,13,FALSE)</f>
        <v>F2,F7,</v>
      </c>
      <c r="AD5" s="3">
        <v>13.5</v>
      </c>
      <c r="AE5" s="10" t="str">
        <f>VLOOKUP($E5,[1]Data!$A$3:$U$16,11,FALSE)</f>
        <v>F7,</v>
      </c>
      <c r="AF5" s="3">
        <v>8.3000000000000007</v>
      </c>
      <c r="AG5" s="10" t="str">
        <f>VLOOKUP($E5,[1]Data!$A$3:$U$16,15,FALSE)</f>
        <v>F7,</v>
      </c>
      <c r="AH5" s="3" t="s">
        <v>29</v>
      </c>
      <c r="AI5" s="3"/>
      <c r="AJ5" s="10" t="s">
        <v>40</v>
      </c>
    </row>
    <row r="6" spans="1:36" hidden="1" x14ac:dyDescent="0.35">
      <c r="A6" s="3" t="s">
        <v>25</v>
      </c>
      <c r="B6" s="3" t="s">
        <v>43</v>
      </c>
      <c r="C6" s="3" t="s">
        <v>27</v>
      </c>
      <c r="D6" s="7">
        <v>42830</v>
      </c>
      <c r="E6" s="3">
        <v>2017095018</v>
      </c>
      <c r="F6" s="3" t="s">
        <v>44</v>
      </c>
      <c r="G6" s="3" t="s">
        <v>29</v>
      </c>
      <c r="H6" s="3" t="s">
        <v>30</v>
      </c>
      <c r="I6" s="3" t="s">
        <v>45</v>
      </c>
      <c r="J6" s="3" t="s">
        <v>32</v>
      </c>
      <c r="K6" s="5">
        <v>2017</v>
      </c>
      <c r="L6" s="4">
        <v>0.38333333333503106</v>
      </c>
      <c r="M6" s="7">
        <v>42830</v>
      </c>
      <c r="N6" s="3" t="s">
        <v>33</v>
      </c>
      <c r="O6" s="17">
        <v>12.642582343766696</v>
      </c>
      <c r="P6" s="3" t="s">
        <v>29</v>
      </c>
      <c r="Q6" s="10"/>
      <c r="R6" s="3"/>
      <c r="S6" s="10"/>
      <c r="T6" s="3">
        <v>22</v>
      </c>
      <c r="U6" s="10" t="str">
        <f>VLOOKUP($E6,[1]Data!$A$3:$U$16,19,FALSE)</f>
        <v>F7,F15,F16,</v>
      </c>
      <c r="V6" s="3">
        <v>1017</v>
      </c>
      <c r="W6" s="10" t="str">
        <f>VLOOKUP($E6,[1]Data!$A$3:$U$16,21,FALSE)</f>
        <v>F2,F7,F15,</v>
      </c>
      <c r="X6" s="3" t="s">
        <v>29</v>
      </c>
      <c r="Y6" s="3"/>
      <c r="Z6" s="3" t="s">
        <v>29</v>
      </c>
      <c r="AA6" s="3"/>
      <c r="AB6" s="3">
        <v>58</v>
      </c>
      <c r="AC6" s="10" t="str">
        <f>VLOOKUP($E6,[1]Data!$A$3:$U$16,13,FALSE)</f>
        <v>F2,F7,</v>
      </c>
      <c r="AD6" s="3">
        <v>16</v>
      </c>
      <c r="AE6" s="10" t="str">
        <f>VLOOKUP($E6,[1]Data!$A$3:$U$16,11,FALSE)</f>
        <v>F4,F7,</v>
      </c>
      <c r="AF6" s="3">
        <v>5.6</v>
      </c>
      <c r="AG6" s="10" t="str">
        <f>VLOOKUP($E6,[1]Data!$A$3:$U$16,15,FALSE)</f>
        <v>F7,</v>
      </c>
      <c r="AH6" s="3" t="s">
        <v>29</v>
      </c>
      <c r="AI6" s="3"/>
      <c r="AJ6" s="10" t="s">
        <v>43</v>
      </c>
    </row>
    <row r="7" spans="1:36" hidden="1" x14ac:dyDescent="0.35">
      <c r="A7" s="3" t="s">
        <v>25</v>
      </c>
      <c r="B7" s="3" t="s">
        <v>46</v>
      </c>
      <c r="C7" s="3" t="s">
        <v>27</v>
      </c>
      <c r="D7" s="7">
        <v>42830</v>
      </c>
      <c r="E7" s="3">
        <v>2017095017</v>
      </c>
      <c r="F7" s="3" t="s">
        <v>47</v>
      </c>
      <c r="G7" s="3" t="s">
        <v>29</v>
      </c>
      <c r="H7" s="3" t="s">
        <v>30</v>
      </c>
      <c r="I7" s="3" t="s">
        <v>48</v>
      </c>
      <c r="J7" s="3" t="s">
        <v>32</v>
      </c>
      <c r="K7" s="5">
        <v>2017</v>
      </c>
      <c r="L7" s="4">
        <v>0.37291666666715173</v>
      </c>
      <c r="M7" s="7">
        <v>42830</v>
      </c>
      <c r="N7" s="3" t="s">
        <v>33</v>
      </c>
      <c r="O7" s="17">
        <v>3.5327558704829949</v>
      </c>
      <c r="P7" s="3" t="s">
        <v>29</v>
      </c>
      <c r="Q7" s="10"/>
      <c r="R7" s="3"/>
      <c r="S7" s="10"/>
      <c r="T7" s="3">
        <v>7</v>
      </c>
      <c r="U7" s="10" t="str">
        <f>VLOOKUP($E7,[1]Data!$A$3:$U$16,19,FALSE)</f>
        <v>F7,F15,F22,</v>
      </c>
      <c r="V7" s="3">
        <v>5529</v>
      </c>
      <c r="W7" s="10" t="str">
        <f>VLOOKUP($E7,[1]Data!$A$3:$U$16,21,FALSE)</f>
        <v>F2,F7,F15,</v>
      </c>
      <c r="X7" s="3" t="s">
        <v>29</v>
      </c>
      <c r="Y7" s="3"/>
      <c r="Z7" s="3" t="s">
        <v>29</v>
      </c>
      <c r="AA7" s="3"/>
      <c r="AB7" s="3">
        <v>20.399999999999999</v>
      </c>
      <c r="AC7" s="10" t="str">
        <f>VLOOKUP($E7,[1]Data!$A$3:$U$16,13,FALSE)</f>
        <v>F7,</v>
      </c>
      <c r="AD7" s="3">
        <v>6.4</v>
      </c>
      <c r="AE7" s="10" t="str">
        <f>VLOOKUP($E7,[1]Data!$A$3:$U$16,11,FALSE)</f>
        <v>F7,</v>
      </c>
      <c r="AF7" s="3">
        <v>3.1</v>
      </c>
      <c r="AG7" s="10" t="str">
        <f>VLOOKUP($E7,[1]Data!$A$3:$U$16,15,FALSE)</f>
        <v>F7,</v>
      </c>
      <c r="AH7" s="3" t="s">
        <v>29</v>
      </c>
      <c r="AI7" s="3"/>
      <c r="AJ7" s="10" t="s">
        <v>46</v>
      </c>
    </row>
    <row r="8" spans="1:36" hidden="1" x14ac:dyDescent="0.35">
      <c r="A8" s="3" t="s">
        <v>25</v>
      </c>
      <c r="B8" s="3" t="s">
        <v>49</v>
      </c>
      <c r="C8" s="3" t="s">
        <v>27</v>
      </c>
      <c r="D8" s="7">
        <v>42830</v>
      </c>
      <c r="E8" s="3">
        <v>2017095016</v>
      </c>
      <c r="F8" s="3" t="s">
        <v>50</v>
      </c>
      <c r="G8" s="3" t="s">
        <v>29</v>
      </c>
      <c r="H8" s="3" t="s">
        <v>30</v>
      </c>
      <c r="I8" s="3" t="s">
        <v>51</v>
      </c>
      <c r="J8" s="3" t="s">
        <v>32</v>
      </c>
      <c r="K8" s="5">
        <v>2017</v>
      </c>
      <c r="L8" s="4">
        <v>0.36319444444598048</v>
      </c>
      <c r="M8" s="7">
        <v>42830</v>
      </c>
      <c r="N8" s="3" t="s">
        <v>33</v>
      </c>
      <c r="O8" s="17">
        <v>3.5327558704829949</v>
      </c>
      <c r="P8" s="3" t="s">
        <v>29</v>
      </c>
      <c r="Q8" s="10"/>
      <c r="R8" s="3"/>
      <c r="S8" s="10"/>
      <c r="T8" s="3">
        <v>18</v>
      </c>
      <c r="U8" s="10" t="str">
        <f>VLOOKUP($E8,[1]Data!$A$3:$U$16,19,FALSE)</f>
        <v>F7,F15,F16,</v>
      </c>
      <c r="V8" s="3">
        <v>903</v>
      </c>
      <c r="W8" s="10" t="str">
        <f>VLOOKUP($E8,[1]Data!$A$3:$U$16,21,FALSE)</f>
        <v>F2,F7,F15,</v>
      </c>
      <c r="X8" s="3" t="s">
        <v>29</v>
      </c>
      <c r="Y8" s="3"/>
      <c r="Z8" s="3" t="s">
        <v>29</v>
      </c>
      <c r="AA8" s="3"/>
      <c r="AB8" s="3">
        <v>23.9</v>
      </c>
      <c r="AC8" s="10" t="str">
        <f>VLOOKUP($E8,[1]Data!$A$3:$U$16,13,FALSE)</f>
        <v>F7,</v>
      </c>
      <c r="AD8" s="3">
        <v>10.199999999999999</v>
      </c>
      <c r="AE8" s="10" t="str">
        <f>VLOOKUP($E8,[1]Data!$A$3:$U$16,11,FALSE)</f>
        <v>F7,</v>
      </c>
      <c r="AF8" s="3">
        <v>3.1</v>
      </c>
      <c r="AG8" s="10" t="str">
        <f>VLOOKUP($E8,[1]Data!$A$3:$U$16,15,FALSE)</f>
        <v>F7,</v>
      </c>
      <c r="AH8" s="3" t="s">
        <v>29</v>
      </c>
      <c r="AI8" s="3"/>
      <c r="AJ8" s="10" t="s">
        <v>49</v>
      </c>
    </row>
    <row r="9" spans="1:36" hidden="1" x14ac:dyDescent="0.35">
      <c r="A9" s="3" t="s">
        <v>25</v>
      </c>
      <c r="B9" s="3" t="s">
        <v>26</v>
      </c>
      <c r="C9" s="3" t="s">
        <v>27</v>
      </c>
      <c r="D9" s="7">
        <v>42857</v>
      </c>
      <c r="E9" s="3">
        <v>2017122002</v>
      </c>
      <c r="F9" s="3" t="s">
        <v>28</v>
      </c>
      <c r="G9" s="3" t="s">
        <v>29</v>
      </c>
      <c r="H9" s="3" t="s">
        <v>30</v>
      </c>
      <c r="I9" s="3" t="s">
        <v>31</v>
      </c>
      <c r="J9" s="3" t="s">
        <v>32</v>
      </c>
      <c r="K9" s="5">
        <v>2017</v>
      </c>
      <c r="L9" s="4">
        <v>0.36736111111167702</v>
      </c>
      <c r="M9" s="7">
        <v>42857</v>
      </c>
      <c r="N9" s="3" t="s">
        <v>33</v>
      </c>
      <c r="O9" s="17">
        <v>0.86803672658410813</v>
      </c>
      <c r="P9" s="3" t="s">
        <v>29</v>
      </c>
      <c r="Q9" s="10"/>
      <c r="R9" s="3"/>
      <c r="S9" s="10"/>
      <c r="T9" s="3">
        <v>237</v>
      </c>
      <c r="U9" s="10"/>
      <c r="V9" s="3">
        <v>772</v>
      </c>
      <c r="W9" s="3"/>
      <c r="X9" s="3" t="s">
        <v>29</v>
      </c>
      <c r="Y9" s="3"/>
      <c r="Z9" s="3" t="s">
        <v>29</v>
      </c>
      <c r="AA9" s="3"/>
      <c r="AB9" s="3">
        <v>287</v>
      </c>
      <c r="AC9" s="10"/>
      <c r="AD9" s="3">
        <v>180</v>
      </c>
      <c r="AE9" s="3"/>
      <c r="AF9" s="3">
        <v>138.1</v>
      </c>
      <c r="AG9" s="3"/>
      <c r="AH9" s="3" t="s">
        <v>29</v>
      </c>
      <c r="AI9" s="3"/>
      <c r="AJ9" s="10" t="s">
        <v>26</v>
      </c>
    </row>
    <row r="10" spans="1:36" hidden="1" x14ac:dyDescent="0.35">
      <c r="A10" s="3" t="s">
        <v>25</v>
      </c>
      <c r="B10" s="3" t="s">
        <v>34</v>
      </c>
      <c r="C10" s="3" t="s">
        <v>27</v>
      </c>
      <c r="D10" s="7">
        <v>42857</v>
      </c>
      <c r="E10" s="3">
        <v>2017122003</v>
      </c>
      <c r="F10" s="3" t="s">
        <v>35</v>
      </c>
      <c r="G10" s="3" t="s">
        <v>29</v>
      </c>
      <c r="H10" s="3" t="s">
        <v>30</v>
      </c>
      <c r="I10" s="3" t="s">
        <v>36</v>
      </c>
      <c r="J10" s="3" t="s">
        <v>32</v>
      </c>
      <c r="K10" s="5">
        <v>2017</v>
      </c>
      <c r="L10" s="4">
        <v>0.37152777777737356</v>
      </c>
      <c r="M10" s="7">
        <v>42857</v>
      </c>
      <c r="N10" s="3" t="s">
        <v>33</v>
      </c>
      <c r="O10" s="17">
        <v>0.19673315395713786</v>
      </c>
      <c r="P10" s="3" t="s">
        <v>29</v>
      </c>
      <c r="Q10" s="10"/>
      <c r="R10" s="3"/>
      <c r="S10" s="10"/>
      <c r="T10" s="3">
        <v>33</v>
      </c>
      <c r="U10" s="10"/>
      <c r="V10" s="3">
        <v>891</v>
      </c>
      <c r="W10" s="3"/>
      <c r="X10" s="3" t="s">
        <v>29</v>
      </c>
      <c r="Y10" s="3"/>
      <c r="Z10" s="3" t="s">
        <v>29</v>
      </c>
      <c r="AA10" s="3"/>
      <c r="AB10" s="3">
        <v>72.400000000000006</v>
      </c>
      <c r="AC10" s="10"/>
      <c r="AD10" s="3">
        <v>27.2</v>
      </c>
      <c r="AE10" s="3"/>
      <c r="AF10" s="3">
        <v>14.3</v>
      </c>
      <c r="AG10" s="3"/>
      <c r="AH10" s="3" t="s">
        <v>29</v>
      </c>
      <c r="AI10" s="3"/>
      <c r="AJ10" s="10" t="s">
        <v>34</v>
      </c>
    </row>
    <row r="11" spans="1:36" hidden="1" x14ac:dyDescent="0.35">
      <c r="A11" s="3" t="s">
        <v>25</v>
      </c>
      <c r="B11" s="3" t="s">
        <v>40</v>
      </c>
      <c r="C11" s="3" t="s">
        <v>27</v>
      </c>
      <c r="D11" s="7">
        <v>42857</v>
      </c>
      <c r="E11" s="3">
        <v>2017122001</v>
      </c>
      <c r="F11" s="3" t="s">
        <v>41</v>
      </c>
      <c r="G11" s="3" t="s">
        <v>29</v>
      </c>
      <c r="H11" s="3" t="s">
        <v>30</v>
      </c>
      <c r="I11" s="3" t="s">
        <v>42</v>
      </c>
      <c r="J11" s="3" t="s">
        <v>32</v>
      </c>
      <c r="K11" s="5">
        <v>2017</v>
      </c>
      <c r="L11" s="4">
        <v>0.35763888889050577</v>
      </c>
      <c r="M11" s="7">
        <v>42857</v>
      </c>
      <c r="N11" s="3" t="s">
        <v>33</v>
      </c>
      <c r="O11" s="17">
        <v>2.7114044325735538</v>
      </c>
      <c r="P11" s="3" t="s">
        <v>29</v>
      </c>
      <c r="Q11" s="10"/>
      <c r="R11" s="3"/>
      <c r="S11" s="10"/>
      <c r="T11" s="3">
        <v>35</v>
      </c>
      <c r="U11" s="10"/>
      <c r="V11" s="3">
        <v>1213</v>
      </c>
      <c r="W11" s="3"/>
      <c r="X11" s="3" t="s">
        <v>29</v>
      </c>
      <c r="Y11" s="3"/>
      <c r="Z11" s="3" t="s">
        <v>29</v>
      </c>
      <c r="AA11" s="3"/>
      <c r="AB11" s="3">
        <v>101.8</v>
      </c>
      <c r="AC11" s="10"/>
      <c r="AD11" s="3">
        <v>15.1</v>
      </c>
      <c r="AE11" s="3"/>
      <c r="AF11" s="3">
        <v>5.0999999999999996</v>
      </c>
      <c r="AG11" s="3"/>
      <c r="AH11" s="3" t="s">
        <v>29</v>
      </c>
      <c r="AI11" s="3"/>
      <c r="AJ11" s="10" t="s">
        <v>40</v>
      </c>
    </row>
    <row r="12" spans="1:36" hidden="1" x14ac:dyDescent="0.35">
      <c r="A12" s="3" t="s">
        <v>25</v>
      </c>
      <c r="B12" s="3" t="s">
        <v>43</v>
      </c>
      <c r="C12" s="3" t="s">
        <v>27</v>
      </c>
      <c r="D12" s="7">
        <v>42857</v>
      </c>
      <c r="E12" s="3">
        <v>2017122004</v>
      </c>
      <c r="F12" s="3" t="s">
        <v>52</v>
      </c>
      <c r="G12" s="3" t="s">
        <v>29</v>
      </c>
      <c r="H12" s="3" t="s">
        <v>30</v>
      </c>
      <c r="I12" s="3" t="s">
        <v>45</v>
      </c>
      <c r="J12" s="3" t="s">
        <v>32</v>
      </c>
      <c r="K12" s="5">
        <v>2017</v>
      </c>
      <c r="L12" s="4">
        <v>0.39583333333212067</v>
      </c>
      <c r="M12" s="7">
        <v>42857</v>
      </c>
      <c r="N12" s="3" t="s">
        <v>33</v>
      </c>
      <c r="O12" s="17">
        <v>15.239944557956388</v>
      </c>
      <c r="P12" s="3" t="s">
        <v>29</v>
      </c>
      <c r="Q12" s="10"/>
      <c r="R12" s="3"/>
      <c r="S12" s="10"/>
      <c r="T12" s="3">
        <v>27</v>
      </c>
      <c r="U12" s="10"/>
      <c r="V12" s="3">
        <v>684</v>
      </c>
      <c r="W12" s="3"/>
      <c r="X12" s="3" t="s">
        <v>29</v>
      </c>
      <c r="Y12" s="3"/>
      <c r="Z12" s="3" t="s">
        <v>29</v>
      </c>
      <c r="AA12" s="3"/>
      <c r="AB12" s="3">
        <v>82.2</v>
      </c>
      <c r="AC12" s="10"/>
      <c r="AD12" s="3">
        <v>22.4</v>
      </c>
      <c r="AE12" s="3"/>
      <c r="AF12" s="3">
        <v>11.3</v>
      </c>
      <c r="AG12" s="3"/>
      <c r="AH12" s="3" t="s">
        <v>29</v>
      </c>
      <c r="AI12" s="3"/>
      <c r="AJ12" s="10" t="s">
        <v>43</v>
      </c>
    </row>
    <row r="13" spans="1:36" hidden="1" x14ac:dyDescent="0.35">
      <c r="A13" s="3" t="s">
        <v>25</v>
      </c>
      <c r="B13" s="3" t="s">
        <v>26</v>
      </c>
      <c r="C13" s="3" t="s">
        <v>27</v>
      </c>
      <c r="D13" s="7">
        <v>42892</v>
      </c>
      <c r="E13" s="3">
        <v>2017157001</v>
      </c>
      <c r="F13" s="3" t="s">
        <v>28</v>
      </c>
      <c r="G13" s="3" t="s">
        <v>29</v>
      </c>
      <c r="H13" s="3" t="s">
        <v>30</v>
      </c>
      <c r="I13" s="3" t="s">
        <v>31</v>
      </c>
      <c r="J13" s="3" t="s">
        <v>32</v>
      </c>
      <c r="K13" s="5">
        <v>2017</v>
      </c>
      <c r="L13" s="4">
        <v>0.39236111110949423</v>
      </c>
      <c r="M13" s="7">
        <v>42892</v>
      </c>
      <c r="N13" s="3" t="s">
        <v>33</v>
      </c>
      <c r="O13" s="17">
        <v>0.54914384612785838</v>
      </c>
      <c r="P13" s="3" t="s">
        <v>29</v>
      </c>
      <c r="Q13" s="10"/>
      <c r="R13" s="3"/>
      <c r="S13" s="10"/>
      <c r="T13" s="3">
        <v>7</v>
      </c>
      <c r="U13" s="10"/>
      <c r="V13" s="3">
        <v>112</v>
      </c>
      <c r="W13" s="3"/>
      <c r="X13" s="3" t="s">
        <v>29</v>
      </c>
      <c r="Y13" s="3"/>
      <c r="Z13" s="3" t="s">
        <v>29</v>
      </c>
      <c r="AA13" s="3"/>
      <c r="AB13" s="3">
        <v>27.4</v>
      </c>
      <c r="AC13" s="10"/>
      <c r="AD13" s="3">
        <v>13.9</v>
      </c>
      <c r="AE13" s="3"/>
      <c r="AF13" s="3">
        <v>2.6</v>
      </c>
      <c r="AG13" s="3"/>
      <c r="AH13" s="3" t="s">
        <v>29</v>
      </c>
      <c r="AI13" s="3"/>
      <c r="AJ13" s="10" t="s">
        <v>26</v>
      </c>
    </row>
    <row r="14" spans="1:36" hidden="1" x14ac:dyDescent="0.35">
      <c r="A14" s="3" t="s">
        <v>25</v>
      </c>
      <c r="B14" s="3" t="s">
        <v>34</v>
      </c>
      <c r="C14" s="3" t="s">
        <v>27</v>
      </c>
      <c r="D14" s="7">
        <v>42892</v>
      </c>
      <c r="E14" s="3">
        <v>2017157011</v>
      </c>
      <c r="F14" s="3" t="s">
        <v>35</v>
      </c>
      <c r="G14" s="3" t="s">
        <v>29</v>
      </c>
      <c r="H14" s="3" t="s">
        <v>30</v>
      </c>
      <c r="I14" s="3" t="s">
        <v>36</v>
      </c>
      <c r="J14" s="3" t="s">
        <v>32</v>
      </c>
      <c r="K14" s="5">
        <v>2017</v>
      </c>
      <c r="L14" s="4">
        <v>0.52083333333212067</v>
      </c>
      <c r="M14" s="7">
        <v>42892</v>
      </c>
      <c r="N14" s="3" t="s">
        <v>33</v>
      </c>
      <c r="O14" s="17">
        <v>0.12445879018278933</v>
      </c>
      <c r="P14" s="3" t="s">
        <v>29</v>
      </c>
      <c r="Q14" s="10"/>
      <c r="R14" s="3"/>
      <c r="S14" s="10"/>
      <c r="T14" s="3">
        <v>20</v>
      </c>
      <c r="U14" s="10"/>
      <c r="V14" s="3"/>
      <c r="W14" s="3"/>
      <c r="X14" s="3" t="s">
        <v>29</v>
      </c>
      <c r="Y14" s="3"/>
      <c r="Z14" s="3" t="s">
        <v>29</v>
      </c>
      <c r="AA14" s="3"/>
      <c r="AB14" s="3">
        <v>24.3</v>
      </c>
      <c r="AC14" s="10"/>
      <c r="AD14" s="3">
        <v>10.1</v>
      </c>
      <c r="AE14" s="3"/>
      <c r="AF14" s="3">
        <v>1.5</v>
      </c>
      <c r="AG14" s="3"/>
      <c r="AH14" s="3" t="s">
        <v>29</v>
      </c>
      <c r="AI14" s="3"/>
      <c r="AJ14" s="10" t="s">
        <v>34</v>
      </c>
    </row>
    <row r="15" spans="1:36" hidden="1" x14ac:dyDescent="0.35">
      <c r="A15" s="3" t="s">
        <v>25</v>
      </c>
      <c r="B15" s="3" t="s">
        <v>37</v>
      </c>
      <c r="C15" s="3" t="s">
        <v>27</v>
      </c>
      <c r="D15" s="7">
        <v>42892</v>
      </c>
      <c r="E15" s="3">
        <v>2017157002</v>
      </c>
      <c r="F15" s="3" t="s">
        <v>38</v>
      </c>
      <c r="G15" s="3" t="s">
        <v>29</v>
      </c>
      <c r="H15" s="3" t="s">
        <v>30</v>
      </c>
      <c r="I15" s="3" t="s">
        <v>39</v>
      </c>
      <c r="J15" s="3" t="s">
        <v>32</v>
      </c>
      <c r="K15" s="5">
        <v>2017</v>
      </c>
      <c r="L15" s="4">
        <v>0.40277777777737356</v>
      </c>
      <c r="M15" s="7">
        <v>42892</v>
      </c>
      <c r="N15" s="3" t="s">
        <v>33</v>
      </c>
      <c r="O15" s="17">
        <v>1.8842171842315854</v>
      </c>
      <c r="P15" s="3" t="s">
        <v>29</v>
      </c>
      <c r="Q15" s="10"/>
      <c r="R15" s="3"/>
      <c r="S15" s="10"/>
      <c r="T15" s="3">
        <v>14</v>
      </c>
      <c r="U15" s="10"/>
      <c r="V15" s="3">
        <v>107</v>
      </c>
      <c r="W15" s="3"/>
      <c r="X15" s="3" t="s">
        <v>29</v>
      </c>
      <c r="Y15" s="3"/>
      <c r="Z15" s="3" t="s">
        <v>29</v>
      </c>
      <c r="AA15" s="3"/>
      <c r="AB15" s="3">
        <v>35.4</v>
      </c>
      <c r="AC15" s="10"/>
      <c r="AD15" s="3">
        <v>20.9</v>
      </c>
      <c r="AE15" s="3"/>
      <c r="AF15" s="3">
        <v>11.8</v>
      </c>
      <c r="AG15" s="3"/>
      <c r="AH15" s="3" t="s">
        <v>29</v>
      </c>
      <c r="AI15" s="3"/>
      <c r="AJ15" s="10" t="s">
        <v>37</v>
      </c>
    </row>
    <row r="16" spans="1:36" hidden="1" x14ac:dyDescent="0.35">
      <c r="A16" s="3" t="s">
        <v>25</v>
      </c>
      <c r="B16" s="3" t="s">
        <v>40</v>
      </c>
      <c r="C16" s="3" t="s">
        <v>27</v>
      </c>
      <c r="D16" s="7">
        <v>42892</v>
      </c>
      <c r="E16" s="3">
        <v>2017157003</v>
      </c>
      <c r="F16" s="3" t="s">
        <v>41</v>
      </c>
      <c r="G16" s="3" t="s">
        <v>29</v>
      </c>
      <c r="H16" s="3" t="s">
        <v>30</v>
      </c>
      <c r="I16" s="3" t="s">
        <v>42</v>
      </c>
      <c r="J16" s="3" t="s">
        <v>32</v>
      </c>
      <c r="K16" s="5">
        <v>2017</v>
      </c>
      <c r="L16" s="4">
        <v>0.41319444444525288</v>
      </c>
      <c r="M16" s="7">
        <v>42892</v>
      </c>
      <c r="N16" s="3" t="s">
        <v>33</v>
      </c>
      <c r="O16" s="17">
        <v>1.7153088261263716</v>
      </c>
      <c r="P16" s="3" t="s">
        <v>29</v>
      </c>
      <c r="Q16" s="10"/>
      <c r="R16" s="3"/>
      <c r="S16" s="10"/>
      <c r="T16" s="3">
        <v>16</v>
      </c>
      <c r="U16" s="10"/>
      <c r="V16" s="3">
        <v>850</v>
      </c>
      <c r="W16" s="3"/>
      <c r="X16" s="3" t="s">
        <v>29</v>
      </c>
      <c r="Y16" s="3"/>
      <c r="Z16" s="3" t="s">
        <v>29</v>
      </c>
      <c r="AA16" s="3"/>
      <c r="AB16" s="3">
        <v>20.2</v>
      </c>
      <c r="AC16" s="10"/>
      <c r="AD16" s="3">
        <v>7.3</v>
      </c>
      <c r="AE16" s="3"/>
      <c r="AF16" s="3">
        <v>6.9</v>
      </c>
      <c r="AG16" s="3"/>
      <c r="AH16" s="3" t="s">
        <v>29</v>
      </c>
      <c r="AI16" s="3"/>
      <c r="AJ16" s="10" t="s">
        <v>40</v>
      </c>
    </row>
    <row r="17" spans="1:36" hidden="1" x14ac:dyDescent="0.35">
      <c r="A17" s="3" t="s">
        <v>25</v>
      </c>
      <c r="B17" s="3" t="s">
        <v>43</v>
      </c>
      <c r="C17" s="3" t="s">
        <v>27</v>
      </c>
      <c r="D17" s="7">
        <v>42892</v>
      </c>
      <c r="E17" s="3">
        <v>2017157008</v>
      </c>
      <c r="F17" s="3" t="s">
        <v>44</v>
      </c>
      <c r="G17" s="3" t="s">
        <v>29</v>
      </c>
      <c r="H17" s="3" t="s">
        <v>30</v>
      </c>
      <c r="I17" s="3" t="s">
        <v>45</v>
      </c>
      <c r="J17" s="3" t="s">
        <v>32</v>
      </c>
      <c r="K17" s="5">
        <v>2017</v>
      </c>
      <c r="L17" s="4">
        <v>0.49305555555474712</v>
      </c>
      <c r="M17" s="7">
        <v>42892</v>
      </c>
      <c r="N17" s="3" t="s">
        <v>33</v>
      </c>
      <c r="O17" s="17">
        <v>9.9513395676183372</v>
      </c>
      <c r="P17" s="3" t="s">
        <v>29</v>
      </c>
      <c r="Q17" s="10"/>
      <c r="R17" s="3"/>
      <c r="S17" s="10"/>
      <c r="T17" s="3">
        <v>28</v>
      </c>
      <c r="U17" s="10"/>
      <c r="V17" s="3">
        <v>626</v>
      </c>
      <c r="W17" s="3"/>
      <c r="X17" s="3" t="s">
        <v>29</v>
      </c>
      <c r="Y17" s="3"/>
      <c r="Z17" s="3" t="s">
        <v>29</v>
      </c>
      <c r="AA17" s="3"/>
      <c r="AB17" s="3">
        <v>68.3</v>
      </c>
      <c r="AC17" s="10"/>
      <c r="AD17" s="3">
        <v>19.399999999999999</v>
      </c>
      <c r="AE17" s="3"/>
      <c r="AF17" s="3">
        <v>9.3000000000000007</v>
      </c>
      <c r="AG17" s="3"/>
      <c r="AH17" s="3" t="s">
        <v>29</v>
      </c>
      <c r="AI17" s="3"/>
      <c r="AJ17" s="10" t="s">
        <v>43</v>
      </c>
    </row>
    <row r="18" spans="1:36" hidden="1" x14ac:dyDescent="0.35">
      <c r="A18" s="3" t="s">
        <v>25</v>
      </c>
      <c r="B18" s="3" t="s">
        <v>46</v>
      </c>
      <c r="C18" s="3" t="s">
        <v>27</v>
      </c>
      <c r="D18" s="7">
        <v>42892</v>
      </c>
      <c r="E18" s="3">
        <v>2017157009</v>
      </c>
      <c r="F18" s="3" t="s">
        <v>47</v>
      </c>
      <c r="G18" s="3" t="s">
        <v>29</v>
      </c>
      <c r="H18" s="3" t="s">
        <v>30</v>
      </c>
      <c r="I18" s="3" t="s">
        <v>48</v>
      </c>
      <c r="J18" s="3" t="s">
        <v>32</v>
      </c>
      <c r="K18" s="5">
        <v>2017</v>
      </c>
      <c r="L18" s="4">
        <v>0.50694444444525288</v>
      </c>
      <c r="M18" s="7">
        <v>42892</v>
      </c>
      <c r="N18" s="3" t="s">
        <v>33</v>
      </c>
      <c r="O18" s="17">
        <v>1.8842171842315854</v>
      </c>
      <c r="P18" s="3" t="s">
        <v>29</v>
      </c>
      <c r="Q18" s="10"/>
      <c r="R18" s="3"/>
      <c r="S18" s="10"/>
      <c r="T18" s="3">
        <v>11</v>
      </c>
      <c r="U18" s="10"/>
      <c r="V18" s="3">
        <v>3514</v>
      </c>
      <c r="W18" s="3"/>
      <c r="X18" s="3" t="s">
        <v>29</v>
      </c>
      <c r="Y18" s="3"/>
      <c r="Z18" s="3" t="s">
        <v>29</v>
      </c>
      <c r="AA18" s="3"/>
      <c r="AB18" s="3">
        <v>13.1</v>
      </c>
      <c r="AC18" s="10"/>
      <c r="AD18" s="3">
        <v>7</v>
      </c>
      <c r="AE18" s="3"/>
      <c r="AF18" s="3">
        <v>4.2</v>
      </c>
      <c r="AG18" s="3"/>
      <c r="AH18" s="3" t="s">
        <v>29</v>
      </c>
      <c r="AI18" s="3"/>
      <c r="AJ18" s="10" t="s">
        <v>46</v>
      </c>
    </row>
    <row r="19" spans="1:36" hidden="1" x14ac:dyDescent="0.35">
      <c r="A19" s="3" t="s">
        <v>25</v>
      </c>
      <c r="B19" s="3" t="s">
        <v>49</v>
      </c>
      <c r="C19" s="3" t="s">
        <v>27</v>
      </c>
      <c r="D19" s="7">
        <v>42892</v>
      </c>
      <c r="E19" s="3">
        <v>2017157010</v>
      </c>
      <c r="F19" s="3" t="s">
        <v>50</v>
      </c>
      <c r="G19" s="3" t="s">
        <v>29</v>
      </c>
      <c r="H19" s="3" t="s">
        <v>30</v>
      </c>
      <c r="I19" s="3" t="s">
        <v>51</v>
      </c>
      <c r="J19" s="3" t="s">
        <v>32</v>
      </c>
      <c r="K19" s="5">
        <v>2017</v>
      </c>
      <c r="L19" s="4">
        <v>0.51388888889050577</v>
      </c>
      <c r="M19" s="7">
        <v>42892</v>
      </c>
      <c r="N19" s="3" t="s">
        <v>33</v>
      </c>
      <c r="O19" s="17">
        <v>1.8842171842315854</v>
      </c>
      <c r="P19" s="3" t="s">
        <v>29</v>
      </c>
      <c r="Q19" s="10"/>
      <c r="R19" s="3"/>
      <c r="S19" s="10"/>
      <c r="T19" s="3">
        <v>77</v>
      </c>
      <c r="U19" s="10"/>
      <c r="V19" s="3">
        <v>578</v>
      </c>
      <c r="W19" s="3"/>
      <c r="X19" s="3" t="s">
        <v>29</v>
      </c>
      <c r="Y19" s="3"/>
      <c r="Z19" s="3" t="s">
        <v>29</v>
      </c>
      <c r="AA19" s="3"/>
      <c r="AB19" s="3">
        <v>30.7</v>
      </c>
      <c r="AC19" s="10"/>
      <c r="AD19" s="3">
        <v>11.4</v>
      </c>
      <c r="AE19" s="3"/>
      <c r="AF19" s="3">
        <v>3.1</v>
      </c>
      <c r="AG19" s="3"/>
      <c r="AH19" s="3" t="s">
        <v>29</v>
      </c>
      <c r="AI19" s="3"/>
      <c r="AJ19" s="10" t="s">
        <v>49</v>
      </c>
    </row>
    <row r="20" spans="1:36" hidden="1" x14ac:dyDescent="0.35">
      <c r="A20" s="3" t="s">
        <v>25</v>
      </c>
      <c r="B20" s="3" t="s">
        <v>26</v>
      </c>
      <c r="C20" s="3" t="s">
        <v>27</v>
      </c>
      <c r="D20" s="7">
        <v>42921</v>
      </c>
      <c r="E20" s="3">
        <v>2017186045</v>
      </c>
      <c r="F20" s="3" t="s">
        <v>28</v>
      </c>
      <c r="G20" s="3" t="s">
        <v>29</v>
      </c>
      <c r="H20" s="3" t="s">
        <v>30</v>
      </c>
      <c r="I20" s="3" t="s">
        <v>31</v>
      </c>
      <c r="J20" s="3" t="s">
        <v>32</v>
      </c>
      <c r="K20" s="5">
        <v>2017</v>
      </c>
      <c r="L20" s="3" t="s">
        <v>29</v>
      </c>
      <c r="M20" s="7">
        <v>42921</v>
      </c>
      <c r="N20" s="3" t="s">
        <v>33</v>
      </c>
      <c r="O20" s="17">
        <v>0.36731122336609462</v>
      </c>
      <c r="P20" s="3" t="s">
        <v>29</v>
      </c>
      <c r="Q20" s="10"/>
      <c r="R20" s="3"/>
      <c r="S20" s="10"/>
      <c r="T20" s="3">
        <v>25</v>
      </c>
      <c r="U20" s="10"/>
      <c r="V20" s="3">
        <v>382</v>
      </c>
      <c r="W20" s="3"/>
      <c r="X20" s="3" t="s">
        <v>29</v>
      </c>
      <c r="Y20" s="3"/>
      <c r="Z20" s="3" t="s">
        <v>29</v>
      </c>
      <c r="AA20" s="3"/>
      <c r="AB20" s="3">
        <v>47.2</v>
      </c>
      <c r="AC20" s="10"/>
      <c r="AD20" s="3">
        <v>32.9</v>
      </c>
      <c r="AE20" s="3"/>
      <c r="AF20" s="3">
        <v>23.6</v>
      </c>
      <c r="AG20" s="3"/>
      <c r="AH20" s="3" t="s">
        <v>29</v>
      </c>
      <c r="AI20" s="3"/>
      <c r="AJ20" s="10" t="s">
        <v>26</v>
      </c>
    </row>
    <row r="21" spans="1:36" hidden="1" x14ac:dyDescent="0.35">
      <c r="A21" s="3" t="s">
        <v>25</v>
      </c>
      <c r="B21" s="3" t="s">
        <v>34</v>
      </c>
      <c r="C21" s="3" t="s">
        <v>27</v>
      </c>
      <c r="D21" s="7">
        <v>42921</v>
      </c>
      <c r="E21" s="3">
        <v>2017186056</v>
      </c>
      <c r="F21" s="3" t="s">
        <v>35</v>
      </c>
      <c r="G21" s="3" t="s">
        <v>29</v>
      </c>
      <c r="H21" s="3" t="s">
        <v>30</v>
      </c>
      <c r="I21" s="3" t="s">
        <v>36</v>
      </c>
      <c r="J21" s="3" t="s">
        <v>32</v>
      </c>
      <c r="K21" s="5">
        <v>2017</v>
      </c>
      <c r="L21" s="3" t="s">
        <v>29</v>
      </c>
      <c r="M21" s="7">
        <v>42921</v>
      </c>
      <c r="N21" s="3" t="s">
        <v>33</v>
      </c>
      <c r="O21" s="17">
        <v>8.3247970095726959E-2</v>
      </c>
      <c r="P21" s="3" t="s">
        <v>29</v>
      </c>
      <c r="Q21" s="10"/>
      <c r="R21" s="3"/>
      <c r="S21" s="10"/>
      <c r="T21" s="3"/>
      <c r="U21" s="10"/>
      <c r="V21" s="3">
        <v>4056</v>
      </c>
      <c r="W21" s="3"/>
      <c r="X21" s="3" t="s">
        <v>29</v>
      </c>
      <c r="Y21" s="3"/>
      <c r="Z21" s="3" t="s">
        <v>29</v>
      </c>
      <c r="AA21" s="3"/>
      <c r="AB21" s="3">
        <v>40.9</v>
      </c>
      <c r="AC21" s="10"/>
      <c r="AD21" s="3">
        <v>20.100000000000001</v>
      </c>
      <c r="AE21" s="3"/>
      <c r="AF21" s="3">
        <v>15.1</v>
      </c>
      <c r="AG21" s="3"/>
      <c r="AH21" s="3" t="s">
        <v>29</v>
      </c>
      <c r="AI21" s="3"/>
      <c r="AJ21" s="10" t="s">
        <v>34</v>
      </c>
    </row>
    <row r="22" spans="1:36" hidden="1" x14ac:dyDescent="0.35">
      <c r="A22" s="3" t="s">
        <v>25</v>
      </c>
      <c r="B22" s="3" t="s">
        <v>37</v>
      </c>
      <c r="C22" s="3" t="s">
        <v>27</v>
      </c>
      <c r="D22" s="7">
        <v>42921</v>
      </c>
      <c r="E22" s="3">
        <v>2017186046</v>
      </c>
      <c r="F22" s="3" t="s">
        <v>38</v>
      </c>
      <c r="G22" s="3" t="s">
        <v>29</v>
      </c>
      <c r="H22" s="3" t="s">
        <v>30</v>
      </c>
      <c r="I22" s="3" t="s">
        <v>39</v>
      </c>
      <c r="J22" s="3" t="s">
        <v>32</v>
      </c>
      <c r="K22" s="5">
        <v>2017</v>
      </c>
      <c r="L22" s="3" t="s">
        <v>29</v>
      </c>
      <c r="M22" s="7">
        <v>42921</v>
      </c>
      <c r="N22" s="3" t="s">
        <v>33</v>
      </c>
      <c r="O22" s="17">
        <v>1.2603148044135235</v>
      </c>
      <c r="P22" s="3" t="s">
        <v>29</v>
      </c>
      <c r="Q22" s="10"/>
      <c r="R22" s="3"/>
      <c r="S22" s="10"/>
      <c r="T22" s="3">
        <v>2.5</v>
      </c>
      <c r="U22" s="10"/>
      <c r="V22" s="3">
        <v>173</v>
      </c>
      <c r="W22" s="3"/>
      <c r="X22" s="3" t="s">
        <v>29</v>
      </c>
      <c r="Y22" s="3"/>
      <c r="Z22" s="3" t="s">
        <v>29</v>
      </c>
      <c r="AA22" s="3"/>
      <c r="AB22" s="3">
        <v>39.6</v>
      </c>
      <c r="AC22" s="10"/>
      <c r="AD22" s="3">
        <v>29</v>
      </c>
      <c r="AE22" s="3"/>
      <c r="AF22" s="3">
        <v>20.3</v>
      </c>
      <c r="AG22" s="3"/>
      <c r="AH22" s="3" t="s">
        <v>29</v>
      </c>
      <c r="AI22" s="3"/>
      <c r="AJ22" s="10" t="s">
        <v>37</v>
      </c>
    </row>
    <row r="23" spans="1:36" hidden="1" x14ac:dyDescent="0.35">
      <c r="A23" s="3" t="s">
        <v>25</v>
      </c>
      <c r="B23" s="3" t="s">
        <v>40</v>
      </c>
      <c r="C23" s="3" t="s">
        <v>27</v>
      </c>
      <c r="D23" s="7">
        <v>42921</v>
      </c>
      <c r="E23" s="3">
        <v>2017186047</v>
      </c>
      <c r="F23" s="3" t="s">
        <v>41</v>
      </c>
      <c r="G23" s="3" t="s">
        <v>29</v>
      </c>
      <c r="H23" s="3" t="s">
        <v>30</v>
      </c>
      <c r="I23" s="3" t="s">
        <v>42</v>
      </c>
      <c r="J23" s="3" t="s">
        <v>32</v>
      </c>
      <c r="K23" s="5">
        <v>2017</v>
      </c>
      <c r="L23" s="3" t="s">
        <v>29</v>
      </c>
      <c r="M23" s="7">
        <v>42921</v>
      </c>
      <c r="N23" s="3" t="s">
        <v>33</v>
      </c>
      <c r="O23" s="17">
        <v>1.1473354164264655</v>
      </c>
      <c r="P23" s="3" t="s">
        <v>29</v>
      </c>
      <c r="Q23" s="10"/>
      <c r="R23" s="3"/>
      <c r="S23" s="10"/>
      <c r="T23" s="3">
        <v>2.5</v>
      </c>
      <c r="U23" s="10"/>
      <c r="V23" s="3">
        <v>2239</v>
      </c>
      <c r="W23" s="3"/>
      <c r="X23" s="3" t="s">
        <v>29</v>
      </c>
      <c r="Y23" s="3"/>
      <c r="Z23" s="3" t="s">
        <v>29</v>
      </c>
      <c r="AA23" s="3"/>
      <c r="AB23" s="3">
        <v>31</v>
      </c>
      <c r="AC23" s="10"/>
      <c r="AD23" s="3">
        <v>15.1</v>
      </c>
      <c r="AE23" s="3"/>
      <c r="AF23" s="3">
        <v>11.7</v>
      </c>
      <c r="AG23" s="3"/>
      <c r="AH23" s="3" t="s">
        <v>29</v>
      </c>
      <c r="AI23" s="3"/>
      <c r="AJ23" s="10" t="s">
        <v>40</v>
      </c>
    </row>
    <row r="24" spans="1:36" hidden="1" x14ac:dyDescent="0.35">
      <c r="A24" s="3" t="s">
        <v>25</v>
      </c>
      <c r="B24" s="3" t="s">
        <v>43</v>
      </c>
      <c r="C24" s="3" t="s">
        <v>27</v>
      </c>
      <c r="D24" s="7">
        <v>42921</v>
      </c>
      <c r="E24" s="3">
        <v>2017186053</v>
      </c>
      <c r="F24" s="3" t="s">
        <v>52</v>
      </c>
      <c r="G24" s="3" t="s">
        <v>29</v>
      </c>
      <c r="H24" s="3" t="s">
        <v>30</v>
      </c>
      <c r="I24" s="3" t="s">
        <v>45</v>
      </c>
      <c r="J24" s="3" t="s">
        <v>32</v>
      </c>
      <c r="K24" s="5">
        <v>2017</v>
      </c>
      <c r="L24" s="3" t="s">
        <v>29</v>
      </c>
      <c r="M24" s="7">
        <v>42921</v>
      </c>
      <c r="N24" s="3" t="s">
        <v>33</v>
      </c>
      <c r="O24" s="17">
        <v>8.3553700143210587</v>
      </c>
      <c r="P24" s="3" t="s">
        <v>29</v>
      </c>
      <c r="Q24" s="10"/>
      <c r="R24" s="3"/>
      <c r="S24" s="10"/>
      <c r="T24" s="3">
        <v>2.5</v>
      </c>
      <c r="U24" s="10"/>
      <c r="V24" s="3">
        <v>594</v>
      </c>
      <c r="W24" s="3"/>
      <c r="X24" s="3" t="s">
        <v>29</v>
      </c>
      <c r="Y24" s="3"/>
      <c r="Z24" s="3" t="s">
        <v>29</v>
      </c>
      <c r="AA24" s="3"/>
      <c r="AB24" s="3">
        <v>77.2</v>
      </c>
      <c r="AC24" s="10"/>
      <c r="AD24" s="3">
        <v>16.100000000000001</v>
      </c>
      <c r="AE24" s="3"/>
      <c r="AF24" s="3">
        <v>8.3000000000000007</v>
      </c>
      <c r="AG24" s="3"/>
      <c r="AH24" s="3" t="s">
        <v>29</v>
      </c>
      <c r="AI24" s="3"/>
      <c r="AJ24" s="10" t="s">
        <v>43</v>
      </c>
    </row>
    <row r="25" spans="1:36" hidden="1" x14ac:dyDescent="0.35">
      <c r="A25" s="3" t="s">
        <v>25</v>
      </c>
      <c r="B25" s="3" t="s">
        <v>46</v>
      </c>
      <c r="C25" s="3" t="s">
        <v>27</v>
      </c>
      <c r="D25" s="7">
        <v>42921</v>
      </c>
      <c r="E25" s="3">
        <v>2017186054</v>
      </c>
      <c r="F25" s="3" t="s">
        <v>53</v>
      </c>
      <c r="G25" s="3" t="s">
        <v>29</v>
      </c>
      <c r="H25" s="3" t="s">
        <v>30</v>
      </c>
      <c r="I25" s="3" t="s">
        <v>48</v>
      </c>
      <c r="J25" s="3" t="s">
        <v>32</v>
      </c>
      <c r="K25" s="5">
        <v>2017</v>
      </c>
      <c r="L25" s="3" t="s">
        <v>29</v>
      </c>
      <c r="M25" s="7">
        <v>42921</v>
      </c>
      <c r="N25" s="3" t="s">
        <v>33</v>
      </c>
      <c r="O25" s="17">
        <v>1.2603148044135235</v>
      </c>
      <c r="P25" s="3" t="s">
        <v>29</v>
      </c>
      <c r="Q25" s="10"/>
      <c r="R25" s="3"/>
      <c r="S25" s="10"/>
      <c r="T25" s="3">
        <v>17</v>
      </c>
      <c r="U25" s="10"/>
      <c r="V25" s="3">
        <v>5728</v>
      </c>
      <c r="W25" s="3"/>
      <c r="X25" s="3" t="s">
        <v>29</v>
      </c>
      <c r="Y25" s="3"/>
      <c r="Z25" s="3" t="s">
        <v>29</v>
      </c>
      <c r="AA25" s="3"/>
      <c r="AB25" s="3">
        <v>20.8</v>
      </c>
      <c r="AC25" s="10"/>
      <c r="AD25" s="3">
        <v>10.5</v>
      </c>
      <c r="AE25" s="3"/>
      <c r="AF25" s="3">
        <v>8.8000000000000007</v>
      </c>
      <c r="AG25" s="3"/>
      <c r="AH25" s="3" t="s">
        <v>29</v>
      </c>
      <c r="AI25" s="3"/>
      <c r="AJ25" s="10" t="s">
        <v>46</v>
      </c>
    </row>
    <row r="26" spans="1:36" hidden="1" x14ac:dyDescent="0.35">
      <c r="A26" s="3" t="s">
        <v>25</v>
      </c>
      <c r="B26" s="3" t="s">
        <v>49</v>
      </c>
      <c r="C26" s="3" t="s">
        <v>27</v>
      </c>
      <c r="D26" s="7">
        <v>42921</v>
      </c>
      <c r="E26" s="3">
        <v>2017186055</v>
      </c>
      <c r="F26" s="3" t="s">
        <v>54</v>
      </c>
      <c r="G26" s="3" t="s">
        <v>29</v>
      </c>
      <c r="H26" s="3" t="s">
        <v>30</v>
      </c>
      <c r="I26" s="3" t="s">
        <v>51</v>
      </c>
      <c r="J26" s="3" t="s">
        <v>32</v>
      </c>
      <c r="K26" s="5">
        <v>2017</v>
      </c>
      <c r="L26" s="3" t="s">
        <v>29</v>
      </c>
      <c r="M26" s="7">
        <v>42921</v>
      </c>
      <c r="N26" s="3" t="s">
        <v>33</v>
      </c>
      <c r="O26" s="17">
        <v>1.2603148044135235</v>
      </c>
      <c r="P26" s="3" t="s">
        <v>29</v>
      </c>
      <c r="Q26" s="10"/>
      <c r="R26" s="3"/>
      <c r="S26" s="10"/>
      <c r="T26" s="3">
        <v>9</v>
      </c>
      <c r="U26" s="10"/>
      <c r="V26" s="3">
        <v>1135</v>
      </c>
      <c r="W26" s="3"/>
      <c r="X26" s="3" t="s">
        <v>29</v>
      </c>
      <c r="Y26" s="3"/>
      <c r="Z26" s="3" t="s">
        <v>29</v>
      </c>
      <c r="AA26" s="3"/>
      <c r="AB26" s="3">
        <v>35.299999999999997</v>
      </c>
      <c r="AC26" s="10"/>
      <c r="AD26" s="3">
        <v>19.399999999999999</v>
      </c>
      <c r="AE26" s="3"/>
      <c r="AF26" s="3">
        <v>13.5</v>
      </c>
      <c r="AG26" s="3"/>
      <c r="AH26" s="3" t="s">
        <v>29</v>
      </c>
      <c r="AI26" s="3"/>
      <c r="AJ26" s="10" t="s">
        <v>49</v>
      </c>
    </row>
    <row r="27" spans="1:36" hidden="1" x14ac:dyDescent="0.35">
      <c r="A27" s="3" t="s">
        <v>25</v>
      </c>
      <c r="B27" s="3" t="s">
        <v>26</v>
      </c>
      <c r="C27" s="3" t="s">
        <v>27</v>
      </c>
      <c r="D27" s="7">
        <v>42944</v>
      </c>
      <c r="E27" s="3">
        <v>2017209001</v>
      </c>
      <c r="F27" s="3" t="s">
        <v>28</v>
      </c>
      <c r="G27" s="3" t="s">
        <v>29</v>
      </c>
      <c r="H27" s="3" t="s">
        <v>30</v>
      </c>
      <c r="I27" s="3" t="s">
        <v>31</v>
      </c>
      <c r="J27" s="3" t="s">
        <v>32</v>
      </c>
      <c r="K27" s="5">
        <v>2017</v>
      </c>
      <c r="L27" s="4">
        <v>0.28472222222262644</v>
      </c>
      <c r="M27" s="7">
        <v>42944</v>
      </c>
      <c r="N27" s="3" t="s">
        <v>33</v>
      </c>
      <c r="O27" s="17">
        <v>0.2546879699845101</v>
      </c>
      <c r="P27" s="3" t="s">
        <v>29</v>
      </c>
      <c r="Q27" s="10"/>
      <c r="R27" s="3"/>
      <c r="S27" s="10"/>
      <c r="T27" s="3">
        <v>78</v>
      </c>
      <c r="U27" s="10"/>
      <c r="V27" s="3">
        <v>372</v>
      </c>
      <c r="W27" s="3"/>
      <c r="X27" s="3" t="s">
        <v>29</v>
      </c>
      <c r="Y27" s="3"/>
      <c r="Z27" s="3" t="s">
        <v>29</v>
      </c>
      <c r="AA27" s="3"/>
      <c r="AB27" s="3">
        <v>49</v>
      </c>
      <c r="AC27" s="10"/>
      <c r="AD27" s="3">
        <v>28</v>
      </c>
      <c r="AE27" s="3"/>
      <c r="AF27" s="3">
        <v>17.399999999999999</v>
      </c>
      <c r="AG27" s="3"/>
      <c r="AH27" s="3" t="s">
        <v>29</v>
      </c>
      <c r="AI27" s="3"/>
      <c r="AJ27" s="10" t="s">
        <v>26</v>
      </c>
    </row>
    <row r="28" spans="1:36" hidden="1" x14ac:dyDescent="0.35">
      <c r="A28" s="3" t="s">
        <v>25</v>
      </c>
      <c r="B28" s="3" t="s">
        <v>34</v>
      </c>
      <c r="C28" s="3" t="s">
        <v>27</v>
      </c>
      <c r="D28" s="7">
        <v>42944</v>
      </c>
      <c r="E28" s="3">
        <v>2017209012</v>
      </c>
      <c r="F28" s="3" t="s">
        <v>35</v>
      </c>
      <c r="G28" s="3" t="s">
        <v>29</v>
      </c>
      <c r="H28" s="3" t="s">
        <v>30</v>
      </c>
      <c r="I28" s="3" t="s">
        <v>36</v>
      </c>
      <c r="J28" s="3" t="s">
        <v>32</v>
      </c>
      <c r="K28" s="5">
        <v>2017</v>
      </c>
      <c r="L28" s="4">
        <v>0.41458333333503106</v>
      </c>
      <c r="M28" s="7">
        <v>42944</v>
      </c>
      <c r="N28" s="3" t="s">
        <v>33</v>
      </c>
      <c r="O28" s="17">
        <v>5.7722865951961043E-2</v>
      </c>
      <c r="P28" s="3" t="s">
        <v>29</v>
      </c>
      <c r="Q28" s="10"/>
      <c r="R28" s="3"/>
      <c r="S28" s="10"/>
      <c r="T28" s="3">
        <v>130</v>
      </c>
      <c r="U28" s="10"/>
      <c r="V28" s="3">
        <v>1414</v>
      </c>
      <c r="W28" s="3"/>
      <c r="X28" s="3" t="s">
        <v>29</v>
      </c>
      <c r="Y28" s="3"/>
      <c r="Z28" s="3" t="s">
        <v>29</v>
      </c>
      <c r="AA28" s="3"/>
      <c r="AB28" s="3">
        <v>26.5</v>
      </c>
      <c r="AC28" s="10"/>
      <c r="AD28" s="3">
        <v>9.6999999999999993</v>
      </c>
      <c r="AE28" s="3"/>
      <c r="AF28" s="3">
        <v>4.7</v>
      </c>
      <c r="AG28" s="3"/>
      <c r="AH28" s="3" t="s">
        <v>29</v>
      </c>
      <c r="AI28" s="3"/>
      <c r="AJ28" s="10" t="s">
        <v>34</v>
      </c>
    </row>
    <row r="29" spans="1:36" hidden="1" x14ac:dyDescent="0.35">
      <c r="A29" s="3" t="s">
        <v>25</v>
      </c>
      <c r="B29" s="3" t="s">
        <v>37</v>
      </c>
      <c r="C29" s="3" t="s">
        <v>27</v>
      </c>
      <c r="D29" s="7">
        <v>42944</v>
      </c>
      <c r="E29" s="3">
        <v>2017209002</v>
      </c>
      <c r="F29" s="3" t="s">
        <v>38</v>
      </c>
      <c r="G29" s="3" t="s">
        <v>29</v>
      </c>
      <c r="H29" s="3" t="s">
        <v>30</v>
      </c>
      <c r="I29" s="3" t="s">
        <v>39</v>
      </c>
      <c r="J29" s="3" t="s">
        <v>32</v>
      </c>
      <c r="K29" s="5">
        <v>2017</v>
      </c>
      <c r="L29" s="4">
        <v>0.29166666666787933</v>
      </c>
      <c r="M29" s="7">
        <v>42944</v>
      </c>
      <c r="N29" s="3" t="s">
        <v>33</v>
      </c>
      <c r="O29" s="17">
        <v>0.87388295989415299</v>
      </c>
      <c r="P29" s="3" t="s">
        <v>29</v>
      </c>
      <c r="Q29" s="10"/>
      <c r="R29" s="3"/>
      <c r="S29" s="10"/>
      <c r="T29" s="3">
        <v>70</v>
      </c>
      <c r="U29" s="10"/>
      <c r="V29" s="3">
        <v>94</v>
      </c>
      <c r="W29" s="3"/>
      <c r="X29" s="3" t="s">
        <v>29</v>
      </c>
      <c r="Y29" s="3"/>
      <c r="Z29" s="3" t="s">
        <v>29</v>
      </c>
      <c r="AA29" s="3"/>
      <c r="AB29" s="3">
        <v>44.2</v>
      </c>
      <c r="AC29" s="10"/>
      <c r="AD29" s="3">
        <v>18</v>
      </c>
      <c r="AE29" s="3"/>
      <c r="AF29" s="3">
        <v>17.2</v>
      </c>
      <c r="AG29" s="3"/>
      <c r="AH29" s="3" t="s">
        <v>29</v>
      </c>
      <c r="AI29" s="3"/>
      <c r="AJ29" s="10" t="s">
        <v>37</v>
      </c>
    </row>
    <row r="30" spans="1:36" hidden="1" x14ac:dyDescent="0.35">
      <c r="A30" s="3" t="s">
        <v>25</v>
      </c>
      <c r="B30" s="3" t="s">
        <v>40</v>
      </c>
      <c r="C30" s="3" t="s">
        <v>27</v>
      </c>
      <c r="D30" s="7">
        <v>42944</v>
      </c>
      <c r="E30" s="3">
        <v>2017209003</v>
      </c>
      <c r="F30" s="3" t="s">
        <v>41</v>
      </c>
      <c r="G30" s="3" t="s">
        <v>29</v>
      </c>
      <c r="H30" s="3" t="s">
        <v>30</v>
      </c>
      <c r="I30" s="3" t="s">
        <v>42</v>
      </c>
      <c r="J30" s="3" t="s">
        <v>32</v>
      </c>
      <c r="K30" s="5">
        <v>2017</v>
      </c>
      <c r="L30" s="4">
        <v>0.29861111110949423</v>
      </c>
      <c r="M30" s="7">
        <v>42944</v>
      </c>
      <c r="N30" s="3" t="s">
        <v>33</v>
      </c>
      <c r="O30" s="17">
        <v>0.79554478467363454</v>
      </c>
      <c r="P30" s="3" t="s">
        <v>29</v>
      </c>
      <c r="Q30" s="10"/>
      <c r="R30" s="3"/>
      <c r="S30" s="10"/>
      <c r="T30" s="3">
        <v>86</v>
      </c>
      <c r="U30" s="10"/>
      <c r="V30" s="3">
        <v>1192</v>
      </c>
      <c r="W30" s="3"/>
      <c r="X30" s="3" t="s">
        <v>29</v>
      </c>
      <c r="Y30" s="3"/>
      <c r="Z30" s="3" t="s">
        <v>29</v>
      </c>
      <c r="AA30" s="3"/>
      <c r="AB30" s="3">
        <v>24.6</v>
      </c>
      <c r="AC30" s="10"/>
      <c r="AD30" s="3">
        <v>6</v>
      </c>
      <c r="AE30" s="3"/>
      <c r="AF30" s="3">
        <v>4.5999999999999996</v>
      </c>
      <c r="AG30" s="3"/>
      <c r="AH30" s="3" t="s">
        <v>29</v>
      </c>
      <c r="AI30" s="3"/>
      <c r="AJ30" s="10" t="s">
        <v>40</v>
      </c>
    </row>
    <row r="31" spans="1:36" hidden="1" x14ac:dyDescent="0.35">
      <c r="A31" s="3" t="s">
        <v>25</v>
      </c>
      <c r="B31" s="3" t="s">
        <v>43</v>
      </c>
      <c r="C31" s="3" t="s">
        <v>27</v>
      </c>
      <c r="D31" s="7">
        <v>42944</v>
      </c>
      <c r="E31" s="3">
        <v>2017209009</v>
      </c>
      <c r="F31" s="3" t="s">
        <v>52</v>
      </c>
      <c r="G31" s="3" t="s">
        <v>29</v>
      </c>
      <c r="H31" s="3" t="s">
        <v>30</v>
      </c>
      <c r="I31" s="3" t="s">
        <v>45</v>
      </c>
      <c r="J31" s="3" t="s">
        <v>32</v>
      </c>
      <c r="K31" s="5">
        <v>2017</v>
      </c>
      <c r="L31" s="4">
        <v>0.39236111110949423</v>
      </c>
      <c r="M31" s="7">
        <v>42944</v>
      </c>
      <c r="N31" s="3" t="s">
        <v>33</v>
      </c>
      <c r="O31" s="17">
        <v>5.2260179490322729</v>
      </c>
      <c r="P31" s="3" t="s">
        <v>29</v>
      </c>
      <c r="Q31" s="10"/>
      <c r="R31" s="3"/>
      <c r="S31" s="10"/>
      <c r="T31" s="3">
        <v>70</v>
      </c>
      <c r="U31" s="10"/>
      <c r="V31" s="3">
        <v>1220</v>
      </c>
      <c r="W31" s="3"/>
      <c r="X31" s="3" t="s">
        <v>29</v>
      </c>
      <c r="Y31" s="3"/>
      <c r="Z31" s="3" t="s">
        <v>29</v>
      </c>
      <c r="AA31" s="3"/>
      <c r="AB31" s="3">
        <v>31.3</v>
      </c>
      <c r="AC31" s="10"/>
      <c r="AD31" s="3">
        <v>14.7</v>
      </c>
      <c r="AE31" s="3"/>
      <c r="AF31" s="3">
        <v>11.2</v>
      </c>
      <c r="AG31" s="3"/>
      <c r="AH31" s="3" t="s">
        <v>29</v>
      </c>
      <c r="AI31" s="3"/>
      <c r="AJ31" s="10" t="s">
        <v>43</v>
      </c>
    </row>
    <row r="32" spans="1:36" hidden="1" x14ac:dyDescent="0.35">
      <c r="A32" s="3" t="s">
        <v>25</v>
      </c>
      <c r="B32" s="3" t="s">
        <v>46</v>
      </c>
      <c r="C32" s="3" t="s">
        <v>27</v>
      </c>
      <c r="D32" s="7">
        <v>42944</v>
      </c>
      <c r="E32" s="3">
        <v>2017209010</v>
      </c>
      <c r="F32" s="3" t="s">
        <v>53</v>
      </c>
      <c r="G32" s="3" t="s">
        <v>29</v>
      </c>
      <c r="H32" s="3" t="s">
        <v>30</v>
      </c>
      <c r="I32" s="3" t="s">
        <v>48</v>
      </c>
      <c r="J32" s="3" t="s">
        <v>32</v>
      </c>
      <c r="K32" s="5">
        <v>2017</v>
      </c>
      <c r="L32" s="4">
        <v>0.40486111111022183</v>
      </c>
      <c r="M32" s="7">
        <v>42944</v>
      </c>
      <c r="N32" s="3" t="s">
        <v>33</v>
      </c>
      <c r="O32" s="17">
        <v>0.87388295989415299</v>
      </c>
      <c r="P32" s="3" t="s">
        <v>29</v>
      </c>
      <c r="Q32" s="10"/>
      <c r="R32" s="3"/>
      <c r="S32" s="10"/>
      <c r="T32" s="3">
        <v>21</v>
      </c>
      <c r="U32" s="10"/>
      <c r="V32" s="3">
        <v>4446</v>
      </c>
      <c r="W32" s="3"/>
      <c r="X32" s="3" t="s">
        <v>29</v>
      </c>
      <c r="Y32" s="3"/>
      <c r="Z32" s="3" t="s">
        <v>29</v>
      </c>
      <c r="AA32" s="3"/>
      <c r="AB32" s="3">
        <v>11.7</v>
      </c>
      <c r="AC32" s="10"/>
      <c r="AD32" s="3">
        <v>4</v>
      </c>
      <c r="AE32" s="3"/>
      <c r="AF32" s="3">
        <v>6</v>
      </c>
      <c r="AG32" s="3"/>
      <c r="AH32" s="3" t="s">
        <v>29</v>
      </c>
      <c r="AI32" s="3"/>
      <c r="AJ32" s="10" t="s">
        <v>46</v>
      </c>
    </row>
    <row r="33" spans="1:36" hidden="1" x14ac:dyDescent="0.35">
      <c r="A33" s="3" t="s">
        <v>25</v>
      </c>
      <c r="B33" s="3" t="s">
        <v>49</v>
      </c>
      <c r="C33" s="3" t="s">
        <v>27</v>
      </c>
      <c r="D33" s="7">
        <v>42944</v>
      </c>
      <c r="E33" s="3">
        <v>2017209011</v>
      </c>
      <c r="F33" s="3" t="s">
        <v>54</v>
      </c>
      <c r="G33" s="3" t="s">
        <v>29</v>
      </c>
      <c r="H33" s="3" t="s">
        <v>30</v>
      </c>
      <c r="I33" s="3" t="s">
        <v>51</v>
      </c>
      <c r="J33" s="3" t="s">
        <v>32</v>
      </c>
      <c r="K33" s="5">
        <v>2017</v>
      </c>
      <c r="L33" s="4">
        <v>0.40902777777955635</v>
      </c>
      <c r="M33" s="7">
        <v>42944</v>
      </c>
      <c r="N33" s="3" t="s">
        <v>33</v>
      </c>
      <c r="O33" s="17">
        <v>0.87388295989415299</v>
      </c>
      <c r="P33" s="3" t="s">
        <v>29</v>
      </c>
      <c r="Q33" s="10"/>
      <c r="R33" s="3"/>
      <c r="S33" s="10"/>
      <c r="T33" s="3">
        <v>32</v>
      </c>
      <c r="U33" s="10"/>
      <c r="V33" s="3">
        <v>794</v>
      </c>
      <c r="W33" s="3"/>
      <c r="X33" s="3" t="s">
        <v>29</v>
      </c>
      <c r="Y33" s="3"/>
      <c r="Z33" s="3" t="s">
        <v>29</v>
      </c>
      <c r="AA33" s="3"/>
      <c r="AB33" s="3">
        <v>20.6</v>
      </c>
      <c r="AC33" s="10"/>
      <c r="AD33" s="3">
        <v>6.7</v>
      </c>
      <c r="AE33" s="3"/>
      <c r="AF33" s="3">
        <v>5.7</v>
      </c>
      <c r="AG33" s="3"/>
      <c r="AH33" s="3" t="s">
        <v>29</v>
      </c>
      <c r="AI33" s="3"/>
      <c r="AJ33" s="10" t="s">
        <v>49</v>
      </c>
    </row>
    <row r="34" spans="1:36" hidden="1" x14ac:dyDescent="0.35">
      <c r="A34" s="3" t="s">
        <v>25</v>
      </c>
      <c r="B34" s="3" t="s">
        <v>26</v>
      </c>
      <c r="C34" s="3" t="s">
        <v>27</v>
      </c>
      <c r="D34" s="7">
        <v>43038</v>
      </c>
      <c r="E34" s="3">
        <v>2017303004</v>
      </c>
      <c r="F34" s="3" t="s">
        <v>28</v>
      </c>
      <c r="G34" s="3" t="s">
        <v>29</v>
      </c>
      <c r="H34" s="3" t="s">
        <v>30</v>
      </c>
      <c r="I34" s="3" t="s">
        <v>31</v>
      </c>
      <c r="J34" s="3" t="s">
        <v>32</v>
      </c>
      <c r="K34" s="5">
        <v>2017</v>
      </c>
      <c r="L34" s="4">
        <v>0.34583333333284827</v>
      </c>
      <c r="M34" s="7">
        <v>43038</v>
      </c>
      <c r="N34" s="3" t="s">
        <v>33</v>
      </c>
      <c r="O34" s="17">
        <v>4.3579629417821435</v>
      </c>
      <c r="P34" s="3" t="s">
        <v>29</v>
      </c>
      <c r="Q34" s="10"/>
      <c r="R34" s="3"/>
      <c r="S34" s="10"/>
      <c r="T34" s="3">
        <v>27</v>
      </c>
      <c r="U34" s="10"/>
      <c r="V34" s="3">
        <v>650</v>
      </c>
      <c r="W34" s="3"/>
      <c r="X34" s="3" t="s">
        <v>29</v>
      </c>
      <c r="Y34" s="3"/>
      <c r="Z34" s="3" t="s">
        <v>29</v>
      </c>
      <c r="AA34" s="3"/>
      <c r="AB34" s="3">
        <v>383.2</v>
      </c>
      <c r="AC34" s="10"/>
      <c r="AD34" s="3">
        <v>125.6</v>
      </c>
      <c r="AE34" s="3"/>
      <c r="AF34" s="3">
        <v>111.8</v>
      </c>
      <c r="AG34" s="3"/>
      <c r="AH34" s="3" t="s">
        <v>29</v>
      </c>
      <c r="AI34" s="3"/>
      <c r="AJ34" s="10" t="s">
        <v>26</v>
      </c>
    </row>
    <row r="35" spans="1:36" hidden="1" x14ac:dyDescent="0.35">
      <c r="A35" s="3" t="s">
        <v>25</v>
      </c>
      <c r="B35" s="3" t="s">
        <v>26</v>
      </c>
      <c r="C35" s="3" t="s">
        <v>27</v>
      </c>
      <c r="D35" s="7">
        <v>43038</v>
      </c>
      <c r="E35" s="3">
        <v>2017303005</v>
      </c>
      <c r="F35" s="3" t="s">
        <v>55</v>
      </c>
      <c r="G35" s="3" t="s">
        <v>29</v>
      </c>
      <c r="H35" s="3" t="s">
        <v>30</v>
      </c>
      <c r="I35" s="3" t="s">
        <v>31</v>
      </c>
      <c r="J35" s="3" t="s">
        <v>32</v>
      </c>
      <c r="K35" s="5">
        <v>2017</v>
      </c>
      <c r="L35" s="4">
        <v>0.35416666666787933</v>
      </c>
      <c r="M35" s="7">
        <v>43038</v>
      </c>
      <c r="N35" s="3" t="s">
        <v>33</v>
      </c>
      <c r="O35" s="17">
        <v>4.3579629417821435</v>
      </c>
      <c r="P35" s="3" t="s">
        <v>29</v>
      </c>
      <c r="Q35" s="10"/>
      <c r="R35" s="3"/>
      <c r="S35" s="10"/>
      <c r="T35" s="3">
        <v>30</v>
      </c>
      <c r="U35" s="10"/>
      <c r="V35" s="3">
        <v>715</v>
      </c>
      <c r="W35" s="3"/>
      <c r="X35" s="3" t="s">
        <v>29</v>
      </c>
      <c r="Y35" s="3"/>
      <c r="Z35" s="3" t="s">
        <v>29</v>
      </c>
      <c r="AA35" s="3"/>
      <c r="AB35" s="3">
        <v>333.2</v>
      </c>
      <c r="AC35" s="10"/>
      <c r="AD35" s="3">
        <v>112.3</v>
      </c>
      <c r="AE35" s="3"/>
      <c r="AF35" s="3">
        <v>55.3</v>
      </c>
      <c r="AG35" s="3"/>
      <c r="AH35" s="3" t="s">
        <v>29</v>
      </c>
      <c r="AI35" s="3"/>
      <c r="AJ35" s="10" t="s">
        <v>26</v>
      </c>
    </row>
    <row r="36" spans="1:36" hidden="1" x14ac:dyDescent="0.35">
      <c r="A36" s="3" t="s">
        <v>25</v>
      </c>
      <c r="B36" s="3" t="s">
        <v>26</v>
      </c>
      <c r="C36" s="3" t="s">
        <v>27</v>
      </c>
      <c r="D36" s="7">
        <v>43038</v>
      </c>
      <c r="E36" s="3">
        <v>2017303006</v>
      </c>
      <c r="F36" s="3" t="s">
        <v>56</v>
      </c>
      <c r="G36" s="3" t="s">
        <v>29</v>
      </c>
      <c r="H36" s="3" t="s">
        <v>30</v>
      </c>
      <c r="I36" s="3" t="s">
        <v>31</v>
      </c>
      <c r="J36" s="3" t="s">
        <v>32</v>
      </c>
      <c r="K36" s="5">
        <v>2017</v>
      </c>
      <c r="L36" s="4">
        <v>0.35694444444379769</v>
      </c>
      <c r="M36" s="7">
        <v>43038</v>
      </c>
      <c r="N36" s="3" t="s">
        <v>33</v>
      </c>
      <c r="O36" s="17">
        <v>4.3579629417821435</v>
      </c>
      <c r="P36" s="3" t="s">
        <v>29</v>
      </c>
      <c r="Q36" s="10"/>
      <c r="R36" s="3"/>
      <c r="S36" s="10"/>
      <c r="T36" s="3">
        <v>58</v>
      </c>
      <c r="U36" s="10"/>
      <c r="V36" s="3">
        <v>1400</v>
      </c>
      <c r="W36" s="3"/>
      <c r="X36" s="3" t="s">
        <v>29</v>
      </c>
      <c r="Y36" s="3"/>
      <c r="Z36" s="3" t="s">
        <v>29</v>
      </c>
      <c r="AA36" s="3"/>
      <c r="AB36" s="3">
        <v>399.8</v>
      </c>
      <c r="AC36" s="10"/>
      <c r="AD36" s="3">
        <v>235.6</v>
      </c>
      <c r="AE36" s="3"/>
      <c r="AF36" s="3">
        <v>242.5</v>
      </c>
      <c r="AG36" s="3"/>
      <c r="AH36" s="3" t="s">
        <v>29</v>
      </c>
      <c r="AI36" s="3"/>
      <c r="AJ36" s="10" t="s">
        <v>26</v>
      </c>
    </row>
    <row r="37" spans="1:36" hidden="1" x14ac:dyDescent="0.35">
      <c r="A37" s="3" t="s">
        <v>25</v>
      </c>
      <c r="B37" s="3" t="s">
        <v>34</v>
      </c>
      <c r="C37" s="3" t="s">
        <v>27</v>
      </c>
      <c r="D37" s="7">
        <v>43038</v>
      </c>
      <c r="E37" s="3">
        <v>2017303001</v>
      </c>
      <c r="F37" s="3" t="s">
        <v>35</v>
      </c>
      <c r="G37" s="3" t="s">
        <v>29</v>
      </c>
      <c r="H37" s="3" t="s">
        <v>30</v>
      </c>
      <c r="I37" s="3" t="s">
        <v>36</v>
      </c>
      <c r="J37" s="3" t="s">
        <v>32</v>
      </c>
      <c r="K37" s="5">
        <v>2017</v>
      </c>
      <c r="L37" s="4">
        <v>0.43402777777737356</v>
      </c>
      <c r="M37" s="7">
        <v>43038</v>
      </c>
      <c r="N37" s="3" t="s">
        <v>33</v>
      </c>
      <c r="O37" s="17">
        <v>0.98769529918277565</v>
      </c>
      <c r="P37" s="3" t="s">
        <v>29</v>
      </c>
      <c r="Q37" s="10"/>
      <c r="R37" s="3"/>
      <c r="S37" s="10"/>
      <c r="T37" s="3">
        <v>60</v>
      </c>
      <c r="U37" s="10"/>
      <c r="V37" s="3">
        <v>1750</v>
      </c>
      <c r="W37" s="3"/>
      <c r="X37" s="3" t="s">
        <v>29</v>
      </c>
      <c r="Y37" s="3"/>
      <c r="Z37" s="3" t="s">
        <v>29</v>
      </c>
      <c r="AA37" s="3"/>
      <c r="AB37" s="3">
        <v>341.5</v>
      </c>
      <c r="AC37" s="10"/>
      <c r="AD37" s="3">
        <v>84.5</v>
      </c>
      <c r="AE37" s="3"/>
      <c r="AF37" s="3">
        <v>66.400000000000006</v>
      </c>
      <c r="AG37" s="3"/>
      <c r="AH37" s="3" t="s">
        <v>29</v>
      </c>
      <c r="AI37" s="3"/>
      <c r="AJ37" s="10" t="s">
        <v>34</v>
      </c>
    </row>
    <row r="38" spans="1:36" hidden="1" x14ac:dyDescent="0.35">
      <c r="A38" s="3" t="s">
        <v>25</v>
      </c>
      <c r="B38" s="3" t="s">
        <v>34</v>
      </c>
      <c r="C38" s="3" t="s">
        <v>27</v>
      </c>
      <c r="D38" s="7">
        <v>43038</v>
      </c>
      <c r="E38" s="3">
        <v>2017303002</v>
      </c>
      <c r="F38" s="3" t="s">
        <v>57</v>
      </c>
      <c r="G38" s="3" t="s">
        <v>29</v>
      </c>
      <c r="H38" s="3" t="s">
        <v>30</v>
      </c>
      <c r="I38" s="3" t="s">
        <v>36</v>
      </c>
      <c r="J38" s="3" t="s">
        <v>32</v>
      </c>
      <c r="K38" s="5">
        <v>2017</v>
      </c>
      <c r="L38" s="4">
        <v>0.44444444444525288</v>
      </c>
      <c r="M38" s="7">
        <v>43038</v>
      </c>
      <c r="N38" s="3" t="s">
        <v>33</v>
      </c>
      <c r="O38" s="17">
        <v>0.98769529918277565</v>
      </c>
      <c r="P38" s="3" t="s">
        <v>29</v>
      </c>
      <c r="Q38" s="10"/>
      <c r="R38" s="3"/>
      <c r="S38" s="10"/>
      <c r="T38" s="3">
        <v>50</v>
      </c>
      <c r="U38" s="10"/>
      <c r="V38" s="3">
        <v>1910</v>
      </c>
      <c r="W38" s="3"/>
      <c r="X38" s="3" t="s">
        <v>29</v>
      </c>
      <c r="Y38" s="3"/>
      <c r="Z38" s="3" t="s">
        <v>29</v>
      </c>
      <c r="AA38" s="3"/>
      <c r="AB38" s="3">
        <v>416.5</v>
      </c>
      <c r="AC38" s="10"/>
      <c r="AD38" s="3">
        <v>132.30000000000001</v>
      </c>
      <c r="AE38" s="3"/>
      <c r="AF38" s="3">
        <v>112.1</v>
      </c>
      <c r="AG38" s="3"/>
      <c r="AH38" s="3" t="s">
        <v>29</v>
      </c>
      <c r="AI38" s="3"/>
      <c r="AJ38" s="10" t="s">
        <v>34</v>
      </c>
    </row>
    <row r="39" spans="1:36" hidden="1" x14ac:dyDescent="0.35">
      <c r="A39" s="3" t="s">
        <v>25</v>
      </c>
      <c r="B39" s="3" t="s">
        <v>34</v>
      </c>
      <c r="C39" s="3" t="s">
        <v>27</v>
      </c>
      <c r="D39" s="7">
        <v>43038</v>
      </c>
      <c r="E39" s="3">
        <v>2017303003</v>
      </c>
      <c r="F39" s="3" t="s">
        <v>58</v>
      </c>
      <c r="G39" s="3" t="s">
        <v>29</v>
      </c>
      <c r="H39" s="3" t="s">
        <v>30</v>
      </c>
      <c r="I39" s="3" t="s">
        <v>36</v>
      </c>
      <c r="J39" s="3" t="s">
        <v>32</v>
      </c>
      <c r="K39" s="5">
        <v>2017</v>
      </c>
      <c r="L39" s="4">
        <v>0.44097222222262644</v>
      </c>
      <c r="M39" s="7">
        <v>43038</v>
      </c>
      <c r="N39" s="3" t="s">
        <v>33</v>
      </c>
      <c r="O39" s="17">
        <v>0.98769529918277565</v>
      </c>
      <c r="P39" s="3" t="s">
        <v>29</v>
      </c>
      <c r="Q39" s="10"/>
      <c r="R39" s="3"/>
      <c r="S39" s="10"/>
      <c r="T39" s="3">
        <v>36</v>
      </c>
      <c r="U39" s="10"/>
      <c r="V39" s="3">
        <v>1610</v>
      </c>
      <c r="W39" s="3"/>
      <c r="X39" s="3" t="s">
        <v>29</v>
      </c>
      <c r="Y39" s="3"/>
      <c r="Z39" s="3" t="s">
        <v>29</v>
      </c>
      <c r="AA39" s="3"/>
      <c r="AB39" s="3">
        <v>408.2</v>
      </c>
      <c r="AC39" s="10"/>
      <c r="AD39" s="3">
        <v>148.9</v>
      </c>
      <c r="AE39" s="3"/>
      <c r="AF39" s="3">
        <v>123.6</v>
      </c>
      <c r="AG39" s="3"/>
      <c r="AH39" s="3" t="s">
        <v>29</v>
      </c>
      <c r="AI39" s="3"/>
      <c r="AJ39" s="10" t="s">
        <v>34</v>
      </c>
    </row>
    <row r="40" spans="1:36" hidden="1" x14ac:dyDescent="0.35">
      <c r="A40" s="3" t="s">
        <v>25</v>
      </c>
      <c r="B40" s="3" t="s">
        <v>37</v>
      </c>
      <c r="C40" s="3" t="s">
        <v>27</v>
      </c>
      <c r="D40" s="7">
        <v>43038</v>
      </c>
      <c r="E40" s="3">
        <v>2017303007</v>
      </c>
      <c r="F40" s="3" t="s">
        <v>38</v>
      </c>
      <c r="G40" s="3" t="s">
        <v>29</v>
      </c>
      <c r="H40" s="3" t="s">
        <v>30</v>
      </c>
      <c r="I40" s="3" t="s">
        <v>39</v>
      </c>
      <c r="J40" s="3" t="s">
        <v>32</v>
      </c>
      <c r="K40" s="5">
        <v>2017</v>
      </c>
      <c r="L40" s="4">
        <v>0.375</v>
      </c>
      <c r="M40" s="7">
        <v>43038</v>
      </c>
      <c r="N40" s="3" t="s">
        <v>33</v>
      </c>
      <c r="O40" s="17">
        <v>14.953001332984952</v>
      </c>
      <c r="P40" s="3" t="s">
        <v>29</v>
      </c>
      <c r="Q40" s="10"/>
      <c r="R40" s="3"/>
      <c r="S40" s="10"/>
      <c r="T40" s="3">
        <v>27</v>
      </c>
      <c r="U40" s="10"/>
      <c r="V40" s="3">
        <v>812</v>
      </c>
      <c r="W40" s="3"/>
      <c r="X40" s="3" t="s">
        <v>29</v>
      </c>
      <c r="Y40" s="3"/>
      <c r="Z40" s="3" t="s">
        <v>29</v>
      </c>
      <c r="AA40" s="3"/>
      <c r="AB40" s="3">
        <v>183.3</v>
      </c>
      <c r="AC40" s="10"/>
      <c r="AD40" s="3">
        <v>52.8</v>
      </c>
      <c r="AE40" s="3"/>
      <c r="AF40" s="3">
        <v>40.299999999999997</v>
      </c>
      <c r="AG40" s="3"/>
      <c r="AH40" s="3" t="s">
        <v>29</v>
      </c>
      <c r="AI40" s="3"/>
      <c r="AJ40" s="10" t="s">
        <v>37</v>
      </c>
    </row>
    <row r="41" spans="1:36" hidden="1" x14ac:dyDescent="0.35">
      <c r="A41" s="3" t="s">
        <v>25</v>
      </c>
      <c r="B41" s="3" t="s">
        <v>37</v>
      </c>
      <c r="C41" s="3" t="s">
        <v>27</v>
      </c>
      <c r="D41" s="7">
        <v>43038</v>
      </c>
      <c r="E41" s="3">
        <v>2017303008</v>
      </c>
      <c r="F41" s="3" t="s">
        <v>59</v>
      </c>
      <c r="G41" s="3" t="s">
        <v>29</v>
      </c>
      <c r="H41" s="3" t="s">
        <v>30</v>
      </c>
      <c r="I41" s="3" t="s">
        <v>39</v>
      </c>
      <c r="J41" s="3" t="s">
        <v>32</v>
      </c>
      <c r="K41" s="5">
        <v>2017</v>
      </c>
      <c r="L41" s="4">
        <v>0.37847222222262644</v>
      </c>
      <c r="M41" s="7">
        <v>43038</v>
      </c>
      <c r="N41" s="3" t="s">
        <v>33</v>
      </c>
      <c r="O41" s="17">
        <v>14.953001332984952</v>
      </c>
      <c r="P41" s="3" t="s">
        <v>29</v>
      </c>
      <c r="Q41" s="10"/>
      <c r="R41" s="3"/>
      <c r="S41" s="10"/>
      <c r="T41" s="3">
        <v>32</v>
      </c>
      <c r="U41" s="10"/>
      <c r="V41" s="3">
        <v>819</v>
      </c>
      <c r="W41" s="3"/>
      <c r="X41" s="3" t="s">
        <v>29</v>
      </c>
      <c r="Y41" s="3"/>
      <c r="Z41" s="3" t="s">
        <v>29</v>
      </c>
      <c r="AA41" s="3"/>
      <c r="AB41" s="3">
        <v>174.9</v>
      </c>
      <c r="AC41" s="10"/>
      <c r="AD41" s="3">
        <v>51.1</v>
      </c>
      <c r="AE41" s="3"/>
      <c r="AF41" s="3">
        <v>40.9</v>
      </c>
      <c r="AG41" s="3"/>
      <c r="AH41" s="3" t="s">
        <v>29</v>
      </c>
      <c r="AI41" s="3"/>
      <c r="AJ41" s="10" t="s">
        <v>37</v>
      </c>
    </row>
    <row r="42" spans="1:36" hidden="1" x14ac:dyDescent="0.35">
      <c r="A42" s="3" t="s">
        <v>25</v>
      </c>
      <c r="B42" s="3" t="s">
        <v>37</v>
      </c>
      <c r="C42" s="3" t="s">
        <v>27</v>
      </c>
      <c r="D42" s="7">
        <v>43038</v>
      </c>
      <c r="E42" s="3">
        <v>2017303009</v>
      </c>
      <c r="F42" s="3" t="s">
        <v>60</v>
      </c>
      <c r="G42" s="3" t="s">
        <v>29</v>
      </c>
      <c r="H42" s="3" t="s">
        <v>30</v>
      </c>
      <c r="I42" s="3" t="s">
        <v>39</v>
      </c>
      <c r="J42" s="3" t="s">
        <v>32</v>
      </c>
      <c r="K42" s="5">
        <v>2017</v>
      </c>
      <c r="L42" s="4">
        <v>0.38194444444525288</v>
      </c>
      <c r="M42" s="7">
        <v>43038</v>
      </c>
      <c r="N42" s="3" t="s">
        <v>33</v>
      </c>
      <c r="O42" s="17">
        <v>14.953001332984952</v>
      </c>
      <c r="P42" s="3" t="s">
        <v>29</v>
      </c>
      <c r="Q42" s="10"/>
      <c r="R42" s="3"/>
      <c r="S42" s="10"/>
      <c r="T42" s="3">
        <v>33</v>
      </c>
      <c r="U42" s="10"/>
      <c r="V42" s="3">
        <v>1010</v>
      </c>
      <c r="W42" s="3"/>
      <c r="X42" s="3" t="s">
        <v>29</v>
      </c>
      <c r="Y42" s="3"/>
      <c r="Z42" s="3" t="s">
        <v>29</v>
      </c>
      <c r="AA42" s="3"/>
      <c r="AB42" s="3">
        <v>158.30000000000001</v>
      </c>
      <c r="AC42" s="10"/>
      <c r="AD42" s="3">
        <v>65.599999999999994</v>
      </c>
      <c r="AE42" s="3"/>
      <c r="AF42" s="3">
        <v>46.4</v>
      </c>
      <c r="AG42" s="3"/>
      <c r="AH42" s="3" t="s">
        <v>29</v>
      </c>
      <c r="AI42" s="3"/>
      <c r="AJ42" s="10" t="s">
        <v>37</v>
      </c>
    </row>
    <row r="43" spans="1:36" hidden="1" x14ac:dyDescent="0.35">
      <c r="A43" s="3" t="s">
        <v>25</v>
      </c>
      <c r="B43" s="3" t="s">
        <v>40</v>
      </c>
      <c r="C43" s="3" t="s">
        <v>27</v>
      </c>
      <c r="D43" s="7">
        <v>43038</v>
      </c>
      <c r="E43" s="3">
        <v>2017303012</v>
      </c>
      <c r="F43" s="3" t="s">
        <v>41</v>
      </c>
      <c r="G43" s="3" t="s">
        <v>29</v>
      </c>
      <c r="H43" s="3" t="s">
        <v>30</v>
      </c>
      <c r="I43" s="3" t="s">
        <v>42</v>
      </c>
      <c r="J43" s="3" t="s">
        <v>32</v>
      </c>
      <c r="K43" s="5">
        <v>2017</v>
      </c>
      <c r="L43" s="4">
        <v>0.38888888889050577</v>
      </c>
      <c r="M43" s="7">
        <v>43038</v>
      </c>
      <c r="N43" s="3" t="s">
        <v>33</v>
      </c>
      <c r="O43" s="17">
        <v>13.61255771266547</v>
      </c>
      <c r="P43" s="3" t="s">
        <v>29</v>
      </c>
      <c r="Q43" s="10"/>
      <c r="R43" s="3"/>
      <c r="S43" s="10"/>
      <c r="T43" s="3">
        <v>51</v>
      </c>
      <c r="U43" s="10"/>
      <c r="V43" s="3">
        <v>1150</v>
      </c>
      <c r="W43" s="3"/>
      <c r="X43" s="3" t="s">
        <v>29</v>
      </c>
      <c r="Y43" s="3"/>
      <c r="Z43" s="3" t="s">
        <v>29</v>
      </c>
      <c r="AA43" s="3"/>
      <c r="AB43" s="3">
        <v>474.8</v>
      </c>
      <c r="AC43" s="10"/>
      <c r="AD43" s="3">
        <v>172.3</v>
      </c>
      <c r="AE43" s="3"/>
      <c r="AF43" s="3">
        <v>159.69999999999999</v>
      </c>
      <c r="AG43" s="3"/>
      <c r="AH43" s="3" t="s">
        <v>29</v>
      </c>
      <c r="AI43" s="3"/>
      <c r="AJ43" s="10" t="s">
        <v>40</v>
      </c>
    </row>
    <row r="44" spans="1:36" hidden="1" x14ac:dyDescent="0.35">
      <c r="A44" s="3" t="s">
        <v>25</v>
      </c>
      <c r="B44" s="3" t="s">
        <v>40</v>
      </c>
      <c r="C44" s="3" t="s">
        <v>27</v>
      </c>
      <c r="D44" s="7">
        <v>43038</v>
      </c>
      <c r="E44" s="3">
        <v>2017303013</v>
      </c>
      <c r="F44" s="3" t="s">
        <v>61</v>
      </c>
      <c r="G44" s="3" t="s">
        <v>29</v>
      </c>
      <c r="H44" s="3" t="s">
        <v>30</v>
      </c>
      <c r="I44" s="3" t="s">
        <v>42</v>
      </c>
      <c r="J44" s="3" t="s">
        <v>32</v>
      </c>
      <c r="K44" s="5">
        <v>2017</v>
      </c>
      <c r="L44" s="4">
        <v>0.42361111110949423</v>
      </c>
      <c r="M44" s="7">
        <v>43038</v>
      </c>
      <c r="N44" s="3" t="s">
        <v>33</v>
      </c>
      <c r="O44" s="17">
        <v>13.61255771266547</v>
      </c>
      <c r="P44" s="3" t="s">
        <v>29</v>
      </c>
      <c r="Q44" s="10"/>
      <c r="R44" s="3"/>
      <c r="S44" s="10"/>
      <c r="T44" s="3">
        <v>37</v>
      </c>
      <c r="U44" s="10"/>
      <c r="V44" s="3">
        <v>1220</v>
      </c>
      <c r="W44" s="3"/>
      <c r="X44" s="3" t="s">
        <v>29</v>
      </c>
      <c r="Y44" s="3"/>
      <c r="Z44" s="3" t="s">
        <v>29</v>
      </c>
      <c r="AA44" s="3"/>
      <c r="AB44" s="3">
        <v>441.5</v>
      </c>
      <c r="AC44" s="10"/>
      <c r="AD44" s="3">
        <v>65.599999999999994</v>
      </c>
      <c r="AE44" s="3"/>
      <c r="AF44" s="3">
        <v>54.2</v>
      </c>
      <c r="AG44" s="3"/>
      <c r="AH44" s="3" t="s">
        <v>29</v>
      </c>
      <c r="AI44" s="3"/>
      <c r="AJ44" s="10" t="s">
        <v>40</v>
      </c>
    </row>
    <row r="45" spans="1:36" hidden="1" x14ac:dyDescent="0.35">
      <c r="A45" s="3" t="s">
        <v>25</v>
      </c>
      <c r="B45" s="3" t="s">
        <v>40</v>
      </c>
      <c r="C45" s="3" t="s">
        <v>27</v>
      </c>
      <c r="D45" s="7">
        <v>43038</v>
      </c>
      <c r="E45" s="3">
        <v>2017303014</v>
      </c>
      <c r="F45" s="3" t="s">
        <v>62</v>
      </c>
      <c r="G45" s="3" t="s">
        <v>29</v>
      </c>
      <c r="H45" s="3" t="s">
        <v>30</v>
      </c>
      <c r="I45" s="3" t="s">
        <v>42</v>
      </c>
      <c r="J45" s="3" t="s">
        <v>32</v>
      </c>
      <c r="K45" s="5">
        <v>2017</v>
      </c>
      <c r="L45" s="4">
        <v>0.41666666666787933</v>
      </c>
      <c r="M45" s="7">
        <v>43038</v>
      </c>
      <c r="N45" s="3" t="s">
        <v>33</v>
      </c>
      <c r="O45" s="17">
        <v>13.61255771266547</v>
      </c>
      <c r="P45" s="3" t="s">
        <v>29</v>
      </c>
      <c r="Q45" s="10"/>
      <c r="R45" s="3"/>
      <c r="S45" s="10"/>
      <c r="T45" s="3">
        <v>29</v>
      </c>
      <c r="U45" s="10"/>
      <c r="V45" s="3">
        <v>1090</v>
      </c>
      <c r="W45" s="3"/>
      <c r="X45" s="3" t="s">
        <v>29</v>
      </c>
      <c r="Y45" s="3"/>
      <c r="Z45" s="3" t="s">
        <v>29</v>
      </c>
      <c r="AA45" s="3"/>
      <c r="AB45" s="3">
        <v>499.8</v>
      </c>
      <c r="AC45" s="10"/>
      <c r="AD45" s="3">
        <v>35.6</v>
      </c>
      <c r="AE45" s="3"/>
      <c r="AF45" s="3">
        <v>49.1</v>
      </c>
      <c r="AG45" s="3"/>
      <c r="AH45" s="3" t="s">
        <v>29</v>
      </c>
      <c r="AI45" s="3"/>
      <c r="AJ45" s="10" t="s">
        <v>40</v>
      </c>
    </row>
    <row r="46" spans="1:36" hidden="1" x14ac:dyDescent="0.35">
      <c r="A46" s="3" t="s">
        <v>25</v>
      </c>
      <c r="B46" s="3" t="s">
        <v>26</v>
      </c>
      <c r="C46" s="3" t="s">
        <v>27</v>
      </c>
      <c r="D46" s="7">
        <v>43054</v>
      </c>
      <c r="E46" s="3">
        <v>2017319008</v>
      </c>
      <c r="F46" s="3" t="s">
        <v>28</v>
      </c>
      <c r="G46" s="3" t="s">
        <v>29</v>
      </c>
      <c r="H46" s="3" t="s">
        <v>30</v>
      </c>
      <c r="I46" s="3" t="s">
        <v>31</v>
      </c>
      <c r="J46" s="3" t="s">
        <v>32</v>
      </c>
      <c r="K46" s="5">
        <v>2017</v>
      </c>
      <c r="L46" s="4">
        <v>0.55555555555474712</v>
      </c>
      <c r="M46" s="7">
        <v>43054</v>
      </c>
      <c r="N46" s="3" t="s">
        <v>33</v>
      </c>
      <c r="O46" s="17">
        <v>0.34150118958994574</v>
      </c>
      <c r="P46" s="3" t="s">
        <v>29</v>
      </c>
      <c r="Q46" s="10"/>
      <c r="R46" s="3"/>
      <c r="S46" s="10"/>
      <c r="T46" s="3">
        <v>32</v>
      </c>
      <c r="U46" s="10"/>
      <c r="V46" s="3">
        <v>341</v>
      </c>
      <c r="W46" s="3"/>
      <c r="X46" s="3" t="s">
        <v>29</v>
      </c>
      <c r="Y46" s="3"/>
      <c r="Z46" s="3" t="s">
        <v>29</v>
      </c>
      <c r="AA46" s="3"/>
      <c r="AB46" s="3">
        <v>20.3</v>
      </c>
      <c r="AC46" s="10"/>
      <c r="AD46" s="3">
        <v>13.9</v>
      </c>
      <c r="AE46" s="3"/>
      <c r="AF46" s="3">
        <v>7.5</v>
      </c>
      <c r="AG46" s="3"/>
      <c r="AH46" s="3" t="s">
        <v>29</v>
      </c>
      <c r="AI46" s="3"/>
      <c r="AJ46" s="10" t="s">
        <v>26</v>
      </c>
    </row>
    <row r="47" spans="1:36" hidden="1" x14ac:dyDescent="0.35">
      <c r="A47" s="3" t="s">
        <v>25</v>
      </c>
      <c r="B47" s="3" t="s">
        <v>34</v>
      </c>
      <c r="C47" s="3" t="s">
        <v>27</v>
      </c>
      <c r="D47" s="7">
        <v>43054</v>
      </c>
      <c r="E47" s="3">
        <v>2017319014</v>
      </c>
      <c r="F47" s="3" t="s">
        <v>35</v>
      </c>
      <c r="G47" s="3" t="s">
        <v>29</v>
      </c>
      <c r="H47" s="3" t="s">
        <v>30</v>
      </c>
      <c r="I47" s="3" t="s">
        <v>36</v>
      </c>
      <c r="J47" s="3" t="s">
        <v>32</v>
      </c>
      <c r="K47" s="5">
        <v>2017</v>
      </c>
      <c r="L47" s="4">
        <v>0.63194444444525288</v>
      </c>
      <c r="M47" s="7">
        <v>43054</v>
      </c>
      <c r="N47" s="3" t="s">
        <v>33</v>
      </c>
      <c r="O47" s="17">
        <v>7.7398345082159023E-2</v>
      </c>
      <c r="P47" s="3" t="s">
        <v>29</v>
      </c>
      <c r="Q47" s="10"/>
      <c r="R47" s="3"/>
      <c r="S47" s="10"/>
      <c r="T47" s="3">
        <v>91</v>
      </c>
      <c r="U47" s="10"/>
      <c r="V47" s="3">
        <v>1250</v>
      </c>
      <c r="W47" s="3"/>
      <c r="X47" s="3" t="s">
        <v>29</v>
      </c>
      <c r="Y47" s="3"/>
      <c r="Z47" s="3" t="s">
        <v>29</v>
      </c>
      <c r="AA47" s="3"/>
      <c r="AB47" s="3">
        <v>11.3</v>
      </c>
      <c r="AC47" s="10"/>
      <c r="AD47" s="3">
        <v>8.5</v>
      </c>
      <c r="AE47" s="3"/>
      <c r="AF47" s="3">
        <v>4.4000000000000004</v>
      </c>
      <c r="AG47" s="3"/>
      <c r="AH47" s="3" t="s">
        <v>29</v>
      </c>
      <c r="AI47" s="3"/>
      <c r="AJ47" s="10" t="s">
        <v>34</v>
      </c>
    </row>
    <row r="48" spans="1:36" hidden="1" x14ac:dyDescent="0.35">
      <c r="A48" s="3" t="s">
        <v>25</v>
      </c>
      <c r="B48" s="3" t="s">
        <v>34</v>
      </c>
      <c r="C48" s="3" t="s">
        <v>27</v>
      </c>
      <c r="D48" s="7">
        <v>43054</v>
      </c>
      <c r="E48" s="3">
        <v>2017319015</v>
      </c>
      <c r="F48" s="3" t="s">
        <v>63</v>
      </c>
      <c r="G48" s="3" t="s">
        <v>29</v>
      </c>
      <c r="H48" s="3" t="s">
        <v>30</v>
      </c>
      <c r="I48" s="3" t="s">
        <v>36</v>
      </c>
      <c r="J48" s="3" t="s">
        <v>32</v>
      </c>
      <c r="K48" s="5">
        <v>2017</v>
      </c>
      <c r="L48" s="4">
        <v>0.63194444444525288</v>
      </c>
      <c r="M48" s="7">
        <v>43054</v>
      </c>
      <c r="N48" s="3" t="s">
        <v>33</v>
      </c>
      <c r="O48" s="17">
        <v>7.7398345082159023E-2</v>
      </c>
      <c r="P48" s="3" t="s">
        <v>29</v>
      </c>
      <c r="Q48" s="10"/>
      <c r="R48" s="3"/>
      <c r="S48" s="10"/>
      <c r="T48" s="3">
        <v>36</v>
      </c>
      <c r="U48" s="10"/>
      <c r="V48" s="3">
        <v>1240</v>
      </c>
      <c r="W48" s="3"/>
      <c r="X48" s="3" t="s">
        <v>29</v>
      </c>
      <c r="Y48" s="3"/>
      <c r="Z48" s="3" t="s">
        <v>29</v>
      </c>
      <c r="AA48" s="3"/>
      <c r="AB48" s="3">
        <v>10.7</v>
      </c>
      <c r="AC48" s="10"/>
      <c r="AD48" s="3">
        <v>8.6</v>
      </c>
      <c r="AE48" s="3"/>
      <c r="AF48" s="3">
        <v>4.5</v>
      </c>
      <c r="AG48" s="3"/>
      <c r="AH48" s="3" t="s">
        <v>29</v>
      </c>
      <c r="AI48" s="3"/>
      <c r="AJ48" s="10" t="s">
        <v>34</v>
      </c>
    </row>
    <row r="49" spans="1:36" hidden="1" x14ac:dyDescent="0.35">
      <c r="A49" s="3" t="s">
        <v>25</v>
      </c>
      <c r="B49" s="3" t="s">
        <v>40</v>
      </c>
      <c r="C49" s="3" t="s">
        <v>27</v>
      </c>
      <c r="D49" s="7">
        <v>43054</v>
      </c>
      <c r="E49" s="3">
        <v>2017319009</v>
      </c>
      <c r="F49" s="3" t="s">
        <v>41</v>
      </c>
      <c r="G49" s="3" t="s">
        <v>29</v>
      </c>
      <c r="H49" s="3" t="s">
        <v>30</v>
      </c>
      <c r="I49" s="3" t="s">
        <v>42</v>
      </c>
      <c r="J49" s="3" t="s">
        <v>32</v>
      </c>
      <c r="K49" s="5">
        <v>2017</v>
      </c>
      <c r="L49" s="4">
        <v>0.56597222222262644</v>
      </c>
      <c r="M49" s="7">
        <v>43054</v>
      </c>
      <c r="N49" s="3" t="s">
        <v>33</v>
      </c>
      <c r="O49" s="17">
        <v>1.066715048828756</v>
      </c>
      <c r="P49" s="3" t="s">
        <v>29</v>
      </c>
      <c r="Q49" s="10"/>
      <c r="R49" s="3"/>
      <c r="S49" s="10"/>
      <c r="T49" s="3">
        <v>52</v>
      </c>
      <c r="U49" s="10"/>
      <c r="V49" s="3">
        <v>1620</v>
      </c>
      <c r="W49" s="3"/>
      <c r="X49" s="3" t="s">
        <v>29</v>
      </c>
      <c r="Y49" s="3"/>
      <c r="Z49" s="3" t="s">
        <v>29</v>
      </c>
      <c r="AA49" s="3"/>
      <c r="AB49" s="3">
        <v>15.3</v>
      </c>
      <c r="AC49" s="10"/>
      <c r="AD49" s="3">
        <v>8.6</v>
      </c>
      <c r="AE49" s="3"/>
      <c r="AF49" s="3">
        <v>5.3</v>
      </c>
      <c r="AG49" s="3"/>
      <c r="AH49" s="3" t="s">
        <v>29</v>
      </c>
      <c r="AI49" s="3"/>
      <c r="AJ49" s="10" t="s">
        <v>40</v>
      </c>
    </row>
    <row r="50" spans="1:36" hidden="1" x14ac:dyDescent="0.35">
      <c r="A50" s="3" t="s">
        <v>25</v>
      </c>
      <c r="B50" s="3" t="s">
        <v>64</v>
      </c>
      <c r="C50" s="3" t="s">
        <v>27</v>
      </c>
      <c r="D50" s="7">
        <v>43054</v>
      </c>
      <c r="E50" s="3">
        <v>2017319011</v>
      </c>
      <c r="F50" s="3" t="s">
        <v>65</v>
      </c>
      <c r="G50" s="3" t="s">
        <v>29</v>
      </c>
      <c r="H50" s="3" t="s">
        <v>30</v>
      </c>
      <c r="I50" s="3" t="s">
        <v>66</v>
      </c>
      <c r="J50" s="3" t="s">
        <v>32</v>
      </c>
      <c r="K50" s="5">
        <v>2017</v>
      </c>
      <c r="L50" s="4">
        <v>0.58333333333212067</v>
      </c>
      <c r="M50" s="7">
        <v>43054</v>
      </c>
      <c r="N50" s="3" t="s">
        <v>33</v>
      </c>
      <c r="O50" s="17">
        <v>1.1717556600116861</v>
      </c>
      <c r="P50" s="3" t="s">
        <v>29</v>
      </c>
      <c r="Q50" s="10"/>
      <c r="R50" s="3"/>
      <c r="S50" s="10"/>
      <c r="T50" s="3">
        <v>613</v>
      </c>
      <c r="U50" s="10"/>
      <c r="V50" s="3">
        <v>2470</v>
      </c>
      <c r="W50" s="3"/>
      <c r="X50" s="3" t="s">
        <v>29</v>
      </c>
      <c r="Y50" s="3"/>
      <c r="Z50" s="3" t="s">
        <v>29</v>
      </c>
      <c r="AA50" s="3"/>
      <c r="AB50" s="3">
        <v>218.7</v>
      </c>
      <c r="AC50" s="10"/>
      <c r="AD50" s="3">
        <v>119.5</v>
      </c>
      <c r="AE50" s="3"/>
      <c r="AF50" s="3">
        <v>97.2</v>
      </c>
      <c r="AG50" s="3"/>
      <c r="AH50" s="3" t="s">
        <v>29</v>
      </c>
      <c r="AI50" s="3"/>
      <c r="AJ50" s="10" t="s">
        <v>64</v>
      </c>
    </row>
    <row r="51" spans="1:36" hidden="1" x14ac:dyDescent="0.35">
      <c r="A51" s="3" t="s">
        <v>25</v>
      </c>
      <c r="B51" s="3" t="s">
        <v>67</v>
      </c>
      <c r="C51" s="3" t="s">
        <v>27</v>
      </c>
      <c r="D51" s="7">
        <v>43054</v>
      </c>
      <c r="E51" s="3">
        <v>2017319010</v>
      </c>
      <c r="F51" s="3" t="s">
        <v>68</v>
      </c>
      <c r="G51" s="3" t="s">
        <v>29</v>
      </c>
      <c r="H51" s="3" t="s">
        <v>30</v>
      </c>
      <c r="I51" s="3" t="s">
        <v>66</v>
      </c>
      <c r="J51" s="3" t="s">
        <v>32</v>
      </c>
      <c r="K51" s="5">
        <v>2017</v>
      </c>
      <c r="L51" s="4">
        <v>0.59375</v>
      </c>
      <c r="M51" s="7">
        <v>43054</v>
      </c>
      <c r="N51" s="3" t="s">
        <v>33</v>
      </c>
      <c r="O51" s="17">
        <v>1.1717556600116861</v>
      </c>
      <c r="P51" s="3" t="s">
        <v>29</v>
      </c>
      <c r="Q51" s="10"/>
      <c r="R51" s="3"/>
      <c r="S51" s="10"/>
      <c r="T51" s="3">
        <v>14</v>
      </c>
      <c r="U51" s="10"/>
      <c r="V51" s="3">
        <v>991</v>
      </c>
      <c r="W51" s="3"/>
      <c r="X51" s="3" t="s">
        <v>29</v>
      </c>
      <c r="Y51" s="3"/>
      <c r="Z51" s="3" t="s">
        <v>29</v>
      </c>
      <c r="AA51" s="3"/>
      <c r="AB51" s="3">
        <v>24</v>
      </c>
      <c r="AC51" s="10"/>
      <c r="AD51" s="3">
        <v>7.6</v>
      </c>
      <c r="AE51" s="3"/>
      <c r="AF51" s="3">
        <v>5.5</v>
      </c>
      <c r="AG51" s="3"/>
      <c r="AH51" s="3" t="s">
        <v>29</v>
      </c>
      <c r="AI51" s="3"/>
      <c r="AJ51" s="10" t="s">
        <v>67</v>
      </c>
    </row>
    <row r="52" spans="1:36" hidden="1" x14ac:dyDescent="0.35">
      <c r="A52" s="3" t="s">
        <v>25</v>
      </c>
      <c r="B52" s="3" t="s">
        <v>43</v>
      </c>
      <c r="C52" s="3" t="s">
        <v>27</v>
      </c>
      <c r="D52" s="7">
        <v>43054</v>
      </c>
      <c r="E52" s="3">
        <v>2017319012</v>
      </c>
      <c r="F52" s="3" t="s">
        <v>52</v>
      </c>
      <c r="G52" s="3" t="s">
        <v>29</v>
      </c>
      <c r="H52" s="3" t="s">
        <v>30</v>
      </c>
      <c r="I52" s="3" t="s">
        <v>45</v>
      </c>
      <c r="J52" s="3" t="s">
        <v>32</v>
      </c>
      <c r="K52" s="5">
        <v>2017</v>
      </c>
      <c r="L52" s="4">
        <v>0.60416666666787933</v>
      </c>
      <c r="M52" s="7">
        <v>43054</v>
      </c>
      <c r="N52" s="3" t="s">
        <v>33</v>
      </c>
      <c r="O52" s="17">
        <v>4.1933317674869723</v>
      </c>
      <c r="P52" s="3" t="s">
        <v>29</v>
      </c>
      <c r="Q52" s="10"/>
      <c r="R52" s="3"/>
      <c r="S52" s="10"/>
      <c r="T52" s="3">
        <v>51</v>
      </c>
      <c r="U52" s="10"/>
      <c r="V52" s="3">
        <v>1590</v>
      </c>
      <c r="W52" s="3"/>
      <c r="X52" s="3" t="s">
        <v>29</v>
      </c>
      <c r="Y52" s="3"/>
      <c r="Z52" s="3" t="s">
        <v>29</v>
      </c>
      <c r="AA52" s="3"/>
      <c r="AB52" s="3">
        <v>21.7</v>
      </c>
      <c r="AC52" s="10"/>
      <c r="AD52" s="3">
        <v>10.199999999999999</v>
      </c>
      <c r="AE52" s="3"/>
      <c r="AF52" s="3">
        <v>7.5</v>
      </c>
      <c r="AG52" s="3"/>
      <c r="AH52" s="3" t="s">
        <v>29</v>
      </c>
      <c r="AI52" s="3"/>
      <c r="AJ52" s="10" t="s">
        <v>43</v>
      </c>
    </row>
    <row r="53" spans="1:36" hidden="1" x14ac:dyDescent="0.35">
      <c r="A53" s="3" t="s">
        <v>25</v>
      </c>
      <c r="B53" s="3" t="s">
        <v>49</v>
      </c>
      <c r="C53" s="3" t="s">
        <v>27</v>
      </c>
      <c r="D53" s="7">
        <v>43054</v>
      </c>
      <c r="E53" s="3">
        <v>2017319013</v>
      </c>
      <c r="F53" s="3" t="s">
        <v>54</v>
      </c>
      <c r="G53" s="3" t="s">
        <v>29</v>
      </c>
      <c r="H53" s="3" t="s">
        <v>30</v>
      </c>
      <c r="I53" s="3" t="s">
        <v>51</v>
      </c>
      <c r="J53" s="3" t="s">
        <v>32</v>
      </c>
      <c r="K53" s="5">
        <v>2017</v>
      </c>
      <c r="L53" s="4">
        <v>0.625</v>
      </c>
      <c r="M53" s="7">
        <v>43054</v>
      </c>
      <c r="N53" s="3" t="s">
        <v>33</v>
      </c>
      <c r="O53" s="17">
        <v>1.1717556600116861</v>
      </c>
      <c r="P53" s="3" t="s">
        <v>29</v>
      </c>
      <c r="Q53" s="10"/>
      <c r="R53" s="3"/>
      <c r="S53" s="10"/>
      <c r="T53" s="3">
        <v>34</v>
      </c>
      <c r="U53" s="10"/>
      <c r="V53" s="3">
        <v>1400</v>
      </c>
      <c r="W53" s="3"/>
      <c r="X53" s="3" t="s">
        <v>29</v>
      </c>
      <c r="Y53" s="3"/>
      <c r="Z53" s="3" t="s">
        <v>29</v>
      </c>
      <c r="AA53" s="3"/>
      <c r="AB53" s="3">
        <v>12.7</v>
      </c>
      <c r="AC53" s="10"/>
      <c r="AD53" s="3">
        <v>7.2</v>
      </c>
      <c r="AE53" s="3"/>
      <c r="AF53" s="3">
        <v>2.8</v>
      </c>
      <c r="AG53" s="3"/>
      <c r="AH53" s="3" t="s">
        <v>29</v>
      </c>
      <c r="AI53" s="3"/>
      <c r="AJ53" s="10" t="s">
        <v>49</v>
      </c>
    </row>
    <row r="54" spans="1:36" x14ac:dyDescent="0.35">
      <c r="A54" s="3" t="s">
        <v>25</v>
      </c>
      <c r="B54" s="3" t="s">
        <v>26</v>
      </c>
      <c r="C54" s="3" t="s">
        <v>27</v>
      </c>
      <c r="D54" s="7">
        <v>43070</v>
      </c>
      <c r="E54" s="3">
        <v>2017335001</v>
      </c>
      <c r="F54" s="3" t="s">
        <v>28</v>
      </c>
      <c r="G54" s="3" t="s">
        <v>29</v>
      </c>
      <c r="H54" s="3" t="s">
        <v>30</v>
      </c>
      <c r="I54" s="3" t="s">
        <v>31</v>
      </c>
      <c r="J54" s="3" t="s">
        <v>32</v>
      </c>
      <c r="K54" s="5">
        <v>2017</v>
      </c>
      <c r="L54" s="4">
        <v>0.34722222222262644</v>
      </c>
      <c r="M54" s="7">
        <v>43070</v>
      </c>
      <c r="N54" s="3" t="s">
        <v>33</v>
      </c>
      <c r="O54" s="17">
        <v>0.26504569938324152</v>
      </c>
      <c r="P54" s="3" t="s">
        <v>29</v>
      </c>
      <c r="Q54" s="10"/>
      <c r="R54" s="3"/>
      <c r="S54" s="10"/>
      <c r="T54" s="3">
        <v>9</v>
      </c>
      <c r="U54" s="10"/>
      <c r="V54" s="3">
        <v>262</v>
      </c>
      <c r="W54" s="3"/>
      <c r="X54" s="3" t="s">
        <v>29</v>
      </c>
      <c r="Y54" s="3"/>
      <c r="Z54" s="3" t="s">
        <v>29</v>
      </c>
      <c r="AA54" s="3"/>
      <c r="AB54" s="3">
        <v>12</v>
      </c>
      <c r="AC54" s="10"/>
      <c r="AD54" s="3">
        <v>7.8</v>
      </c>
      <c r="AE54" s="3"/>
      <c r="AF54" s="3">
        <v>3.2</v>
      </c>
      <c r="AG54" s="3"/>
      <c r="AH54" s="3" t="s">
        <v>29</v>
      </c>
      <c r="AI54" s="3"/>
      <c r="AJ54" s="10" t="s">
        <v>26</v>
      </c>
    </row>
    <row r="55" spans="1:36" x14ac:dyDescent="0.35">
      <c r="A55" s="3" t="s">
        <v>25</v>
      </c>
      <c r="B55" s="3" t="s">
        <v>34</v>
      </c>
      <c r="C55" s="3" t="s">
        <v>27</v>
      </c>
      <c r="D55" s="7">
        <v>43070</v>
      </c>
      <c r="E55" s="3">
        <v>2017335007</v>
      </c>
      <c r="F55" s="3" t="s">
        <v>35</v>
      </c>
      <c r="G55" s="3" t="s">
        <v>29</v>
      </c>
      <c r="H55" s="3" t="s">
        <v>30</v>
      </c>
      <c r="I55" s="3" t="s">
        <v>36</v>
      </c>
      <c r="J55" s="3" t="s">
        <v>32</v>
      </c>
      <c r="K55" s="5">
        <v>2017</v>
      </c>
      <c r="L55" s="3" t="s">
        <v>29</v>
      </c>
      <c r="M55" s="7">
        <v>43070</v>
      </c>
      <c r="N55" s="3" t="s">
        <v>33</v>
      </c>
      <c r="O55" s="17">
        <v>6.0070357377198055E-2</v>
      </c>
      <c r="P55" s="3" t="s">
        <v>29</v>
      </c>
      <c r="Q55" s="10"/>
      <c r="R55" s="3"/>
      <c r="S55" s="10"/>
      <c r="T55" s="3">
        <v>15</v>
      </c>
      <c r="U55" s="10"/>
      <c r="V55" s="3">
        <v>960</v>
      </c>
      <c r="W55" s="3"/>
      <c r="X55" s="3" t="s">
        <v>29</v>
      </c>
      <c r="Y55" s="3"/>
      <c r="Z55" s="3" t="s">
        <v>29</v>
      </c>
      <c r="AA55" s="3"/>
      <c r="AB55" s="3">
        <v>10.4</v>
      </c>
      <c r="AC55" s="10"/>
      <c r="AD55" s="3">
        <v>4.8</v>
      </c>
      <c r="AE55" s="3"/>
      <c r="AF55" s="3">
        <v>1.6</v>
      </c>
      <c r="AG55" s="3"/>
      <c r="AH55" s="3" t="s">
        <v>29</v>
      </c>
      <c r="AI55" s="3"/>
      <c r="AJ55" s="10" t="s">
        <v>34</v>
      </c>
    </row>
    <row r="56" spans="1:36" x14ac:dyDescent="0.35">
      <c r="A56" s="3" t="s">
        <v>25</v>
      </c>
      <c r="B56" s="3" t="s">
        <v>40</v>
      </c>
      <c r="C56" s="3" t="s">
        <v>27</v>
      </c>
      <c r="D56" s="7">
        <v>43070</v>
      </c>
      <c r="E56" s="3">
        <v>2017335002</v>
      </c>
      <c r="F56" s="3" t="s">
        <v>41</v>
      </c>
      <c r="G56" s="3" t="s">
        <v>29</v>
      </c>
      <c r="H56" s="3" t="s">
        <v>30</v>
      </c>
      <c r="I56" s="3" t="s">
        <v>42</v>
      </c>
      <c r="J56" s="3" t="s">
        <v>32</v>
      </c>
      <c r="K56" s="5">
        <v>2017</v>
      </c>
      <c r="L56" s="4">
        <v>0.35763888889050577</v>
      </c>
      <c r="M56" s="7">
        <v>43070</v>
      </c>
      <c r="N56" s="3" t="s">
        <v>33</v>
      </c>
      <c r="O56" s="17">
        <v>0.82789824685216895</v>
      </c>
      <c r="P56" s="3" t="s">
        <v>29</v>
      </c>
      <c r="Q56" s="10"/>
      <c r="R56" s="3"/>
      <c r="S56" s="10"/>
      <c r="T56" s="3">
        <v>2.5</v>
      </c>
      <c r="U56" s="10"/>
      <c r="V56" s="3">
        <v>1340</v>
      </c>
      <c r="W56" s="3"/>
      <c r="X56" s="3" t="s">
        <v>29</v>
      </c>
      <c r="Y56" s="3"/>
      <c r="Z56" s="3" t="s">
        <v>29</v>
      </c>
      <c r="AA56" s="3"/>
      <c r="AB56" s="3">
        <v>8.6999999999999993</v>
      </c>
      <c r="AC56" s="10"/>
      <c r="AD56" s="3">
        <v>3.5</v>
      </c>
      <c r="AE56" s="3"/>
      <c r="AF56" s="3">
        <v>1.3</v>
      </c>
      <c r="AG56" s="3"/>
      <c r="AH56" s="3" t="s">
        <v>29</v>
      </c>
      <c r="AI56" s="3"/>
      <c r="AJ56" s="10" t="s">
        <v>40</v>
      </c>
    </row>
    <row r="57" spans="1:36" x14ac:dyDescent="0.35">
      <c r="A57" s="3" t="s">
        <v>25</v>
      </c>
      <c r="B57" s="3" t="s">
        <v>64</v>
      </c>
      <c r="C57" s="3" t="s">
        <v>27</v>
      </c>
      <c r="D57" s="7">
        <v>43070</v>
      </c>
      <c r="E57" s="3">
        <v>2017335003</v>
      </c>
      <c r="F57" s="3" t="s">
        <v>65</v>
      </c>
      <c r="G57" s="3" t="s">
        <v>29</v>
      </c>
      <c r="H57" s="3" t="s">
        <v>30</v>
      </c>
      <c r="I57" s="3" t="s">
        <v>66</v>
      </c>
      <c r="J57" s="3" t="s">
        <v>32</v>
      </c>
      <c r="K57" s="5">
        <v>2017</v>
      </c>
      <c r="L57" s="4">
        <v>0.375</v>
      </c>
      <c r="M57" s="7">
        <v>43070</v>
      </c>
      <c r="N57" s="3" t="s">
        <v>33</v>
      </c>
      <c r="O57" s="17">
        <v>0.90942230329265195</v>
      </c>
      <c r="P57" s="3" t="s">
        <v>29</v>
      </c>
      <c r="Q57" s="10"/>
      <c r="R57" s="3"/>
      <c r="S57" s="10"/>
      <c r="T57" s="3">
        <v>2.5</v>
      </c>
      <c r="U57" s="10"/>
      <c r="V57" s="3">
        <v>2780</v>
      </c>
      <c r="W57" s="3"/>
      <c r="X57" s="3" t="s">
        <v>29</v>
      </c>
      <c r="Y57" s="3"/>
      <c r="Z57" s="3" t="s">
        <v>29</v>
      </c>
      <c r="AA57" s="3"/>
      <c r="AB57" s="3">
        <v>62.4</v>
      </c>
      <c r="AC57" s="10"/>
      <c r="AD57" s="3">
        <v>52</v>
      </c>
      <c r="AE57" s="3"/>
      <c r="AF57" s="3">
        <v>51.7</v>
      </c>
      <c r="AG57" s="3"/>
      <c r="AH57" s="3" t="s">
        <v>29</v>
      </c>
      <c r="AI57" s="3"/>
      <c r="AJ57" s="10" t="s">
        <v>64</v>
      </c>
    </row>
    <row r="58" spans="1:36" x14ac:dyDescent="0.35">
      <c r="A58" s="3" t="s">
        <v>25</v>
      </c>
      <c r="B58" s="3" t="s">
        <v>67</v>
      </c>
      <c r="C58" s="3" t="s">
        <v>27</v>
      </c>
      <c r="D58" s="7">
        <v>43070</v>
      </c>
      <c r="E58" s="3">
        <v>2017335004</v>
      </c>
      <c r="F58" s="3" t="s">
        <v>68</v>
      </c>
      <c r="G58" s="3" t="s">
        <v>29</v>
      </c>
      <c r="H58" s="3" t="s">
        <v>30</v>
      </c>
      <c r="I58" s="3" t="s">
        <v>66</v>
      </c>
      <c r="J58" s="3" t="s">
        <v>32</v>
      </c>
      <c r="K58" s="5">
        <v>2017</v>
      </c>
      <c r="L58" s="4">
        <v>0.38194444444525288</v>
      </c>
      <c r="M58" s="7">
        <v>43070</v>
      </c>
      <c r="N58" s="3" t="s">
        <v>33</v>
      </c>
      <c r="O58" s="17">
        <v>0.90942230329265195</v>
      </c>
      <c r="P58" s="3" t="s">
        <v>29</v>
      </c>
      <c r="Q58" s="10"/>
      <c r="R58" s="3"/>
      <c r="S58" s="10"/>
      <c r="T58" s="3">
        <v>11</v>
      </c>
      <c r="U58" s="10"/>
      <c r="V58" s="3">
        <v>917</v>
      </c>
      <c r="W58" s="3"/>
      <c r="X58" s="3" t="s">
        <v>29</v>
      </c>
      <c r="Y58" s="3"/>
      <c r="Z58" s="3" t="s">
        <v>29</v>
      </c>
      <c r="AA58" s="3"/>
      <c r="AB58" s="3">
        <v>22.1</v>
      </c>
      <c r="AC58" s="10"/>
      <c r="AD58" s="3">
        <v>5.0999999999999996</v>
      </c>
      <c r="AE58" s="3"/>
      <c r="AF58" s="3">
        <v>4.0999999999999996</v>
      </c>
      <c r="AG58" s="3"/>
      <c r="AH58" s="3" t="s">
        <v>29</v>
      </c>
      <c r="AI58" s="3"/>
      <c r="AJ58" s="10" t="s">
        <v>67</v>
      </c>
    </row>
    <row r="59" spans="1:36" x14ac:dyDescent="0.35">
      <c r="A59" s="3" t="s">
        <v>25</v>
      </c>
      <c r="B59" s="3" t="s">
        <v>43</v>
      </c>
      <c r="C59" s="3" t="s">
        <v>27</v>
      </c>
      <c r="D59" s="7">
        <v>43070</v>
      </c>
      <c r="E59" s="3">
        <v>2017335005</v>
      </c>
      <c r="F59" s="3" t="s">
        <v>52</v>
      </c>
      <c r="G59" s="3" t="s">
        <v>29</v>
      </c>
      <c r="H59" s="3" t="s">
        <v>30</v>
      </c>
      <c r="I59" s="3" t="s">
        <v>45</v>
      </c>
      <c r="J59" s="3" t="s">
        <v>32</v>
      </c>
      <c r="K59" s="5">
        <v>2017</v>
      </c>
      <c r="L59" s="4">
        <v>0.39583333333212067</v>
      </c>
      <c r="M59" s="7">
        <v>43070</v>
      </c>
      <c r="N59" s="3" t="s">
        <v>33</v>
      </c>
      <c r="O59" s="17">
        <v>3.2545261479003371</v>
      </c>
      <c r="P59" s="3" t="s">
        <v>29</v>
      </c>
      <c r="Q59" s="10"/>
      <c r="R59" s="3"/>
      <c r="S59" s="10"/>
      <c r="T59" s="3">
        <v>24</v>
      </c>
      <c r="U59" s="10"/>
      <c r="V59" s="3">
        <v>1570</v>
      </c>
      <c r="W59" s="3"/>
      <c r="X59" s="3" t="s">
        <v>29</v>
      </c>
      <c r="Y59" s="3"/>
      <c r="Z59" s="3" t="s">
        <v>29</v>
      </c>
      <c r="AA59" s="3"/>
      <c r="AB59" s="3">
        <v>19.399999999999999</v>
      </c>
      <c r="AC59" s="10"/>
      <c r="AD59" s="3">
        <v>7.1</v>
      </c>
      <c r="AE59" s="3"/>
      <c r="AF59" s="3">
        <v>5.5</v>
      </c>
      <c r="AG59" s="3"/>
      <c r="AH59" s="3" t="s">
        <v>29</v>
      </c>
      <c r="AI59" s="3"/>
      <c r="AJ59" s="10" t="s">
        <v>43</v>
      </c>
    </row>
    <row r="60" spans="1:36" x14ac:dyDescent="0.35">
      <c r="A60" s="3" t="s">
        <v>25</v>
      </c>
      <c r="B60" s="3" t="s">
        <v>49</v>
      </c>
      <c r="C60" s="3" t="s">
        <v>27</v>
      </c>
      <c r="D60" s="7">
        <v>43070</v>
      </c>
      <c r="E60" s="3">
        <v>2017335006</v>
      </c>
      <c r="F60" s="3" t="s">
        <v>54</v>
      </c>
      <c r="G60" s="3" t="s">
        <v>29</v>
      </c>
      <c r="H60" s="3" t="s">
        <v>30</v>
      </c>
      <c r="I60" s="3" t="s">
        <v>51</v>
      </c>
      <c r="J60" s="3" t="s">
        <v>32</v>
      </c>
      <c r="K60" s="5">
        <v>2017</v>
      </c>
      <c r="L60" s="4">
        <v>0.41666666666787933</v>
      </c>
      <c r="M60" s="7">
        <v>43070</v>
      </c>
      <c r="N60" s="3" t="s">
        <v>33</v>
      </c>
      <c r="O60" s="17">
        <v>0.90942230329265195</v>
      </c>
      <c r="P60" s="3" t="s">
        <v>29</v>
      </c>
      <c r="Q60" s="10"/>
      <c r="R60" s="3"/>
      <c r="S60" s="10"/>
      <c r="T60" s="3">
        <v>6</v>
      </c>
      <c r="U60" s="10"/>
      <c r="V60" s="3">
        <v>979</v>
      </c>
      <c r="W60" s="3"/>
      <c r="X60" s="3" t="s">
        <v>29</v>
      </c>
      <c r="Y60" s="3"/>
      <c r="Z60" s="3" t="s">
        <v>29</v>
      </c>
      <c r="AA60" s="3"/>
      <c r="AB60" s="3">
        <v>7.4</v>
      </c>
      <c r="AC60" s="10"/>
      <c r="AD60" s="3">
        <v>3.5</v>
      </c>
      <c r="AE60" s="3"/>
      <c r="AF60" s="3">
        <v>1.3</v>
      </c>
      <c r="AG60" s="3"/>
      <c r="AH60" s="3" t="s">
        <v>29</v>
      </c>
      <c r="AI60" s="3"/>
      <c r="AJ60" s="10" t="s">
        <v>49</v>
      </c>
    </row>
    <row r="61" spans="1:36" x14ac:dyDescent="0.35">
      <c r="A61" s="3" t="s">
        <v>69</v>
      </c>
      <c r="B61" s="3" t="s">
        <v>40</v>
      </c>
      <c r="C61" s="3" t="s">
        <v>27</v>
      </c>
      <c r="D61" s="7">
        <v>43171</v>
      </c>
      <c r="E61" s="3"/>
      <c r="F61" s="3"/>
      <c r="G61" s="3"/>
      <c r="H61" s="3" t="s">
        <v>30</v>
      </c>
      <c r="I61" s="3" t="s">
        <v>70</v>
      </c>
      <c r="J61" s="3"/>
      <c r="K61" s="3">
        <v>2018</v>
      </c>
      <c r="L61" s="6">
        <v>0.5</v>
      </c>
      <c r="M61" s="3"/>
      <c r="N61" s="3" t="s">
        <v>71</v>
      </c>
      <c r="O61" s="17">
        <v>1.5443486527819308</v>
      </c>
      <c r="P61" s="3">
        <v>2.5</v>
      </c>
      <c r="Q61" s="10"/>
      <c r="R61" s="3">
        <v>0.84419999999999995</v>
      </c>
      <c r="S61" s="10"/>
      <c r="T61" s="3">
        <v>0.8</v>
      </c>
      <c r="U61" s="10"/>
      <c r="V61" s="3">
        <v>1710</v>
      </c>
      <c r="W61" s="3"/>
      <c r="X61" s="3"/>
      <c r="Y61" s="3"/>
      <c r="Z61" s="3"/>
      <c r="AA61" s="3"/>
      <c r="AB61" s="3">
        <v>4.7</v>
      </c>
      <c r="AC61" s="10"/>
      <c r="AD61" s="3"/>
      <c r="AE61" s="3"/>
      <c r="AF61" s="3"/>
      <c r="AG61" s="3"/>
      <c r="AH61" s="3">
        <v>1.3</v>
      </c>
      <c r="AI61" s="3"/>
      <c r="AJ61" s="10" t="s">
        <v>40</v>
      </c>
    </row>
    <row r="62" spans="1:36" x14ac:dyDescent="0.35">
      <c r="A62" s="3" t="s">
        <v>69</v>
      </c>
      <c r="B62" s="3" t="s">
        <v>72</v>
      </c>
      <c r="C62" s="3" t="s">
        <v>27</v>
      </c>
      <c r="D62" s="7">
        <v>43171</v>
      </c>
      <c r="E62" s="3"/>
      <c r="F62" s="3"/>
      <c r="G62" s="3"/>
      <c r="H62" s="3" t="s">
        <v>30</v>
      </c>
      <c r="I62" s="3" t="s">
        <v>73</v>
      </c>
      <c r="J62" s="3"/>
      <c r="K62" s="3">
        <v>2018</v>
      </c>
      <c r="L62" s="6">
        <v>0.54166666666666663</v>
      </c>
      <c r="M62" s="3"/>
      <c r="N62" s="3" t="s">
        <v>71</v>
      </c>
      <c r="O62" s="17">
        <v>5.4934630621242713</v>
      </c>
      <c r="P62" s="3">
        <v>2.1</v>
      </c>
      <c r="Q62" s="10"/>
      <c r="R62" s="3"/>
      <c r="S62" s="10"/>
      <c r="T62" s="3">
        <v>0.8</v>
      </c>
      <c r="U62" s="10"/>
      <c r="V62" s="3">
        <v>2070</v>
      </c>
      <c r="W62" s="3"/>
      <c r="X62" s="3"/>
      <c r="Y62" s="3"/>
      <c r="Z62" s="3"/>
      <c r="AA62" s="3"/>
      <c r="AB62" s="3">
        <v>5.8</v>
      </c>
      <c r="AC62" s="10"/>
      <c r="AD62" s="3"/>
      <c r="AE62" s="3"/>
      <c r="AF62" s="2">
        <v>5</v>
      </c>
      <c r="AG62" s="3"/>
      <c r="AH62" s="3">
        <v>3.2</v>
      </c>
      <c r="AI62" s="3"/>
      <c r="AJ62" s="10" t="s">
        <v>72</v>
      </c>
    </row>
    <row r="63" spans="1:36" x14ac:dyDescent="0.35">
      <c r="A63" s="3" t="s">
        <v>69</v>
      </c>
      <c r="B63" s="3" t="s">
        <v>26</v>
      </c>
      <c r="C63" s="3" t="s">
        <v>27</v>
      </c>
      <c r="D63" s="7">
        <v>43171</v>
      </c>
      <c r="E63" s="3"/>
      <c r="F63" s="3"/>
      <c r="G63" s="3"/>
      <c r="H63" s="3" t="s">
        <v>30</v>
      </c>
      <c r="I63" s="3" t="s">
        <v>74</v>
      </c>
      <c r="J63" s="3"/>
      <c r="K63" s="3">
        <v>2018</v>
      </c>
      <c r="L63" s="6">
        <v>0.45833333333333331</v>
      </c>
      <c r="M63" s="3"/>
      <c r="N63" s="3" t="s">
        <v>71</v>
      </c>
      <c r="O63" s="17">
        <v>0.49441217000335441</v>
      </c>
      <c r="P63" s="3">
        <v>5</v>
      </c>
      <c r="Q63" s="10"/>
      <c r="R63" s="3"/>
      <c r="S63" s="10"/>
      <c r="T63" s="3"/>
      <c r="U63" s="10"/>
      <c r="V63" s="3">
        <v>540</v>
      </c>
      <c r="W63" s="3"/>
      <c r="X63" s="3"/>
      <c r="Y63" s="3"/>
      <c r="Z63" s="3"/>
      <c r="AA63" s="3"/>
      <c r="AB63" s="3">
        <v>8.4</v>
      </c>
      <c r="AC63" s="10"/>
      <c r="AD63" s="3"/>
      <c r="AE63" s="3"/>
      <c r="AF63" s="2">
        <v>5</v>
      </c>
      <c r="AG63" s="3"/>
      <c r="AH63" s="3">
        <v>1.5</v>
      </c>
      <c r="AI63" s="3"/>
      <c r="AJ63" s="10" t="s">
        <v>26</v>
      </c>
    </row>
    <row r="64" spans="1:36" x14ac:dyDescent="0.35">
      <c r="A64" s="3" t="s">
        <v>69</v>
      </c>
      <c r="B64" s="3" t="s">
        <v>34</v>
      </c>
      <c r="C64" s="3" t="s">
        <v>27</v>
      </c>
      <c r="D64" s="7">
        <v>43171</v>
      </c>
      <c r="E64" s="3"/>
      <c r="F64" s="3"/>
      <c r="G64" s="3"/>
      <c r="H64" s="3" t="s">
        <v>30</v>
      </c>
      <c r="I64" s="3" t="s">
        <v>75</v>
      </c>
      <c r="J64" s="3"/>
      <c r="K64" s="3">
        <v>2018</v>
      </c>
      <c r="L64" s="6">
        <v>0.40625</v>
      </c>
      <c r="M64" s="3"/>
      <c r="N64" s="3" t="s">
        <v>71</v>
      </c>
      <c r="O64" s="17">
        <v>0.112054320492081</v>
      </c>
      <c r="P64" s="3">
        <v>3.3</v>
      </c>
      <c r="Q64" s="10"/>
      <c r="R64" s="3"/>
      <c r="S64" s="10"/>
      <c r="T64" s="3">
        <v>8.9</v>
      </c>
      <c r="U64" s="10"/>
      <c r="V64" s="3">
        <v>1900</v>
      </c>
      <c r="W64" s="3"/>
      <c r="X64" s="3"/>
      <c r="Y64" s="3"/>
      <c r="Z64" s="3"/>
      <c r="AA64" s="3"/>
      <c r="AB64" s="3">
        <v>8.8000000000000007</v>
      </c>
      <c r="AC64" s="10"/>
      <c r="AD64" s="3"/>
      <c r="AE64" s="3"/>
      <c r="AF64" s="2">
        <v>5</v>
      </c>
      <c r="AG64" s="3"/>
      <c r="AH64" s="3">
        <v>2</v>
      </c>
      <c r="AI64" s="3"/>
      <c r="AJ64" s="10" t="s">
        <v>34</v>
      </c>
    </row>
    <row r="65" spans="1:36" x14ac:dyDescent="0.35">
      <c r="A65" s="3" t="s">
        <v>69</v>
      </c>
      <c r="B65" s="3" t="s">
        <v>40</v>
      </c>
      <c r="C65" s="3" t="s">
        <v>27</v>
      </c>
      <c r="D65" s="7">
        <v>43179</v>
      </c>
      <c r="E65" s="3"/>
      <c r="F65" s="3"/>
      <c r="G65" s="3"/>
      <c r="H65" s="3" t="s">
        <v>30</v>
      </c>
      <c r="I65" s="3" t="s">
        <v>70</v>
      </c>
      <c r="J65" s="3"/>
      <c r="K65" s="3">
        <v>2018</v>
      </c>
      <c r="L65" s="6">
        <v>0.49305555555555558</v>
      </c>
      <c r="M65" s="3"/>
      <c r="N65" s="3" t="s">
        <v>71</v>
      </c>
      <c r="O65" s="17">
        <v>1.2100051300147086</v>
      </c>
      <c r="P65" s="3">
        <v>3</v>
      </c>
      <c r="Q65" s="10"/>
      <c r="R65" s="3">
        <v>0.30499999999999999</v>
      </c>
      <c r="S65" s="10"/>
      <c r="T65" s="3">
        <v>0.8</v>
      </c>
      <c r="U65" s="10"/>
      <c r="V65" s="3">
        <v>1540</v>
      </c>
      <c r="W65" s="3"/>
      <c r="X65" s="3"/>
      <c r="Y65" s="3"/>
      <c r="Z65" s="3"/>
      <c r="AA65" s="3"/>
      <c r="AB65" s="3">
        <v>8.8000000000000007</v>
      </c>
      <c r="AC65" s="10"/>
      <c r="AD65" s="3"/>
      <c r="AE65" s="3"/>
      <c r="AF65" s="2">
        <v>5</v>
      </c>
      <c r="AG65" s="3"/>
      <c r="AH65" s="3">
        <v>8.8000000000000007</v>
      </c>
      <c r="AI65" s="3"/>
      <c r="AJ65" s="10" t="s">
        <v>40</v>
      </c>
    </row>
    <row r="66" spans="1:36" x14ac:dyDescent="0.35">
      <c r="A66" s="3" t="s">
        <v>69</v>
      </c>
      <c r="B66" s="3" t="s">
        <v>72</v>
      </c>
      <c r="C66" s="3" t="s">
        <v>27</v>
      </c>
      <c r="D66" s="7">
        <v>43179</v>
      </c>
      <c r="E66" s="3"/>
      <c r="F66" s="3"/>
      <c r="G66" s="3"/>
      <c r="H66" s="3" t="s">
        <v>30</v>
      </c>
      <c r="I66" s="3" t="s">
        <v>73</v>
      </c>
      <c r="J66" s="3"/>
      <c r="K66" s="3">
        <v>2018</v>
      </c>
      <c r="L66" s="6">
        <v>0.5625</v>
      </c>
      <c r="M66" s="3"/>
      <c r="N66" s="3" t="s">
        <v>71</v>
      </c>
      <c r="O66" s="17">
        <v>4.3041566259942741</v>
      </c>
      <c r="P66" s="3">
        <v>1.6</v>
      </c>
      <c r="Q66" s="10"/>
      <c r="R66" s="3"/>
      <c r="S66" s="10"/>
      <c r="T66" s="3">
        <v>0.8</v>
      </c>
      <c r="U66" s="10"/>
      <c r="V66" s="3">
        <v>1920</v>
      </c>
      <c r="W66" s="3"/>
      <c r="X66" s="3"/>
      <c r="Y66" s="3"/>
      <c r="Z66" s="3"/>
      <c r="AA66" s="3"/>
      <c r="AB66" s="3">
        <v>10.4</v>
      </c>
      <c r="AC66" s="10"/>
      <c r="AD66" s="3"/>
      <c r="AE66" s="3"/>
      <c r="AF66" s="2">
        <v>5</v>
      </c>
      <c r="AG66" s="3"/>
      <c r="AH66" s="3">
        <v>8.5</v>
      </c>
      <c r="AI66" s="3"/>
      <c r="AJ66" s="10" t="s">
        <v>72</v>
      </c>
    </row>
    <row r="67" spans="1:36" x14ac:dyDescent="0.35">
      <c r="A67" s="3" t="s">
        <v>69</v>
      </c>
      <c r="B67" s="3" t="s">
        <v>26</v>
      </c>
      <c r="C67" s="3" t="s">
        <v>27</v>
      </c>
      <c r="D67" s="7">
        <v>43179</v>
      </c>
      <c r="E67" s="3"/>
      <c r="F67" s="3"/>
      <c r="G67" s="3"/>
      <c r="H67" s="3" t="s">
        <v>30</v>
      </c>
      <c r="I67" s="3" t="s">
        <v>74</v>
      </c>
      <c r="J67" s="3"/>
      <c r="K67" s="3">
        <v>2018</v>
      </c>
      <c r="L67" s="6">
        <v>0.44444444444444442</v>
      </c>
      <c r="M67" s="3"/>
      <c r="N67" s="3" t="s">
        <v>71</v>
      </c>
      <c r="O67" s="17">
        <v>0.38737448371396838</v>
      </c>
      <c r="P67" s="3">
        <v>5</v>
      </c>
      <c r="Q67" s="10"/>
      <c r="R67" s="3"/>
      <c r="S67" s="10"/>
      <c r="T67" s="3"/>
      <c r="U67" s="10"/>
      <c r="V67" s="3">
        <v>366</v>
      </c>
      <c r="W67" s="3"/>
      <c r="X67" s="3"/>
      <c r="Y67" s="3"/>
      <c r="Z67" s="3"/>
      <c r="AA67" s="3"/>
      <c r="AB67" s="3">
        <v>8.5</v>
      </c>
      <c r="AC67" s="10"/>
      <c r="AD67" s="3"/>
      <c r="AE67" s="3"/>
      <c r="AF67" s="2">
        <v>5</v>
      </c>
      <c r="AG67" s="3"/>
      <c r="AH67" s="3">
        <v>1.1000000000000001</v>
      </c>
      <c r="AI67" s="3"/>
      <c r="AJ67" s="10" t="s">
        <v>26</v>
      </c>
    </row>
    <row r="68" spans="1:36" x14ac:dyDescent="0.35">
      <c r="A68" s="3" t="s">
        <v>69</v>
      </c>
      <c r="B68" s="3" t="s">
        <v>34</v>
      </c>
      <c r="C68" s="3" t="s">
        <v>27</v>
      </c>
      <c r="D68" s="7">
        <v>43179</v>
      </c>
      <c r="E68" s="3"/>
      <c r="F68" s="3"/>
      <c r="G68" s="3"/>
      <c r="H68" s="3" t="s">
        <v>30</v>
      </c>
      <c r="I68" s="3" t="s">
        <v>75</v>
      </c>
      <c r="J68" s="3"/>
      <c r="K68" s="3">
        <v>2018</v>
      </c>
      <c r="L68" s="6">
        <v>0.39583333333333331</v>
      </c>
      <c r="M68" s="3"/>
      <c r="N68" s="3" t="s">
        <v>71</v>
      </c>
      <c r="O68" s="17">
        <v>8.7795137705135626E-2</v>
      </c>
      <c r="P68" s="3">
        <v>2.9</v>
      </c>
      <c r="Q68" s="10"/>
      <c r="R68" s="3"/>
      <c r="S68" s="10"/>
      <c r="T68" s="3">
        <v>0.8</v>
      </c>
      <c r="U68" s="10"/>
      <c r="V68" s="3">
        <v>1710</v>
      </c>
      <c r="W68" s="3"/>
      <c r="X68" s="3"/>
      <c r="Y68" s="3"/>
      <c r="Z68" s="3"/>
      <c r="AA68" s="3"/>
      <c r="AB68" s="3">
        <v>16.5</v>
      </c>
      <c r="AC68" s="10"/>
      <c r="AD68" s="3"/>
      <c r="AE68" s="3"/>
      <c r="AF68" s="2">
        <v>5</v>
      </c>
      <c r="AG68" s="3"/>
      <c r="AH68" s="3">
        <v>1.3</v>
      </c>
      <c r="AI68" s="3"/>
      <c r="AJ68" s="10" t="s">
        <v>34</v>
      </c>
    </row>
    <row r="69" spans="1:36" x14ac:dyDescent="0.35">
      <c r="A69" s="3" t="s">
        <v>69</v>
      </c>
      <c r="B69" s="3" t="s">
        <v>40</v>
      </c>
      <c r="C69" s="3" t="s">
        <v>27</v>
      </c>
      <c r="D69" s="7">
        <v>43193</v>
      </c>
      <c r="E69" s="3"/>
      <c r="F69" s="3"/>
      <c r="G69" s="3"/>
      <c r="H69" s="3" t="s">
        <v>30</v>
      </c>
      <c r="I69" s="3" t="s">
        <v>70</v>
      </c>
      <c r="J69" s="3"/>
      <c r="K69" s="3">
        <v>2018</v>
      </c>
      <c r="L69" s="6">
        <v>0.41666666666666669</v>
      </c>
      <c r="M69" s="3"/>
      <c r="N69" s="3" t="s">
        <v>71</v>
      </c>
      <c r="O69" s="17">
        <v>3.1285001058932926</v>
      </c>
      <c r="P69" s="3">
        <v>2</v>
      </c>
      <c r="Q69" s="10"/>
      <c r="R69" s="3">
        <v>0.62</v>
      </c>
      <c r="S69" s="10"/>
      <c r="T69" s="3">
        <v>0.8</v>
      </c>
      <c r="U69" s="10"/>
      <c r="V69" s="3">
        <v>2029.9999999999998</v>
      </c>
      <c r="W69" s="3"/>
      <c r="X69" s="3"/>
      <c r="Y69" s="3"/>
      <c r="Z69" s="3"/>
      <c r="AA69" s="3"/>
      <c r="AB69" s="3">
        <v>11.2</v>
      </c>
      <c r="AC69" s="10"/>
      <c r="AD69" s="3"/>
      <c r="AE69" s="3"/>
      <c r="AF69" s="2">
        <v>5</v>
      </c>
      <c r="AG69" s="3"/>
      <c r="AH69" s="3">
        <v>7.2</v>
      </c>
      <c r="AI69" s="3"/>
      <c r="AJ69" s="10" t="s">
        <v>40</v>
      </c>
    </row>
    <row r="70" spans="1:36" x14ac:dyDescent="0.35">
      <c r="A70" s="3" t="s">
        <v>69</v>
      </c>
      <c r="B70" s="3" t="s">
        <v>72</v>
      </c>
      <c r="C70" s="3" t="s">
        <v>27</v>
      </c>
      <c r="D70" s="7">
        <v>43193</v>
      </c>
      <c r="E70" s="3"/>
      <c r="F70" s="3"/>
      <c r="G70" s="3"/>
      <c r="H70" s="3" t="s">
        <v>30</v>
      </c>
      <c r="I70" s="3" t="s">
        <v>73</v>
      </c>
      <c r="J70" s="3"/>
      <c r="K70" s="3">
        <v>2018</v>
      </c>
      <c r="L70" s="6">
        <v>0.35416666666666669</v>
      </c>
      <c r="M70" s="3"/>
      <c r="N70" s="3" t="s">
        <v>71</v>
      </c>
      <c r="O70" s="17">
        <v>11.128510223787828</v>
      </c>
      <c r="P70" s="3">
        <v>1.9</v>
      </c>
      <c r="Q70" s="10"/>
      <c r="R70" s="3"/>
      <c r="S70" s="10"/>
      <c r="T70" s="3">
        <v>0.8</v>
      </c>
      <c r="U70" s="10"/>
      <c r="V70" s="3">
        <v>1980</v>
      </c>
      <c r="W70" s="3"/>
      <c r="X70" s="3"/>
      <c r="Y70" s="3"/>
      <c r="Z70" s="3"/>
      <c r="AA70" s="3"/>
      <c r="AB70" s="3">
        <v>16.899999999999999</v>
      </c>
      <c r="AC70" s="10"/>
      <c r="AD70" s="3"/>
      <c r="AE70" s="3"/>
      <c r="AF70" s="2">
        <v>5</v>
      </c>
      <c r="AG70" s="3"/>
      <c r="AH70" s="3">
        <v>15.4</v>
      </c>
      <c r="AI70" s="3"/>
      <c r="AJ70" s="10" t="s">
        <v>72</v>
      </c>
    </row>
    <row r="71" spans="1:36" x14ac:dyDescent="0.35">
      <c r="A71" s="3" t="s">
        <v>69</v>
      </c>
      <c r="B71" s="3" t="s">
        <v>26</v>
      </c>
      <c r="C71" s="3" t="s">
        <v>27</v>
      </c>
      <c r="D71" s="7">
        <v>43193</v>
      </c>
      <c r="E71" s="3"/>
      <c r="F71" s="3"/>
      <c r="G71" s="3"/>
      <c r="H71" s="3" t="s">
        <v>30</v>
      </c>
      <c r="I71" s="3" t="s">
        <v>74</v>
      </c>
      <c r="J71" s="3"/>
      <c r="K71" s="3">
        <v>2018</v>
      </c>
      <c r="L71" s="6">
        <v>0.47916666666666669</v>
      </c>
      <c r="M71" s="3"/>
      <c r="N71" s="3" t="s">
        <v>71</v>
      </c>
      <c r="O71" s="17">
        <v>1.0015669217078262</v>
      </c>
      <c r="P71" s="3">
        <v>4.8</v>
      </c>
      <c r="Q71" s="10"/>
      <c r="R71" s="3"/>
      <c r="S71" s="10"/>
      <c r="T71" s="3"/>
      <c r="U71" s="10"/>
      <c r="V71" s="3">
        <v>384</v>
      </c>
      <c r="W71" s="3"/>
      <c r="X71" s="3"/>
      <c r="Y71" s="3"/>
      <c r="Z71" s="3"/>
      <c r="AA71" s="3"/>
      <c r="AB71" s="3">
        <v>13.899999999999999</v>
      </c>
      <c r="AC71" s="10"/>
      <c r="AD71" s="3"/>
      <c r="AE71" s="3"/>
      <c r="AF71" s="2">
        <v>5</v>
      </c>
      <c r="AG71" s="3"/>
      <c r="AH71" s="3">
        <v>3.1</v>
      </c>
      <c r="AI71" s="3"/>
      <c r="AJ71" s="10" t="s">
        <v>26</v>
      </c>
    </row>
    <row r="72" spans="1:36" x14ac:dyDescent="0.35">
      <c r="A72" s="3" t="s">
        <v>69</v>
      </c>
      <c r="B72" s="3" t="s">
        <v>34</v>
      </c>
      <c r="C72" s="3" t="s">
        <v>27</v>
      </c>
      <c r="D72" s="7">
        <v>43193</v>
      </c>
      <c r="E72" s="3"/>
      <c r="F72" s="3"/>
      <c r="G72" s="3"/>
      <c r="H72" s="3" t="s">
        <v>30</v>
      </c>
      <c r="I72" s="3" t="s">
        <v>75</v>
      </c>
      <c r="J72" s="3"/>
      <c r="K72" s="3">
        <v>2018</v>
      </c>
      <c r="L72" s="6">
        <v>0.5</v>
      </c>
      <c r="M72" s="3"/>
      <c r="N72" s="3" t="s">
        <v>71</v>
      </c>
      <c r="O72" s="17">
        <v>0.22699663893498884</v>
      </c>
      <c r="P72" s="3">
        <v>3</v>
      </c>
      <c r="Q72" s="10"/>
      <c r="R72" s="3"/>
      <c r="S72" s="10"/>
      <c r="T72" s="3">
        <v>15</v>
      </c>
      <c r="U72" s="10"/>
      <c r="V72" s="3">
        <v>1840</v>
      </c>
      <c r="W72" s="3"/>
      <c r="X72" s="3"/>
      <c r="Y72" s="3"/>
      <c r="Z72" s="3"/>
      <c r="AA72" s="3"/>
      <c r="AB72" s="3">
        <v>22.1</v>
      </c>
      <c r="AC72" s="10"/>
      <c r="AD72" s="3"/>
      <c r="AE72" s="3"/>
      <c r="AF72" s="2">
        <v>5</v>
      </c>
      <c r="AG72" s="3"/>
      <c r="AH72" s="3">
        <v>7.1</v>
      </c>
      <c r="AI72" s="3"/>
      <c r="AJ72" s="10" t="s">
        <v>34</v>
      </c>
    </row>
    <row r="73" spans="1:36" x14ac:dyDescent="0.35">
      <c r="A73" s="3" t="s">
        <v>69</v>
      </c>
      <c r="B73" s="3" t="s">
        <v>40</v>
      </c>
      <c r="C73" s="3" t="s">
        <v>27</v>
      </c>
      <c r="D73" s="7">
        <v>43208</v>
      </c>
      <c r="E73" s="3"/>
      <c r="F73" s="3"/>
      <c r="G73" s="3"/>
      <c r="H73" s="3" t="s">
        <v>30</v>
      </c>
      <c r="I73" s="3" t="s">
        <v>70</v>
      </c>
      <c r="J73" s="3"/>
      <c r="K73" s="3">
        <v>2018</v>
      </c>
      <c r="L73" s="6">
        <v>0.4826388888888889</v>
      </c>
      <c r="M73" s="3"/>
      <c r="N73" s="3" t="s">
        <v>71</v>
      </c>
      <c r="O73" s="17">
        <v>2.6419099324383608</v>
      </c>
      <c r="P73" s="3">
        <v>2.4</v>
      </c>
      <c r="Q73" s="10"/>
      <c r="R73" s="3">
        <v>0.33</v>
      </c>
      <c r="S73" s="10"/>
      <c r="T73" s="3">
        <v>0.8</v>
      </c>
      <c r="U73" s="10"/>
      <c r="V73" s="3">
        <v>1560</v>
      </c>
      <c r="W73" s="3"/>
      <c r="X73" s="3"/>
      <c r="Y73" s="3"/>
      <c r="Z73" s="3"/>
      <c r="AA73" s="3"/>
      <c r="AB73" s="3">
        <v>12.6</v>
      </c>
      <c r="AC73" s="10"/>
      <c r="AD73" s="3"/>
      <c r="AE73" s="3"/>
      <c r="AF73" s="2">
        <v>5</v>
      </c>
      <c r="AG73" s="3"/>
      <c r="AH73" s="3">
        <v>5.5</v>
      </c>
      <c r="AI73" s="3"/>
      <c r="AJ73" s="10" t="s">
        <v>40</v>
      </c>
    </row>
    <row r="74" spans="1:36" x14ac:dyDescent="0.35">
      <c r="A74" s="3" t="s">
        <v>69</v>
      </c>
      <c r="B74" s="3" t="s">
        <v>72</v>
      </c>
      <c r="C74" s="3" t="s">
        <v>27</v>
      </c>
      <c r="D74" s="7">
        <v>43208</v>
      </c>
      <c r="E74" s="3"/>
      <c r="F74" s="3"/>
      <c r="G74" s="3"/>
      <c r="H74" s="3" t="s">
        <v>30</v>
      </c>
      <c r="I74" s="3" t="s">
        <v>73</v>
      </c>
      <c r="J74" s="3"/>
      <c r="K74" s="3">
        <v>2018</v>
      </c>
      <c r="L74" s="6">
        <v>0.52083333333333337</v>
      </c>
      <c r="M74" s="3"/>
      <c r="N74" s="3" t="s">
        <v>71</v>
      </c>
      <c r="O74" s="17">
        <v>9.7409860483028314</v>
      </c>
      <c r="P74" s="3">
        <v>2.1</v>
      </c>
      <c r="Q74" s="10"/>
      <c r="R74" s="3"/>
      <c r="S74" s="10"/>
      <c r="T74" s="3">
        <v>8.3000000000000007</v>
      </c>
      <c r="U74" s="10"/>
      <c r="V74" s="3">
        <v>1420</v>
      </c>
      <c r="W74" s="3"/>
      <c r="X74" s="3"/>
      <c r="Y74" s="3"/>
      <c r="Z74" s="3"/>
      <c r="AA74" s="3"/>
      <c r="AB74" s="3">
        <v>14</v>
      </c>
      <c r="AC74" s="10"/>
      <c r="AD74" s="3"/>
      <c r="AE74" s="3"/>
      <c r="AF74" s="2">
        <v>5</v>
      </c>
      <c r="AG74" s="3"/>
      <c r="AH74" s="3">
        <v>9.6999999999999993</v>
      </c>
      <c r="AI74" s="3"/>
      <c r="AJ74" s="10" t="s">
        <v>72</v>
      </c>
    </row>
    <row r="75" spans="1:36" x14ac:dyDescent="0.35">
      <c r="A75" s="3" t="s">
        <v>69</v>
      </c>
      <c r="B75" s="3" t="s">
        <v>26</v>
      </c>
      <c r="C75" s="3" t="s">
        <v>27</v>
      </c>
      <c r="D75" s="7">
        <v>43208</v>
      </c>
      <c r="E75" s="3"/>
      <c r="F75" s="3"/>
      <c r="G75" s="3"/>
      <c r="H75" s="3" t="s">
        <v>30</v>
      </c>
      <c r="I75" s="3" t="s">
        <v>74</v>
      </c>
      <c r="J75" s="3"/>
      <c r="K75" s="3">
        <v>2018</v>
      </c>
      <c r="L75" s="6">
        <v>0.4375</v>
      </c>
      <c r="M75" s="3"/>
      <c r="N75" s="3" t="s">
        <v>71</v>
      </c>
      <c r="O75" s="17">
        <v>0.84578855966063116</v>
      </c>
      <c r="P75" s="3">
        <v>6</v>
      </c>
      <c r="Q75" s="10"/>
      <c r="R75" s="3"/>
      <c r="S75" s="10"/>
      <c r="T75" s="3"/>
      <c r="U75" s="10"/>
      <c r="V75" s="3">
        <v>363</v>
      </c>
      <c r="W75" s="3"/>
      <c r="X75" s="3"/>
      <c r="Y75" s="3"/>
      <c r="Z75" s="3"/>
      <c r="AA75" s="3"/>
      <c r="AB75" s="3">
        <v>26.3</v>
      </c>
      <c r="AC75" s="10"/>
      <c r="AD75" s="3"/>
      <c r="AE75" s="3"/>
      <c r="AF75" s="2">
        <v>5</v>
      </c>
      <c r="AG75" s="3"/>
      <c r="AH75" s="3">
        <v>8.6999999999999993</v>
      </c>
      <c r="AI75" s="3"/>
      <c r="AJ75" s="10" t="s">
        <v>26</v>
      </c>
    </row>
    <row r="76" spans="1:36" x14ac:dyDescent="0.35">
      <c r="A76" s="3" t="s">
        <v>69</v>
      </c>
      <c r="B76" s="3" t="s">
        <v>34</v>
      </c>
      <c r="C76" s="3" t="s">
        <v>27</v>
      </c>
      <c r="D76" s="7">
        <v>43208</v>
      </c>
      <c r="E76" s="3"/>
      <c r="F76" s="3"/>
      <c r="G76" s="3"/>
      <c r="H76" s="3" t="s">
        <v>30</v>
      </c>
      <c r="I76" s="3" t="s">
        <v>75</v>
      </c>
      <c r="J76" s="3"/>
      <c r="K76" s="3">
        <v>2018</v>
      </c>
      <c r="L76" s="6">
        <v>0.39583333333333331</v>
      </c>
      <c r="M76" s="3"/>
      <c r="N76" s="3" t="s">
        <v>71</v>
      </c>
      <c r="O76" s="17">
        <v>0.1916907958234623</v>
      </c>
      <c r="P76" s="3">
        <v>3.6</v>
      </c>
      <c r="Q76" s="10"/>
      <c r="R76" s="3"/>
      <c r="S76" s="10"/>
      <c r="T76" s="3">
        <v>15</v>
      </c>
      <c r="U76" s="10"/>
      <c r="V76" s="3">
        <v>1700</v>
      </c>
      <c r="W76" s="3"/>
      <c r="X76" s="3"/>
      <c r="Y76" s="3"/>
      <c r="Z76" s="3"/>
      <c r="AA76" s="3"/>
      <c r="AB76" s="3">
        <v>37.1</v>
      </c>
      <c r="AC76" s="10"/>
      <c r="AD76" s="3"/>
      <c r="AE76" s="3"/>
      <c r="AF76" s="2">
        <v>5</v>
      </c>
      <c r="AG76" s="3"/>
      <c r="AH76" s="3">
        <v>15.1</v>
      </c>
      <c r="AI76" s="3"/>
      <c r="AJ76" s="10" t="s">
        <v>34</v>
      </c>
    </row>
    <row r="77" spans="1:36" x14ac:dyDescent="0.35">
      <c r="A77" s="3" t="s">
        <v>69</v>
      </c>
      <c r="B77" s="3" t="s">
        <v>40</v>
      </c>
      <c r="C77" s="3" t="s">
        <v>27</v>
      </c>
      <c r="D77" s="7">
        <v>43216</v>
      </c>
      <c r="E77" s="3"/>
      <c r="F77" s="3"/>
      <c r="G77" s="3"/>
      <c r="H77" s="3" t="s">
        <v>30</v>
      </c>
      <c r="I77" s="3" t="s">
        <v>70</v>
      </c>
      <c r="J77" s="3"/>
      <c r="K77" s="3">
        <v>2018</v>
      </c>
      <c r="L77" s="6">
        <v>0.42708333333333331</v>
      </c>
      <c r="M77" s="3"/>
      <c r="N77" s="3" t="s">
        <v>71</v>
      </c>
      <c r="O77" s="17">
        <v>1.2460401860138639</v>
      </c>
      <c r="P77" s="3">
        <v>4.0999999999999996</v>
      </c>
      <c r="Q77" s="10"/>
      <c r="R77" s="3">
        <v>1.0327999999999999</v>
      </c>
      <c r="S77" s="10"/>
      <c r="T77" s="3">
        <v>0.8</v>
      </c>
      <c r="U77" s="10"/>
      <c r="V77" s="3">
        <v>1320</v>
      </c>
      <c r="W77" s="3"/>
      <c r="X77" s="3"/>
      <c r="Y77" s="3"/>
      <c r="Z77" s="3"/>
      <c r="AA77" s="3"/>
      <c r="AB77" s="3">
        <v>11.700000000000001</v>
      </c>
      <c r="AC77" s="10"/>
      <c r="AD77" s="3"/>
      <c r="AE77" s="3"/>
      <c r="AF77" s="2">
        <v>5</v>
      </c>
      <c r="AG77" s="3"/>
      <c r="AH77" s="3">
        <v>1.8</v>
      </c>
      <c r="AI77" s="3"/>
      <c r="AJ77" s="10" t="s">
        <v>40</v>
      </c>
    </row>
    <row r="78" spans="1:36" x14ac:dyDescent="0.35">
      <c r="A78" s="3" t="s">
        <v>69</v>
      </c>
      <c r="B78" s="3" t="s">
        <v>72</v>
      </c>
      <c r="C78" s="3" t="s">
        <v>27</v>
      </c>
      <c r="D78" s="7">
        <v>43216</v>
      </c>
      <c r="E78" s="3"/>
      <c r="F78" s="3"/>
      <c r="G78" s="3"/>
      <c r="H78" s="3" t="s">
        <v>30</v>
      </c>
      <c r="I78" s="3" t="s">
        <v>73</v>
      </c>
      <c r="J78" s="3"/>
      <c r="K78" s="3">
        <v>2018</v>
      </c>
      <c r="L78" s="6">
        <v>0.47916666666666669</v>
      </c>
      <c r="M78" s="3"/>
      <c r="N78" s="3" t="s">
        <v>71</v>
      </c>
      <c r="O78" s="17">
        <v>5.3518789625849852</v>
      </c>
      <c r="P78" s="3">
        <v>2.5</v>
      </c>
      <c r="Q78" s="10"/>
      <c r="R78" s="3"/>
      <c r="S78" s="10"/>
      <c r="T78" s="3">
        <v>0.8</v>
      </c>
      <c r="U78" s="10"/>
      <c r="V78" s="3">
        <v>1570</v>
      </c>
      <c r="W78" s="3"/>
      <c r="X78" s="3"/>
      <c r="Y78" s="3"/>
      <c r="Z78" s="3"/>
      <c r="AA78" s="3"/>
      <c r="AB78" s="3">
        <v>10.6</v>
      </c>
      <c r="AC78" s="10"/>
      <c r="AD78" s="3"/>
      <c r="AE78" s="3"/>
      <c r="AF78" s="2">
        <v>5</v>
      </c>
      <c r="AG78" s="3"/>
      <c r="AH78" s="3">
        <v>4.4000000000000004</v>
      </c>
      <c r="AI78" s="3"/>
      <c r="AJ78" s="10" t="s">
        <v>72</v>
      </c>
    </row>
    <row r="79" spans="1:36" x14ac:dyDescent="0.35">
      <c r="A79" s="3" t="s">
        <v>69</v>
      </c>
      <c r="B79" s="3" t="s">
        <v>26</v>
      </c>
      <c r="C79" s="3" t="s">
        <v>27</v>
      </c>
      <c r="D79" s="7">
        <v>43216</v>
      </c>
      <c r="E79" s="3"/>
      <c r="F79" s="3"/>
      <c r="G79" s="3"/>
      <c r="H79" s="3" t="s">
        <v>30</v>
      </c>
      <c r="I79" s="3" t="s">
        <v>74</v>
      </c>
      <c r="J79" s="3"/>
      <c r="K79" s="3">
        <v>2018</v>
      </c>
      <c r="L79" s="6">
        <v>0.39583333333333331</v>
      </c>
      <c r="M79" s="3"/>
      <c r="N79" s="3" t="s">
        <v>71</v>
      </c>
      <c r="O79" s="17">
        <v>0.39891084902930141</v>
      </c>
      <c r="P79" s="3">
        <v>8.6999999999999993</v>
      </c>
      <c r="Q79" s="10"/>
      <c r="R79" s="3"/>
      <c r="S79" s="10"/>
      <c r="T79" s="3"/>
      <c r="U79" s="10"/>
      <c r="V79" s="3">
        <v>304</v>
      </c>
      <c r="W79" s="3"/>
      <c r="X79" s="3"/>
      <c r="Y79" s="3"/>
      <c r="Z79" s="3"/>
      <c r="AA79" s="3"/>
      <c r="AB79" s="3">
        <v>17.3</v>
      </c>
      <c r="AC79" s="10"/>
      <c r="AD79" s="3"/>
      <c r="AE79" s="3"/>
      <c r="AF79" s="2">
        <v>5</v>
      </c>
      <c r="AG79" s="3"/>
      <c r="AH79" s="3">
        <v>2.7</v>
      </c>
      <c r="AI79" s="3"/>
      <c r="AJ79" s="10" t="s">
        <v>26</v>
      </c>
    </row>
    <row r="80" spans="1:36" x14ac:dyDescent="0.35">
      <c r="A80" s="3" t="s">
        <v>69</v>
      </c>
      <c r="B80" s="3" t="s">
        <v>34</v>
      </c>
      <c r="C80" s="3" t="s">
        <v>27</v>
      </c>
      <c r="D80" s="7">
        <v>43216</v>
      </c>
      <c r="E80" s="3"/>
      <c r="F80" s="3"/>
      <c r="G80" s="3"/>
      <c r="H80" s="3" t="s">
        <v>30</v>
      </c>
      <c r="I80" s="3" t="s">
        <v>75</v>
      </c>
      <c r="J80" s="3"/>
      <c r="K80" s="3">
        <v>2018</v>
      </c>
      <c r="L80" s="6">
        <v>0.36458333333333331</v>
      </c>
      <c r="M80" s="3"/>
      <c r="N80" s="3" t="s">
        <v>71</v>
      </c>
      <c r="O80" s="17">
        <v>9.0409756953584317E-2</v>
      </c>
      <c r="P80" s="3">
        <v>5.8</v>
      </c>
      <c r="Q80" s="10"/>
      <c r="R80" s="3"/>
      <c r="S80" s="10"/>
      <c r="T80" s="3">
        <v>10.3</v>
      </c>
      <c r="U80" s="10"/>
      <c r="V80" s="3">
        <v>1090</v>
      </c>
      <c r="W80" s="3"/>
      <c r="X80" s="3"/>
      <c r="Y80" s="3"/>
      <c r="Z80" s="3"/>
      <c r="AA80" s="3"/>
      <c r="AB80" s="3">
        <v>21.3</v>
      </c>
      <c r="AC80" s="10"/>
      <c r="AD80" s="3"/>
      <c r="AE80" s="3"/>
      <c r="AF80" s="3"/>
      <c r="AG80" s="3"/>
      <c r="AH80" s="3">
        <v>6.4</v>
      </c>
      <c r="AI80" s="3"/>
      <c r="AJ80" s="10" t="s">
        <v>34</v>
      </c>
    </row>
    <row r="81" spans="1:36" hidden="1" x14ac:dyDescent="0.35">
      <c r="A81" s="3" t="s">
        <v>69</v>
      </c>
      <c r="B81" s="3" t="s">
        <v>40</v>
      </c>
      <c r="C81" s="3" t="s">
        <v>27</v>
      </c>
      <c r="D81" s="7">
        <v>43221</v>
      </c>
      <c r="E81" s="3"/>
      <c r="F81" s="3"/>
      <c r="G81" s="3"/>
      <c r="H81" s="3" t="s">
        <v>30</v>
      </c>
      <c r="I81" s="3" t="s">
        <v>70</v>
      </c>
      <c r="J81" s="3"/>
      <c r="K81" s="3">
        <v>2018</v>
      </c>
      <c r="L81" s="6">
        <v>0.49305555555555558</v>
      </c>
      <c r="M81" s="3"/>
      <c r="N81" s="3" t="s">
        <v>71</v>
      </c>
      <c r="O81" s="17">
        <v>1.597335483021848</v>
      </c>
      <c r="P81" s="3">
        <v>2.2000000000000002</v>
      </c>
      <c r="Q81" s="10"/>
      <c r="R81" s="3">
        <v>0.623</v>
      </c>
      <c r="S81" s="10"/>
      <c r="T81" s="3">
        <v>0.8</v>
      </c>
      <c r="U81" s="10"/>
      <c r="V81" s="3">
        <v>1410</v>
      </c>
      <c r="W81" s="3"/>
      <c r="X81" s="3"/>
      <c r="Y81" s="3"/>
      <c r="Z81" s="3"/>
      <c r="AA81" s="3"/>
      <c r="AB81" s="3">
        <v>8.5</v>
      </c>
      <c r="AC81" s="10"/>
      <c r="AD81" s="3"/>
      <c r="AE81" s="3"/>
      <c r="AF81" s="2">
        <v>5</v>
      </c>
      <c r="AG81" s="3"/>
      <c r="AH81" s="3">
        <v>1.6</v>
      </c>
      <c r="AI81" s="3"/>
      <c r="AJ81" s="10" t="s">
        <v>40</v>
      </c>
    </row>
    <row r="82" spans="1:36" hidden="1" x14ac:dyDescent="0.35">
      <c r="A82" s="3" t="s">
        <v>69</v>
      </c>
      <c r="B82" s="3" t="s">
        <v>72</v>
      </c>
      <c r="C82" s="3" t="s">
        <v>27</v>
      </c>
      <c r="D82" s="7">
        <v>43221</v>
      </c>
      <c r="E82" s="3"/>
      <c r="F82" s="3"/>
      <c r="G82" s="3"/>
      <c r="H82" s="3" t="s">
        <v>30</v>
      </c>
      <c r="I82" s="3" t="s">
        <v>73</v>
      </c>
      <c r="J82" s="3"/>
      <c r="K82" s="3">
        <v>2018</v>
      </c>
      <c r="L82" s="6">
        <v>0.44097222222222227</v>
      </c>
      <c r="M82" s="3"/>
      <c r="N82" s="3" t="s">
        <v>71</v>
      </c>
      <c r="O82" s="17">
        <v>4.5873248250728444</v>
      </c>
      <c r="P82" s="3">
        <v>2</v>
      </c>
      <c r="Q82" s="10"/>
      <c r="R82" s="3"/>
      <c r="S82" s="10"/>
      <c r="T82" s="3">
        <v>0.8</v>
      </c>
      <c r="U82" s="10"/>
      <c r="V82" s="3">
        <v>1480</v>
      </c>
      <c r="W82" s="3"/>
      <c r="X82" s="3"/>
      <c r="Y82" s="3"/>
      <c r="Z82" s="3"/>
      <c r="AA82" s="3"/>
      <c r="AB82" s="3">
        <v>6.8999999999999995</v>
      </c>
      <c r="AC82" s="10"/>
      <c r="AD82" s="3"/>
      <c r="AE82" s="3"/>
      <c r="AF82" s="2">
        <v>5</v>
      </c>
      <c r="AG82" s="3"/>
      <c r="AH82" s="3">
        <v>3.1</v>
      </c>
      <c r="AI82" s="3"/>
      <c r="AJ82" s="10" t="s">
        <v>72</v>
      </c>
    </row>
    <row r="83" spans="1:36" hidden="1" x14ac:dyDescent="0.35">
      <c r="A83" s="3" t="s">
        <v>69</v>
      </c>
      <c r="B83" s="3" t="s">
        <v>26</v>
      </c>
      <c r="C83" s="3" t="s">
        <v>27</v>
      </c>
      <c r="D83" s="7">
        <v>43221</v>
      </c>
      <c r="E83" s="3"/>
      <c r="F83" s="3"/>
      <c r="G83" s="3"/>
      <c r="H83" s="3" t="s">
        <v>30</v>
      </c>
      <c r="I83" s="3" t="s">
        <v>74</v>
      </c>
      <c r="J83" s="3"/>
      <c r="K83" s="3">
        <v>2018</v>
      </c>
      <c r="L83" s="6">
        <v>0.52083333333333337</v>
      </c>
      <c r="M83" s="3"/>
      <c r="N83" s="3" t="s">
        <v>71</v>
      </c>
      <c r="O83" s="17">
        <v>0.51137552453688284</v>
      </c>
      <c r="P83" s="3">
        <v>7</v>
      </c>
      <c r="Q83" s="10"/>
      <c r="R83" s="3"/>
      <c r="S83" s="10"/>
      <c r="T83" s="3"/>
      <c r="U83" s="10"/>
      <c r="V83" s="3">
        <v>182</v>
      </c>
      <c r="W83" s="3"/>
      <c r="X83" s="3"/>
      <c r="Y83" s="3"/>
      <c r="Z83" s="3"/>
      <c r="AA83" s="3"/>
      <c r="AB83" s="3">
        <v>16.2</v>
      </c>
      <c r="AC83" s="10"/>
      <c r="AD83" s="3"/>
      <c r="AE83" s="3"/>
      <c r="AF83" s="2">
        <v>5</v>
      </c>
      <c r="AG83" s="3"/>
      <c r="AH83" s="3">
        <v>2.6</v>
      </c>
      <c r="AI83" s="3"/>
      <c r="AJ83" s="10" t="s">
        <v>26</v>
      </c>
    </row>
    <row r="84" spans="1:36" hidden="1" x14ac:dyDescent="0.35">
      <c r="A84" s="3" t="s">
        <v>69</v>
      </c>
      <c r="B84" s="3" t="s">
        <v>34</v>
      </c>
      <c r="C84" s="3" t="s">
        <v>27</v>
      </c>
      <c r="D84" s="7">
        <v>43221</v>
      </c>
      <c r="E84" s="3"/>
      <c r="F84" s="3"/>
      <c r="G84" s="3"/>
      <c r="H84" s="3" t="s">
        <v>30</v>
      </c>
      <c r="I84" s="3" t="s">
        <v>75</v>
      </c>
      <c r="J84" s="3"/>
      <c r="K84" s="3">
        <v>2018</v>
      </c>
      <c r="L84" s="6">
        <v>0.40625</v>
      </c>
      <c r="M84" s="3"/>
      <c r="N84" s="3" t="s">
        <v>71</v>
      </c>
      <c r="O84" s="17">
        <v>0.11589892076862332</v>
      </c>
      <c r="P84" s="3">
        <v>4.0999999999999996</v>
      </c>
      <c r="Q84" s="10"/>
      <c r="R84" s="3"/>
      <c r="S84" s="10"/>
      <c r="T84" s="3">
        <v>6.6</v>
      </c>
      <c r="U84" s="10"/>
      <c r="V84" s="3">
        <v>1350</v>
      </c>
      <c r="W84" s="3"/>
      <c r="X84" s="3"/>
      <c r="Y84" s="3"/>
      <c r="Z84" s="3"/>
      <c r="AA84" s="3"/>
      <c r="AB84" s="3">
        <v>13</v>
      </c>
      <c r="AC84" s="10"/>
      <c r="AD84" s="3"/>
      <c r="AE84" s="3"/>
      <c r="AF84" s="2">
        <v>5</v>
      </c>
      <c r="AG84" s="3"/>
      <c r="AH84" s="3">
        <v>2.7</v>
      </c>
      <c r="AI84" s="3"/>
      <c r="AJ84" s="10" t="s">
        <v>34</v>
      </c>
    </row>
    <row r="85" spans="1:36" hidden="1" x14ac:dyDescent="0.35">
      <c r="A85" s="3" t="s">
        <v>69</v>
      </c>
      <c r="B85" s="3" t="s">
        <v>40</v>
      </c>
      <c r="C85" s="3" t="s">
        <v>27</v>
      </c>
      <c r="D85" s="7">
        <v>43235</v>
      </c>
      <c r="E85" s="3"/>
      <c r="F85" s="3"/>
      <c r="G85" s="3"/>
      <c r="H85" s="3" t="s">
        <v>30</v>
      </c>
      <c r="I85" s="3" t="s">
        <v>70</v>
      </c>
      <c r="J85" s="3"/>
      <c r="K85" s="3">
        <v>2018</v>
      </c>
      <c r="L85" s="6">
        <v>0.44791666666666669</v>
      </c>
      <c r="M85" s="3"/>
      <c r="N85" s="3" t="s">
        <v>71</v>
      </c>
      <c r="O85" s="17">
        <v>0.81390464595946299</v>
      </c>
      <c r="P85" s="3">
        <v>3.5</v>
      </c>
      <c r="Q85" s="10"/>
      <c r="R85" s="3">
        <v>0.86499999999999999</v>
      </c>
      <c r="S85" s="10"/>
      <c r="T85" s="3">
        <v>6.8999999999999995</v>
      </c>
      <c r="U85" s="10"/>
      <c r="V85" s="3">
        <v>909</v>
      </c>
      <c r="W85" s="3"/>
      <c r="X85" s="3"/>
      <c r="Y85" s="3"/>
      <c r="Z85" s="3"/>
      <c r="AA85" s="3"/>
      <c r="AB85" s="3">
        <v>12.4</v>
      </c>
      <c r="AC85" s="10"/>
      <c r="AD85" s="3"/>
      <c r="AE85" s="3"/>
      <c r="AF85" s="2">
        <v>5</v>
      </c>
      <c r="AG85" s="3"/>
      <c r="AH85" s="3">
        <v>3.3</v>
      </c>
      <c r="AI85" s="3"/>
      <c r="AJ85" s="10" t="s">
        <v>40</v>
      </c>
    </row>
    <row r="86" spans="1:36" hidden="1" x14ac:dyDescent="0.35">
      <c r="A86" s="3" t="s">
        <v>69</v>
      </c>
      <c r="B86" s="3" t="s">
        <v>72</v>
      </c>
      <c r="C86" s="3" t="s">
        <v>27</v>
      </c>
      <c r="D86" s="7">
        <v>43235</v>
      </c>
      <c r="E86" s="3"/>
      <c r="F86" s="3"/>
      <c r="G86" s="3"/>
      <c r="H86" s="3" t="s">
        <v>30</v>
      </c>
      <c r="I86" s="3" t="s">
        <v>73</v>
      </c>
      <c r="J86" s="3"/>
      <c r="K86" s="3">
        <v>2018</v>
      </c>
      <c r="L86" s="6">
        <v>0.59375</v>
      </c>
      <c r="M86" s="3"/>
      <c r="N86" s="3" t="s">
        <v>71</v>
      </c>
      <c r="O86" s="17">
        <v>3.3697015690349907</v>
      </c>
      <c r="P86" s="3">
        <v>2.5</v>
      </c>
      <c r="Q86" s="10"/>
      <c r="R86" s="3"/>
      <c r="S86" s="10"/>
      <c r="T86" s="3">
        <v>9.6</v>
      </c>
      <c r="U86" s="10"/>
      <c r="V86" s="3">
        <v>1240</v>
      </c>
      <c r="W86" s="3"/>
      <c r="X86" s="3"/>
      <c r="Y86" s="3"/>
      <c r="Z86" s="3"/>
      <c r="AA86" s="3"/>
      <c r="AB86" s="3">
        <v>22.2</v>
      </c>
      <c r="AC86" s="10"/>
      <c r="AD86" s="3"/>
      <c r="AE86" s="3"/>
      <c r="AF86" s="2">
        <v>5</v>
      </c>
      <c r="AG86" s="3"/>
      <c r="AH86" s="3">
        <v>12</v>
      </c>
      <c r="AI86" s="3"/>
      <c r="AJ86" s="10" t="s">
        <v>72</v>
      </c>
    </row>
    <row r="87" spans="1:36" hidden="1" x14ac:dyDescent="0.35">
      <c r="A87" s="3" t="s">
        <v>69</v>
      </c>
      <c r="B87" s="3" t="s">
        <v>26</v>
      </c>
      <c r="C87" s="3" t="s">
        <v>27</v>
      </c>
      <c r="D87" s="7">
        <v>43235</v>
      </c>
      <c r="E87" s="3"/>
      <c r="F87" s="3"/>
      <c r="G87" s="3"/>
      <c r="H87" s="3" t="s">
        <v>30</v>
      </c>
      <c r="I87" s="3" t="s">
        <v>74</v>
      </c>
      <c r="J87" s="3"/>
      <c r="K87" s="3">
        <v>2018</v>
      </c>
      <c r="L87" s="6">
        <v>0.49305555555555558</v>
      </c>
      <c r="M87" s="3"/>
      <c r="N87" s="3" t="s">
        <v>71</v>
      </c>
      <c r="O87" s="17">
        <v>0.26056574819407141</v>
      </c>
      <c r="P87" s="3">
        <v>8.4</v>
      </c>
      <c r="Q87" s="10"/>
      <c r="R87" s="3"/>
      <c r="S87" s="10"/>
      <c r="T87" s="3"/>
      <c r="U87" s="10"/>
      <c r="V87" s="3">
        <v>13.299999999999999</v>
      </c>
      <c r="W87" s="3"/>
      <c r="X87" s="3"/>
      <c r="Y87" s="3"/>
      <c r="Z87" s="3"/>
      <c r="AA87" s="3"/>
      <c r="AB87" s="3">
        <v>19.900000000000002</v>
      </c>
      <c r="AC87" s="10"/>
      <c r="AD87" s="3"/>
      <c r="AE87" s="3"/>
      <c r="AF87" s="2">
        <v>5</v>
      </c>
      <c r="AG87" s="3"/>
      <c r="AH87" s="3">
        <v>3</v>
      </c>
      <c r="AI87" s="3"/>
      <c r="AJ87" s="10" t="s">
        <v>26</v>
      </c>
    </row>
    <row r="88" spans="1:36" hidden="1" x14ac:dyDescent="0.35">
      <c r="A88" s="3" t="s">
        <v>69</v>
      </c>
      <c r="B88" s="3" t="s">
        <v>34</v>
      </c>
      <c r="C88" s="3" t="s">
        <v>27</v>
      </c>
      <c r="D88" s="7">
        <v>43235</v>
      </c>
      <c r="E88" s="3"/>
      <c r="F88" s="3"/>
      <c r="G88" s="3"/>
      <c r="H88" s="3" t="s">
        <v>30</v>
      </c>
      <c r="I88" s="3" t="s">
        <v>75</v>
      </c>
      <c r="J88" s="3"/>
      <c r="K88" s="3">
        <v>2018</v>
      </c>
      <c r="L88" s="6">
        <v>0.52777777777777779</v>
      </c>
      <c r="M88" s="3"/>
      <c r="N88" s="3" t="s">
        <v>71</v>
      </c>
      <c r="O88" s="17">
        <v>5.9055014477494068E-2</v>
      </c>
      <c r="P88" s="3">
        <v>5.5</v>
      </c>
      <c r="Q88" s="10"/>
      <c r="R88" s="3"/>
      <c r="S88" s="10"/>
      <c r="T88" s="3">
        <v>17.399999999999999</v>
      </c>
      <c r="U88" s="10"/>
      <c r="V88" s="3">
        <v>469</v>
      </c>
      <c r="W88" s="3"/>
      <c r="X88" s="3"/>
      <c r="Y88" s="3"/>
      <c r="Z88" s="3"/>
      <c r="AA88" s="3"/>
      <c r="AB88" s="3">
        <v>32.599999999999994</v>
      </c>
      <c r="AC88" s="10"/>
      <c r="AD88" s="3"/>
      <c r="AE88" s="3"/>
      <c r="AF88" s="2">
        <v>5</v>
      </c>
      <c r="AG88" s="3"/>
      <c r="AH88" s="3">
        <v>17</v>
      </c>
      <c r="AI88" s="3"/>
      <c r="AJ88" s="10" t="s">
        <v>34</v>
      </c>
    </row>
    <row r="89" spans="1:36" hidden="1" x14ac:dyDescent="0.35">
      <c r="A89" s="3" t="s">
        <v>69</v>
      </c>
      <c r="B89" s="3" t="s">
        <v>40</v>
      </c>
      <c r="C89" s="3" t="s">
        <v>27</v>
      </c>
      <c r="D89" s="7">
        <v>43243</v>
      </c>
      <c r="E89" s="3"/>
      <c r="F89" s="3"/>
      <c r="G89" s="3"/>
      <c r="H89" s="3" t="s">
        <v>30</v>
      </c>
      <c r="I89" s="3" t="s">
        <v>70</v>
      </c>
      <c r="J89" s="3"/>
      <c r="K89" s="3">
        <v>2018</v>
      </c>
      <c r="L89" s="6">
        <v>0.29166666666666669</v>
      </c>
      <c r="M89" s="3"/>
      <c r="N89" s="3" t="s">
        <v>71</v>
      </c>
      <c r="O89" s="17">
        <v>0.85030391769764013</v>
      </c>
      <c r="P89" s="3">
        <v>2.7</v>
      </c>
      <c r="Q89" s="10"/>
      <c r="R89" s="3"/>
      <c r="S89" s="10"/>
      <c r="T89" s="3">
        <v>44.1</v>
      </c>
      <c r="U89" s="10"/>
      <c r="V89" s="3">
        <v>957</v>
      </c>
      <c r="W89" s="3"/>
      <c r="X89" s="3"/>
      <c r="Y89" s="3"/>
      <c r="Z89" s="3"/>
      <c r="AA89" s="3"/>
      <c r="AB89" s="3">
        <v>17.600000000000001</v>
      </c>
      <c r="AC89" s="10"/>
      <c r="AD89" s="3"/>
      <c r="AE89" s="3"/>
      <c r="AF89" s="2">
        <v>5</v>
      </c>
      <c r="AG89" s="3"/>
      <c r="AH89" s="3">
        <v>12.2</v>
      </c>
      <c r="AI89" s="3"/>
      <c r="AJ89" s="10" t="s">
        <v>40</v>
      </c>
    </row>
    <row r="90" spans="1:36" hidden="1" x14ac:dyDescent="0.35">
      <c r="A90" s="3" t="s">
        <v>69</v>
      </c>
      <c r="B90" s="3" t="s">
        <v>72</v>
      </c>
      <c r="C90" s="3" t="s">
        <v>27</v>
      </c>
      <c r="D90" s="7">
        <v>43243</v>
      </c>
      <c r="E90" s="3"/>
      <c r="F90" s="3"/>
      <c r="G90" s="3"/>
      <c r="H90" s="3" t="s">
        <v>30</v>
      </c>
      <c r="I90" s="3" t="s">
        <v>73</v>
      </c>
      <c r="J90" s="3"/>
      <c r="K90" s="3">
        <v>2018</v>
      </c>
      <c r="L90" s="6">
        <v>0.26666666666666666</v>
      </c>
      <c r="M90" s="3"/>
      <c r="N90" s="3" t="s">
        <v>71</v>
      </c>
      <c r="O90" s="17">
        <v>6.7394031380699815</v>
      </c>
      <c r="P90" s="3">
        <v>4.4000000000000004</v>
      </c>
      <c r="Q90" s="10"/>
      <c r="R90" s="3"/>
      <c r="S90" s="10"/>
      <c r="T90" s="3">
        <v>20.5</v>
      </c>
      <c r="U90" s="10"/>
      <c r="V90" s="3">
        <v>833</v>
      </c>
      <c r="W90" s="3"/>
      <c r="X90" s="3"/>
      <c r="Y90" s="3"/>
      <c r="Z90" s="3"/>
      <c r="AA90" s="3"/>
      <c r="AB90" s="3">
        <v>111</v>
      </c>
      <c r="AC90" s="10"/>
      <c r="AD90" s="3"/>
      <c r="AE90" s="3"/>
      <c r="AF90" s="2">
        <v>6.6</v>
      </c>
      <c r="AG90" s="3"/>
      <c r="AH90" s="3">
        <v>178</v>
      </c>
      <c r="AI90" s="3"/>
      <c r="AJ90" s="10" t="s">
        <v>72</v>
      </c>
    </row>
    <row r="91" spans="1:36" hidden="1" x14ac:dyDescent="0.35">
      <c r="A91" s="3" t="s">
        <v>77</v>
      </c>
      <c r="B91" s="3" t="s">
        <v>37</v>
      </c>
      <c r="C91" s="3" t="s">
        <v>27</v>
      </c>
      <c r="D91" s="7">
        <v>43243</v>
      </c>
      <c r="E91" s="5">
        <v>2018143005</v>
      </c>
      <c r="F91" s="3" t="s">
        <v>78</v>
      </c>
      <c r="G91" s="3" t="s">
        <v>29</v>
      </c>
      <c r="H91" s="3" t="s">
        <v>30</v>
      </c>
      <c r="I91" s="3" t="s">
        <v>66</v>
      </c>
      <c r="J91" s="3" t="s">
        <v>32</v>
      </c>
      <c r="K91" s="5">
        <v>2018</v>
      </c>
      <c r="L91" s="4">
        <v>0.46180555555474712</v>
      </c>
      <c r="M91" s="7">
        <v>43243</v>
      </c>
      <c r="N91" s="3" t="s">
        <v>79</v>
      </c>
      <c r="O91" s="17">
        <v>0.93403428533824728</v>
      </c>
      <c r="P91" s="3" t="s">
        <v>29</v>
      </c>
      <c r="Q91" s="10"/>
      <c r="R91" s="3"/>
      <c r="S91" s="10"/>
      <c r="T91" s="3">
        <v>50</v>
      </c>
      <c r="U91" s="10"/>
      <c r="V91" s="3">
        <v>88</v>
      </c>
      <c r="W91" s="3"/>
      <c r="X91" s="3">
        <v>801</v>
      </c>
      <c r="Y91" s="3"/>
      <c r="Z91" s="3" t="s">
        <v>29</v>
      </c>
      <c r="AA91" s="3"/>
      <c r="AB91" s="3">
        <v>31.7</v>
      </c>
      <c r="AC91" s="10"/>
      <c r="AD91" s="3">
        <v>16.5</v>
      </c>
      <c r="AE91" s="3"/>
      <c r="AF91" s="9">
        <v>8.3000000000000007</v>
      </c>
      <c r="AG91" s="3"/>
      <c r="AH91" s="3">
        <v>2.5</v>
      </c>
      <c r="AI91" s="3"/>
      <c r="AJ91" s="10" t="s">
        <v>37</v>
      </c>
    </row>
    <row r="92" spans="1:36" hidden="1" x14ac:dyDescent="0.35">
      <c r="A92" s="3" t="s">
        <v>69</v>
      </c>
      <c r="B92" s="3" t="s">
        <v>26</v>
      </c>
      <c r="C92" s="3" t="s">
        <v>27</v>
      </c>
      <c r="D92" s="7">
        <v>43243</v>
      </c>
      <c r="E92" s="3"/>
      <c r="F92" s="3"/>
      <c r="G92" s="3"/>
      <c r="H92" s="3" t="s">
        <v>30</v>
      </c>
      <c r="I92" s="3" t="s">
        <v>74</v>
      </c>
      <c r="J92" s="3"/>
      <c r="K92" s="3">
        <v>2018</v>
      </c>
      <c r="L92" s="6">
        <v>0.31944444444444448</v>
      </c>
      <c r="M92" s="3"/>
      <c r="N92" s="3" t="s">
        <v>71</v>
      </c>
      <c r="O92" s="17">
        <v>0.27221871457196556</v>
      </c>
      <c r="P92" s="3">
        <v>9.6999999999999993</v>
      </c>
      <c r="Q92" s="10"/>
      <c r="R92" s="3"/>
      <c r="S92" s="10"/>
      <c r="T92" s="3"/>
      <c r="U92" s="10"/>
      <c r="V92" s="3">
        <v>430</v>
      </c>
      <c r="W92" s="3"/>
      <c r="X92" s="3"/>
      <c r="Y92" s="3"/>
      <c r="Z92" s="3"/>
      <c r="AA92" s="3"/>
      <c r="AB92" s="3">
        <v>25.1</v>
      </c>
      <c r="AC92" s="10"/>
      <c r="AD92" s="3"/>
      <c r="AE92" s="3"/>
      <c r="AF92" s="2">
        <v>5</v>
      </c>
      <c r="AG92" s="3"/>
      <c r="AH92" s="3">
        <v>6.2</v>
      </c>
      <c r="AI92" s="3"/>
      <c r="AJ92" s="10" t="s">
        <v>26</v>
      </c>
    </row>
    <row r="93" spans="1:36" hidden="1" x14ac:dyDescent="0.35">
      <c r="A93" s="3" t="s">
        <v>69</v>
      </c>
      <c r="B93" s="3" t="s">
        <v>34</v>
      </c>
      <c r="C93" s="3" t="s">
        <v>27</v>
      </c>
      <c r="D93" s="7">
        <v>43243</v>
      </c>
      <c r="E93" s="3"/>
      <c r="F93" s="3"/>
      <c r="G93" s="3"/>
      <c r="H93" s="3" t="s">
        <v>30</v>
      </c>
      <c r="I93" s="3" t="s">
        <v>75</v>
      </c>
      <c r="J93" s="3"/>
      <c r="K93" s="3">
        <v>2018</v>
      </c>
      <c r="L93" s="6">
        <v>0.34027777777777773</v>
      </c>
      <c r="M93" s="3"/>
      <c r="N93" s="3" t="s">
        <v>71</v>
      </c>
      <c r="O93" s="17">
        <v>6.1696060366763207E-2</v>
      </c>
      <c r="P93" s="3">
        <v>6.5</v>
      </c>
      <c r="Q93" s="10"/>
      <c r="R93" s="3"/>
      <c r="S93" s="10"/>
      <c r="T93" s="3">
        <v>18</v>
      </c>
      <c r="U93" s="10"/>
      <c r="V93" s="3">
        <v>386</v>
      </c>
      <c r="W93" s="3"/>
      <c r="X93" s="3"/>
      <c r="Y93" s="3"/>
      <c r="Z93" s="3"/>
      <c r="AA93" s="3"/>
      <c r="AB93" s="3">
        <v>22.1</v>
      </c>
      <c r="AC93" s="10"/>
      <c r="AD93" s="3"/>
      <c r="AE93" s="3"/>
      <c r="AF93" s="2">
        <v>5</v>
      </c>
      <c r="AG93" s="3"/>
      <c r="AH93" s="3">
        <v>5.7</v>
      </c>
      <c r="AI93" s="3"/>
      <c r="AJ93" s="10" t="s">
        <v>34</v>
      </c>
    </row>
    <row r="94" spans="1:36" hidden="1" x14ac:dyDescent="0.35">
      <c r="A94" s="3" t="s">
        <v>69</v>
      </c>
      <c r="B94" s="3" t="s">
        <v>40</v>
      </c>
      <c r="C94" s="3" t="s">
        <v>27</v>
      </c>
      <c r="D94" s="7">
        <v>43249</v>
      </c>
      <c r="E94" s="3"/>
      <c r="F94" s="3"/>
      <c r="G94" s="3"/>
      <c r="H94" s="3" t="s">
        <v>30</v>
      </c>
      <c r="I94" s="3" t="s">
        <v>70</v>
      </c>
      <c r="J94" s="3"/>
      <c r="K94" s="3">
        <v>2018</v>
      </c>
      <c r="L94" s="6">
        <v>0.46875</v>
      </c>
      <c r="M94" s="3"/>
      <c r="N94" s="3" t="s">
        <v>71</v>
      </c>
      <c r="O94" s="17">
        <v>0.29204066859699918</v>
      </c>
      <c r="P94" s="3">
        <v>2.9</v>
      </c>
      <c r="Q94" s="10"/>
      <c r="R94" s="3"/>
      <c r="S94" s="10"/>
      <c r="T94" s="3">
        <v>47.6</v>
      </c>
      <c r="U94" s="10"/>
      <c r="V94" s="3">
        <v>763</v>
      </c>
      <c r="W94" s="3"/>
      <c r="X94" s="3"/>
      <c r="Y94" s="3"/>
      <c r="Z94" s="3"/>
      <c r="AA94" s="3"/>
      <c r="AB94" s="3">
        <v>17.3</v>
      </c>
      <c r="AC94" s="10"/>
      <c r="AD94" s="3"/>
      <c r="AE94" s="3"/>
      <c r="AF94" s="2">
        <v>5</v>
      </c>
      <c r="AG94" s="3"/>
      <c r="AH94" s="3">
        <v>4.0999999999999996</v>
      </c>
      <c r="AI94" s="3"/>
      <c r="AJ94" s="10" t="s">
        <v>40</v>
      </c>
    </row>
    <row r="95" spans="1:36" hidden="1" x14ac:dyDescent="0.35">
      <c r="A95" s="3" t="s">
        <v>69</v>
      </c>
      <c r="B95" s="3" t="s">
        <v>72</v>
      </c>
      <c r="C95" s="3" t="s">
        <v>27</v>
      </c>
      <c r="D95" s="7">
        <v>43249</v>
      </c>
      <c r="E95" s="3"/>
      <c r="F95" s="3"/>
      <c r="G95" s="3"/>
      <c r="H95" s="3" t="s">
        <v>30</v>
      </c>
      <c r="I95" s="3" t="s">
        <v>73</v>
      </c>
      <c r="J95" s="3"/>
      <c r="K95" s="3">
        <v>2018</v>
      </c>
      <c r="L95" s="6">
        <v>0.52083333333333337</v>
      </c>
      <c r="M95" s="7"/>
      <c r="N95" s="3" t="s">
        <v>71</v>
      </c>
      <c r="O95" s="17">
        <v>4.8704930241514157</v>
      </c>
      <c r="P95" s="3">
        <v>5.7</v>
      </c>
      <c r="Q95" s="10"/>
      <c r="R95" s="3"/>
      <c r="S95" s="10"/>
      <c r="T95" s="3">
        <v>25.4</v>
      </c>
      <c r="U95" s="10"/>
      <c r="V95" s="3">
        <v>832</v>
      </c>
      <c r="W95" s="3"/>
      <c r="X95" s="3"/>
      <c r="Y95" s="3"/>
      <c r="Z95" s="3"/>
      <c r="AA95" s="3"/>
      <c r="AB95" s="3"/>
      <c r="AC95" s="10"/>
      <c r="AD95" s="3"/>
      <c r="AE95" s="3"/>
      <c r="AF95" s="2">
        <v>8.8000000000000007</v>
      </c>
      <c r="AG95" s="3"/>
      <c r="AH95" s="3">
        <v>51.6</v>
      </c>
      <c r="AI95" s="3"/>
      <c r="AJ95" s="10" t="s">
        <v>72</v>
      </c>
    </row>
    <row r="96" spans="1:36" hidden="1" x14ac:dyDescent="0.35">
      <c r="A96" s="3" t="s">
        <v>69</v>
      </c>
      <c r="B96" s="3" t="s">
        <v>26</v>
      </c>
      <c r="C96" s="3" t="s">
        <v>27</v>
      </c>
      <c r="D96" s="7">
        <v>43249</v>
      </c>
      <c r="E96" s="3"/>
      <c r="F96" s="3"/>
      <c r="G96" s="3"/>
      <c r="H96" s="3" t="s">
        <v>30</v>
      </c>
      <c r="I96" s="3" t="s">
        <v>74</v>
      </c>
      <c r="J96" s="3"/>
      <c r="K96" s="3">
        <v>2018</v>
      </c>
      <c r="L96" s="6">
        <v>0.41666666666666669</v>
      </c>
      <c r="M96" s="7"/>
      <c r="N96" s="3" t="s">
        <v>71</v>
      </c>
      <c r="O96" s="17">
        <v>9.3494730241242469E-2</v>
      </c>
      <c r="P96" s="3">
        <v>11</v>
      </c>
      <c r="Q96" s="10"/>
      <c r="R96" s="3"/>
      <c r="S96" s="10"/>
      <c r="T96" s="3"/>
      <c r="U96" s="10"/>
      <c r="V96" s="3">
        <v>360</v>
      </c>
      <c r="W96" s="3"/>
      <c r="X96" s="3"/>
      <c r="Y96" s="3"/>
      <c r="Z96" s="3"/>
      <c r="AA96" s="3"/>
      <c r="AB96" s="3">
        <v>33.200000000000003</v>
      </c>
      <c r="AC96" s="10"/>
      <c r="AD96" s="3"/>
      <c r="AE96" s="3"/>
      <c r="AF96" s="2">
        <v>9</v>
      </c>
      <c r="AG96" s="3"/>
      <c r="AH96" s="3">
        <v>2.7</v>
      </c>
      <c r="AI96" s="3"/>
      <c r="AJ96" s="10" t="s">
        <v>26</v>
      </c>
    </row>
    <row r="97" spans="1:36" hidden="1" x14ac:dyDescent="0.35">
      <c r="A97" s="3" t="s">
        <v>69</v>
      </c>
      <c r="B97" s="3" t="s">
        <v>34</v>
      </c>
      <c r="C97" s="3" t="s">
        <v>27</v>
      </c>
      <c r="D97" s="7">
        <v>43249</v>
      </c>
      <c r="E97" s="3"/>
      <c r="F97" s="3"/>
      <c r="G97" s="3"/>
      <c r="H97" s="3" t="s">
        <v>30</v>
      </c>
      <c r="I97" s="3" t="s">
        <v>75</v>
      </c>
      <c r="J97" s="3"/>
      <c r="K97" s="3">
        <v>2018</v>
      </c>
      <c r="L97" s="6">
        <v>0.54999999999999993</v>
      </c>
      <c r="M97" s="7"/>
      <c r="N97" s="3" t="s">
        <v>71</v>
      </c>
      <c r="O97" s="17">
        <v>2.1189786785996312E-2</v>
      </c>
      <c r="P97" s="3"/>
      <c r="Q97" s="10"/>
      <c r="R97" s="3"/>
      <c r="S97" s="10"/>
      <c r="T97" s="3"/>
      <c r="U97" s="10"/>
      <c r="V97" s="3"/>
      <c r="W97" s="3"/>
      <c r="X97" s="3"/>
      <c r="Y97" s="3"/>
      <c r="Z97" s="3"/>
      <c r="AA97" s="3"/>
      <c r="AB97" s="3"/>
      <c r="AC97" s="10"/>
      <c r="AD97" s="3"/>
      <c r="AE97" s="3"/>
      <c r="AF97" s="3"/>
      <c r="AG97" s="3"/>
      <c r="AH97" s="3"/>
      <c r="AI97" s="3"/>
      <c r="AJ97" s="10" t="s">
        <v>34</v>
      </c>
    </row>
    <row r="98" spans="1:36" hidden="1" x14ac:dyDescent="0.35">
      <c r="A98" s="3" t="s">
        <v>80</v>
      </c>
      <c r="B98" s="8" t="s">
        <v>81</v>
      </c>
      <c r="C98" s="3" t="s">
        <v>27</v>
      </c>
      <c r="D98" s="7">
        <v>43265</v>
      </c>
      <c r="E98" s="3">
        <v>2018165025</v>
      </c>
      <c r="F98" s="3" t="s">
        <v>82</v>
      </c>
      <c r="G98" s="3" t="s">
        <v>29</v>
      </c>
      <c r="H98" s="3" t="s">
        <v>30</v>
      </c>
      <c r="I98" s="3" t="s">
        <v>66</v>
      </c>
      <c r="J98" s="3" t="s">
        <v>32</v>
      </c>
      <c r="K98" s="3">
        <v>2018</v>
      </c>
      <c r="L98" s="6">
        <v>0.51041666666787933</v>
      </c>
      <c r="M98" s="7">
        <v>43265</v>
      </c>
      <c r="N98" s="3" t="s">
        <v>83</v>
      </c>
      <c r="O98" s="17">
        <v>4.8352197946828136E-2</v>
      </c>
      <c r="P98" s="3" t="s">
        <v>29</v>
      </c>
      <c r="Q98" s="10"/>
      <c r="R98" s="3"/>
      <c r="S98" s="10"/>
      <c r="T98" s="3">
        <v>42</v>
      </c>
      <c r="U98" s="10"/>
      <c r="V98" s="3">
        <v>945</v>
      </c>
      <c r="W98" s="3"/>
      <c r="X98" s="3" t="s">
        <v>29</v>
      </c>
      <c r="Y98" s="3"/>
      <c r="Z98" s="3" t="s">
        <v>29</v>
      </c>
      <c r="AA98" s="3"/>
      <c r="AB98" s="3">
        <v>29.5</v>
      </c>
      <c r="AC98" s="10"/>
      <c r="AD98" s="3" t="s">
        <v>29</v>
      </c>
      <c r="AE98" s="3"/>
      <c r="AF98" s="9" t="s">
        <v>29</v>
      </c>
      <c r="AG98" s="3"/>
      <c r="AH98" s="3" t="s">
        <v>29</v>
      </c>
      <c r="AI98" s="3"/>
      <c r="AJ98" s="8" t="s">
        <v>81</v>
      </c>
    </row>
    <row r="99" spans="1:36" hidden="1" x14ac:dyDescent="0.35">
      <c r="A99" s="3" t="s">
        <v>84</v>
      </c>
      <c r="B99" s="8" t="s">
        <v>81</v>
      </c>
      <c r="C99" s="3" t="s">
        <v>27</v>
      </c>
      <c r="D99" s="7">
        <v>43265</v>
      </c>
      <c r="E99" s="3">
        <v>2018207070</v>
      </c>
      <c r="F99" s="3" t="s">
        <v>85</v>
      </c>
      <c r="G99" s="3" t="s">
        <v>29</v>
      </c>
      <c r="H99" s="3" t="s">
        <v>30</v>
      </c>
      <c r="I99" s="3" t="s">
        <v>66</v>
      </c>
      <c r="J99" s="3" t="s">
        <v>32</v>
      </c>
      <c r="K99" s="3">
        <v>2018</v>
      </c>
      <c r="L99" s="6">
        <v>0.58680555555474712</v>
      </c>
      <c r="M99" s="7">
        <v>43307</v>
      </c>
      <c r="N99" s="3" t="s">
        <v>86</v>
      </c>
      <c r="O99" s="17">
        <v>4.8352197946828136E-2</v>
      </c>
      <c r="P99" s="3" t="s">
        <v>29</v>
      </c>
      <c r="Q99" s="10"/>
      <c r="R99" s="3"/>
      <c r="S99" s="10"/>
      <c r="T99" s="3">
        <v>16</v>
      </c>
      <c r="U99" s="10"/>
      <c r="V99" s="3">
        <v>1870</v>
      </c>
      <c r="W99" s="3"/>
      <c r="X99" s="3" t="s">
        <v>29</v>
      </c>
      <c r="Y99" s="3"/>
      <c r="Z99" s="3" t="s">
        <v>29</v>
      </c>
      <c r="AA99" s="3"/>
      <c r="AB99" s="3">
        <v>165.5</v>
      </c>
      <c r="AC99" s="10"/>
      <c r="AD99" s="3" t="s">
        <v>29</v>
      </c>
      <c r="AE99" s="3"/>
      <c r="AF99" s="9">
        <v>57.3</v>
      </c>
      <c r="AG99" s="3"/>
      <c r="AH99" s="3" t="s">
        <v>29</v>
      </c>
      <c r="AI99" s="3"/>
      <c r="AJ99" s="8" t="s">
        <v>81</v>
      </c>
    </row>
    <row r="100" spans="1:36" hidden="1" x14ac:dyDescent="0.35">
      <c r="A100" s="3" t="s">
        <v>84</v>
      </c>
      <c r="B100" s="8" t="s">
        <v>81</v>
      </c>
      <c r="C100" s="3" t="s">
        <v>27</v>
      </c>
      <c r="D100" s="7">
        <v>43265</v>
      </c>
      <c r="E100" s="3">
        <v>2018228037</v>
      </c>
      <c r="F100" s="3" t="s">
        <v>87</v>
      </c>
      <c r="G100" s="3" t="s">
        <v>29</v>
      </c>
      <c r="H100" s="3" t="s">
        <v>30</v>
      </c>
      <c r="I100" s="3" t="s">
        <v>66</v>
      </c>
      <c r="J100" s="3" t="s">
        <v>32</v>
      </c>
      <c r="K100" s="3">
        <v>2018</v>
      </c>
      <c r="L100" s="6">
        <v>0.51805555555620231</v>
      </c>
      <c r="M100" s="7">
        <v>43328</v>
      </c>
      <c r="N100" s="3" t="s">
        <v>86</v>
      </c>
      <c r="O100" s="17">
        <v>4.8352197946828136E-2</v>
      </c>
      <c r="P100" s="3" t="s">
        <v>29</v>
      </c>
      <c r="Q100" s="10"/>
      <c r="R100" s="3"/>
      <c r="S100" s="10"/>
      <c r="T100" s="3">
        <v>36</v>
      </c>
      <c r="U100" s="10"/>
      <c r="V100" s="3">
        <v>788</v>
      </c>
      <c r="W100" s="3"/>
      <c r="X100" s="3" t="s">
        <v>29</v>
      </c>
      <c r="Y100" s="3"/>
      <c r="Z100" s="3" t="s">
        <v>29</v>
      </c>
      <c r="AA100" s="3"/>
      <c r="AB100" s="3">
        <v>21.2</v>
      </c>
      <c r="AC100" s="10"/>
      <c r="AD100" s="3" t="s">
        <v>29</v>
      </c>
      <c r="AE100" s="3"/>
      <c r="AF100" s="9">
        <v>17.600000000000001</v>
      </c>
      <c r="AG100" s="3"/>
      <c r="AH100" s="3" t="s">
        <v>29</v>
      </c>
      <c r="AI100" s="3"/>
      <c r="AJ100" s="8" t="s">
        <v>81</v>
      </c>
    </row>
    <row r="101" spans="1:36" hidden="1" x14ac:dyDescent="0.35">
      <c r="A101" s="3" t="s">
        <v>80</v>
      </c>
      <c r="B101" s="8" t="s">
        <v>64</v>
      </c>
      <c r="C101" s="3" t="s">
        <v>27</v>
      </c>
      <c r="D101" s="7">
        <v>43273</v>
      </c>
      <c r="E101" s="3">
        <v>2018165026</v>
      </c>
      <c r="F101" s="3" t="s">
        <v>88</v>
      </c>
      <c r="G101" s="3" t="s">
        <v>29</v>
      </c>
      <c r="H101" s="3" t="s">
        <v>30</v>
      </c>
      <c r="I101" s="3" t="s">
        <v>66</v>
      </c>
      <c r="J101" s="3" t="s">
        <v>32</v>
      </c>
      <c r="K101" s="3">
        <v>2018</v>
      </c>
      <c r="L101" s="6">
        <v>0.51736111110949423</v>
      </c>
      <c r="M101" s="7">
        <v>43265</v>
      </c>
      <c r="N101" s="3" t="s">
        <v>89</v>
      </c>
      <c r="O101" s="17">
        <v>9.7634245854172127E-3</v>
      </c>
      <c r="P101" s="3" t="s">
        <v>29</v>
      </c>
      <c r="Q101" s="10"/>
      <c r="R101" s="3"/>
      <c r="S101" s="10"/>
      <c r="T101" s="3">
        <v>30</v>
      </c>
      <c r="U101" s="10"/>
      <c r="V101" s="3">
        <v>2160</v>
      </c>
      <c r="W101" s="3"/>
      <c r="X101" s="3" t="s">
        <v>29</v>
      </c>
      <c r="Y101" s="3"/>
      <c r="Z101" s="3" t="s">
        <v>29</v>
      </c>
      <c r="AA101" s="3"/>
      <c r="AB101" s="3">
        <v>129.30000000000001</v>
      </c>
      <c r="AC101" s="10"/>
      <c r="AD101" s="3" t="s">
        <v>29</v>
      </c>
      <c r="AE101" s="3"/>
      <c r="AF101" s="9" t="s">
        <v>29</v>
      </c>
      <c r="AG101" s="3"/>
      <c r="AH101" s="3">
        <v>121.6</v>
      </c>
      <c r="AI101" s="3"/>
      <c r="AJ101" s="8" t="s">
        <v>64</v>
      </c>
    </row>
    <row r="102" spans="1:36" hidden="1" x14ac:dyDescent="0.35">
      <c r="A102" s="3" t="s">
        <v>80</v>
      </c>
      <c r="B102" s="8" t="s">
        <v>64</v>
      </c>
      <c r="C102" s="3" t="s">
        <v>27</v>
      </c>
      <c r="D102" s="7">
        <v>43273</v>
      </c>
      <c r="E102" s="3">
        <v>2018173005</v>
      </c>
      <c r="F102" s="3" t="s">
        <v>90</v>
      </c>
      <c r="G102" s="3" t="s">
        <v>29</v>
      </c>
      <c r="H102" s="3" t="s">
        <v>30</v>
      </c>
      <c r="I102" s="3" t="s">
        <v>66</v>
      </c>
      <c r="J102" s="3" t="s">
        <v>32</v>
      </c>
      <c r="K102" s="3">
        <v>2018</v>
      </c>
      <c r="L102" s="6">
        <v>0.57430555555401952</v>
      </c>
      <c r="M102" s="7">
        <v>43273</v>
      </c>
      <c r="N102" s="3" t="s">
        <v>89</v>
      </c>
      <c r="O102" s="17">
        <v>9.7634245854172127E-3</v>
      </c>
      <c r="P102" s="3" t="s">
        <v>29</v>
      </c>
      <c r="Q102" s="10"/>
      <c r="R102" s="3"/>
      <c r="S102" s="10"/>
      <c r="T102" s="3">
        <v>5</v>
      </c>
      <c r="U102" s="10"/>
      <c r="V102" s="3">
        <v>1990</v>
      </c>
      <c r="W102" s="3"/>
      <c r="X102" s="3" t="s">
        <v>29</v>
      </c>
      <c r="Y102" s="3"/>
      <c r="Z102" s="3" t="s">
        <v>29</v>
      </c>
      <c r="AA102" s="3"/>
      <c r="AB102" s="3">
        <v>122.7</v>
      </c>
      <c r="AC102" s="10"/>
      <c r="AD102" s="3" t="s">
        <v>29</v>
      </c>
      <c r="AE102" s="3"/>
      <c r="AF102" s="9">
        <v>90.3</v>
      </c>
      <c r="AG102" s="3"/>
      <c r="AH102" s="3">
        <v>24.2</v>
      </c>
      <c r="AI102" s="3"/>
      <c r="AJ102" s="8" t="s">
        <v>64</v>
      </c>
    </row>
    <row r="103" spans="1:36" hidden="1" x14ac:dyDescent="0.35">
      <c r="A103" s="3" t="s">
        <v>84</v>
      </c>
      <c r="B103" s="8" t="s">
        <v>64</v>
      </c>
      <c r="C103" s="3" t="s">
        <v>27</v>
      </c>
      <c r="D103" s="7">
        <v>43280</v>
      </c>
      <c r="E103" s="3">
        <v>2018180008</v>
      </c>
      <c r="F103" s="3" t="s">
        <v>91</v>
      </c>
      <c r="G103" s="3" t="s">
        <v>29</v>
      </c>
      <c r="H103" s="3" t="s">
        <v>30</v>
      </c>
      <c r="I103" s="3" t="s">
        <v>66</v>
      </c>
      <c r="J103" s="3" t="s">
        <v>32</v>
      </c>
      <c r="K103" s="3">
        <v>2018</v>
      </c>
      <c r="L103" s="6">
        <v>0.64097222222335404</v>
      </c>
      <c r="M103" s="7">
        <v>43280</v>
      </c>
      <c r="N103" s="3" t="s">
        <v>92</v>
      </c>
      <c r="O103" s="17">
        <v>8.0896946564885511E-2</v>
      </c>
      <c r="P103" s="3" t="s">
        <v>29</v>
      </c>
      <c r="Q103" s="10"/>
      <c r="R103" s="3"/>
      <c r="S103" s="10"/>
      <c r="T103" s="3">
        <v>16</v>
      </c>
      <c r="U103" s="10"/>
      <c r="V103" s="3">
        <v>2140</v>
      </c>
      <c r="W103" s="3"/>
      <c r="X103" s="3" t="s">
        <v>29</v>
      </c>
      <c r="Y103" s="3"/>
      <c r="Z103" s="3" t="s">
        <v>29</v>
      </c>
      <c r="AA103" s="3"/>
      <c r="AB103" s="3">
        <v>105.6</v>
      </c>
      <c r="AC103" s="10"/>
      <c r="AD103" s="3" t="s">
        <v>29</v>
      </c>
      <c r="AE103" s="3"/>
      <c r="AF103" s="9">
        <v>88.6</v>
      </c>
      <c r="AG103" s="3"/>
      <c r="AH103" s="3">
        <v>327</v>
      </c>
      <c r="AI103" s="3"/>
      <c r="AJ103" s="8" t="s">
        <v>64</v>
      </c>
    </row>
    <row r="104" spans="1:36" hidden="1" x14ac:dyDescent="0.35">
      <c r="A104" s="3" t="s">
        <v>84</v>
      </c>
      <c r="B104" s="8" t="s">
        <v>64</v>
      </c>
      <c r="C104" s="3" t="s">
        <v>27</v>
      </c>
      <c r="D104" s="7">
        <v>43280</v>
      </c>
      <c r="E104" s="3">
        <v>2018193009</v>
      </c>
      <c r="F104" s="3" t="s">
        <v>93</v>
      </c>
      <c r="G104" s="3" t="s">
        <v>29</v>
      </c>
      <c r="H104" s="3" t="s">
        <v>30</v>
      </c>
      <c r="I104" s="3" t="s">
        <v>66</v>
      </c>
      <c r="J104" s="3" t="s">
        <v>32</v>
      </c>
      <c r="K104" s="3">
        <v>2018</v>
      </c>
      <c r="L104" s="6">
        <v>0.53125</v>
      </c>
      <c r="M104" s="7">
        <v>43293</v>
      </c>
      <c r="N104" s="3" t="s">
        <v>92</v>
      </c>
      <c r="O104" s="17">
        <v>8.0896946564885511E-2</v>
      </c>
      <c r="P104" s="3" t="s">
        <v>29</v>
      </c>
      <c r="Q104" s="10"/>
      <c r="R104" s="3"/>
      <c r="S104" s="10"/>
      <c r="T104" s="3">
        <v>19</v>
      </c>
      <c r="U104" s="10"/>
      <c r="V104" s="3">
        <v>2160</v>
      </c>
      <c r="W104" s="3"/>
      <c r="X104" s="3" t="s">
        <v>29</v>
      </c>
      <c r="Y104" s="3"/>
      <c r="Z104" s="3" t="s">
        <v>29</v>
      </c>
      <c r="AA104" s="3"/>
      <c r="AB104" s="3">
        <v>100.1</v>
      </c>
      <c r="AC104" s="10"/>
      <c r="AD104" s="3" t="s">
        <v>29</v>
      </c>
      <c r="AE104" s="3"/>
      <c r="AF104" s="9">
        <v>93.6</v>
      </c>
      <c r="AG104" s="3"/>
      <c r="AH104" s="3">
        <v>80.3</v>
      </c>
      <c r="AI104" s="3"/>
      <c r="AJ104" s="8" t="s">
        <v>64</v>
      </c>
    </row>
    <row r="105" spans="1:36" hidden="1" x14ac:dyDescent="0.35">
      <c r="A105" s="3" t="s">
        <v>84</v>
      </c>
      <c r="B105" s="8" t="s">
        <v>64</v>
      </c>
      <c r="C105" s="3" t="s">
        <v>27</v>
      </c>
      <c r="D105" s="7">
        <v>43293</v>
      </c>
      <c r="E105" s="3">
        <v>2018199021</v>
      </c>
      <c r="F105" s="3" t="s">
        <v>94</v>
      </c>
      <c r="G105" s="3" t="s">
        <v>29</v>
      </c>
      <c r="H105" s="3" t="s">
        <v>30</v>
      </c>
      <c r="I105" s="3" t="s">
        <v>66</v>
      </c>
      <c r="J105" s="3" t="s">
        <v>32</v>
      </c>
      <c r="K105" s="3">
        <v>2018</v>
      </c>
      <c r="L105" s="6">
        <v>0.66527777777810115</v>
      </c>
      <c r="M105" s="7">
        <v>43299</v>
      </c>
      <c r="N105" s="3" t="s">
        <v>92</v>
      </c>
      <c r="O105" s="17">
        <v>0.18450779422572078</v>
      </c>
      <c r="P105" s="3" t="s">
        <v>29</v>
      </c>
      <c r="Q105" s="10"/>
      <c r="R105" s="3"/>
      <c r="S105" s="10"/>
      <c r="T105" s="3">
        <v>21</v>
      </c>
      <c r="U105" s="10"/>
      <c r="V105" s="3">
        <v>2290</v>
      </c>
      <c r="W105" s="3"/>
      <c r="X105" s="3" t="s">
        <v>29</v>
      </c>
      <c r="Y105" s="3"/>
      <c r="Z105" s="3" t="s">
        <v>29</v>
      </c>
      <c r="AA105" s="3"/>
      <c r="AB105" s="3" t="s">
        <v>29</v>
      </c>
      <c r="AC105" s="10"/>
      <c r="AD105" s="3" t="s">
        <v>29</v>
      </c>
      <c r="AE105" s="3"/>
      <c r="AF105" s="9">
        <v>90.6</v>
      </c>
      <c r="AG105" s="3"/>
      <c r="AH105" s="3">
        <v>6.4</v>
      </c>
      <c r="AI105" s="3"/>
      <c r="AJ105" s="8" t="s">
        <v>64</v>
      </c>
    </row>
    <row r="106" spans="1:36" hidden="1" x14ac:dyDescent="0.35">
      <c r="A106" s="3" t="s">
        <v>84</v>
      </c>
      <c r="B106" s="8" t="s">
        <v>64</v>
      </c>
      <c r="C106" s="3" t="s">
        <v>27</v>
      </c>
      <c r="D106" s="7">
        <v>43293</v>
      </c>
      <c r="E106" s="3">
        <v>2018207071</v>
      </c>
      <c r="F106" s="3" t="s">
        <v>95</v>
      </c>
      <c r="G106" s="3" t="s">
        <v>29</v>
      </c>
      <c r="H106" s="3" t="s">
        <v>30</v>
      </c>
      <c r="I106" s="3" t="s">
        <v>66</v>
      </c>
      <c r="J106" s="3" t="s">
        <v>32</v>
      </c>
      <c r="K106" s="3">
        <v>2018</v>
      </c>
      <c r="L106" s="6">
        <v>0.62708333333284827</v>
      </c>
      <c r="M106" s="7">
        <v>43307</v>
      </c>
      <c r="N106" s="3" t="s">
        <v>92</v>
      </c>
      <c r="O106" s="17">
        <v>0.18450779422572078</v>
      </c>
      <c r="P106" s="3" t="s">
        <v>29</v>
      </c>
      <c r="Q106" s="10"/>
      <c r="R106" s="3"/>
      <c r="S106" s="10"/>
      <c r="T106" s="3">
        <v>101</v>
      </c>
      <c r="U106" s="10"/>
      <c r="V106" s="3">
        <v>4460</v>
      </c>
      <c r="W106" s="3"/>
      <c r="X106" s="3" t="s">
        <v>29</v>
      </c>
      <c r="Y106" s="3"/>
      <c r="Z106" s="3" t="s">
        <v>29</v>
      </c>
      <c r="AA106" s="3"/>
      <c r="AB106" s="3">
        <v>662.6</v>
      </c>
      <c r="AC106" s="10"/>
      <c r="AD106" s="3" t="s">
        <v>29</v>
      </c>
      <c r="AE106" s="3"/>
      <c r="AF106" s="9">
        <v>431.2</v>
      </c>
      <c r="AG106" s="3"/>
      <c r="AH106" s="3">
        <v>23.7</v>
      </c>
      <c r="AI106" s="3"/>
      <c r="AJ106" s="8" t="s">
        <v>64</v>
      </c>
    </row>
    <row r="107" spans="1:36" hidden="1" x14ac:dyDescent="0.35">
      <c r="A107" s="3" t="s">
        <v>84</v>
      </c>
      <c r="B107" s="8" t="s">
        <v>64</v>
      </c>
      <c r="C107" s="3" t="s">
        <v>27</v>
      </c>
      <c r="D107" s="7">
        <v>43299</v>
      </c>
      <c r="E107" s="3">
        <v>2018228038</v>
      </c>
      <c r="F107" s="3" t="s">
        <v>96</v>
      </c>
      <c r="G107" s="3" t="s">
        <v>29</v>
      </c>
      <c r="H107" s="3" t="s">
        <v>30</v>
      </c>
      <c r="I107" s="3" t="s">
        <v>66</v>
      </c>
      <c r="J107" s="3" t="s">
        <v>32</v>
      </c>
      <c r="K107" s="3">
        <v>2018</v>
      </c>
      <c r="L107" s="6">
        <v>0.53333333333284827</v>
      </c>
      <c r="M107" s="7">
        <v>43328</v>
      </c>
      <c r="N107" s="3" t="s">
        <v>92</v>
      </c>
      <c r="O107" s="17">
        <v>0.31654891710763466</v>
      </c>
      <c r="P107" s="3" t="s">
        <v>29</v>
      </c>
      <c r="Q107" s="10"/>
      <c r="R107" s="3"/>
      <c r="S107" s="10"/>
      <c r="T107" s="3">
        <v>47</v>
      </c>
      <c r="U107" s="10"/>
      <c r="V107" s="3">
        <v>1470</v>
      </c>
      <c r="W107" s="3"/>
      <c r="X107" s="3" t="s">
        <v>29</v>
      </c>
      <c r="Y107" s="3"/>
      <c r="Z107" s="3" t="s">
        <v>29</v>
      </c>
      <c r="AA107" s="3"/>
      <c r="AB107" s="3">
        <v>159.9</v>
      </c>
      <c r="AC107" s="10"/>
      <c r="AD107" s="3" t="s">
        <v>29</v>
      </c>
      <c r="AE107" s="3"/>
      <c r="AF107" s="9">
        <v>135.80000000000001</v>
      </c>
      <c r="AG107" s="3"/>
      <c r="AH107" s="3">
        <v>9.4</v>
      </c>
      <c r="AI107" s="3"/>
      <c r="AJ107" s="8" t="s">
        <v>64</v>
      </c>
    </row>
    <row r="108" spans="1:36" hidden="1" x14ac:dyDescent="0.35">
      <c r="A108" s="3" t="s">
        <v>80</v>
      </c>
      <c r="B108" s="8" t="s">
        <v>67</v>
      </c>
      <c r="C108" s="3" t="s">
        <v>27</v>
      </c>
      <c r="D108" s="7">
        <v>43299</v>
      </c>
      <c r="E108" s="3">
        <v>2018165027</v>
      </c>
      <c r="F108" s="3" t="s">
        <v>97</v>
      </c>
      <c r="G108" s="3" t="s">
        <v>29</v>
      </c>
      <c r="H108" s="3" t="s">
        <v>30</v>
      </c>
      <c r="I108" s="3" t="s">
        <v>66</v>
      </c>
      <c r="J108" s="3" t="s">
        <v>32</v>
      </c>
      <c r="K108" s="3">
        <v>2018</v>
      </c>
      <c r="L108" s="6">
        <v>0.52430555555474712</v>
      </c>
      <c r="M108" s="7">
        <v>43265</v>
      </c>
      <c r="N108" s="3" t="s">
        <v>98</v>
      </c>
      <c r="O108" s="17">
        <v>0.31654891710763466</v>
      </c>
      <c r="P108" s="3" t="s">
        <v>29</v>
      </c>
      <c r="Q108" s="10"/>
      <c r="R108" s="3"/>
      <c r="S108" s="10"/>
      <c r="T108" s="3">
        <v>40</v>
      </c>
      <c r="U108" s="10"/>
      <c r="V108" s="3">
        <v>1910</v>
      </c>
      <c r="W108" s="3"/>
      <c r="X108" s="3" t="s">
        <v>29</v>
      </c>
      <c r="Y108" s="3"/>
      <c r="Z108" s="3" t="s">
        <v>29</v>
      </c>
      <c r="AA108" s="3"/>
      <c r="AB108" s="3">
        <v>18.899999999999999</v>
      </c>
      <c r="AC108" s="10"/>
      <c r="AD108" s="3" t="s">
        <v>29</v>
      </c>
      <c r="AE108" s="3"/>
      <c r="AF108" s="9" t="s">
        <v>29</v>
      </c>
      <c r="AG108" s="3"/>
      <c r="AH108" s="3">
        <v>4.5999999999999996</v>
      </c>
      <c r="AI108" s="3"/>
      <c r="AJ108" s="8" t="s">
        <v>67</v>
      </c>
    </row>
    <row r="109" spans="1:36" hidden="1" x14ac:dyDescent="0.35">
      <c r="A109" s="3" t="s">
        <v>80</v>
      </c>
      <c r="B109" s="8" t="s">
        <v>67</v>
      </c>
      <c r="C109" s="3" t="s">
        <v>27</v>
      </c>
      <c r="D109" s="7">
        <v>43307</v>
      </c>
      <c r="E109" s="3">
        <v>2018173006</v>
      </c>
      <c r="F109" s="3" t="s">
        <v>99</v>
      </c>
      <c r="G109" s="3" t="s">
        <v>29</v>
      </c>
      <c r="H109" s="3" t="s">
        <v>30</v>
      </c>
      <c r="I109" s="3" t="s">
        <v>66</v>
      </c>
      <c r="J109" s="3" t="s">
        <v>32</v>
      </c>
      <c r="K109" s="3">
        <v>2018</v>
      </c>
      <c r="L109" s="6">
        <v>0.60416666666787933</v>
      </c>
      <c r="M109" s="7">
        <v>43273</v>
      </c>
      <c r="N109" s="3" t="s">
        <v>98</v>
      </c>
      <c r="O109" s="17">
        <v>2.2102533561463535</v>
      </c>
      <c r="P109" s="3" t="s">
        <v>29</v>
      </c>
      <c r="Q109" s="10"/>
      <c r="R109" s="3"/>
      <c r="S109" s="10"/>
      <c r="T109" s="3">
        <v>24</v>
      </c>
      <c r="U109" s="10"/>
      <c r="V109" s="3">
        <v>2920</v>
      </c>
      <c r="W109" s="3"/>
      <c r="X109" s="3" t="s">
        <v>29</v>
      </c>
      <c r="Y109" s="3"/>
      <c r="Z109" s="3" t="s">
        <v>29</v>
      </c>
      <c r="AA109" s="3"/>
      <c r="AB109" s="3">
        <v>71.3</v>
      </c>
      <c r="AC109" s="10"/>
      <c r="AD109" s="3" t="s">
        <v>29</v>
      </c>
      <c r="AE109" s="3"/>
      <c r="AF109" s="9">
        <v>10.3</v>
      </c>
      <c r="AG109" s="3"/>
      <c r="AH109" s="3">
        <v>27.1</v>
      </c>
      <c r="AI109" s="3"/>
      <c r="AJ109" s="8" t="s">
        <v>67</v>
      </c>
    </row>
    <row r="110" spans="1:36" hidden="1" x14ac:dyDescent="0.35">
      <c r="A110" s="3" t="s">
        <v>84</v>
      </c>
      <c r="B110" s="8" t="s">
        <v>67</v>
      </c>
      <c r="C110" s="3" t="s">
        <v>27</v>
      </c>
      <c r="D110" s="7">
        <v>43307</v>
      </c>
      <c r="E110" s="3">
        <v>2018180009</v>
      </c>
      <c r="F110" s="3" t="s">
        <v>100</v>
      </c>
      <c r="G110" s="3" t="s">
        <v>29</v>
      </c>
      <c r="H110" s="3" t="s">
        <v>30</v>
      </c>
      <c r="I110" s="3" t="s">
        <v>66</v>
      </c>
      <c r="J110" s="3" t="s">
        <v>32</v>
      </c>
      <c r="K110" s="3">
        <v>2018</v>
      </c>
      <c r="L110" s="6">
        <v>0.67361111110949423</v>
      </c>
      <c r="M110" s="7">
        <v>43280</v>
      </c>
      <c r="N110" s="3" t="s">
        <v>101</v>
      </c>
      <c r="O110" s="17">
        <v>2.2102533561463535</v>
      </c>
      <c r="P110" s="3" t="s">
        <v>29</v>
      </c>
      <c r="Q110" s="10"/>
      <c r="R110" s="3"/>
      <c r="S110" s="10"/>
      <c r="T110" s="3">
        <v>34</v>
      </c>
      <c r="U110" s="10"/>
      <c r="V110" s="3">
        <v>2350</v>
      </c>
      <c r="W110" s="3"/>
      <c r="X110" s="3" t="s">
        <v>29</v>
      </c>
      <c r="Y110" s="3"/>
      <c r="Z110" s="3" t="s">
        <v>29</v>
      </c>
      <c r="AA110" s="3"/>
      <c r="AB110" s="3" t="s">
        <v>29</v>
      </c>
      <c r="AC110" s="10"/>
      <c r="AD110" s="3" t="s">
        <v>29</v>
      </c>
      <c r="AE110" s="3"/>
      <c r="AF110" s="9">
        <v>11.4</v>
      </c>
      <c r="AG110" s="3"/>
      <c r="AH110" s="3">
        <v>33.299999999999997</v>
      </c>
      <c r="AI110" s="3"/>
      <c r="AJ110" s="8" t="s">
        <v>67</v>
      </c>
    </row>
    <row r="111" spans="1:36" hidden="1" x14ac:dyDescent="0.35">
      <c r="A111" s="3" t="s">
        <v>84</v>
      </c>
      <c r="B111" s="8" t="s">
        <v>67</v>
      </c>
      <c r="C111" s="3" t="s">
        <v>27</v>
      </c>
      <c r="D111" s="7">
        <v>43307</v>
      </c>
      <c r="E111" s="3">
        <v>2018193010</v>
      </c>
      <c r="F111" s="3" t="s">
        <v>102</v>
      </c>
      <c r="G111" s="3" t="s">
        <v>29</v>
      </c>
      <c r="H111" s="3" t="s">
        <v>30</v>
      </c>
      <c r="I111" s="3" t="s">
        <v>66</v>
      </c>
      <c r="J111" s="3" t="s">
        <v>32</v>
      </c>
      <c r="K111" s="3">
        <v>2018</v>
      </c>
      <c r="L111" s="6">
        <v>0.54861111110949423</v>
      </c>
      <c r="M111" s="7">
        <v>43293</v>
      </c>
      <c r="N111" s="3" t="s">
        <v>101</v>
      </c>
      <c r="O111" s="17">
        <v>2.2102533561463535</v>
      </c>
      <c r="P111" s="3" t="s">
        <v>29</v>
      </c>
      <c r="Q111" s="10"/>
      <c r="R111" s="3"/>
      <c r="S111" s="10"/>
      <c r="T111" s="3">
        <v>32</v>
      </c>
      <c r="U111" s="10"/>
      <c r="V111" s="3">
        <v>4260</v>
      </c>
      <c r="W111" s="3"/>
      <c r="X111" s="3" t="s">
        <v>29</v>
      </c>
      <c r="Y111" s="3"/>
      <c r="Z111" s="3" t="s">
        <v>29</v>
      </c>
      <c r="AA111" s="3"/>
      <c r="AB111" s="3">
        <v>89.4</v>
      </c>
      <c r="AC111" s="10"/>
      <c r="AD111" s="3" t="s">
        <v>29</v>
      </c>
      <c r="AE111" s="3"/>
      <c r="AF111" s="9">
        <v>11.5</v>
      </c>
      <c r="AG111" s="3"/>
      <c r="AH111" s="3">
        <v>25.5</v>
      </c>
      <c r="AI111" s="3"/>
      <c r="AJ111" s="8" t="s">
        <v>67</v>
      </c>
    </row>
    <row r="112" spans="1:36" hidden="1" x14ac:dyDescent="0.35">
      <c r="A112" s="3" t="s">
        <v>84</v>
      </c>
      <c r="B112" s="8" t="s">
        <v>67</v>
      </c>
      <c r="C112" s="3" t="s">
        <v>27</v>
      </c>
      <c r="D112" s="7">
        <v>43328</v>
      </c>
      <c r="E112" s="3">
        <v>2018199022</v>
      </c>
      <c r="F112" s="3" t="s">
        <v>103</v>
      </c>
      <c r="G112" s="3" t="s">
        <v>29</v>
      </c>
      <c r="H112" s="3" t="s">
        <v>30</v>
      </c>
      <c r="I112" s="3" t="s">
        <v>66</v>
      </c>
      <c r="J112" s="3" t="s">
        <v>32</v>
      </c>
      <c r="K112" s="3">
        <v>2018</v>
      </c>
      <c r="L112" s="6">
        <v>0.69166666666569654</v>
      </c>
      <c r="M112" s="7">
        <v>43299</v>
      </c>
      <c r="N112" s="3" t="s">
        <v>101</v>
      </c>
      <c r="O112" s="17">
        <v>0.52164582784943414</v>
      </c>
      <c r="P112" s="3" t="s">
        <v>29</v>
      </c>
      <c r="Q112" s="10"/>
      <c r="R112" s="3"/>
      <c r="S112" s="10"/>
      <c r="T112" s="3">
        <v>26</v>
      </c>
      <c r="U112" s="10"/>
      <c r="V112" s="3">
        <v>3900</v>
      </c>
      <c r="W112" s="3"/>
      <c r="X112" s="3" t="s">
        <v>29</v>
      </c>
      <c r="Y112" s="3"/>
      <c r="Z112" s="3" t="s">
        <v>29</v>
      </c>
      <c r="AA112" s="3"/>
      <c r="AB112" s="3" t="s">
        <v>29</v>
      </c>
      <c r="AC112" s="10"/>
      <c r="AD112" s="3" t="s">
        <v>29</v>
      </c>
      <c r="AE112" s="3"/>
      <c r="AF112" s="9">
        <v>16.899999999999999</v>
      </c>
      <c r="AG112" s="3"/>
      <c r="AH112" s="3">
        <v>79.2</v>
      </c>
      <c r="AI112" s="3"/>
      <c r="AJ112" s="8" t="s">
        <v>67</v>
      </c>
    </row>
    <row r="113" spans="1:36" hidden="1" x14ac:dyDescent="0.35">
      <c r="A113" s="3" t="s">
        <v>84</v>
      </c>
      <c r="B113" s="8" t="s">
        <v>67</v>
      </c>
      <c r="C113" s="3" t="s">
        <v>27</v>
      </c>
      <c r="D113" s="7">
        <v>43328</v>
      </c>
      <c r="E113" s="3">
        <v>2018207072</v>
      </c>
      <c r="F113" s="3" t="s">
        <v>104</v>
      </c>
      <c r="G113" s="3" t="s">
        <v>29</v>
      </c>
      <c r="H113" s="3" t="s">
        <v>30</v>
      </c>
      <c r="I113" s="3" t="s">
        <v>66</v>
      </c>
      <c r="J113" s="3" t="s">
        <v>32</v>
      </c>
      <c r="K113" s="3">
        <v>2018</v>
      </c>
      <c r="L113" s="6">
        <v>0.64097222222335404</v>
      </c>
      <c r="M113" s="7">
        <v>43307</v>
      </c>
      <c r="N113" s="3" t="s">
        <v>101</v>
      </c>
      <c r="O113" s="17">
        <v>0.52164582784943414</v>
      </c>
      <c r="P113" s="3" t="s">
        <v>29</v>
      </c>
      <c r="Q113" s="10"/>
      <c r="R113" s="3"/>
      <c r="S113" s="10"/>
      <c r="T113" s="3">
        <v>21</v>
      </c>
      <c r="U113" s="10"/>
      <c r="V113" s="3">
        <v>1360</v>
      </c>
      <c r="W113" s="3"/>
      <c r="X113" s="3" t="s">
        <v>29</v>
      </c>
      <c r="Y113" s="3"/>
      <c r="Z113" s="3" t="s">
        <v>29</v>
      </c>
      <c r="AA113" s="3"/>
      <c r="AB113" s="3">
        <v>112.6</v>
      </c>
      <c r="AC113" s="10"/>
      <c r="AD113" s="3" t="s">
        <v>29</v>
      </c>
      <c r="AE113" s="3"/>
      <c r="AF113" s="9">
        <v>14</v>
      </c>
      <c r="AG113" s="3"/>
      <c r="AH113" s="3">
        <v>97.6</v>
      </c>
      <c r="AI113" s="3"/>
      <c r="AJ113" s="8" t="s">
        <v>67</v>
      </c>
    </row>
    <row r="114" spans="1:36" hidden="1" x14ac:dyDescent="0.35">
      <c r="A114" s="3" t="s">
        <v>84</v>
      </c>
      <c r="B114" s="8" t="s">
        <v>67</v>
      </c>
      <c r="C114" s="3" t="s">
        <v>27</v>
      </c>
      <c r="D114" s="7">
        <v>43328</v>
      </c>
      <c r="E114" s="3">
        <v>2018228039</v>
      </c>
      <c r="F114" s="3" t="s">
        <v>105</v>
      </c>
      <c r="G114" s="3" t="s">
        <v>29</v>
      </c>
      <c r="H114" s="3" t="s">
        <v>30</v>
      </c>
      <c r="I114" s="3" t="s">
        <v>66</v>
      </c>
      <c r="J114" s="3" t="s">
        <v>32</v>
      </c>
      <c r="K114" s="3">
        <v>2018</v>
      </c>
      <c r="L114" s="6">
        <v>0.54861111110949423</v>
      </c>
      <c r="M114" s="7">
        <v>43328</v>
      </c>
      <c r="N114" s="3" t="s">
        <v>101</v>
      </c>
      <c r="O114" s="17">
        <v>0.52164582784943414</v>
      </c>
      <c r="P114" s="3" t="s">
        <v>29</v>
      </c>
      <c r="Q114" s="10"/>
      <c r="R114" s="3"/>
      <c r="S114" s="10"/>
      <c r="T114" s="3">
        <v>57</v>
      </c>
      <c r="U114" s="10"/>
      <c r="V114" s="3">
        <v>3070</v>
      </c>
      <c r="W114" s="3"/>
      <c r="X114" s="3" t="s">
        <v>29</v>
      </c>
      <c r="Y114" s="3"/>
      <c r="Z114" s="3" t="s">
        <v>29</v>
      </c>
      <c r="AA114" s="3"/>
      <c r="AB114" s="3">
        <v>37.799999999999997</v>
      </c>
      <c r="AC114" s="10"/>
      <c r="AD114" s="3" t="s">
        <v>29</v>
      </c>
      <c r="AE114" s="3"/>
      <c r="AF114" s="9">
        <v>12.5</v>
      </c>
      <c r="AG114" s="3"/>
      <c r="AH114" s="3">
        <v>6.7</v>
      </c>
      <c r="AI114" s="3"/>
      <c r="AJ114" s="8" t="s">
        <v>67</v>
      </c>
    </row>
    <row r="115" spans="1:36" hidden="1" x14ac:dyDescent="0.35">
      <c r="A115" s="3" t="s">
        <v>69</v>
      </c>
      <c r="B115" s="3" t="s">
        <v>40</v>
      </c>
      <c r="C115" s="3" t="s">
        <v>27</v>
      </c>
      <c r="D115" s="7">
        <v>43270</v>
      </c>
      <c r="E115" s="3"/>
      <c r="F115" s="3"/>
      <c r="G115" s="3"/>
      <c r="H115" s="3" t="s">
        <v>30</v>
      </c>
      <c r="I115" s="3" t="s">
        <v>70</v>
      </c>
      <c r="J115" s="3"/>
      <c r="K115" s="3">
        <v>2018</v>
      </c>
      <c r="L115" s="6">
        <v>0.3125</v>
      </c>
      <c r="M115" s="7"/>
      <c r="N115" s="3" t="s">
        <v>71</v>
      </c>
      <c r="O115" s="17">
        <v>2.2855356672808646E-2</v>
      </c>
      <c r="P115" s="3">
        <v>2.7</v>
      </c>
      <c r="Q115" s="10"/>
      <c r="R115" s="3"/>
      <c r="S115" s="10"/>
      <c r="T115" s="3">
        <v>0.85</v>
      </c>
      <c r="U115" s="10"/>
      <c r="V115" s="3">
        <v>263</v>
      </c>
      <c r="W115" s="3"/>
      <c r="X115" s="3"/>
      <c r="Y115" s="3"/>
      <c r="Z115" s="3"/>
      <c r="AA115" s="3"/>
      <c r="AB115" s="3">
        <v>11</v>
      </c>
      <c r="AC115" s="10"/>
      <c r="AD115" s="3"/>
      <c r="AE115" s="3"/>
      <c r="AF115" s="2">
        <v>5</v>
      </c>
      <c r="AG115" s="3"/>
      <c r="AH115" s="3">
        <v>1.4</v>
      </c>
      <c r="AI115" s="3"/>
      <c r="AJ115" s="10" t="s">
        <v>40</v>
      </c>
    </row>
    <row r="116" spans="1:36" hidden="1" x14ac:dyDescent="0.35">
      <c r="A116" s="3" t="s">
        <v>69</v>
      </c>
      <c r="B116" s="3" t="s">
        <v>72</v>
      </c>
      <c r="C116" s="3" t="s">
        <v>27</v>
      </c>
      <c r="D116" s="7">
        <v>43270</v>
      </c>
      <c r="E116" s="3"/>
      <c r="F116" s="3"/>
      <c r="G116" s="3"/>
      <c r="H116" s="3" t="s">
        <v>30</v>
      </c>
      <c r="I116" s="3" t="s">
        <v>73</v>
      </c>
      <c r="J116" s="3"/>
      <c r="K116" s="3">
        <v>2018</v>
      </c>
      <c r="L116" s="6">
        <v>0.28125</v>
      </c>
      <c r="M116" s="7"/>
      <c r="N116" s="3" t="s">
        <v>71</v>
      </c>
      <c r="O116" s="17">
        <v>1.0845342024709255</v>
      </c>
      <c r="P116" s="3">
        <v>2.2999999999999998</v>
      </c>
      <c r="Q116" s="10"/>
      <c r="R116" s="3"/>
      <c r="S116" s="10"/>
      <c r="T116" s="3">
        <v>33.5</v>
      </c>
      <c r="U116" s="10"/>
      <c r="V116" s="3">
        <v>1060</v>
      </c>
      <c r="W116" s="3"/>
      <c r="X116" s="3"/>
      <c r="Y116" s="3"/>
      <c r="Z116" s="3"/>
      <c r="AA116" s="3"/>
      <c r="AB116" s="3">
        <v>22</v>
      </c>
      <c r="AC116" s="10"/>
      <c r="AD116" s="3"/>
      <c r="AE116" s="3"/>
      <c r="AF116" s="2">
        <v>5.8999999999999995</v>
      </c>
      <c r="AG116" s="3"/>
      <c r="AH116" s="3">
        <v>11.9</v>
      </c>
      <c r="AI116" s="3"/>
      <c r="AJ116" s="10" t="s">
        <v>72</v>
      </c>
    </row>
    <row r="117" spans="1:36" hidden="1" x14ac:dyDescent="0.35">
      <c r="A117" s="3" t="s">
        <v>69</v>
      </c>
      <c r="B117" s="3" t="s">
        <v>26</v>
      </c>
      <c r="C117" s="3" t="s">
        <v>27</v>
      </c>
      <c r="D117" s="7">
        <v>43270</v>
      </c>
      <c r="E117" s="3"/>
      <c r="F117" s="3"/>
      <c r="G117" s="3"/>
      <c r="H117" s="3" t="s">
        <v>30</v>
      </c>
      <c r="I117" s="3" t="s">
        <v>74</v>
      </c>
      <c r="J117" s="3"/>
      <c r="K117" s="3">
        <v>2018</v>
      </c>
      <c r="L117" s="6">
        <v>0.33333333333333331</v>
      </c>
      <c r="M117" s="7"/>
      <c r="N117" s="3" t="s">
        <v>71</v>
      </c>
      <c r="O117" s="17">
        <v>7.3169788884450667E-3</v>
      </c>
      <c r="P117" s="3">
        <v>9.1</v>
      </c>
      <c r="Q117" s="10"/>
      <c r="R117" s="3"/>
      <c r="S117" s="10"/>
      <c r="T117" s="3"/>
      <c r="U117" s="10"/>
      <c r="V117" s="3">
        <v>220</v>
      </c>
      <c r="W117" s="3"/>
      <c r="X117" s="3"/>
      <c r="Y117" s="3"/>
      <c r="Z117" s="3"/>
      <c r="AA117" s="3"/>
      <c r="AB117" s="3">
        <v>49.8</v>
      </c>
      <c r="AC117" s="10"/>
      <c r="AD117" s="3"/>
      <c r="AE117" s="3"/>
      <c r="AF117" s="2">
        <v>22.3</v>
      </c>
      <c r="AG117" s="3"/>
      <c r="AH117" s="3">
        <v>4.5999999999999996</v>
      </c>
      <c r="AI117" s="3"/>
      <c r="AJ117" s="10" t="s">
        <v>26</v>
      </c>
    </row>
    <row r="118" spans="1:36" hidden="1" x14ac:dyDescent="0.35">
      <c r="A118" s="3" t="s">
        <v>69</v>
      </c>
      <c r="B118" s="3" t="s">
        <v>34</v>
      </c>
      <c r="C118" s="3" t="s">
        <v>27</v>
      </c>
      <c r="D118" s="7">
        <v>43270</v>
      </c>
      <c r="E118" s="3"/>
      <c r="F118" s="3"/>
      <c r="G118" s="3"/>
      <c r="H118" s="3" t="s">
        <v>30</v>
      </c>
      <c r="I118" s="3" t="s">
        <v>75</v>
      </c>
      <c r="J118" s="3"/>
      <c r="K118" s="3">
        <v>2018</v>
      </c>
      <c r="L118" s="6">
        <v>0.3611111111111111</v>
      </c>
      <c r="M118" s="7"/>
      <c r="N118" s="3" t="s">
        <v>71</v>
      </c>
      <c r="O118" s="17">
        <v>1.6583311397736255E-3</v>
      </c>
      <c r="P118" s="3">
        <v>8.3000000000000007</v>
      </c>
      <c r="Q118" s="10"/>
      <c r="R118" s="3"/>
      <c r="S118" s="10"/>
      <c r="T118" s="3">
        <v>280</v>
      </c>
      <c r="U118" s="10"/>
      <c r="V118" s="3">
        <v>10.200000000000001</v>
      </c>
      <c r="W118" s="3"/>
      <c r="X118" s="3"/>
      <c r="Y118" s="3"/>
      <c r="Z118" s="3"/>
      <c r="AA118" s="3"/>
      <c r="AB118" s="3">
        <v>122</v>
      </c>
      <c r="AC118" s="10"/>
      <c r="AD118" s="3"/>
      <c r="AE118" s="3"/>
      <c r="AF118" s="2">
        <v>25.6</v>
      </c>
      <c r="AG118" s="3"/>
      <c r="AH118" s="3">
        <v>15.1</v>
      </c>
      <c r="AI118" s="3"/>
      <c r="AJ118" s="10" t="s">
        <v>34</v>
      </c>
    </row>
    <row r="119" spans="1:36" hidden="1" x14ac:dyDescent="0.35">
      <c r="A119" s="3" t="s">
        <v>77</v>
      </c>
      <c r="B119" s="3" t="s">
        <v>34</v>
      </c>
      <c r="C119" s="3" t="s">
        <v>27</v>
      </c>
      <c r="D119" s="7">
        <v>43286</v>
      </c>
      <c r="E119" s="5">
        <v>2018186017</v>
      </c>
      <c r="F119" s="3" t="s">
        <v>35</v>
      </c>
      <c r="G119" s="3" t="s">
        <v>29</v>
      </c>
      <c r="H119" s="3" t="s">
        <v>30</v>
      </c>
      <c r="I119" s="3" t="s">
        <v>36</v>
      </c>
      <c r="J119" s="3" t="s">
        <v>32</v>
      </c>
      <c r="K119" s="5">
        <v>2018</v>
      </c>
      <c r="L119" s="4">
        <v>0.47916666666787933</v>
      </c>
      <c r="M119" s="7">
        <v>43286</v>
      </c>
      <c r="N119" s="3" t="s">
        <v>79</v>
      </c>
      <c r="O119" s="17">
        <v>2.7320460614821806E-2</v>
      </c>
      <c r="P119" s="3">
        <v>8.4</v>
      </c>
      <c r="Q119" s="10"/>
      <c r="R119" s="3">
        <v>0.36</v>
      </c>
      <c r="S119" s="10"/>
      <c r="T119" s="3">
        <v>388</v>
      </c>
      <c r="U119" s="10"/>
      <c r="V119" s="3">
        <v>92</v>
      </c>
      <c r="W119" s="3"/>
      <c r="X119" s="3">
        <v>1280</v>
      </c>
      <c r="Y119" s="3"/>
      <c r="Z119" s="3" t="s">
        <v>29</v>
      </c>
      <c r="AA119" s="3"/>
      <c r="AB119" s="3">
        <v>59.3</v>
      </c>
      <c r="AC119" s="10"/>
      <c r="AD119" s="3">
        <v>38.799999999999997</v>
      </c>
      <c r="AE119" s="3"/>
      <c r="AF119" s="9">
        <v>15</v>
      </c>
      <c r="AG119" s="3"/>
      <c r="AH119" s="3" t="s">
        <v>29</v>
      </c>
      <c r="AI119" s="3"/>
      <c r="AJ119" s="10" t="s">
        <v>34</v>
      </c>
    </row>
    <row r="120" spans="1:36" hidden="1" x14ac:dyDescent="0.35">
      <c r="A120" s="3" t="s">
        <v>77</v>
      </c>
      <c r="B120" s="3" t="s">
        <v>40</v>
      </c>
      <c r="C120" s="3" t="s">
        <v>27</v>
      </c>
      <c r="D120" s="7">
        <v>43286</v>
      </c>
      <c r="E120" s="5">
        <v>2018186015</v>
      </c>
      <c r="F120" s="3" t="s">
        <v>41</v>
      </c>
      <c r="G120" s="3" t="s">
        <v>29</v>
      </c>
      <c r="H120" s="3" t="s">
        <v>30</v>
      </c>
      <c r="I120" s="3" t="s">
        <v>42</v>
      </c>
      <c r="J120" s="3" t="s">
        <v>32</v>
      </c>
      <c r="K120" s="5">
        <v>2018</v>
      </c>
      <c r="L120" s="4">
        <v>0.38888888889050577</v>
      </c>
      <c r="M120" s="7">
        <v>43286</v>
      </c>
      <c r="N120" s="3" t="s">
        <v>79</v>
      </c>
      <c r="O120" s="17">
        <v>0.37653449111641912</v>
      </c>
      <c r="P120" s="3">
        <v>3.1</v>
      </c>
      <c r="Q120" s="10"/>
      <c r="R120" s="3"/>
      <c r="S120" s="10"/>
      <c r="T120" s="3">
        <v>20</v>
      </c>
      <c r="U120" s="10"/>
      <c r="V120" s="3">
        <v>288</v>
      </c>
      <c r="W120" s="3"/>
      <c r="X120" s="3">
        <v>613</v>
      </c>
      <c r="Y120" s="3"/>
      <c r="Z120" s="3" t="s">
        <v>29</v>
      </c>
      <c r="AA120" s="3"/>
      <c r="AB120" s="3">
        <v>20</v>
      </c>
      <c r="AC120" s="10"/>
      <c r="AD120" s="3">
        <v>13.3</v>
      </c>
      <c r="AE120" s="3"/>
      <c r="AF120" s="9">
        <v>1.5</v>
      </c>
      <c r="AG120" s="3"/>
      <c r="AH120" s="3" t="s">
        <v>29</v>
      </c>
      <c r="AI120" s="3"/>
      <c r="AJ120" s="10" t="s">
        <v>40</v>
      </c>
    </row>
    <row r="121" spans="1:36" hidden="1" x14ac:dyDescent="0.35">
      <c r="A121" s="3" t="s">
        <v>77</v>
      </c>
      <c r="B121" s="3" t="s">
        <v>43</v>
      </c>
      <c r="C121" s="3" t="s">
        <v>27</v>
      </c>
      <c r="D121" s="7">
        <v>43286</v>
      </c>
      <c r="E121" s="5">
        <v>2018186016</v>
      </c>
      <c r="F121" s="3" t="s">
        <v>52</v>
      </c>
      <c r="G121" s="3" t="s">
        <v>29</v>
      </c>
      <c r="H121" s="3" t="s">
        <v>30</v>
      </c>
      <c r="I121" s="3" t="s">
        <v>45</v>
      </c>
      <c r="J121" s="3" t="s">
        <v>32</v>
      </c>
      <c r="K121" s="5">
        <v>2018</v>
      </c>
      <c r="L121" s="4">
        <v>0.4375</v>
      </c>
      <c r="M121" s="7">
        <v>43286</v>
      </c>
      <c r="N121" s="3" t="s">
        <v>79</v>
      </c>
      <c r="O121" s="17">
        <v>1.4801835268815955</v>
      </c>
      <c r="P121" s="3">
        <v>4.5</v>
      </c>
      <c r="Q121" s="10"/>
      <c r="R121" s="3">
        <v>0.55500000000000005</v>
      </c>
      <c r="S121" s="10"/>
      <c r="T121" s="3">
        <v>104</v>
      </c>
      <c r="U121" s="10"/>
      <c r="V121" s="3">
        <v>595</v>
      </c>
      <c r="W121" s="3"/>
      <c r="X121" s="3">
        <v>1250</v>
      </c>
      <c r="Y121" s="3"/>
      <c r="Z121" s="3" t="s">
        <v>29</v>
      </c>
      <c r="AA121" s="3"/>
      <c r="AB121" s="3">
        <v>53.5</v>
      </c>
      <c r="AC121" s="10"/>
      <c r="AD121" s="3">
        <v>15.3</v>
      </c>
      <c r="AE121" s="3"/>
      <c r="AF121" s="9">
        <v>8.4</v>
      </c>
      <c r="AG121" s="3"/>
      <c r="AH121" s="3" t="s">
        <v>29</v>
      </c>
      <c r="AI121" s="3"/>
      <c r="AJ121" s="10" t="s">
        <v>43</v>
      </c>
    </row>
    <row r="122" spans="1:36" hidden="1" x14ac:dyDescent="0.35">
      <c r="A122" s="3" t="s">
        <v>77</v>
      </c>
      <c r="B122" s="3" t="s">
        <v>46</v>
      </c>
      <c r="C122" s="3" t="s">
        <v>27</v>
      </c>
      <c r="D122" s="7">
        <v>43286</v>
      </c>
      <c r="E122" s="5">
        <v>2018186018</v>
      </c>
      <c r="F122" s="3" t="s">
        <v>47</v>
      </c>
      <c r="G122" s="3" t="s">
        <v>29</v>
      </c>
      <c r="H122" s="3" t="s">
        <v>30</v>
      </c>
      <c r="I122" s="3" t="s">
        <v>48</v>
      </c>
      <c r="J122" s="3" t="s">
        <v>32</v>
      </c>
      <c r="K122" s="5">
        <v>2018</v>
      </c>
      <c r="L122" s="4">
        <v>0.46527777777737356</v>
      </c>
      <c r="M122" s="7">
        <v>43286</v>
      </c>
      <c r="N122" s="3" t="s">
        <v>79</v>
      </c>
      <c r="O122" s="17">
        <v>0.41361225909367727</v>
      </c>
      <c r="P122" s="3">
        <v>1.9</v>
      </c>
      <c r="Q122" s="10"/>
      <c r="R122" s="3">
        <v>0.3</v>
      </c>
      <c r="S122" s="10"/>
      <c r="T122" s="3">
        <v>12</v>
      </c>
      <c r="U122" s="10"/>
      <c r="V122" s="3">
        <v>4820</v>
      </c>
      <c r="W122" s="3"/>
      <c r="X122" s="3">
        <v>4690</v>
      </c>
      <c r="Y122" s="3"/>
      <c r="Z122" s="3" t="s">
        <v>29</v>
      </c>
      <c r="AA122" s="3"/>
      <c r="AB122" s="3">
        <v>23.7</v>
      </c>
      <c r="AC122" s="10"/>
      <c r="AD122" s="3">
        <v>18.3</v>
      </c>
      <c r="AE122" s="3"/>
      <c r="AF122" s="9">
        <v>14.7</v>
      </c>
      <c r="AG122" s="3"/>
      <c r="AH122" s="3" t="s">
        <v>29</v>
      </c>
      <c r="AI122" s="3"/>
      <c r="AJ122" s="10" t="s">
        <v>46</v>
      </c>
    </row>
    <row r="123" spans="1:36" hidden="1" x14ac:dyDescent="0.35">
      <c r="A123" s="3" t="s">
        <v>77</v>
      </c>
      <c r="B123" s="3" t="s">
        <v>40</v>
      </c>
      <c r="C123" s="3" t="s">
        <v>27</v>
      </c>
      <c r="D123" s="7">
        <v>43298</v>
      </c>
      <c r="E123" s="5">
        <v>2018198088</v>
      </c>
      <c r="F123" s="3" t="s">
        <v>41</v>
      </c>
      <c r="G123" s="3" t="s">
        <v>29</v>
      </c>
      <c r="H123" s="3" t="s">
        <v>30</v>
      </c>
      <c r="I123" s="3" t="s">
        <v>42</v>
      </c>
      <c r="J123" s="3" t="s">
        <v>32</v>
      </c>
      <c r="K123" s="5">
        <v>2018</v>
      </c>
      <c r="L123" s="4">
        <v>0.38888888889050577</v>
      </c>
      <c r="M123" s="7">
        <v>43298</v>
      </c>
      <c r="N123" s="3" t="s">
        <v>79</v>
      </c>
      <c r="O123" s="17">
        <v>0.65435803741584908</v>
      </c>
      <c r="P123" s="3">
        <v>3.7</v>
      </c>
      <c r="Q123" s="10"/>
      <c r="R123" s="3"/>
      <c r="S123" s="10"/>
      <c r="T123" s="3">
        <v>26</v>
      </c>
      <c r="U123" s="10"/>
      <c r="V123" s="3">
        <v>198</v>
      </c>
      <c r="W123" s="3"/>
      <c r="X123" s="3">
        <v>682</v>
      </c>
      <c r="Y123" s="3"/>
      <c r="Z123" s="3" t="s">
        <v>29</v>
      </c>
      <c r="AA123" s="3"/>
      <c r="AB123" s="3">
        <v>10.6</v>
      </c>
      <c r="AC123" s="10"/>
      <c r="AD123" s="3">
        <v>10.199999999999999</v>
      </c>
      <c r="AE123" s="3"/>
      <c r="AF123" s="9">
        <v>2.5</v>
      </c>
      <c r="AG123" s="3"/>
      <c r="AH123" s="3">
        <v>2.4</v>
      </c>
      <c r="AI123" s="3"/>
      <c r="AJ123" s="10" t="s">
        <v>40</v>
      </c>
    </row>
    <row r="124" spans="1:36" hidden="1" x14ac:dyDescent="0.35">
      <c r="A124" s="3" t="s">
        <v>77</v>
      </c>
      <c r="B124" s="3" t="s">
        <v>43</v>
      </c>
      <c r="C124" s="3" t="s">
        <v>27</v>
      </c>
      <c r="D124" s="7">
        <v>43298</v>
      </c>
      <c r="E124" s="5">
        <v>2018198089</v>
      </c>
      <c r="F124" s="3" t="s">
        <v>52</v>
      </c>
      <c r="G124" s="3" t="s">
        <v>106</v>
      </c>
      <c r="H124" s="3" t="s">
        <v>30</v>
      </c>
      <c r="I124" s="3" t="s">
        <v>45</v>
      </c>
      <c r="J124" s="3" t="s">
        <v>32</v>
      </c>
      <c r="K124" s="5">
        <v>2018</v>
      </c>
      <c r="L124" s="4">
        <v>0.42361111110949423</v>
      </c>
      <c r="M124" s="7">
        <v>43298</v>
      </c>
      <c r="N124" s="3" t="s">
        <v>79</v>
      </c>
      <c r="O124" s="17">
        <v>2.5723273976673822</v>
      </c>
      <c r="P124" s="3">
        <v>10.6</v>
      </c>
      <c r="Q124" s="10"/>
      <c r="R124" s="3"/>
      <c r="S124" s="10"/>
      <c r="T124" s="3">
        <v>96</v>
      </c>
      <c r="U124" s="10"/>
      <c r="V124" s="3">
        <v>928</v>
      </c>
      <c r="W124" s="3"/>
      <c r="X124" s="3">
        <v>4040</v>
      </c>
      <c r="Y124" s="3"/>
      <c r="Z124" s="3" t="s">
        <v>29</v>
      </c>
      <c r="AA124" s="3"/>
      <c r="AB124" s="3">
        <v>11.4</v>
      </c>
      <c r="AC124" s="10"/>
      <c r="AD124" s="3">
        <v>18.600000000000001</v>
      </c>
      <c r="AE124" s="3"/>
      <c r="AF124" s="9">
        <v>11.3</v>
      </c>
      <c r="AG124" s="3"/>
      <c r="AH124" s="3">
        <v>25.9</v>
      </c>
      <c r="AI124" s="3"/>
      <c r="AJ124" s="10" t="s">
        <v>43</v>
      </c>
    </row>
    <row r="125" spans="1:36" hidden="1" x14ac:dyDescent="0.35">
      <c r="A125" s="3" t="s">
        <v>77</v>
      </c>
      <c r="B125" s="3" t="s">
        <v>43</v>
      </c>
      <c r="C125" s="3" t="s">
        <v>27</v>
      </c>
      <c r="D125" s="7">
        <v>43298</v>
      </c>
      <c r="E125" s="5">
        <v>2018198091</v>
      </c>
      <c r="F125" s="3" t="s">
        <v>107</v>
      </c>
      <c r="G125" s="3" t="s">
        <v>108</v>
      </c>
      <c r="H125" s="3" t="s">
        <v>30</v>
      </c>
      <c r="I125" s="3" t="s">
        <v>45</v>
      </c>
      <c r="J125" s="3" t="s">
        <v>32</v>
      </c>
      <c r="K125" s="5">
        <v>2018</v>
      </c>
      <c r="L125" s="4">
        <v>0.42361111110949423</v>
      </c>
      <c r="M125" s="7">
        <v>43298</v>
      </c>
      <c r="N125" s="3" t="s">
        <v>79</v>
      </c>
      <c r="O125" s="17">
        <v>2.5723273976673822</v>
      </c>
      <c r="P125" s="3">
        <v>3</v>
      </c>
      <c r="Q125" s="10"/>
      <c r="R125" s="3"/>
      <c r="S125" s="10"/>
      <c r="T125" s="3">
        <v>100</v>
      </c>
      <c r="U125" s="10"/>
      <c r="V125" s="3">
        <v>884</v>
      </c>
      <c r="W125" s="3"/>
      <c r="X125" s="3">
        <v>958</v>
      </c>
      <c r="Y125" s="3"/>
      <c r="Z125" s="3" t="s">
        <v>29</v>
      </c>
      <c r="AA125" s="3"/>
      <c r="AB125" s="3">
        <v>34.299999999999997</v>
      </c>
      <c r="AC125" s="10"/>
      <c r="AD125" s="3" t="s">
        <v>29</v>
      </c>
      <c r="AE125" s="3"/>
      <c r="AF125" s="9">
        <v>10.4</v>
      </c>
      <c r="AG125" s="3"/>
      <c r="AH125" s="3">
        <v>23.8</v>
      </c>
      <c r="AI125" s="3"/>
      <c r="AJ125" s="10" t="s">
        <v>43</v>
      </c>
    </row>
    <row r="126" spans="1:36" hidden="1" x14ac:dyDescent="0.35">
      <c r="A126" s="3" t="s">
        <v>77</v>
      </c>
      <c r="B126" s="3" t="s">
        <v>46</v>
      </c>
      <c r="C126" s="3" t="s">
        <v>27</v>
      </c>
      <c r="D126" s="7">
        <v>43298</v>
      </c>
      <c r="E126" s="5">
        <v>2018198090</v>
      </c>
      <c r="F126" s="3" t="s">
        <v>47</v>
      </c>
      <c r="G126" s="3" t="s">
        <v>29</v>
      </c>
      <c r="H126" s="3" t="s">
        <v>30</v>
      </c>
      <c r="I126" s="3" t="s">
        <v>48</v>
      </c>
      <c r="J126" s="3" t="s">
        <v>32</v>
      </c>
      <c r="K126" s="5">
        <v>2018</v>
      </c>
      <c r="L126" s="4">
        <v>0.46527777777737356</v>
      </c>
      <c r="M126" s="7">
        <v>43298</v>
      </c>
      <c r="N126" s="3" t="s">
        <v>79</v>
      </c>
      <c r="O126" s="17">
        <v>0.71879339741015391</v>
      </c>
      <c r="P126" s="3">
        <v>3.4</v>
      </c>
      <c r="Q126" s="10"/>
      <c r="R126" s="3">
        <v>9.5000000000000001E-2</v>
      </c>
      <c r="S126" s="10"/>
      <c r="T126" s="3">
        <v>17</v>
      </c>
      <c r="U126" s="10"/>
      <c r="V126" s="3">
        <v>4080</v>
      </c>
      <c r="W126" s="3"/>
      <c r="X126" s="3">
        <v>45</v>
      </c>
      <c r="Y126" s="3"/>
      <c r="Z126" s="3" t="s">
        <v>29</v>
      </c>
      <c r="AA126" s="3"/>
      <c r="AB126" s="3">
        <v>38.700000000000003</v>
      </c>
      <c r="AC126" s="10"/>
      <c r="AD126" s="3">
        <v>7.5</v>
      </c>
      <c r="AE126" s="3"/>
      <c r="AF126" s="9">
        <v>15.6</v>
      </c>
      <c r="AG126" s="3"/>
      <c r="AH126" s="3">
        <v>18.399999999999999</v>
      </c>
      <c r="AI126" s="3"/>
      <c r="AJ126" s="10" t="s">
        <v>46</v>
      </c>
    </row>
    <row r="127" spans="1:36" hidden="1" x14ac:dyDescent="0.35">
      <c r="A127" s="3" t="s">
        <v>77</v>
      </c>
      <c r="B127" s="3" t="s">
        <v>26</v>
      </c>
      <c r="C127" s="3" t="s">
        <v>27</v>
      </c>
      <c r="D127" s="7">
        <v>43306</v>
      </c>
      <c r="E127" s="5">
        <v>2018206079</v>
      </c>
      <c r="F127" s="3" t="s">
        <v>28</v>
      </c>
      <c r="G127" s="3" t="s">
        <v>29</v>
      </c>
      <c r="H127" s="3" t="s">
        <v>30</v>
      </c>
      <c r="I127" s="3" t="s">
        <v>31</v>
      </c>
      <c r="J127" s="3" t="s">
        <v>32</v>
      </c>
      <c r="K127" s="5">
        <v>2018</v>
      </c>
      <c r="L127" s="4">
        <v>0.42361111110949423</v>
      </c>
      <c r="M127" s="7">
        <v>43306</v>
      </c>
      <c r="N127" s="3" t="s">
        <v>109</v>
      </c>
      <c r="O127" s="17">
        <v>0.39796235176598427</v>
      </c>
      <c r="P127" s="3">
        <v>6.5</v>
      </c>
      <c r="Q127" s="10"/>
      <c r="R127" s="3">
        <v>0.85329999999999995</v>
      </c>
      <c r="S127" s="10"/>
      <c r="T127" s="3">
        <v>53</v>
      </c>
      <c r="U127" s="10"/>
      <c r="V127" s="3">
        <v>634</v>
      </c>
      <c r="W127" s="3"/>
      <c r="X127" s="3">
        <v>1320</v>
      </c>
      <c r="Y127" s="3"/>
      <c r="Z127" s="3" t="s">
        <v>29</v>
      </c>
      <c r="AA127" s="3"/>
      <c r="AB127" s="3">
        <v>64.599999999999994</v>
      </c>
      <c r="AC127" s="10"/>
      <c r="AD127" s="3">
        <v>29.2</v>
      </c>
      <c r="AE127" s="3"/>
      <c r="AF127" s="9">
        <v>19.8</v>
      </c>
      <c r="AG127" s="3"/>
      <c r="AH127" s="3">
        <v>23.3</v>
      </c>
      <c r="AI127" s="3"/>
      <c r="AJ127" s="10" t="s">
        <v>26</v>
      </c>
    </row>
    <row r="128" spans="1:36" hidden="1" x14ac:dyDescent="0.35">
      <c r="A128" s="3" t="s">
        <v>77</v>
      </c>
      <c r="B128" s="3" t="s">
        <v>34</v>
      </c>
      <c r="C128" s="3" t="s">
        <v>27</v>
      </c>
      <c r="D128" s="7">
        <v>43306</v>
      </c>
      <c r="E128" s="5">
        <v>2018206078</v>
      </c>
      <c r="F128" s="3" t="s">
        <v>35</v>
      </c>
      <c r="G128" s="3" t="s">
        <v>29</v>
      </c>
      <c r="H128" s="3" t="s">
        <v>30</v>
      </c>
      <c r="I128" s="3" t="s">
        <v>36</v>
      </c>
      <c r="J128" s="3" t="s">
        <v>32</v>
      </c>
      <c r="K128" s="5">
        <v>2018</v>
      </c>
      <c r="L128" s="4">
        <v>0.4562499999992724</v>
      </c>
      <c r="M128" s="7">
        <v>43306</v>
      </c>
      <c r="N128" s="3" t="s">
        <v>109</v>
      </c>
      <c r="O128" s="17">
        <v>9.0194788102132134E-2</v>
      </c>
      <c r="P128" s="3">
        <v>10</v>
      </c>
      <c r="Q128" s="10"/>
      <c r="R128" s="3">
        <v>0.61329999999999996</v>
      </c>
      <c r="S128" s="10"/>
      <c r="T128" s="3">
        <v>12</v>
      </c>
      <c r="U128" s="10"/>
      <c r="V128" s="3">
        <v>14</v>
      </c>
      <c r="W128" s="3"/>
      <c r="X128" s="3">
        <v>609</v>
      </c>
      <c r="Y128" s="3"/>
      <c r="Z128" s="3" t="s">
        <v>29</v>
      </c>
      <c r="AA128" s="3"/>
      <c r="AB128" s="3">
        <v>56.3</v>
      </c>
      <c r="AC128" s="10"/>
      <c r="AD128" s="3">
        <v>24.9</v>
      </c>
      <c r="AE128" s="3"/>
      <c r="AF128" s="9">
        <v>15.6</v>
      </c>
      <c r="AG128" s="3"/>
      <c r="AH128" s="3">
        <v>5.0999999999999996</v>
      </c>
      <c r="AI128" s="3"/>
      <c r="AJ128" s="10" t="s">
        <v>34</v>
      </c>
    </row>
    <row r="129" spans="1:36" hidden="1" x14ac:dyDescent="0.35">
      <c r="A129" s="3" t="s">
        <v>77</v>
      </c>
      <c r="B129" s="3" t="s">
        <v>40</v>
      </c>
      <c r="C129" s="3" t="s">
        <v>27</v>
      </c>
      <c r="D129" s="7">
        <v>43306</v>
      </c>
      <c r="E129" s="5">
        <v>2018206076</v>
      </c>
      <c r="F129" s="3" t="s">
        <v>41</v>
      </c>
      <c r="G129" s="3" t="s">
        <v>29</v>
      </c>
      <c r="H129" s="3" t="s">
        <v>30</v>
      </c>
      <c r="I129" s="3" t="s">
        <v>42</v>
      </c>
      <c r="J129" s="3" t="s">
        <v>32</v>
      </c>
      <c r="K129" s="5">
        <v>2018</v>
      </c>
      <c r="L129" s="4">
        <v>0.37777777777955635</v>
      </c>
      <c r="M129" s="7">
        <v>43306</v>
      </c>
      <c r="N129" s="3" t="s">
        <v>109</v>
      </c>
      <c r="O129" s="17">
        <v>1.2430774545933141</v>
      </c>
      <c r="P129" s="3">
        <v>6.8</v>
      </c>
      <c r="Q129" s="10"/>
      <c r="R129" s="3">
        <v>0.40670000000000001</v>
      </c>
      <c r="S129" s="10"/>
      <c r="T129" s="3">
        <v>87</v>
      </c>
      <c r="U129" s="10"/>
      <c r="V129" s="3">
        <v>1070</v>
      </c>
      <c r="W129" s="3"/>
      <c r="X129" s="3">
        <v>1870</v>
      </c>
      <c r="Y129" s="3"/>
      <c r="Z129" s="3" t="s">
        <v>29</v>
      </c>
      <c r="AA129" s="3"/>
      <c r="AB129" s="3">
        <v>62.9</v>
      </c>
      <c r="AC129" s="10"/>
      <c r="AD129" s="3">
        <v>30.5</v>
      </c>
      <c r="AE129" s="3"/>
      <c r="AF129" s="9">
        <v>23.7</v>
      </c>
      <c r="AG129" s="3"/>
      <c r="AH129" s="3">
        <v>24.7</v>
      </c>
      <c r="AI129" s="3"/>
      <c r="AJ129" s="10" t="s">
        <v>40</v>
      </c>
    </row>
    <row r="130" spans="1:36" hidden="1" x14ac:dyDescent="0.35">
      <c r="A130" s="3" t="s">
        <v>77</v>
      </c>
      <c r="B130" s="3" t="s">
        <v>40</v>
      </c>
      <c r="C130" s="3" t="s">
        <v>27</v>
      </c>
      <c r="D130" s="7">
        <v>43306</v>
      </c>
      <c r="E130" s="5">
        <v>2018206080</v>
      </c>
      <c r="F130" s="3" t="s">
        <v>110</v>
      </c>
      <c r="G130" s="3" t="s">
        <v>29</v>
      </c>
      <c r="H130" s="3" t="s">
        <v>30</v>
      </c>
      <c r="I130" s="3" t="s">
        <v>42</v>
      </c>
      <c r="J130" s="3" t="s">
        <v>32</v>
      </c>
      <c r="K130" s="5">
        <v>2018</v>
      </c>
      <c r="L130" s="4">
        <v>0.37777777777955635</v>
      </c>
      <c r="M130" s="7">
        <v>43306</v>
      </c>
      <c r="N130" s="3" t="s">
        <v>109</v>
      </c>
      <c r="O130" s="17">
        <v>1.2430774545933141</v>
      </c>
      <c r="P130" s="3">
        <v>5</v>
      </c>
      <c r="Q130" s="10"/>
      <c r="R130" s="3">
        <v>0.38669999999999999</v>
      </c>
      <c r="S130" s="10"/>
      <c r="T130" s="3">
        <v>92</v>
      </c>
      <c r="U130" s="10"/>
      <c r="V130" s="3">
        <v>1060</v>
      </c>
      <c r="W130" s="3"/>
      <c r="X130" s="3">
        <v>1800</v>
      </c>
      <c r="Y130" s="3"/>
      <c r="Z130" s="3" t="s">
        <v>29</v>
      </c>
      <c r="AA130" s="3"/>
      <c r="AB130" s="3">
        <v>67.900000000000006</v>
      </c>
      <c r="AC130" s="10"/>
      <c r="AD130" s="3">
        <v>36.5</v>
      </c>
      <c r="AE130" s="3"/>
      <c r="AF130" s="9">
        <v>28.5</v>
      </c>
      <c r="AG130" s="3"/>
      <c r="AH130" s="3">
        <v>25.2</v>
      </c>
      <c r="AI130" s="3"/>
      <c r="AJ130" s="10" t="s">
        <v>40</v>
      </c>
    </row>
    <row r="131" spans="1:36" hidden="1" x14ac:dyDescent="0.35">
      <c r="A131" s="3" t="s">
        <v>77</v>
      </c>
      <c r="B131" s="3" t="s">
        <v>43</v>
      </c>
      <c r="C131" s="3" t="s">
        <v>27</v>
      </c>
      <c r="D131" s="7">
        <v>43306</v>
      </c>
      <c r="E131" s="5">
        <v>2018206077</v>
      </c>
      <c r="F131" s="3" t="s">
        <v>52</v>
      </c>
      <c r="G131" s="3" t="s">
        <v>29</v>
      </c>
      <c r="H131" s="3" t="s">
        <v>30</v>
      </c>
      <c r="I131" s="3" t="s">
        <v>45</v>
      </c>
      <c r="J131" s="3" t="s">
        <v>32</v>
      </c>
      <c r="K131" s="5">
        <v>2018</v>
      </c>
      <c r="L131" s="4">
        <v>0.50833333333503106</v>
      </c>
      <c r="M131" s="7">
        <v>43306</v>
      </c>
      <c r="N131" s="3" t="s">
        <v>109</v>
      </c>
      <c r="O131" s="17">
        <v>17.180142838435433</v>
      </c>
      <c r="P131" s="3">
        <v>10</v>
      </c>
      <c r="Q131" s="10"/>
      <c r="R131" s="3">
        <v>0.38669999999999999</v>
      </c>
      <c r="S131" s="10"/>
      <c r="T131" s="3">
        <v>58</v>
      </c>
      <c r="U131" s="10"/>
      <c r="V131" s="3">
        <v>687</v>
      </c>
      <c r="W131" s="3"/>
      <c r="X131" s="3">
        <v>1250</v>
      </c>
      <c r="Y131" s="3"/>
      <c r="Z131" s="3" t="s">
        <v>29</v>
      </c>
      <c r="AA131" s="3"/>
      <c r="AB131" s="3">
        <v>102.6</v>
      </c>
      <c r="AC131" s="10"/>
      <c r="AD131" s="3">
        <v>21.6</v>
      </c>
      <c r="AE131" s="3"/>
      <c r="AF131" s="9">
        <v>43.1</v>
      </c>
      <c r="AG131" s="3"/>
      <c r="AH131" s="3">
        <v>90.9</v>
      </c>
      <c r="AI131" s="3"/>
      <c r="AJ131" s="10" t="s">
        <v>43</v>
      </c>
    </row>
    <row r="132" spans="1:36" hidden="1" x14ac:dyDescent="0.35">
      <c r="A132" s="3" t="s">
        <v>77</v>
      </c>
      <c r="B132" s="3" t="s">
        <v>26</v>
      </c>
      <c r="C132" s="3" t="s">
        <v>27</v>
      </c>
      <c r="D132" s="7">
        <v>43312</v>
      </c>
      <c r="E132" s="5">
        <v>2018212099</v>
      </c>
      <c r="F132" s="3" t="s">
        <v>28</v>
      </c>
      <c r="G132" s="3" t="s">
        <v>29</v>
      </c>
      <c r="H132" s="3" t="s">
        <v>30</v>
      </c>
      <c r="I132" s="3" t="s">
        <v>31</v>
      </c>
      <c r="J132" s="3" t="s">
        <v>32</v>
      </c>
      <c r="K132" s="5">
        <v>2018</v>
      </c>
      <c r="L132" s="4">
        <v>0.51041666666787933</v>
      </c>
      <c r="M132" s="7">
        <v>43312</v>
      </c>
      <c r="N132" s="3" t="s">
        <v>79</v>
      </c>
      <c r="O132" s="17">
        <v>2.7777419854282198E-2</v>
      </c>
      <c r="P132" s="3">
        <v>7.6</v>
      </c>
      <c r="Q132" s="10"/>
      <c r="R132" s="3">
        <v>0.13500000000000001</v>
      </c>
      <c r="S132" s="10"/>
      <c r="T132" s="3">
        <v>21</v>
      </c>
      <c r="U132" s="10"/>
      <c r="V132" s="3">
        <v>135</v>
      </c>
      <c r="W132" s="3"/>
      <c r="X132" s="3">
        <v>816</v>
      </c>
      <c r="Y132" s="3"/>
      <c r="Z132" s="3" t="s">
        <v>29</v>
      </c>
      <c r="AA132" s="3"/>
      <c r="AB132" s="3">
        <v>50.3</v>
      </c>
      <c r="AC132" s="10"/>
      <c r="AD132" s="3">
        <v>42</v>
      </c>
      <c r="AE132" s="3"/>
      <c r="AF132" s="9">
        <v>22.4</v>
      </c>
      <c r="AG132" s="3"/>
      <c r="AH132" s="3">
        <v>3.1</v>
      </c>
      <c r="AI132" s="3"/>
      <c r="AJ132" s="10" t="s">
        <v>26</v>
      </c>
    </row>
    <row r="133" spans="1:36" hidden="1" x14ac:dyDescent="0.35">
      <c r="A133" s="3" t="s">
        <v>77</v>
      </c>
      <c r="B133" s="3" t="s">
        <v>34</v>
      </c>
      <c r="C133" s="3" t="s">
        <v>27</v>
      </c>
      <c r="D133" s="7">
        <v>43312</v>
      </c>
      <c r="E133" s="5">
        <v>2018212098</v>
      </c>
      <c r="F133" s="3" t="s">
        <v>35</v>
      </c>
      <c r="G133" s="3" t="s">
        <v>29</v>
      </c>
      <c r="H133" s="3" t="s">
        <v>30</v>
      </c>
      <c r="I133" s="3" t="s">
        <v>36</v>
      </c>
      <c r="J133" s="3" t="s">
        <v>32</v>
      </c>
      <c r="K133" s="5">
        <v>2018</v>
      </c>
      <c r="L133" s="4">
        <v>0.48611111110949423</v>
      </c>
      <c r="M133" s="7">
        <v>43312</v>
      </c>
      <c r="N133" s="3" t="s">
        <v>79</v>
      </c>
      <c r="O133" s="17">
        <v>6.2955163639554293E-3</v>
      </c>
      <c r="P133" s="3">
        <v>7.7</v>
      </c>
      <c r="Q133" s="10"/>
      <c r="R133" s="3">
        <v>0.09</v>
      </c>
      <c r="S133" s="10"/>
      <c r="T133" s="3">
        <v>48</v>
      </c>
      <c r="U133" s="10"/>
      <c r="V133" s="3">
        <v>3260</v>
      </c>
      <c r="W133" s="3"/>
      <c r="X133" s="3">
        <v>3390</v>
      </c>
      <c r="Y133" s="3"/>
      <c r="Z133" s="3" t="s">
        <v>29</v>
      </c>
      <c r="AA133" s="3"/>
      <c r="AB133" s="3">
        <v>42.4</v>
      </c>
      <c r="AC133" s="10"/>
      <c r="AD133" s="3">
        <v>27.1</v>
      </c>
      <c r="AE133" s="3"/>
      <c r="AF133" s="9">
        <v>9.1999999999999993</v>
      </c>
      <c r="AG133" s="3"/>
      <c r="AH133" s="3">
        <v>4</v>
      </c>
      <c r="AI133" s="3"/>
      <c r="AJ133" s="10" t="s">
        <v>34</v>
      </c>
    </row>
    <row r="134" spans="1:36" hidden="1" x14ac:dyDescent="0.35">
      <c r="A134" s="3" t="s">
        <v>77</v>
      </c>
      <c r="B134" s="3" t="s">
        <v>37</v>
      </c>
      <c r="C134" s="3" t="s">
        <v>27</v>
      </c>
      <c r="D134" s="7">
        <v>43312</v>
      </c>
      <c r="E134" s="5">
        <v>2018212100</v>
      </c>
      <c r="F134" s="3" t="s">
        <v>38</v>
      </c>
      <c r="G134" s="3" t="s">
        <v>29</v>
      </c>
      <c r="H134" s="3" t="s">
        <v>30</v>
      </c>
      <c r="I134" s="3" t="s">
        <v>39</v>
      </c>
      <c r="J134" s="3" t="s">
        <v>32</v>
      </c>
      <c r="K134" s="5">
        <v>2018</v>
      </c>
      <c r="L134" s="4">
        <v>0.52777777777737356</v>
      </c>
      <c r="M134" s="7">
        <v>43312</v>
      </c>
      <c r="N134" s="3" t="s">
        <v>79</v>
      </c>
      <c r="O134" s="17">
        <v>9.5309620952882368E-2</v>
      </c>
      <c r="P134" s="3">
        <v>4.2</v>
      </c>
      <c r="Q134" s="10"/>
      <c r="R134" s="3">
        <v>0.25</v>
      </c>
      <c r="S134" s="10"/>
      <c r="T134" s="3">
        <v>39</v>
      </c>
      <c r="U134" s="10"/>
      <c r="V134" s="3">
        <v>596</v>
      </c>
      <c r="W134" s="3"/>
      <c r="X134" s="3">
        <v>1060</v>
      </c>
      <c r="Y134" s="3"/>
      <c r="Z134" s="3" t="s">
        <v>29</v>
      </c>
      <c r="AA134" s="3"/>
      <c r="AB134" s="3">
        <v>7</v>
      </c>
      <c r="AC134" s="10"/>
      <c r="AD134" s="3">
        <v>9.4</v>
      </c>
      <c r="AE134" s="3"/>
      <c r="AF134" s="9">
        <v>1.8</v>
      </c>
      <c r="AG134" s="3"/>
      <c r="AH134" s="3">
        <v>2.9</v>
      </c>
      <c r="AI134" s="3"/>
      <c r="AJ134" s="10" t="s">
        <v>37</v>
      </c>
    </row>
    <row r="135" spans="1:36" hidden="1" x14ac:dyDescent="0.35">
      <c r="A135" s="3" t="s">
        <v>77</v>
      </c>
      <c r="B135" s="3" t="s">
        <v>40</v>
      </c>
      <c r="C135" s="3" t="s">
        <v>27</v>
      </c>
      <c r="D135" s="7">
        <v>43312</v>
      </c>
      <c r="E135" s="5">
        <v>2018212095</v>
      </c>
      <c r="F135" s="3" t="s">
        <v>41</v>
      </c>
      <c r="G135" s="3" t="s">
        <v>29</v>
      </c>
      <c r="H135" s="3" t="s">
        <v>30</v>
      </c>
      <c r="I135" s="3" t="s">
        <v>42</v>
      </c>
      <c r="J135" s="3" t="s">
        <v>32</v>
      </c>
      <c r="K135" s="5">
        <v>2018</v>
      </c>
      <c r="L135" s="4">
        <v>0.38888888889050577</v>
      </c>
      <c r="M135" s="7">
        <v>43312</v>
      </c>
      <c r="N135" s="3" t="s">
        <v>79</v>
      </c>
      <c r="O135" s="17">
        <v>8.6765705887514297E-2</v>
      </c>
      <c r="P135" s="3">
        <v>3</v>
      </c>
      <c r="Q135" s="10"/>
      <c r="R135" s="3">
        <v>0.115</v>
      </c>
      <c r="S135" s="10"/>
      <c r="T135" s="3">
        <v>15</v>
      </c>
      <c r="U135" s="10"/>
      <c r="V135" s="3">
        <v>570</v>
      </c>
      <c r="W135" s="3"/>
      <c r="X135" s="3">
        <v>951</v>
      </c>
      <c r="Y135" s="3"/>
      <c r="Z135" s="3" t="s">
        <v>29</v>
      </c>
      <c r="AA135" s="3"/>
      <c r="AB135" s="3">
        <v>13.3</v>
      </c>
      <c r="AC135" s="10"/>
      <c r="AD135" s="3">
        <v>10.6</v>
      </c>
      <c r="AE135" s="3"/>
      <c r="AF135" s="9">
        <v>9.9</v>
      </c>
      <c r="AG135" s="3"/>
      <c r="AH135" s="3">
        <v>2.1</v>
      </c>
      <c r="AI135" s="3"/>
      <c r="AJ135" s="10" t="s">
        <v>40</v>
      </c>
    </row>
    <row r="136" spans="1:36" hidden="1" x14ac:dyDescent="0.35">
      <c r="A136" s="3" t="s">
        <v>77</v>
      </c>
      <c r="B136" s="3" t="s">
        <v>43</v>
      </c>
      <c r="C136" s="3" t="s">
        <v>27</v>
      </c>
      <c r="D136" s="7">
        <v>43312</v>
      </c>
      <c r="E136" s="5">
        <v>2018212096</v>
      </c>
      <c r="F136" s="3" t="s">
        <v>52</v>
      </c>
      <c r="G136" s="3" t="s">
        <v>29</v>
      </c>
      <c r="H136" s="3" t="s">
        <v>30</v>
      </c>
      <c r="I136" s="3" t="s">
        <v>45</v>
      </c>
      <c r="J136" s="3" t="s">
        <v>32</v>
      </c>
      <c r="K136" s="5">
        <v>2018</v>
      </c>
      <c r="L136" s="4">
        <v>0.4375</v>
      </c>
      <c r="M136" s="7">
        <v>43312</v>
      </c>
      <c r="N136" s="3" t="s">
        <v>79</v>
      </c>
      <c r="O136" s="17">
        <v>1.8619644788468275</v>
      </c>
      <c r="P136" s="3">
        <v>3.6</v>
      </c>
      <c r="Q136" s="10"/>
      <c r="R136" s="3">
        <v>0.28000000000000003</v>
      </c>
      <c r="S136" s="10"/>
      <c r="T136" s="3">
        <v>41</v>
      </c>
      <c r="U136" s="10"/>
      <c r="V136" s="3">
        <v>868</v>
      </c>
      <c r="W136" s="3"/>
      <c r="X136" s="3">
        <v>1320</v>
      </c>
      <c r="Y136" s="3"/>
      <c r="Z136" s="3" t="s">
        <v>29</v>
      </c>
      <c r="AA136" s="3"/>
      <c r="AB136" s="3">
        <v>32.1</v>
      </c>
      <c r="AC136" s="10"/>
      <c r="AD136" s="3">
        <v>26.8</v>
      </c>
      <c r="AE136" s="3"/>
      <c r="AF136" s="9">
        <v>13.1</v>
      </c>
      <c r="AG136" s="3"/>
      <c r="AH136" s="3">
        <v>3.4</v>
      </c>
      <c r="AI136" s="3"/>
      <c r="AJ136" s="10" t="s">
        <v>43</v>
      </c>
    </row>
    <row r="137" spans="1:36" hidden="1" x14ac:dyDescent="0.35">
      <c r="A137" s="3" t="s">
        <v>77</v>
      </c>
      <c r="B137" s="3" t="s">
        <v>46</v>
      </c>
      <c r="C137" s="3" t="s">
        <v>27</v>
      </c>
      <c r="D137" s="7">
        <v>43312</v>
      </c>
      <c r="E137" s="5">
        <v>2018212097</v>
      </c>
      <c r="F137" s="3" t="s">
        <v>47</v>
      </c>
      <c r="G137" s="3" t="s">
        <v>106</v>
      </c>
      <c r="H137" s="3" t="s">
        <v>30</v>
      </c>
      <c r="I137" s="3" t="s">
        <v>48</v>
      </c>
      <c r="J137" s="3" t="s">
        <v>32</v>
      </c>
      <c r="K137" s="5">
        <v>2018</v>
      </c>
      <c r="L137" s="4">
        <v>0.45833333333212067</v>
      </c>
      <c r="M137" s="7">
        <v>43312</v>
      </c>
      <c r="N137" s="3" t="s">
        <v>79</v>
      </c>
      <c r="O137" s="17">
        <v>9.5309620952882368E-2</v>
      </c>
      <c r="P137" s="3">
        <v>3.7</v>
      </c>
      <c r="Q137" s="10"/>
      <c r="R137" s="3">
        <v>9.5000000000000001E-2</v>
      </c>
      <c r="S137" s="10"/>
      <c r="T137" s="3">
        <v>5</v>
      </c>
      <c r="U137" s="10"/>
      <c r="V137" s="3">
        <v>3630</v>
      </c>
      <c r="W137" s="3"/>
      <c r="X137" s="3">
        <v>4350</v>
      </c>
      <c r="Y137" s="3"/>
      <c r="Z137" s="3" t="s">
        <v>29</v>
      </c>
      <c r="AA137" s="3"/>
      <c r="AB137" s="3">
        <v>21.2</v>
      </c>
      <c r="AC137" s="10"/>
      <c r="AD137" s="3">
        <v>21.2</v>
      </c>
      <c r="AE137" s="3"/>
      <c r="AF137" s="9">
        <v>16.5</v>
      </c>
      <c r="AG137" s="3"/>
      <c r="AH137" s="3">
        <v>6.7</v>
      </c>
      <c r="AI137" s="3"/>
      <c r="AJ137" s="10" t="s">
        <v>46</v>
      </c>
    </row>
    <row r="138" spans="1:36" hidden="1" x14ac:dyDescent="0.35">
      <c r="A138" s="3" t="s">
        <v>77</v>
      </c>
      <c r="B138" s="3" t="s">
        <v>46</v>
      </c>
      <c r="C138" s="3" t="s">
        <v>27</v>
      </c>
      <c r="D138" s="7">
        <v>43312</v>
      </c>
      <c r="E138" s="5">
        <v>2018212101</v>
      </c>
      <c r="F138" s="3" t="s">
        <v>111</v>
      </c>
      <c r="G138" s="3" t="s">
        <v>108</v>
      </c>
      <c r="H138" s="3" t="s">
        <v>30</v>
      </c>
      <c r="I138" s="3" t="s">
        <v>48</v>
      </c>
      <c r="J138" s="3" t="s">
        <v>32</v>
      </c>
      <c r="K138" s="5">
        <v>2018</v>
      </c>
      <c r="L138" s="4">
        <v>0.45833333333212067</v>
      </c>
      <c r="M138" s="7">
        <v>43312</v>
      </c>
      <c r="N138" s="3" t="s">
        <v>79</v>
      </c>
      <c r="O138" s="17">
        <v>9.5309620952882368E-2</v>
      </c>
      <c r="P138" s="3">
        <v>2.5</v>
      </c>
      <c r="Q138" s="10"/>
      <c r="R138" s="3">
        <v>0.23499999999999999</v>
      </c>
      <c r="S138" s="10"/>
      <c r="T138" s="3">
        <v>5</v>
      </c>
      <c r="U138" s="10"/>
      <c r="V138" s="3">
        <v>3650</v>
      </c>
      <c r="W138" s="3"/>
      <c r="X138" s="3">
        <v>4250</v>
      </c>
      <c r="Y138" s="3"/>
      <c r="Z138" s="3" t="s">
        <v>29</v>
      </c>
      <c r="AA138" s="3"/>
      <c r="AB138" s="3">
        <v>21.2</v>
      </c>
      <c r="AC138" s="10"/>
      <c r="AD138" s="3">
        <v>22.9</v>
      </c>
      <c r="AE138" s="3"/>
      <c r="AF138" s="9">
        <v>15.4</v>
      </c>
      <c r="AG138" s="3"/>
      <c r="AH138" s="3">
        <v>6.2</v>
      </c>
      <c r="AI138" s="3"/>
      <c r="AJ138" s="10" t="s">
        <v>46</v>
      </c>
    </row>
    <row r="139" spans="1:36" hidden="1" x14ac:dyDescent="0.35">
      <c r="A139" s="3" t="s">
        <v>77</v>
      </c>
      <c r="B139" s="3" t="s">
        <v>26</v>
      </c>
      <c r="C139" s="3" t="s">
        <v>27</v>
      </c>
      <c r="D139" s="7">
        <v>43326</v>
      </c>
      <c r="E139" s="5">
        <v>2018226033</v>
      </c>
      <c r="F139" s="3" t="s">
        <v>28</v>
      </c>
      <c r="G139" s="3" t="s">
        <v>29</v>
      </c>
      <c r="H139" s="3" t="s">
        <v>30</v>
      </c>
      <c r="I139" s="3" t="s">
        <v>31</v>
      </c>
      <c r="J139" s="3" t="s">
        <v>32</v>
      </c>
      <c r="K139" s="5">
        <v>2018</v>
      </c>
      <c r="L139" s="4">
        <v>0.46527777777737356</v>
      </c>
      <c r="M139" s="7">
        <v>43326</v>
      </c>
      <c r="N139" s="3" t="s">
        <v>79</v>
      </c>
      <c r="O139" s="17">
        <v>0.37262392487451712</v>
      </c>
      <c r="P139" s="3">
        <v>11.2</v>
      </c>
      <c r="Q139" s="10"/>
      <c r="R139" s="3">
        <v>0.16669999999999999</v>
      </c>
      <c r="S139" s="10"/>
      <c r="T139" s="3">
        <v>46</v>
      </c>
      <c r="U139" s="10"/>
      <c r="V139" s="3">
        <v>472</v>
      </c>
      <c r="W139" s="3"/>
      <c r="X139" s="3">
        <v>1510</v>
      </c>
      <c r="Y139" s="3"/>
      <c r="Z139" s="3" t="s">
        <v>29</v>
      </c>
      <c r="AA139" s="3"/>
      <c r="AB139" s="3">
        <v>172</v>
      </c>
      <c r="AC139" s="10"/>
      <c r="AD139" s="3">
        <v>101</v>
      </c>
      <c r="AE139" s="3"/>
      <c r="AF139" s="9">
        <v>64.099999999999994</v>
      </c>
      <c r="AG139" s="3"/>
      <c r="AH139" s="3">
        <v>41.2</v>
      </c>
      <c r="AI139" s="3"/>
      <c r="AJ139" s="10" t="s">
        <v>26</v>
      </c>
    </row>
    <row r="140" spans="1:36" hidden="1" x14ac:dyDescent="0.35">
      <c r="A140" s="3" t="s">
        <v>77</v>
      </c>
      <c r="B140" s="3" t="s">
        <v>34</v>
      </c>
      <c r="C140" s="3" t="s">
        <v>27</v>
      </c>
      <c r="D140" s="7">
        <v>43326</v>
      </c>
      <c r="E140" s="5">
        <v>2018226032</v>
      </c>
      <c r="F140" s="3" t="s">
        <v>35</v>
      </c>
      <c r="G140" s="3" t="s">
        <v>29</v>
      </c>
      <c r="H140" s="3" t="s">
        <v>30</v>
      </c>
      <c r="I140" s="3" t="s">
        <v>36</v>
      </c>
      <c r="J140" s="3" t="s">
        <v>32</v>
      </c>
      <c r="K140" s="5">
        <v>2018</v>
      </c>
      <c r="L140" s="4">
        <v>0.45833333333212067</v>
      </c>
      <c r="M140" s="7">
        <v>43326</v>
      </c>
      <c r="N140" s="3" t="s">
        <v>79</v>
      </c>
      <c r="O140" s="17">
        <v>8.4452048784767919E-2</v>
      </c>
      <c r="P140" s="3">
        <v>7.7</v>
      </c>
      <c r="Q140" s="10"/>
      <c r="R140" s="3">
        <v>0.1</v>
      </c>
      <c r="S140" s="10"/>
      <c r="T140" s="3">
        <v>74</v>
      </c>
      <c r="U140" s="10"/>
      <c r="V140" s="3">
        <v>178</v>
      </c>
      <c r="W140" s="3"/>
      <c r="X140" s="3">
        <v>892</v>
      </c>
      <c r="Y140" s="3"/>
      <c r="Z140" s="3" t="s">
        <v>29</v>
      </c>
      <c r="AA140" s="3"/>
      <c r="AB140" s="3">
        <v>40</v>
      </c>
      <c r="AC140" s="10"/>
      <c r="AD140" s="3">
        <v>18</v>
      </c>
      <c r="AE140" s="3"/>
      <c r="AF140" s="9">
        <v>1.5</v>
      </c>
      <c r="AG140" s="3"/>
      <c r="AH140" s="3">
        <v>5.4</v>
      </c>
      <c r="AI140" s="3"/>
      <c r="AJ140" s="10" t="s">
        <v>34</v>
      </c>
    </row>
    <row r="141" spans="1:36" hidden="1" x14ac:dyDescent="0.35">
      <c r="A141" s="3" t="s">
        <v>77</v>
      </c>
      <c r="B141" s="3" t="s">
        <v>37</v>
      </c>
      <c r="C141" s="3" t="s">
        <v>27</v>
      </c>
      <c r="D141" s="7">
        <v>43326</v>
      </c>
      <c r="E141" s="5">
        <v>2018226034</v>
      </c>
      <c r="F141" s="3" t="s">
        <v>38</v>
      </c>
      <c r="G141" s="3" t="s">
        <v>29</v>
      </c>
      <c r="H141" s="3" t="s">
        <v>30</v>
      </c>
      <c r="I141" s="3" t="s">
        <v>39</v>
      </c>
      <c r="J141" s="3" t="s">
        <v>32</v>
      </c>
      <c r="K141" s="5">
        <v>2018</v>
      </c>
      <c r="L141" s="4">
        <v>0.47569444444525288</v>
      </c>
      <c r="M141" s="7">
        <v>43326</v>
      </c>
      <c r="N141" s="3" t="s">
        <v>79</v>
      </c>
      <c r="O141" s="17">
        <v>1.2785436957093972</v>
      </c>
      <c r="P141" s="3">
        <v>8.1</v>
      </c>
      <c r="Q141" s="10"/>
      <c r="R141" s="3">
        <v>0.21329999999999999</v>
      </c>
      <c r="S141" s="10"/>
      <c r="T141" s="3">
        <v>41</v>
      </c>
      <c r="U141" s="10"/>
      <c r="V141" s="3">
        <v>295</v>
      </c>
      <c r="W141" s="3"/>
      <c r="X141" s="3">
        <v>836</v>
      </c>
      <c r="Y141" s="3"/>
      <c r="Z141" s="3" t="s">
        <v>29</v>
      </c>
      <c r="AA141" s="3"/>
      <c r="AB141" s="3">
        <v>34.5</v>
      </c>
      <c r="AC141" s="10"/>
      <c r="AD141" s="3">
        <v>21.4</v>
      </c>
      <c r="AE141" s="3"/>
      <c r="AF141" s="9">
        <v>14.9</v>
      </c>
      <c r="AG141" s="3"/>
      <c r="AH141" s="3">
        <v>15</v>
      </c>
      <c r="AI141" s="3"/>
      <c r="AJ141" s="10" t="s">
        <v>37</v>
      </c>
    </row>
    <row r="142" spans="1:36" hidden="1" x14ac:dyDescent="0.35">
      <c r="A142" s="3" t="s">
        <v>77</v>
      </c>
      <c r="B142" s="3" t="s">
        <v>40</v>
      </c>
      <c r="C142" s="3" t="s">
        <v>27</v>
      </c>
      <c r="D142" s="7">
        <v>43326</v>
      </c>
      <c r="E142" s="5">
        <v>2018226030</v>
      </c>
      <c r="F142" s="3" t="s">
        <v>41</v>
      </c>
      <c r="G142" s="3" t="s">
        <v>106</v>
      </c>
      <c r="H142" s="3" t="s">
        <v>30</v>
      </c>
      <c r="I142" s="3" t="s">
        <v>42</v>
      </c>
      <c r="J142" s="3" t="s">
        <v>32</v>
      </c>
      <c r="K142" s="5">
        <v>2018</v>
      </c>
      <c r="L142" s="4">
        <v>0.38888888889050577</v>
      </c>
      <c r="M142" s="7">
        <v>43326</v>
      </c>
      <c r="N142" s="3" t="s">
        <v>79</v>
      </c>
      <c r="O142" s="17">
        <v>1.1639302009300694</v>
      </c>
      <c r="P142" s="3">
        <v>2.9</v>
      </c>
      <c r="Q142" s="10"/>
      <c r="R142" s="3">
        <v>0.19</v>
      </c>
      <c r="S142" s="10"/>
      <c r="T142" s="3">
        <v>38</v>
      </c>
      <c r="U142" s="10"/>
      <c r="V142" s="3">
        <v>295</v>
      </c>
      <c r="W142" s="3"/>
      <c r="X142" s="3">
        <v>649</v>
      </c>
      <c r="Y142" s="3"/>
      <c r="Z142" s="3" t="s">
        <v>29</v>
      </c>
      <c r="AA142" s="3"/>
      <c r="AB142" s="3">
        <v>18.600000000000001</v>
      </c>
      <c r="AC142" s="10"/>
      <c r="AD142" s="3">
        <v>8.1</v>
      </c>
      <c r="AE142" s="3"/>
      <c r="AF142" s="9">
        <v>1.6</v>
      </c>
      <c r="AG142" s="3"/>
      <c r="AH142" s="3">
        <v>4.5999999999999996</v>
      </c>
      <c r="AI142" s="3"/>
      <c r="AJ142" s="10" t="s">
        <v>40</v>
      </c>
    </row>
    <row r="143" spans="1:36" hidden="1" x14ac:dyDescent="0.35">
      <c r="A143" s="3" t="s">
        <v>77</v>
      </c>
      <c r="B143" s="3" t="s">
        <v>40</v>
      </c>
      <c r="C143" s="3" t="s">
        <v>27</v>
      </c>
      <c r="D143" s="7">
        <v>43326</v>
      </c>
      <c r="E143" s="5">
        <v>2018226036</v>
      </c>
      <c r="F143" s="3" t="s">
        <v>112</v>
      </c>
      <c r="G143" s="3" t="s">
        <v>108</v>
      </c>
      <c r="H143" s="3" t="s">
        <v>30</v>
      </c>
      <c r="I143" s="3" t="s">
        <v>42</v>
      </c>
      <c r="J143" s="3" t="s">
        <v>32</v>
      </c>
      <c r="K143" s="5">
        <v>2018</v>
      </c>
      <c r="L143" s="4">
        <v>0.38888888889050577</v>
      </c>
      <c r="M143" s="7">
        <v>43326</v>
      </c>
      <c r="N143" s="3" t="s">
        <v>79</v>
      </c>
      <c r="O143" s="17">
        <v>1.1639302009300694</v>
      </c>
      <c r="P143" s="3">
        <v>3.2</v>
      </c>
      <c r="Q143" s="10"/>
      <c r="R143" s="3">
        <v>0.26</v>
      </c>
      <c r="S143" s="10"/>
      <c r="T143" s="3">
        <v>41</v>
      </c>
      <c r="U143" s="10"/>
      <c r="V143" s="3">
        <v>298</v>
      </c>
      <c r="W143" s="3"/>
      <c r="X143" s="3">
        <v>625</v>
      </c>
      <c r="Y143" s="3"/>
      <c r="Z143" s="3" t="s">
        <v>29</v>
      </c>
      <c r="AA143" s="3"/>
      <c r="AB143" s="3">
        <v>15.9</v>
      </c>
      <c r="AC143" s="10"/>
      <c r="AD143" s="3">
        <v>11.5</v>
      </c>
      <c r="AE143" s="3"/>
      <c r="AF143" s="9">
        <v>2.6</v>
      </c>
      <c r="AG143" s="3"/>
      <c r="AH143" s="3">
        <v>6.8</v>
      </c>
      <c r="AI143" s="3"/>
      <c r="AJ143" s="10" t="s">
        <v>40</v>
      </c>
    </row>
    <row r="144" spans="1:36" hidden="1" x14ac:dyDescent="0.35">
      <c r="A144" s="3" t="s">
        <v>77</v>
      </c>
      <c r="B144" s="3" t="s">
        <v>43</v>
      </c>
      <c r="C144" s="3" t="s">
        <v>27</v>
      </c>
      <c r="D144" s="7">
        <v>43326</v>
      </c>
      <c r="E144" s="5">
        <v>2018226031</v>
      </c>
      <c r="F144" s="3" t="s">
        <v>113</v>
      </c>
      <c r="G144" s="3" t="s">
        <v>29</v>
      </c>
      <c r="H144" s="3" t="s">
        <v>30</v>
      </c>
      <c r="I144" s="3" t="s">
        <v>45</v>
      </c>
      <c r="J144" s="3" t="s">
        <v>32</v>
      </c>
      <c r="K144" s="5">
        <v>2018</v>
      </c>
      <c r="L144" s="4">
        <v>0.42013888889050577</v>
      </c>
      <c r="M144" s="7">
        <v>43326</v>
      </c>
      <c r="N144" s="3" t="s">
        <v>79</v>
      </c>
      <c r="O144" s="17">
        <v>5.6328337175198149</v>
      </c>
      <c r="P144" s="3">
        <v>7.2</v>
      </c>
      <c r="Q144" s="10"/>
      <c r="R144" s="3">
        <v>0.77329999999999999</v>
      </c>
      <c r="S144" s="10"/>
      <c r="T144" s="3">
        <v>68</v>
      </c>
      <c r="U144" s="10"/>
      <c r="V144" s="3">
        <v>1010</v>
      </c>
      <c r="W144" s="3"/>
      <c r="X144" s="3">
        <v>1600</v>
      </c>
      <c r="Y144" s="3"/>
      <c r="Z144" s="3" t="s">
        <v>29</v>
      </c>
      <c r="AA144" s="3"/>
      <c r="AB144" s="3">
        <v>94.5</v>
      </c>
      <c r="AC144" s="10"/>
      <c r="AD144" s="3">
        <v>47.3</v>
      </c>
      <c r="AE144" s="3"/>
      <c r="AF144" s="9">
        <v>31.3</v>
      </c>
      <c r="AG144" s="3"/>
      <c r="AH144" s="3">
        <v>49.2</v>
      </c>
      <c r="AI144" s="3"/>
      <c r="AJ144" s="10" t="s">
        <v>43</v>
      </c>
    </row>
    <row r="145" spans="1:36" hidden="1" x14ac:dyDescent="0.35">
      <c r="A145" s="3" t="s">
        <v>77</v>
      </c>
      <c r="B145" s="3" t="s">
        <v>46</v>
      </c>
      <c r="C145" s="3" t="s">
        <v>27</v>
      </c>
      <c r="D145" s="7">
        <v>43326</v>
      </c>
      <c r="E145" s="5">
        <v>2018226035</v>
      </c>
      <c r="F145" s="3" t="s">
        <v>114</v>
      </c>
      <c r="G145" s="3" t="s">
        <v>29</v>
      </c>
      <c r="H145" s="3" t="s">
        <v>30</v>
      </c>
      <c r="I145" s="3" t="s">
        <v>48</v>
      </c>
      <c r="J145" s="3" t="s">
        <v>32</v>
      </c>
      <c r="K145" s="5">
        <v>2018</v>
      </c>
      <c r="L145" s="4">
        <v>0.44097222222262644</v>
      </c>
      <c r="M145" s="7">
        <v>43326</v>
      </c>
      <c r="N145" s="3" t="s">
        <v>79</v>
      </c>
      <c r="O145" s="17">
        <v>1.2785436957093972</v>
      </c>
      <c r="P145" s="3">
        <v>3.5</v>
      </c>
      <c r="Q145" s="10"/>
      <c r="R145" s="3">
        <v>0.4133</v>
      </c>
      <c r="S145" s="10"/>
      <c r="T145" s="3">
        <v>29</v>
      </c>
      <c r="U145" s="10"/>
      <c r="V145" s="3">
        <v>3480</v>
      </c>
      <c r="W145" s="3"/>
      <c r="X145" s="3">
        <v>3700</v>
      </c>
      <c r="Y145" s="3"/>
      <c r="Z145" s="3" t="s">
        <v>29</v>
      </c>
      <c r="AA145" s="3"/>
      <c r="AB145" s="3">
        <v>42.7</v>
      </c>
      <c r="AC145" s="10"/>
      <c r="AD145" s="3">
        <v>24.5</v>
      </c>
      <c r="AE145" s="3"/>
      <c r="AF145" s="9">
        <v>16.100000000000001</v>
      </c>
      <c r="AG145" s="3"/>
      <c r="AH145" s="3">
        <v>24.4</v>
      </c>
      <c r="AI145" s="3"/>
      <c r="AJ145" s="10" t="s">
        <v>46</v>
      </c>
    </row>
    <row r="146" spans="1:36" hidden="1" x14ac:dyDescent="0.35">
      <c r="A146" s="3" t="s">
        <v>77</v>
      </c>
      <c r="B146" s="3" t="s">
        <v>37</v>
      </c>
      <c r="C146" s="3" t="s">
        <v>27</v>
      </c>
      <c r="D146" s="7">
        <v>43329</v>
      </c>
      <c r="E146" s="5">
        <v>2018229084</v>
      </c>
      <c r="F146" s="3" t="s">
        <v>39</v>
      </c>
      <c r="G146" s="3" t="s">
        <v>29</v>
      </c>
      <c r="H146" s="3" t="s">
        <v>30</v>
      </c>
      <c r="I146" s="3" t="s">
        <v>39</v>
      </c>
      <c r="J146" s="3" t="s">
        <v>32</v>
      </c>
      <c r="K146" s="5">
        <v>2018</v>
      </c>
      <c r="L146" s="4">
        <v>0.32986111110949423</v>
      </c>
      <c r="M146" s="7">
        <v>43329</v>
      </c>
      <c r="N146" s="3" t="s">
        <v>79</v>
      </c>
      <c r="O146" s="17">
        <v>0.81315379047117664</v>
      </c>
      <c r="P146" s="3" t="s">
        <v>29</v>
      </c>
      <c r="Q146" s="10"/>
      <c r="R146" s="3"/>
      <c r="S146" s="10"/>
      <c r="T146" s="3">
        <v>82</v>
      </c>
      <c r="U146" s="10"/>
      <c r="V146" s="3">
        <v>441</v>
      </c>
      <c r="W146" s="3"/>
      <c r="X146" s="3">
        <v>1360</v>
      </c>
      <c r="Y146" s="3"/>
      <c r="Z146" s="3" t="s">
        <v>29</v>
      </c>
      <c r="AA146" s="3"/>
      <c r="AB146" s="3">
        <v>114.1</v>
      </c>
      <c r="AC146" s="10"/>
      <c r="AD146" s="3">
        <v>48.6</v>
      </c>
      <c r="AE146" s="3"/>
      <c r="AF146" s="9">
        <v>34.4</v>
      </c>
      <c r="AG146" s="3"/>
      <c r="AH146" s="3">
        <v>34</v>
      </c>
      <c r="AI146" s="3"/>
      <c r="AJ146" s="10" t="s">
        <v>37</v>
      </c>
    </row>
    <row r="147" spans="1:36" hidden="1" x14ac:dyDescent="0.35">
      <c r="A147" s="3" t="s">
        <v>77</v>
      </c>
      <c r="B147" s="3" t="s">
        <v>26</v>
      </c>
      <c r="C147" s="3" t="s">
        <v>27</v>
      </c>
      <c r="D147" s="7">
        <v>43340</v>
      </c>
      <c r="E147" s="5">
        <v>2018240048</v>
      </c>
      <c r="F147" s="3" t="s">
        <v>28</v>
      </c>
      <c r="G147" s="3" t="s">
        <v>29</v>
      </c>
      <c r="H147" s="3" t="s">
        <v>30</v>
      </c>
      <c r="I147" s="3" t="s">
        <v>31</v>
      </c>
      <c r="J147" s="3" t="s">
        <v>32</v>
      </c>
      <c r="K147" s="5">
        <v>2018</v>
      </c>
      <c r="L147" s="4">
        <v>0.35416666666787933</v>
      </c>
      <c r="M147" s="7">
        <v>43340</v>
      </c>
      <c r="N147" s="3" t="s">
        <v>79</v>
      </c>
      <c r="O147" s="17">
        <v>4.2411377631172309E-2</v>
      </c>
      <c r="P147" s="3">
        <v>6.2</v>
      </c>
      <c r="Q147" s="10"/>
      <c r="R147" s="3">
        <v>0.34</v>
      </c>
      <c r="S147" s="10"/>
      <c r="T147" s="3">
        <v>36</v>
      </c>
      <c r="U147" s="10"/>
      <c r="V147" s="3">
        <v>265</v>
      </c>
      <c r="W147" s="3"/>
      <c r="X147" s="3">
        <v>899</v>
      </c>
      <c r="Y147" s="3"/>
      <c r="Z147" s="3" t="s">
        <v>29</v>
      </c>
      <c r="AA147" s="3"/>
      <c r="AB147" s="3">
        <v>73.599999999999994</v>
      </c>
      <c r="AC147" s="10"/>
      <c r="AD147" s="3">
        <v>51.1</v>
      </c>
      <c r="AE147" s="3"/>
      <c r="AF147" s="9">
        <v>39.700000000000003</v>
      </c>
      <c r="AG147" s="3"/>
      <c r="AH147" s="3">
        <v>0.9</v>
      </c>
      <c r="AI147" s="3"/>
      <c r="AJ147" s="10" t="s">
        <v>26</v>
      </c>
    </row>
    <row r="148" spans="1:36" hidden="1" x14ac:dyDescent="0.35">
      <c r="A148" s="3" t="s">
        <v>77</v>
      </c>
      <c r="B148" s="3" t="s">
        <v>34</v>
      </c>
      <c r="C148" s="3" t="s">
        <v>27</v>
      </c>
      <c r="D148" s="7">
        <v>43340</v>
      </c>
      <c r="E148" s="5">
        <v>2018240047</v>
      </c>
      <c r="F148" s="3" t="s">
        <v>35</v>
      </c>
      <c r="G148" s="3" t="s">
        <v>106</v>
      </c>
      <c r="H148" s="3" t="s">
        <v>30</v>
      </c>
      <c r="I148" s="3" t="s">
        <v>36</v>
      </c>
      <c r="J148" s="3" t="s">
        <v>32</v>
      </c>
      <c r="K148" s="5">
        <v>2018</v>
      </c>
      <c r="L148" s="4">
        <v>0.30208333333212067</v>
      </c>
      <c r="M148" s="7">
        <v>43340</v>
      </c>
      <c r="N148" s="3" t="s">
        <v>79</v>
      </c>
      <c r="O148" s="17">
        <v>9.6121786435026755E-3</v>
      </c>
      <c r="P148" s="3">
        <v>8.9</v>
      </c>
      <c r="Q148" s="10"/>
      <c r="R148" s="3">
        <v>0.12</v>
      </c>
      <c r="S148" s="10"/>
      <c r="T148" s="3">
        <v>41</v>
      </c>
      <c r="U148" s="10"/>
      <c r="V148" s="3">
        <v>42</v>
      </c>
      <c r="W148" s="3"/>
      <c r="X148" s="3" t="s">
        <v>29</v>
      </c>
      <c r="Y148" s="3"/>
      <c r="Z148" s="3" t="s">
        <v>29</v>
      </c>
      <c r="AA148" s="3"/>
      <c r="AB148" s="3">
        <v>36.200000000000003</v>
      </c>
      <c r="AC148" s="10"/>
      <c r="AD148" s="3">
        <v>29.8</v>
      </c>
      <c r="AE148" s="3"/>
      <c r="AF148" s="9">
        <v>14</v>
      </c>
      <c r="AG148" s="3"/>
      <c r="AH148" s="3">
        <v>1.4</v>
      </c>
      <c r="AI148" s="3"/>
      <c r="AJ148" s="10" t="s">
        <v>34</v>
      </c>
    </row>
    <row r="149" spans="1:36" hidden="1" x14ac:dyDescent="0.35">
      <c r="A149" s="3" t="s">
        <v>77</v>
      </c>
      <c r="B149" s="3" t="s">
        <v>34</v>
      </c>
      <c r="C149" s="3" t="s">
        <v>27</v>
      </c>
      <c r="D149" s="7">
        <v>43340</v>
      </c>
      <c r="E149" s="5">
        <v>2018240051</v>
      </c>
      <c r="F149" s="3" t="s">
        <v>115</v>
      </c>
      <c r="G149" s="3" t="s">
        <v>108</v>
      </c>
      <c r="H149" s="3" t="s">
        <v>30</v>
      </c>
      <c r="I149" s="3" t="s">
        <v>36</v>
      </c>
      <c r="J149" s="3" t="s">
        <v>32</v>
      </c>
      <c r="K149" s="5">
        <v>2018</v>
      </c>
      <c r="L149" s="4">
        <v>0.30208333333212067</v>
      </c>
      <c r="M149" s="7">
        <v>43340</v>
      </c>
      <c r="N149" s="3" t="s">
        <v>79</v>
      </c>
      <c r="O149" s="17">
        <v>9.6121786435026755E-3</v>
      </c>
      <c r="P149" s="3">
        <v>8.8000000000000007</v>
      </c>
      <c r="Q149" s="10"/>
      <c r="R149" s="3">
        <v>0.32</v>
      </c>
      <c r="S149" s="10"/>
      <c r="T149" s="3">
        <v>34</v>
      </c>
      <c r="U149" s="10"/>
      <c r="V149" s="3">
        <v>41</v>
      </c>
      <c r="W149" s="3"/>
      <c r="X149" s="3">
        <v>915</v>
      </c>
      <c r="Y149" s="3"/>
      <c r="Z149" s="3" t="s">
        <v>29</v>
      </c>
      <c r="AA149" s="3"/>
      <c r="AB149" s="3">
        <v>36.6</v>
      </c>
      <c r="AC149" s="10"/>
      <c r="AD149" s="3">
        <v>25.6</v>
      </c>
      <c r="AE149" s="3"/>
      <c r="AF149" s="9">
        <v>13.2</v>
      </c>
      <c r="AG149" s="3"/>
      <c r="AH149" s="3">
        <v>2.4</v>
      </c>
      <c r="AI149" s="3"/>
      <c r="AJ149" s="10" t="s">
        <v>34</v>
      </c>
    </row>
    <row r="150" spans="1:36" hidden="1" x14ac:dyDescent="0.35">
      <c r="A150" s="3" t="s">
        <v>77</v>
      </c>
      <c r="B150" s="3" t="s">
        <v>37</v>
      </c>
      <c r="C150" s="3" t="s">
        <v>27</v>
      </c>
      <c r="D150" s="7">
        <v>43340</v>
      </c>
      <c r="E150" s="5">
        <v>2018240049</v>
      </c>
      <c r="F150" s="3" t="s">
        <v>38</v>
      </c>
      <c r="G150" s="3" t="s">
        <v>29</v>
      </c>
      <c r="H150" s="3" t="s">
        <v>30</v>
      </c>
      <c r="I150" s="3" t="s">
        <v>39</v>
      </c>
      <c r="J150" s="3" t="s">
        <v>32</v>
      </c>
      <c r="K150" s="5">
        <v>2018</v>
      </c>
      <c r="L150" s="4">
        <v>0.34027777777737356</v>
      </c>
      <c r="M150" s="7">
        <v>43340</v>
      </c>
      <c r="N150" s="3" t="s">
        <v>79</v>
      </c>
      <c r="O150" s="17">
        <v>0.1455215188207423</v>
      </c>
      <c r="P150" s="3">
        <v>5.5</v>
      </c>
      <c r="Q150" s="10"/>
      <c r="R150" s="3">
        <v>0.25</v>
      </c>
      <c r="S150" s="10"/>
      <c r="T150" s="3">
        <v>39</v>
      </c>
      <c r="U150" s="10"/>
      <c r="V150" s="3">
        <v>240</v>
      </c>
      <c r="W150" s="3"/>
      <c r="X150" s="3">
        <v>760</v>
      </c>
      <c r="Y150" s="3"/>
      <c r="Z150" s="3" t="s">
        <v>29</v>
      </c>
      <c r="AA150" s="3"/>
      <c r="AB150" s="3">
        <v>16.8</v>
      </c>
      <c r="AC150" s="10"/>
      <c r="AD150" s="3">
        <v>10.4</v>
      </c>
      <c r="AE150" s="3"/>
      <c r="AF150" s="9">
        <v>5.2</v>
      </c>
      <c r="AG150" s="3"/>
      <c r="AH150" s="3">
        <v>2.6</v>
      </c>
      <c r="AI150" s="3"/>
      <c r="AJ150" s="10" t="s">
        <v>37</v>
      </c>
    </row>
    <row r="151" spans="1:36" hidden="1" x14ac:dyDescent="0.35">
      <c r="A151" s="3" t="s">
        <v>77</v>
      </c>
      <c r="B151" s="3" t="s">
        <v>40</v>
      </c>
      <c r="C151" s="3" t="s">
        <v>27</v>
      </c>
      <c r="D151" s="7">
        <v>43340</v>
      </c>
      <c r="E151" s="5">
        <v>2018240045</v>
      </c>
      <c r="F151" s="3" t="s">
        <v>41</v>
      </c>
      <c r="G151" s="3" t="s">
        <v>29</v>
      </c>
      <c r="H151" s="3" t="s">
        <v>30</v>
      </c>
      <c r="I151" s="3" t="s">
        <v>42</v>
      </c>
      <c r="J151" s="3" t="s">
        <v>32</v>
      </c>
      <c r="K151" s="5">
        <v>2018</v>
      </c>
      <c r="L151" s="4">
        <v>0.38888888889050577</v>
      </c>
      <c r="M151" s="7">
        <v>43340</v>
      </c>
      <c r="N151" s="3" t="s">
        <v>79</v>
      </c>
      <c r="O151" s="17">
        <v>0.13247641923313153</v>
      </c>
      <c r="P151" s="3">
        <v>2.8</v>
      </c>
      <c r="Q151" s="10"/>
      <c r="R151" s="3">
        <v>0.2</v>
      </c>
      <c r="S151" s="10"/>
      <c r="T151" s="3">
        <v>12</v>
      </c>
      <c r="U151" s="10"/>
      <c r="V151" s="3">
        <v>850</v>
      </c>
      <c r="W151" s="3"/>
      <c r="X151" s="3">
        <v>1220</v>
      </c>
      <c r="Y151" s="3"/>
      <c r="Z151" s="3" t="s">
        <v>29</v>
      </c>
      <c r="AA151" s="3"/>
      <c r="AB151" s="3">
        <v>11.7</v>
      </c>
      <c r="AC151" s="10"/>
      <c r="AD151" s="3">
        <v>2.9</v>
      </c>
      <c r="AE151" s="3"/>
      <c r="AF151" s="9">
        <v>1.6</v>
      </c>
      <c r="AG151" s="3"/>
      <c r="AH151" s="3">
        <v>2.8</v>
      </c>
      <c r="AI151" s="3"/>
      <c r="AJ151" s="10" t="s">
        <v>40</v>
      </c>
    </row>
    <row r="152" spans="1:36" hidden="1" x14ac:dyDescent="0.35">
      <c r="A152" s="3" t="s">
        <v>77</v>
      </c>
      <c r="B152" s="3" t="s">
        <v>43</v>
      </c>
      <c r="C152" s="3" t="s">
        <v>27</v>
      </c>
      <c r="D152" s="7">
        <v>43340</v>
      </c>
      <c r="E152" s="5">
        <v>2018240046</v>
      </c>
      <c r="F152" s="3" t="s">
        <v>52</v>
      </c>
      <c r="G152" s="3" t="s">
        <v>29</v>
      </c>
      <c r="H152" s="3" t="s">
        <v>30</v>
      </c>
      <c r="I152" s="3" t="s">
        <v>45</v>
      </c>
      <c r="J152" s="3" t="s">
        <v>32</v>
      </c>
      <c r="K152" s="5">
        <v>2018</v>
      </c>
      <c r="L152" s="4">
        <v>0.42361111110949423</v>
      </c>
      <c r="M152" s="7">
        <v>43340</v>
      </c>
      <c r="N152" s="3" t="s">
        <v>79</v>
      </c>
      <c r="O152" s="17">
        <v>1.5771934409055481</v>
      </c>
      <c r="P152" s="3">
        <v>4.0999999999999996</v>
      </c>
      <c r="Q152" s="10"/>
      <c r="R152" s="3">
        <v>0.33</v>
      </c>
      <c r="S152" s="10"/>
      <c r="T152" s="3">
        <v>52</v>
      </c>
      <c r="U152" s="10"/>
      <c r="V152" s="3">
        <v>793</v>
      </c>
      <c r="W152" s="3"/>
      <c r="X152" s="3">
        <v>1280</v>
      </c>
      <c r="Y152" s="3"/>
      <c r="Z152" s="3" t="s">
        <v>29</v>
      </c>
      <c r="AA152" s="3"/>
      <c r="AB152" s="3">
        <v>36.1</v>
      </c>
      <c r="AC152" s="10"/>
      <c r="AD152" s="3">
        <v>16.399999999999999</v>
      </c>
      <c r="AE152" s="3"/>
      <c r="AF152" s="9">
        <v>12</v>
      </c>
      <c r="AG152" s="3"/>
      <c r="AH152" s="3">
        <v>2.4</v>
      </c>
      <c r="AI152" s="3"/>
      <c r="AJ152" s="10" t="s">
        <v>43</v>
      </c>
    </row>
    <row r="153" spans="1:36" hidden="1" x14ac:dyDescent="0.35">
      <c r="A153" s="3" t="s">
        <v>77</v>
      </c>
      <c r="B153" s="3" t="s">
        <v>46</v>
      </c>
      <c r="C153" s="3" t="s">
        <v>27</v>
      </c>
      <c r="D153" s="7">
        <v>43340</v>
      </c>
      <c r="E153" s="5">
        <v>2018240050</v>
      </c>
      <c r="F153" s="3" t="s">
        <v>47</v>
      </c>
      <c r="G153" s="3" t="s">
        <v>29</v>
      </c>
      <c r="H153" s="3" t="s">
        <v>30</v>
      </c>
      <c r="I153" s="3" t="s">
        <v>48</v>
      </c>
      <c r="J153" s="3" t="s">
        <v>32</v>
      </c>
      <c r="K153" s="5">
        <v>2018</v>
      </c>
      <c r="L153" s="4">
        <v>0.44444444444525288</v>
      </c>
      <c r="M153" s="7">
        <v>43340</v>
      </c>
      <c r="N153" s="3" t="s">
        <v>79</v>
      </c>
      <c r="O153" s="17">
        <v>0.1455215188207423</v>
      </c>
      <c r="P153" s="3">
        <v>2.5</v>
      </c>
      <c r="Q153" s="10"/>
      <c r="R153" s="3">
        <v>0.4</v>
      </c>
      <c r="S153" s="10"/>
      <c r="T153" s="3">
        <v>14</v>
      </c>
      <c r="U153" s="10"/>
      <c r="V153" s="3">
        <v>3700</v>
      </c>
      <c r="W153" s="3"/>
      <c r="X153" s="3">
        <v>4090</v>
      </c>
      <c r="Y153" s="3"/>
      <c r="Z153" s="3" t="s">
        <v>29</v>
      </c>
      <c r="AA153" s="3"/>
      <c r="AB153" s="3">
        <v>26.6</v>
      </c>
      <c r="AC153" s="10"/>
      <c r="AD153" s="3">
        <v>23.3</v>
      </c>
      <c r="AE153" s="3"/>
      <c r="AF153" s="9">
        <v>16.8</v>
      </c>
      <c r="AG153" s="3"/>
      <c r="AH153" s="3">
        <v>6.3</v>
      </c>
      <c r="AI153" s="3"/>
      <c r="AJ153" s="10" t="s">
        <v>46</v>
      </c>
    </row>
    <row r="154" spans="1:36" hidden="1" x14ac:dyDescent="0.35">
      <c r="A154" s="3" t="s">
        <v>77</v>
      </c>
      <c r="B154" s="3" t="s">
        <v>26</v>
      </c>
      <c r="C154" s="3" t="s">
        <v>27</v>
      </c>
      <c r="D154" s="7">
        <v>43353</v>
      </c>
      <c r="E154" s="5">
        <v>2018254010</v>
      </c>
      <c r="F154" s="3" t="s">
        <v>28</v>
      </c>
      <c r="G154" s="3" t="s">
        <v>29</v>
      </c>
      <c r="H154" s="3" t="s">
        <v>30</v>
      </c>
      <c r="I154" s="3" t="s">
        <v>31</v>
      </c>
      <c r="J154" s="3" t="s">
        <v>32</v>
      </c>
      <c r="K154" s="5">
        <v>2018</v>
      </c>
      <c r="L154" s="4">
        <v>0.52638888888759539</v>
      </c>
      <c r="M154" s="7">
        <v>43354</v>
      </c>
      <c r="N154" s="3" t="s">
        <v>116</v>
      </c>
      <c r="O154" s="17">
        <v>0.12750513211160749</v>
      </c>
      <c r="P154" s="3">
        <v>3.6</v>
      </c>
      <c r="Q154" s="10"/>
      <c r="R154" s="3">
        <v>0.38</v>
      </c>
      <c r="S154" s="10"/>
      <c r="T154" s="3">
        <v>46</v>
      </c>
      <c r="U154" s="10"/>
      <c r="V154" s="3">
        <v>604</v>
      </c>
      <c r="W154" s="3"/>
      <c r="X154" s="3">
        <v>845</v>
      </c>
      <c r="Y154" s="3"/>
      <c r="Z154" s="3" t="s">
        <v>29</v>
      </c>
      <c r="AA154" s="3"/>
      <c r="AB154" s="3">
        <v>30.5</v>
      </c>
      <c r="AC154" s="10"/>
      <c r="AD154" s="3">
        <v>23.8</v>
      </c>
      <c r="AE154" s="3"/>
      <c r="AF154" s="9">
        <v>18.2</v>
      </c>
      <c r="AG154" s="3"/>
      <c r="AH154" s="3">
        <v>1.9</v>
      </c>
      <c r="AI154" s="3"/>
      <c r="AJ154" s="10" t="s">
        <v>26</v>
      </c>
    </row>
    <row r="155" spans="1:36" hidden="1" x14ac:dyDescent="0.35">
      <c r="A155" s="3" t="s">
        <v>77</v>
      </c>
      <c r="B155" s="3" t="s">
        <v>34</v>
      </c>
      <c r="C155" s="3" t="s">
        <v>27</v>
      </c>
      <c r="D155" s="7">
        <v>43353</v>
      </c>
      <c r="E155" s="5">
        <v>2018254009</v>
      </c>
      <c r="F155" s="3" t="s">
        <v>35</v>
      </c>
      <c r="G155" s="3" t="s">
        <v>29</v>
      </c>
      <c r="H155" s="3" t="s">
        <v>30</v>
      </c>
      <c r="I155" s="3" t="s">
        <v>36</v>
      </c>
      <c r="J155" s="3" t="s">
        <v>32</v>
      </c>
      <c r="K155" s="5">
        <v>2018</v>
      </c>
      <c r="L155" s="4">
        <v>0.52083333333212067</v>
      </c>
      <c r="M155" s="7">
        <v>43354</v>
      </c>
      <c r="N155" s="3" t="s">
        <v>116</v>
      </c>
      <c r="O155" s="17">
        <v>2.8897955602351498E-2</v>
      </c>
      <c r="P155" s="3">
        <v>5.5</v>
      </c>
      <c r="Q155" s="10"/>
      <c r="R155" s="3">
        <v>0.51</v>
      </c>
      <c r="S155" s="10"/>
      <c r="T155" s="3">
        <v>47</v>
      </c>
      <c r="U155" s="10"/>
      <c r="V155" s="3">
        <v>58</v>
      </c>
      <c r="W155" s="3"/>
      <c r="X155" s="3">
        <v>550</v>
      </c>
      <c r="Y155" s="3"/>
      <c r="Z155" s="3" t="s">
        <v>29</v>
      </c>
      <c r="AA155" s="3"/>
      <c r="AB155" s="3">
        <v>48.5</v>
      </c>
      <c r="AC155" s="10"/>
      <c r="AD155" s="3">
        <v>28.9</v>
      </c>
      <c r="AE155" s="3"/>
      <c r="AF155" s="9">
        <v>21.5</v>
      </c>
      <c r="AG155" s="3"/>
      <c r="AH155" s="3">
        <v>3.4</v>
      </c>
      <c r="AI155" s="3"/>
      <c r="AJ155" s="10" t="s">
        <v>34</v>
      </c>
    </row>
    <row r="156" spans="1:36" hidden="1" x14ac:dyDescent="0.35">
      <c r="A156" s="3" t="s">
        <v>77</v>
      </c>
      <c r="B156" s="3" t="s">
        <v>40</v>
      </c>
      <c r="C156" s="3" t="s">
        <v>27</v>
      </c>
      <c r="D156" s="7">
        <v>43353</v>
      </c>
      <c r="E156" s="5">
        <v>2018254007</v>
      </c>
      <c r="F156" s="3" t="s">
        <v>41</v>
      </c>
      <c r="G156" s="3" t="s">
        <v>106</v>
      </c>
      <c r="H156" s="3" t="s">
        <v>30</v>
      </c>
      <c r="I156" s="3" t="s">
        <v>42</v>
      </c>
      <c r="J156" s="3" t="s">
        <v>32</v>
      </c>
      <c r="K156" s="5">
        <v>2018</v>
      </c>
      <c r="L156" s="4">
        <v>0.55555555555474712</v>
      </c>
      <c r="M156" s="7">
        <v>43354</v>
      </c>
      <c r="N156" s="3" t="s">
        <v>116</v>
      </c>
      <c r="O156" s="17">
        <v>0.39827575239098012</v>
      </c>
      <c r="P156" s="3">
        <v>3.8</v>
      </c>
      <c r="Q156" s="10"/>
      <c r="R156" s="3">
        <v>0.14000000000000001</v>
      </c>
      <c r="S156" s="10"/>
      <c r="T156" s="3">
        <v>24</v>
      </c>
      <c r="U156" s="10"/>
      <c r="V156" s="3">
        <v>372</v>
      </c>
      <c r="W156" s="3"/>
      <c r="X156" s="3">
        <v>611</v>
      </c>
      <c r="Y156" s="3"/>
      <c r="Z156" s="3" t="s">
        <v>29</v>
      </c>
      <c r="AA156" s="3"/>
      <c r="AB156" s="3">
        <v>47.9</v>
      </c>
      <c r="AC156" s="10"/>
      <c r="AD156" s="3">
        <v>18.7</v>
      </c>
      <c r="AE156" s="3"/>
      <c r="AF156" s="9">
        <v>14.6</v>
      </c>
      <c r="AG156" s="3"/>
      <c r="AH156" s="3">
        <v>25.8</v>
      </c>
      <c r="AI156" s="3"/>
      <c r="AJ156" s="10" t="s">
        <v>40</v>
      </c>
    </row>
    <row r="157" spans="1:36" hidden="1" x14ac:dyDescent="0.35">
      <c r="A157" s="3" t="s">
        <v>77</v>
      </c>
      <c r="B157" s="3" t="s">
        <v>40</v>
      </c>
      <c r="C157" s="3" t="s">
        <v>27</v>
      </c>
      <c r="D157" s="7">
        <v>43353</v>
      </c>
      <c r="E157" s="5">
        <v>2018254011</v>
      </c>
      <c r="F157" s="3" t="s">
        <v>112</v>
      </c>
      <c r="G157" s="3" t="s">
        <v>108</v>
      </c>
      <c r="H157" s="3" t="s">
        <v>30</v>
      </c>
      <c r="I157" s="3" t="s">
        <v>42</v>
      </c>
      <c r="J157" s="3" t="s">
        <v>32</v>
      </c>
      <c r="K157" s="5">
        <v>2018</v>
      </c>
      <c r="L157" s="4">
        <v>0.55555555555474712</v>
      </c>
      <c r="M157" s="7">
        <v>43354</v>
      </c>
      <c r="N157" s="3" t="s">
        <v>116</v>
      </c>
      <c r="O157" s="17">
        <v>0.39827575239098012</v>
      </c>
      <c r="P157" s="3">
        <v>3.5</v>
      </c>
      <c r="Q157" s="10"/>
      <c r="R157" s="3">
        <v>0.97</v>
      </c>
      <c r="S157" s="10"/>
      <c r="T157" s="3">
        <v>17</v>
      </c>
      <c r="U157" s="10"/>
      <c r="V157" s="3">
        <v>380</v>
      </c>
      <c r="W157" s="3"/>
      <c r="X157" s="3">
        <v>592</v>
      </c>
      <c r="Y157" s="3"/>
      <c r="Z157" s="3" t="s">
        <v>29</v>
      </c>
      <c r="AA157" s="3"/>
      <c r="AB157" s="3">
        <v>46.6</v>
      </c>
      <c r="AC157" s="10"/>
      <c r="AD157" s="3">
        <v>18.899999999999999</v>
      </c>
      <c r="AE157" s="3"/>
      <c r="AF157" s="9">
        <v>14.6</v>
      </c>
      <c r="AG157" s="3"/>
      <c r="AH157" s="3">
        <v>26.6</v>
      </c>
      <c r="AI157" s="3"/>
      <c r="AJ157" s="10" t="s">
        <v>40</v>
      </c>
    </row>
    <row r="158" spans="1:36" hidden="1" x14ac:dyDescent="0.35">
      <c r="A158" s="3" t="s">
        <v>77</v>
      </c>
      <c r="B158" s="3" t="s">
        <v>43</v>
      </c>
      <c r="C158" s="3" t="s">
        <v>27</v>
      </c>
      <c r="D158" s="7">
        <v>43353</v>
      </c>
      <c r="E158" s="5">
        <v>2018254008</v>
      </c>
      <c r="F158" s="3" t="s">
        <v>52</v>
      </c>
      <c r="G158" s="3" t="s">
        <v>29</v>
      </c>
      <c r="H158" s="3" t="s">
        <v>30</v>
      </c>
      <c r="I158" s="3" t="s">
        <v>45</v>
      </c>
      <c r="J158" s="3" t="s">
        <v>32</v>
      </c>
      <c r="K158" s="5">
        <v>2018</v>
      </c>
      <c r="L158" s="4">
        <v>0.48263888889050577</v>
      </c>
      <c r="M158" s="7">
        <v>43354</v>
      </c>
      <c r="N158" s="3" t="s">
        <v>116</v>
      </c>
      <c r="O158" s="17">
        <v>4.9443762631562818</v>
      </c>
      <c r="P158" s="3">
        <v>3.1</v>
      </c>
      <c r="Q158" s="10"/>
      <c r="R158" s="3">
        <v>0.36</v>
      </c>
      <c r="S158" s="10"/>
      <c r="T158" s="3">
        <v>88</v>
      </c>
      <c r="U158" s="10"/>
      <c r="V158" s="3">
        <v>884</v>
      </c>
      <c r="W158" s="3"/>
      <c r="X158" s="3">
        <v>1600</v>
      </c>
      <c r="Y158" s="3"/>
      <c r="Z158" s="3" t="s">
        <v>29</v>
      </c>
      <c r="AA158" s="3"/>
      <c r="AB158" s="3">
        <v>39.5</v>
      </c>
      <c r="AC158" s="10"/>
      <c r="AD158" s="3">
        <v>23.6</v>
      </c>
      <c r="AE158" s="3"/>
      <c r="AF158" s="9">
        <v>15.5</v>
      </c>
      <c r="AG158" s="3"/>
      <c r="AH158" s="3">
        <v>3.6</v>
      </c>
      <c r="AI158" s="3"/>
      <c r="AJ158" s="10" t="s">
        <v>43</v>
      </c>
    </row>
    <row r="159" spans="1:36" hidden="1" x14ac:dyDescent="0.35">
      <c r="A159" s="3" t="s">
        <v>77</v>
      </c>
      <c r="B159" s="3" t="s">
        <v>26</v>
      </c>
      <c r="C159" s="3" t="s">
        <v>27</v>
      </c>
      <c r="D159" s="7">
        <v>43354</v>
      </c>
      <c r="E159" s="5">
        <v>2018254081</v>
      </c>
      <c r="F159" s="3" t="s">
        <v>28</v>
      </c>
      <c r="G159" s="3" t="s">
        <v>106</v>
      </c>
      <c r="H159" s="3" t="s">
        <v>30</v>
      </c>
      <c r="I159" s="3" t="s">
        <v>31</v>
      </c>
      <c r="J159" s="3" t="s">
        <v>32</v>
      </c>
      <c r="K159" s="5">
        <v>2018</v>
      </c>
      <c r="L159" s="4">
        <v>0.38541666666787933</v>
      </c>
      <c r="M159" s="7">
        <v>43354</v>
      </c>
      <c r="N159" s="3" t="s">
        <v>116</v>
      </c>
      <c r="O159" s="17">
        <v>0.22601334788752531</v>
      </c>
      <c r="P159" s="3">
        <v>7.4</v>
      </c>
      <c r="Q159" s="10"/>
      <c r="R159" s="3">
        <v>0.06</v>
      </c>
      <c r="S159" s="10"/>
      <c r="T159" s="3">
        <v>35</v>
      </c>
      <c r="U159" s="10"/>
      <c r="V159" s="3">
        <v>317</v>
      </c>
      <c r="W159" s="3"/>
      <c r="X159" s="3">
        <v>925</v>
      </c>
      <c r="Y159" s="3"/>
      <c r="Z159" s="3" t="s">
        <v>29</v>
      </c>
      <c r="AA159" s="3"/>
      <c r="AB159" s="3">
        <v>44.7</v>
      </c>
      <c r="AC159" s="10"/>
      <c r="AD159" s="3">
        <v>32.200000000000003</v>
      </c>
      <c r="AE159" s="3"/>
      <c r="AF159" s="9">
        <v>19.399999999999999</v>
      </c>
      <c r="AG159" s="3"/>
      <c r="AH159" s="3">
        <v>4.2</v>
      </c>
      <c r="AI159" s="3"/>
      <c r="AJ159" s="10" t="s">
        <v>26</v>
      </c>
    </row>
    <row r="160" spans="1:36" hidden="1" x14ac:dyDescent="0.35">
      <c r="A160" s="3" t="s">
        <v>77</v>
      </c>
      <c r="B160" s="3" t="s">
        <v>26</v>
      </c>
      <c r="C160" s="3" t="s">
        <v>27</v>
      </c>
      <c r="D160" s="7">
        <v>43354</v>
      </c>
      <c r="E160" s="5">
        <v>2018254084</v>
      </c>
      <c r="F160" s="3" t="s">
        <v>117</v>
      </c>
      <c r="G160" s="3" t="s">
        <v>108</v>
      </c>
      <c r="H160" s="3" t="s">
        <v>30</v>
      </c>
      <c r="I160" s="3" t="s">
        <v>31</v>
      </c>
      <c r="J160" s="3" t="s">
        <v>32</v>
      </c>
      <c r="K160" s="5">
        <v>2018</v>
      </c>
      <c r="L160" s="4">
        <v>0.38541666666787933</v>
      </c>
      <c r="M160" s="7">
        <v>43354</v>
      </c>
      <c r="N160" s="3" t="s">
        <v>116</v>
      </c>
      <c r="O160" s="17">
        <v>0.22601334788752531</v>
      </c>
      <c r="P160" s="3">
        <v>7.3</v>
      </c>
      <c r="Q160" s="10"/>
      <c r="R160" s="3">
        <v>0.25</v>
      </c>
      <c r="S160" s="10"/>
      <c r="T160" s="3">
        <v>23</v>
      </c>
      <c r="U160" s="10"/>
      <c r="V160" s="3">
        <v>308</v>
      </c>
      <c r="W160" s="3"/>
      <c r="X160" s="3">
        <v>956</v>
      </c>
      <c r="Y160" s="3"/>
      <c r="Z160" s="3" t="s">
        <v>29</v>
      </c>
      <c r="AA160" s="3"/>
      <c r="AB160" s="3">
        <v>48.9</v>
      </c>
      <c r="AC160" s="10"/>
      <c r="AD160" s="3">
        <v>34.5</v>
      </c>
      <c r="AE160" s="3"/>
      <c r="AF160" s="9">
        <v>19.8</v>
      </c>
      <c r="AG160" s="3"/>
      <c r="AH160" s="3">
        <v>5.7</v>
      </c>
      <c r="AI160" s="3"/>
      <c r="AJ160" s="10" t="s">
        <v>26</v>
      </c>
    </row>
    <row r="161" spans="1:36" hidden="1" x14ac:dyDescent="0.35">
      <c r="A161" s="3" t="s">
        <v>77</v>
      </c>
      <c r="B161" s="3" t="s">
        <v>34</v>
      </c>
      <c r="C161" s="3" t="s">
        <v>27</v>
      </c>
      <c r="D161" s="7">
        <v>43354</v>
      </c>
      <c r="E161" s="5">
        <v>2018254080</v>
      </c>
      <c r="F161" s="3" t="s">
        <v>35</v>
      </c>
      <c r="G161" s="3" t="s">
        <v>29</v>
      </c>
      <c r="H161" s="3" t="s">
        <v>30</v>
      </c>
      <c r="I161" s="3" t="s">
        <v>36</v>
      </c>
      <c r="J161" s="3" t="s">
        <v>32</v>
      </c>
      <c r="K161" s="5">
        <v>2018</v>
      </c>
      <c r="L161" s="4">
        <v>0.51041666666787933</v>
      </c>
      <c r="M161" s="7">
        <v>43354</v>
      </c>
      <c r="N161" s="3" t="s">
        <v>116</v>
      </c>
      <c r="O161" s="17">
        <v>5.1224006317451963E-2</v>
      </c>
      <c r="P161" s="3">
        <v>10.4</v>
      </c>
      <c r="Q161" s="10"/>
      <c r="R161" s="3">
        <v>0.16</v>
      </c>
      <c r="S161" s="10"/>
      <c r="T161" s="3">
        <v>18</v>
      </c>
      <c r="U161" s="10"/>
      <c r="V161" s="3">
        <v>1020</v>
      </c>
      <c r="W161" s="3"/>
      <c r="X161" s="3">
        <v>1950</v>
      </c>
      <c r="Y161" s="3"/>
      <c r="Z161" s="3" t="s">
        <v>29</v>
      </c>
      <c r="AA161" s="3"/>
      <c r="AB161" s="3">
        <v>135</v>
      </c>
      <c r="AC161" s="10"/>
      <c r="AD161" s="3">
        <v>73.400000000000006</v>
      </c>
      <c r="AE161" s="3"/>
      <c r="AF161" s="9">
        <v>59.2</v>
      </c>
      <c r="AG161" s="3"/>
      <c r="AH161" s="3">
        <v>28.4</v>
      </c>
      <c r="AI161" s="3"/>
      <c r="AJ161" s="10" t="s">
        <v>34</v>
      </c>
    </row>
    <row r="162" spans="1:36" hidden="1" x14ac:dyDescent="0.35">
      <c r="A162" s="3" t="s">
        <v>77</v>
      </c>
      <c r="B162" s="3" t="s">
        <v>37</v>
      </c>
      <c r="C162" s="3" t="s">
        <v>27</v>
      </c>
      <c r="D162" s="7">
        <v>43354</v>
      </c>
      <c r="E162" s="5">
        <v>2018254082</v>
      </c>
      <c r="F162" s="3" t="s">
        <v>38</v>
      </c>
      <c r="G162" s="3" t="s">
        <v>29</v>
      </c>
      <c r="H162" s="3" t="s">
        <v>30</v>
      </c>
      <c r="I162" s="3" t="s">
        <v>39</v>
      </c>
      <c r="J162" s="3" t="s">
        <v>32</v>
      </c>
      <c r="K162" s="5">
        <v>2018</v>
      </c>
      <c r="L162" s="4">
        <v>0.41319444444525288</v>
      </c>
      <c r="M162" s="7">
        <v>43354</v>
      </c>
      <c r="N162" s="3" t="s">
        <v>116</v>
      </c>
      <c r="O162" s="17">
        <v>0.77549486707028159</v>
      </c>
      <c r="P162" s="3">
        <v>12.8</v>
      </c>
      <c r="Q162" s="10"/>
      <c r="R162" s="3">
        <v>0.56999999999999995</v>
      </c>
      <c r="S162" s="10"/>
      <c r="T162" s="3">
        <v>16</v>
      </c>
      <c r="U162" s="10"/>
      <c r="V162" s="3">
        <v>443</v>
      </c>
      <c r="W162" s="3"/>
      <c r="X162" s="3">
        <v>1250</v>
      </c>
      <c r="Y162" s="3"/>
      <c r="Z162" s="3" t="s">
        <v>29</v>
      </c>
      <c r="AA162" s="3"/>
      <c r="AB162" s="3">
        <v>32.799999999999997</v>
      </c>
      <c r="AC162" s="10"/>
      <c r="AD162" s="3">
        <v>22.7</v>
      </c>
      <c r="AE162" s="3"/>
      <c r="AF162" s="9">
        <v>14.8</v>
      </c>
      <c r="AG162" s="3"/>
      <c r="AH162" s="3">
        <v>3.3</v>
      </c>
      <c r="AI162" s="3"/>
      <c r="AJ162" s="10" t="s">
        <v>37</v>
      </c>
    </row>
    <row r="163" spans="1:36" hidden="1" x14ac:dyDescent="0.35">
      <c r="A163" s="3" t="s">
        <v>77</v>
      </c>
      <c r="B163" s="3" t="s">
        <v>40</v>
      </c>
      <c r="C163" s="3" t="s">
        <v>27</v>
      </c>
      <c r="D163" s="7">
        <v>43354</v>
      </c>
      <c r="E163" s="5">
        <v>2018254078</v>
      </c>
      <c r="F163" s="3" t="s">
        <v>41</v>
      </c>
      <c r="G163" s="3" t="s">
        <v>29</v>
      </c>
      <c r="H163" s="3" t="s">
        <v>30</v>
      </c>
      <c r="I163" s="3" t="s">
        <v>42</v>
      </c>
      <c r="J163" s="3" t="s">
        <v>32</v>
      </c>
      <c r="K163" s="5">
        <v>2018</v>
      </c>
      <c r="L163" s="4">
        <v>0.43055555555474712</v>
      </c>
      <c r="M163" s="7">
        <v>43354</v>
      </c>
      <c r="N163" s="3" t="s">
        <v>116</v>
      </c>
      <c r="O163" s="17">
        <v>0.70597657278231118</v>
      </c>
      <c r="P163" s="3">
        <v>5</v>
      </c>
      <c r="Q163" s="10"/>
      <c r="R163" s="3">
        <v>0.28999999999999998</v>
      </c>
      <c r="S163" s="10"/>
      <c r="T163" s="3">
        <v>30</v>
      </c>
      <c r="U163" s="10"/>
      <c r="V163" s="3">
        <v>1720</v>
      </c>
      <c r="W163" s="3"/>
      <c r="X163" s="3">
        <v>1920</v>
      </c>
      <c r="Y163" s="3"/>
      <c r="Z163" s="3" t="s">
        <v>29</v>
      </c>
      <c r="AA163" s="3"/>
      <c r="AB163" s="3">
        <v>76.5</v>
      </c>
      <c r="AC163" s="10"/>
      <c r="AD163" s="3">
        <v>35.299999999999997</v>
      </c>
      <c r="AE163" s="3"/>
      <c r="AF163" s="9">
        <v>26.9</v>
      </c>
      <c r="AG163" s="3"/>
      <c r="AH163" s="3">
        <v>6.5</v>
      </c>
      <c r="AI163" s="3"/>
      <c r="AJ163" s="10" t="s">
        <v>40</v>
      </c>
    </row>
    <row r="164" spans="1:36" hidden="1" x14ac:dyDescent="0.35">
      <c r="A164" s="3" t="s">
        <v>77</v>
      </c>
      <c r="B164" s="3" t="s">
        <v>43</v>
      </c>
      <c r="C164" s="3" t="s">
        <v>27</v>
      </c>
      <c r="D164" s="7">
        <v>43354</v>
      </c>
      <c r="E164" s="5">
        <v>2018254079</v>
      </c>
      <c r="F164" s="3" t="s">
        <v>52</v>
      </c>
      <c r="G164" s="3" t="s">
        <v>29</v>
      </c>
      <c r="H164" s="3" t="s">
        <v>30</v>
      </c>
      <c r="I164" s="3" t="s">
        <v>45</v>
      </c>
      <c r="J164" s="3" t="s">
        <v>32</v>
      </c>
      <c r="K164" s="5">
        <v>2018</v>
      </c>
      <c r="L164" s="4">
        <v>0.46527777777737356</v>
      </c>
      <c r="M164" s="7">
        <v>43354</v>
      </c>
      <c r="N164" s="3" t="s">
        <v>116</v>
      </c>
      <c r="O164" s="17">
        <v>6.4777587751477865</v>
      </c>
      <c r="P164" s="3">
        <v>5.6</v>
      </c>
      <c r="Q164" s="10"/>
      <c r="R164" s="3">
        <v>0.95</v>
      </c>
      <c r="S164" s="10"/>
      <c r="T164" s="3">
        <v>42</v>
      </c>
      <c r="U164" s="10"/>
      <c r="V164" s="3">
        <v>996</v>
      </c>
      <c r="W164" s="3"/>
      <c r="X164" s="3">
        <v>1500</v>
      </c>
      <c r="Y164" s="3"/>
      <c r="Z164" s="3" t="s">
        <v>29</v>
      </c>
      <c r="AA164" s="3"/>
      <c r="AB164" s="3">
        <v>50.4</v>
      </c>
      <c r="AC164" s="10"/>
      <c r="AD164" s="3">
        <v>26.4</v>
      </c>
      <c r="AE164" s="3"/>
      <c r="AF164" s="9">
        <v>17.399999999999999</v>
      </c>
      <c r="AG164" s="3"/>
      <c r="AH164" s="3">
        <v>12.5</v>
      </c>
      <c r="AI164" s="3"/>
      <c r="AJ164" s="10" t="s">
        <v>43</v>
      </c>
    </row>
    <row r="165" spans="1:36" hidden="1" x14ac:dyDescent="0.35">
      <c r="A165" s="3" t="s">
        <v>77</v>
      </c>
      <c r="B165" s="3" t="s">
        <v>46</v>
      </c>
      <c r="C165" s="3" t="s">
        <v>27</v>
      </c>
      <c r="D165" s="7">
        <v>43354</v>
      </c>
      <c r="E165" s="5">
        <v>2018254083</v>
      </c>
      <c r="F165" s="3" t="s">
        <v>47</v>
      </c>
      <c r="G165" s="3" t="s">
        <v>29</v>
      </c>
      <c r="H165" s="3" t="s">
        <v>30</v>
      </c>
      <c r="I165" s="3" t="s">
        <v>48</v>
      </c>
      <c r="J165" s="3" t="s">
        <v>32</v>
      </c>
      <c r="K165" s="5">
        <v>2018</v>
      </c>
      <c r="L165" s="4">
        <v>0.49305555555474712</v>
      </c>
      <c r="M165" s="7">
        <v>43354</v>
      </c>
      <c r="N165" s="3" t="s">
        <v>116</v>
      </c>
      <c r="O165" s="17">
        <v>0.77549486707028159</v>
      </c>
      <c r="P165" s="3">
        <v>2.9</v>
      </c>
      <c r="Q165" s="10"/>
      <c r="R165" s="3">
        <v>0.62</v>
      </c>
      <c r="S165" s="10"/>
      <c r="T165" s="3">
        <v>12</v>
      </c>
      <c r="U165" s="10"/>
      <c r="V165" s="3">
        <v>4120</v>
      </c>
      <c r="W165" s="3"/>
      <c r="X165" s="3">
        <v>4310</v>
      </c>
      <c r="Y165" s="3"/>
      <c r="Z165" s="3" t="s">
        <v>29</v>
      </c>
      <c r="AA165" s="3"/>
      <c r="AB165" s="3">
        <v>22.5</v>
      </c>
      <c r="AC165" s="10"/>
      <c r="AD165" s="3">
        <v>17.8</v>
      </c>
      <c r="AE165" s="3"/>
      <c r="AF165" s="9">
        <v>15.2</v>
      </c>
      <c r="AG165" s="3"/>
      <c r="AH165" s="3">
        <v>4.9000000000000004</v>
      </c>
      <c r="AI165" s="3"/>
      <c r="AJ165" s="10" t="s">
        <v>46</v>
      </c>
    </row>
    <row r="166" spans="1:36" hidden="1" x14ac:dyDescent="0.35">
      <c r="A166" s="3" t="s">
        <v>77</v>
      </c>
      <c r="B166" s="3" t="s">
        <v>26</v>
      </c>
      <c r="C166" s="3" t="s">
        <v>27</v>
      </c>
      <c r="D166" s="7">
        <v>43368</v>
      </c>
      <c r="E166" s="5">
        <v>2018268057</v>
      </c>
      <c r="F166" s="3" t="s">
        <v>28</v>
      </c>
      <c r="G166" s="3" t="s">
        <v>29</v>
      </c>
      <c r="H166" s="3" t="s">
        <v>30</v>
      </c>
      <c r="I166" s="3" t="s">
        <v>31</v>
      </c>
      <c r="J166" s="3" t="s">
        <v>32</v>
      </c>
      <c r="K166" s="5">
        <v>2018</v>
      </c>
      <c r="L166" s="4">
        <v>0.52430555555474712</v>
      </c>
      <c r="M166" s="7">
        <v>43368</v>
      </c>
      <c r="N166" s="3" t="s">
        <v>116</v>
      </c>
      <c r="O166" s="17">
        <v>0.12330464423120384</v>
      </c>
      <c r="P166" s="3">
        <v>8.3000000000000007</v>
      </c>
      <c r="Q166" s="10"/>
      <c r="R166" s="3">
        <v>0.75</v>
      </c>
      <c r="S166" s="10"/>
      <c r="T166" s="3">
        <v>104</v>
      </c>
      <c r="U166" s="10"/>
      <c r="V166" s="3">
        <v>548</v>
      </c>
      <c r="W166" s="3"/>
      <c r="X166" s="3">
        <v>1550</v>
      </c>
      <c r="Y166" s="3"/>
      <c r="Z166" s="3" t="s">
        <v>29</v>
      </c>
      <c r="AA166" s="3"/>
      <c r="AB166" s="3">
        <v>76.3</v>
      </c>
      <c r="AC166" s="10"/>
      <c r="AD166" s="3">
        <v>44.8</v>
      </c>
      <c r="AE166" s="3"/>
      <c r="AF166" s="9">
        <v>29</v>
      </c>
      <c r="AG166" s="3"/>
      <c r="AH166" s="3">
        <v>76.8</v>
      </c>
      <c r="AI166" s="3"/>
      <c r="AJ166" s="10" t="s">
        <v>26</v>
      </c>
    </row>
    <row r="167" spans="1:36" hidden="1" x14ac:dyDescent="0.35">
      <c r="A167" s="3" t="s">
        <v>77</v>
      </c>
      <c r="B167" s="3" t="s">
        <v>34</v>
      </c>
      <c r="C167" s="3" t="s">
        <v>27</v>
      </c>
      <c r="D167" s="7">
        <v>43368</v>
      </c>
      <c r="E167" s="5">
        <v>2018268056</v>
      </c>
      <c r="F167" s="3" t="s">
        <v>35</v>
      </c>
      <c r="G167" s="3" t="s">
        <v>29</v>
      </c>
      <c r="H167" s="3" t="s">
        <v>30</v>
      </c>
      <c r="I167" s="3" t="s">
        <v>36</v>
      </c>
      <c r="J167" s="3" t="s">
        <v>32</v>
      </c>
      <c r="K167" s="5">
        <v>2018</v>
      </c>
      <c r="L167" s="4">
        <v>0.45694444444598048</v>
      </c>
      <c r="M167" s="7">
        <v>43368</v>
      </c>
      <c r="N167" s="3" t="s">
        <v>116</v>
      </c>
      <c r="O167" s="17">
        <v>2.7945950688777747E-2</v>
      </c>
      <c r="P167" s="3">
        <v>7.7</v>
      </c>
      <c r="Q167" s="10"/>
      <c r="R167" s="3">
        <v>0.05</v>
      </c>
      <c r="S167" s="10"/>
      <c r="T167" s="3">
        <v>71</v>
      </c>
      <c r="U167" s="10"/>
      <c r="V167" s="3">
        <v>54</v>
      </c>
      <c r="W167" s="3"/>
      <c r="X167" s="3">
        <v>778</v>
      </c>
      <c r="Y167" s="3"/>
      <c r="Z167" s="3" t="s">
        <v>29</v>
      </c>
      <c r="AA167" s="3"/>
      <c r="AB167" s="3">
        <v>85.2</v>
      </c>
      <c r="AC167" s="10"/>
      <c r="AD167" s="3">
        <v>49</v>
      </c>
      <c r="AE167" s="3"/>
      <c r="AF167" s="9">
        <v>45</v>
      </c>
      <c r="AG167" s="3"/>
      <c r="AH167" s="3">
        <v>22.6</v>
      </c>
      <c r="AI167" s="3"/>
      <c r="AJ167" s="10" t="s">
        <v>34</v>
      </c>
    </row>
    <row r="168" spans="1:36" hidden="1" x14ac:dyDescent="0.35">
      <c r="A168" s="3" t="s">
        <v>77</v>
      </c>
      <c r="B168" s="3" t="s">
        <v>40</v>
      </c>
      <c r="C168" s="3" t="s">
        <v>27</v>
      </c>
      <c r="D168" s="7">
        <v>43368</v>
      </c>
      <c r="E168" s="5">
        <v>2018268054</v>
      </c>
      <c r="F168" s="3" t="s">
        <v>41</v>
      </c>
      <c r="G168" s="3" t="s">
        <v>29</v>
      </c>
      <c r="H168" s="3" t="s">
        <v>30</v>
      </c>
      <c r="I168" s="3" t="s">
        <v>42</v>
      </c>
      <c r="J168" s="3" t="s">
        <v>32</v>
      </c>
      <c r="K168" s="5">
        <v>2018</v>
      </c>
      <c r="L168" s="4">
        <v>0.54236111111094942</v>
      </c>
      <c r="M168" s="7">
        <v>43368</v>
      </c>
      <c r="N168" s="3" t="s">
        <v>116</v>
      </c>
      <c r="O168" s="17">
        <v>0.38515508467140475</v>
      </c>
      <c r="P168" s="3">
        <v>3.3</v>
      </c>
      <c r="Q168" s="10"/>
      <c r="R168" s="3">
        <v>0.2</v>
      </c>
      <c r="S168" s="10"/>
      <c r="T168" s="3">
        <v>13</v>
      </c>
      <c r="U168" s="10"/>
      <c r="V168" s="3">
        <v>416</v>
      </c>
      <c r="W168" s="3"/>
      <c r="X168" s="3">
        <v>746</v>
      </c>
      <c r="Y168" s="3"/>
      <c r="Z168" s="3" t="s">
        <v>29</v>
      </c>
      <c r="AA168" s="3"/>
      <c r="AB168" s="3">
        <v>20.5</v>
      </c>
      <c r="AC168" s="10"/>
      <c r="AD168" s="3">
        <v>10.1</v>
      </c>
      <c r="AE168" s="3"/>
      <c r="AF168" s="9">
        <v>4.5</v>
      </c>
      <c r="AG168" s="3"/>
      <c r="AH168" s="3">
        <v>5.8</v>
      </c>
      <c r="AI168" s="3"/>
      <c r="AJ168" s="10" t="s">
        <v>40</v>
      </c>
    </row>
    <row r="169" spans="1:36" hidden="1" x14ac:dyDescent="0.35">
      <c r="A169" s="3" t="s">
        <v>77</v>
      </c>
      <c r="B169" s="3" t="s">
        <v>43</v>
      </c>
      <c r="C169" s="3" t="s">
        <v>27</v>
      </c>
      <c r="D169" s="7">
        <v>43368</v>
      </c>
      <c r="E169" s="5">
        <v>2018268055</v>
      </c>
      <c r="F169" s="3" t="s">
        <v>52</v>
      </c>
      <c r="G169" s="3" t="s">
        <v>29</v>
      </c>
      <c r="H169" s="3" t="s">
        <v>30</v>
      </c>
      <c r="I169" s="3" t="s">
        <v>45</v>
      </c>
      <c r="J169" s="3" t="s">
        <v>32</v>
      </c>
      <c r="K169" s="5">
        <v>2018</v>
      </c>
      <c r="L169" s="4">
        <v>0.47916666666787933</v>
      </c>
      <c r="M169" s="7">
        <v>43368</v>
      </c>
      <c r="N169" s="3" t="s">
        <v>116</v>
      </c>
      <c r="O169" s="17">
        <v>6.6655198990651137</v>
      </c>
      <c r="P169" s="3">
        <v>3.3</v>
      </c>
      <c r="Q169" s="10"/>
      <c r="R169" s="3">
        <v>0.15</v>
      </c>
      <c r="S169" s="10"/>
      <c r="T169" s="3">
        <v>28</v>
      </c>
      <c r="U169" s="10"/>
      <c r="V169" s="3">
        <v>763</v>
      </c>
      <c r="W169" s="3"/>
      <c r="X169" s="3">
        <v>1010</v>
      </c>
      <c r="Y169" s="3"/>
      <c r="Z169" s="3" t="s">
        <v>29</v>
      </c>
      <c r="AA169" s="3"/>
      <c r="AB169" s="3">
        <v>23.6</v>
      </c>
      <c r="AC169" s="10"/>
      <c r="AD169" s="3">
        <v>12.7</v>
      </c>
      <c r="AE169" s="3"/>
      <c r="AF169" s="9">
        <v>8.1</v>
      </c>
      <c r="AG169" s="3"/>
      <c r="AH169" s="3">
        <v>1.7</v>
      </c>
      <c r="AI169" s="3"/>
      <c r="AJ169" s="10" t="s">
        <v>43</v>
      </c>
    </row>
    <row r="170" spans="1:36" hidden="1" x14ac:dyDescent="0.35">
      <c r="A170" s="3" t="s">
        <v>77</v>
      </c>
      <c r="B170" s="3" t="s">
        <v>43</v>
      </c>
      <c r="C170" s="3" t="s">
        <v>27</v>
      </c>
      <c r="D170" s="7">
        <v>43368</v>
      </c>
      <c r="E170" s="5">
        <v>2018268058</v>
      </c>
      <c r="F170" s="3" t="s">
        <v>107</v>
      </c>
      <c r="G170" s="3" t="s">
        <v>29</v>
      </c>
      <c r="H170" s="3" t="s">
        <v>30</v>
      </c>
      <c r="I170" s="3" t="s">
        <v>45</v>
      </c>
      <c r="J170" s="3" t="s">
        <v>32</v>
      </c>
      <c r="K170" s="5">
        <v>2018</v>
      </c>
      <c r="L170" s="4">
        <v>0.48472222222335404</v>
      </c>
      <c r="M170" s="7">
        <v>43368</v>
      </c>
      <c r="N170" s="3" t="s">
        <v>116</v>
      </c>
      <c r="O170" s="17">
        <v>6.6655198990651137</v>
      </c>
      <c r="P170" s="3">
        <v>3.5</v>
      </c>
      <c r="Q170" s="10"/>
      <c r="R170" s="3">
        <v>0.6</v>
      </c>
      <c r="S170" s="10"/>
      <c r="T170" s="3">
        <v>19</v>
      </c>
      <c r="U170" s="10"/>
      <c r="V170" s="3">
        <v>767</v>
      </c>
      <c r="W170" s="3"/>
      <c r="X170" s="3">
        <v>770</v>
      </c>
      <c r="Y170" s="3"/>
      <c r="Z170" s="3" t="s">
        <v>29</v>
      </c>
      <c r="AA170" s="3"/>
      <c r="AB170" s="3">
        <v>24.4</v>
      </c>
      <c r="AC170" s="10"/>
      <c r="AD170" s="3">
        <v>12.2</v>
      </c>
      <c r="AE170" s="3"/>
      <c r="AF170" s="9">
        <v>7.4</v>
      </c>
      <c r="AG170" s="3"/>
      <c r="AH170" s="3">
        <v>3</v>
      </c>
      <c r="AI170" s="3"/>
      <c r="AJ170" s="10" t="s">
        <v>43</v>
      </c>
    </row>
    <row r="171" spans="1:36" hidden="1" x14ac:dyDescent="0.35">
      <c r="A171" s="3" t="s">
        <v>77</v>
      </c>
      <c r="B171" s="3" t="s">
        <v>26</v>
      </c>
      <c r="C171" s="3" t="s">
        <v>27</v>
      </c>
      <c r="D171" s="7">
        <v>43382</v>
      </c>
      <c r="E171" s="5">
        <v>2018282010</v>
      </c>
      <c r="F171" s="3" t="s">
        <v>28</v>
      </c>
      <c r="G171" s="3" t="s">
        <v>29</v>
      </c>
      <c r="H171" s="3" t="s">
        <v>30</v>
      </c>
      <c r="I171" s="3" t="s">
        <v>31</v>
      </c>
      <c r="J171" s="3" t="s">
        <v>32</v>
      </c>
      <c r="K171" s="5">
        <v>2018</v>
      </c>
      <c r="L171" s="4">
        <v>0.36111111110949423</v>
      </c>
      <c r="M171" s="7">
        <v>43382</v>
      </c>
      <c r="N171" s="3" t="s">
        <v>116</v>
      </c>
      <c r="O171" s="17">
        <v>0.2222193588342575</v>
      </c>
      <c r="P171" s="3">
        <v>12</v>
      </c>
      <c r="Q171" s="10"/>
      <c r="R171" s="3">
        <v>0.88029999999999997</v>
      </c>
      <c r="S171" s="10"/>
      <c r="T171" s="3">
        <v>22</v>
      </c>
      <c r="U171" s="10"/>
      <c r="V171" s="3">
        <v>1190</v>
      </c>
      <c r="W171" s="3"/>
      <c r="X171" s="3">
        <v>1940</v>
      </c>
      <c r="Y171" s="3"/>
      <c r="Z171" s="3" t="s">
        <v>29</v>
      </c>
      <c r="AA171" s="3"/>
      <c r="AB171" s="3">
        <v>33.200000000000003</v>
      </c>
      <c r="AC171" s="10"/>
      <c r="AD171" s="3">
        <v>26.8</v>
      </c>
      <c r="AE171" s="3"/>
      <c r="AF171" s="9">
        <v>16</v>
      </c>
      <c r="AG171" s="3"/>
      <c r="AH171" s="3">
        <v>3.4</v>
      </c>
      <c r="AI171" s="3"/>
      <c r="AJ171" s="10" t="s">
        <v>26</v>
      </c>
    </row>
    <row r="172" spans="1:36" hidden="1" x14ac:dyDescent="0.35">
      <c r="A172" s="3" t="s">
        <v>77</v>
      </c>
      <c r="B172" s="3" t="s">
        <v>34</v>
      </c>
      <c r="C172" s="3" t="s">
        <v>27</v>
      </c>
      <c r="D172" s="7">
        <v>43382</v>
      </c>
      <c r="E172" s="5">
        <v>2018282009</v>
      </c>
      <c r="F172" s="3" t="s">
        <v>35</v>
      </c>
      <c r="G172" s="3" t="s">
        <v>29</v>
      </c>
      <c r="H172" s="3" t="s">
        <v>30</v>
      </c>
      <c r="I172" s="3" t="s">
        <v>36</v>
      </c>
      <c r="J172" s="3" t="s">
        <v>32</v>
      </c>
      <c r="K172" s="5">
        <v>2018</v>
      </c>
      <c r="L172" s="4">
        <v>0.34722222222262644</v>
      </c>
      <c r="M172" s="7">
        <v>43382</v>
      </c>
      <c r="N172" s="3" t="s">
        <v>116</v>
      </c>
      <c r="O172" s="17">
        <v>5.036413091164342E-2</v>
      </c>
      <c r="P172" s="3">
        <v>6.4</v>
      </c>
      <c r="Q172" s="10"/>
      <c r="R172" s="3">
        <v>0.57499999999999996</v>
      </c>
      <c r="S172" s="10"/>
      <c r="T172" s="3">
        <v>49</v>
      </c>
      <c r="U172" s="10"/>
      <c r="V172" s="3">
        <v>5000</v>
      </c>
      <c r="W172" s="3"/>
      <c r="X172" s="3">
        <v>5850</v>
      </c>
      <c r="Y172" s="3"/>
      <c r="Z172" s="3" t="s">
        <v>29</v>
      </c>
      <c r="AA172" s="3"/>
      <c r="AB172" s="3">
        <v>32.9</v>
      </c>
      <c r="AC172" s="10"/>
      <c r="AD172" s="3">
        <v>22.4</v>
      </c>
      <c r="AE172" s="3"/>
      <c r="AF172" s="9">
        <v>14.1</v>
      </c>
      <c r="AG172" s="3"/>
      <c r="AH172" s="3">
        <v>5.6</v>
      </c>
      <c r="AI172" s="3"/>
      <c r="AJ172" s="10" t="s">
        <v>34</v>
      </c>
    </row>
    <row r="173" spans="1:36" hidden="1" x14ac:dyDescent="0.35">
      <c r="A173" s="3" t="s">
        <v>77</v>
      </c>
      <c r="B173" s="3" t="s">
        <v>37</v>
      </c>
      <c r="C173" s="3" t="s">
        <v>27</v>
      </c>
      <c r="D173" s="7">
        <v>43382</v>
      </c>
      <c r="E173" s="5">
        <v>2018282011</v>
      </c>
      <c r="F173" s="3" t="s">
        <v>38</v>
      </c>
      <c r="G173" s="3" t="s">
        <v>29</v>
      </c>
      <c r="H173" s="3" t="s">
        <v>30</v>
      </c>
      <c r="I173" s="3" t="s">
        <v>39</v>
      </c>
      <c r="J173" s="3" t="s">
        <v>32</v>
      </c>
      <c r="K173" s="5">
        <v>2018</v>
      </c>
      <c r="L173" s="4">
        <v>0.375</v>
      </c>
      <c r="M173" s="7">
        <v>43382</v>
      </c>
      <c r="N173" s="3" t="s">
        <v>116</v>
      </c>
      <c r="O173" s="17">
        <v>0.76247696762305872</v>
      </c>
      <c r="P173" s="3">
        <v>12.3</v>
      </c>
      <c r="Q173" s="10"/>
      <c r="R173" s="3">
        <v>0.88</v>
      </c>
      <c r="S173" s="10"/>
      <c r="T173" s="3">
        <v>17</v>
      </c>
      <c r="U173" s="10"/>
      <c r="V173" s="3">
        <v>277</v>
      </c>
      <c r="W173" s="3"/>
      <c r="X173" s="3">
        <v>1050</v>
      </c>
      <c r="Y173" s="3"/>
      <c r="Z173" s="3" t="s">
        <v>29</v>
      </c>
      <c r="AA173" s="3"/>
      <c r="AB173" s="3">
        <v>17.3</v>
      </c>
      <c r="AC173" s="10"/>
      <c r="AD173" s="3">
        <v>19.8</v>
      </c>
      <c r="AE173" s="3"/>
      <c r="AF173" s="9">
        <v>10.199999999999999</v>
      </c>
      <c r="AG173" s="3"/>
      <c r="AH173" s="3">
        <v>0.4</v>
      </c>
      <c r="AI173" s="3"/>
      <c r="AJ173" s="10" t="s">
        <v>37</v>
      </c>
    </row>
    <row r="174" spans="1:36" hidden="1" x14ac:dyDescent="0.35">
      <c r="A174" s="3" t="s">
        <v>77</v>
      </c>
      <c r="B174" s="3" t="s">
        <v>40</v>
      </c>
      <c r="C174" s="3" t="s">
        <v>27</v>
      </c>
      <c r="D174" s="7">
        <v>43382</v>
      </c>
      <c r="E174" s="5">
        <v>2018282007</v>
      </c>
      <c r="F174" s="3" t="s">
        <v>41</v>
      </c>
      <c r="G174" s="3" t="s">
        <v>106</v>
      </c>
      <c r="H174" s="3" t="s">
        <v>30</v>
      </c>
      <c r="I174" s="3" t="s">
        <v>42</v>
      </c>
      <c r="J174" s="3" t="s">
        <v>32</v>
      </c>
      <c r="K174" s="5">
        <v>2018</v>
      </c>
      <c r="L174" s="4">
        <v>0.38194444444525288</v>
      </c>
      <c r="M174" s="7">
        <v>43382</v>
      </c>
      <c r="N174" s="3" t="s">
        <v>116</v>
      </c>
      <c r="O174" s="17">
        <v>0.69412564710011415</v>
      </c>
      <c r="P174" s="3">
        <v>3.3</v>
      </c>
      <c r="Q174" s="10"/>
      <c r="R174" s="3">
        <v>0.71199999999999997</v>
      </c>
      <c r="S174" s="10"/>
      <c r="T174" s="3">
        <v>23</v>
      </c>
      <c r="U174" s="10"/>
      <c r="V174" s="3">
        <v>2130</v>
      </c>
      <c r="W174" s="3"/>
      <c r="X174" s="3">
        <v>2340</v>
      </c>
      <c r="Y174" s="3"/>
      <c r="Z174" s="3" t="s">
        <v>29</v>
      </c>
      <c r="AA174" s="3"/>
      <c r="AB174" s="3">
        <v>19.600000000000001</v>
      </c>
      <c r="AC174" s="10"/>
      <c r="AD174" s="3">
        <v>12.7</v>
      </c>
      <c r="AE174" s="3"/>
      <c r="AF174" s="9">
        <v>8.1999999999999993</v>
      </c>
      <c r="AG174" s="3"/>
      <c r="AH174" s="3">
        <v>3.3</v>
      </c>
      <c r="AI174" s="3"/>
      <c r="AJ174" s="10" t="s">
        <v>40</v>
      </c>
    </row>
    <row r="175" spans="1:36" hidden="1" x14ac:dyDescent="0.35">
      <c r="A175" s="3" t="s">
        <v>77</v>
      </c>
      <c r="B175" s="3" t="s">
        <v>40</v>
      </c>
      <c r="C175" s="3" t="s">
        <v>27</v>
      </c>
      <c r="D175" s="7">
        <v>43382</v>
      </c>
      <c r="E175" s="5">
        <v>2018282013</v>
      </c>
      <c r="F175" s="3" t="s">
        <v>112</v>
      </c>
      <c r="G175" s="3" t="s">
        <v>108</v>
      </c>
      <c r="H175" s="3" t="s">
        <v>30</v>
      </c>
      <c r="I175" s="3" t="s">
        <v>42</v>
      </c>
      <c r="J175" s="3" t="s">
        <v>32</v>
      </c>
      <c r="K175" s="5">
        <v>2018</v>
      </c>
      <c r="L175" s="4">
        <v>0.38194444444525288</v>
      </c>
      <c r="M175" s="7">
        <v>43382</v>
      </c>
      <c r="N175" s="3" t="s">
        <v>116</v>
      </c>
      <c r="O175" s="17">
        <v>0.69412564710011415</v>
      </c>
      <c r="P175" s="3">
        <v>3.3</v>
      </c>
      <c r="Q175" s="10"/>
      <c r="R175" s="3">
        <v>0.84</v>
      </c>
      <c r="S175" s="10"/>
      <c r="T175" s="3">
        <v>5</v>
      </c>
      <c r="U175" s="10"/>
      <c r="V175" s="3">
        <v>2070</v>
      </c>
      <c r="W175" s="3"/>
      <c r="X175" s="3">
        <v>2410</v>
      </c>
      <c r="Y175" s="3"/>
      <c r="Z175" s="3" t="s">
        <v>29</v>
      </c>
      <c r="AA175" s="3"/>
      <c r="AB175" s="3">
        <v>18.7</v>
      </c>
      <c r="AC175" s="10"/>
      <c r="AD175" s="3">
        <v>10.8</v>
      </c>
      <c r="AE175" s="3"/>
      <c r="AF175" s="9">
        <v>7.2</v>
      </c>
      <c r="AG175" s="3"/>
      <c r="AH175" s="3">
        <v>3.4</v>
      </c>
      <c r="AI175" s="3"/>
      <c r="AJ175" s="10" t="s">
        <v>40</v>
      </c>
    </row>
    <row r="176" spans="1:36" hidden="1" x14ac:dyDescent="0.35">
      <c r="A176" s="3" t="s">
        <v>77</v>
      </c>
      <c r="B176" s="3" t="s">
        <v>43</v>
      </c>
      <c r="C176" s="3" t="s">
        <v>27</v>
      </c>
      <c r="D176" s="7">
        <v>43382</v>
      </c>
      <c r="E176" s="5">
        <v>2018282008</v>
      </c>
      <c r="F176" s="3" t="s">
        <v>52</v>
      </c>
      <c r="G176" s="3" t="s">
        <v>29</v>
      </c>
      <c r="H176" s="3" t="s">
        <v>30</v>
      </c>
      <c r="I176" s="3" t="s">
        <v>45</v>
      </c>
      <c r="J176" s="3" t="s">
        <v>32</v>
      </c>
      <c r="K176" s="5">
        <v>2018</v>
      </c>
      <c r="L176" s="4">
        <v>0.3125</v>
      </c>
      <c r="M176" s="7">
        <v>43382</v>
      </c>
      <c r="N176" s="3" t="s">
        <v>116</v>
      </c>
      <c r="O176" s="17">
        <v>4.6001475359745152</v>
      </c>
      <c r="P176" s="3">
        <v>4</v>
      </c>
      <c r="Q176" s="10"/>
      <c r="R176" s="3">
        <v>0.44500000000000001</v>
      </c>
      <c r="S176" s="10"/>
      <c r="T176" s="3">
        <v>298</v>
      </c>
      <c r="U176" s="10"/>
      <c r="V176" s="3">
        <v>1270</v>
      </c>
      <c r="W176" s="3"/>
      <c r="X176" s="3">
        <v>1600</v>
      </c>
      <c r="Y176" s="3"/>
      <c r="Z176" s="3" t="s">
        <v>29</v>
      </c>
      <c r="AA176" s="3"/>
      <c r="AB176" s="3">
        <v>27.9</v>
      </c>
      <c r="AC176" s="10"/>
      <c r="AD176" s="3">
        <v>18.7</v>
      </c>
      <c r="AE176" s="3"/>
      <c r="AF176" s="9">
        <v>12.4</v>
      </c>
      <c r="AG176" s="3"/>
      <c r="AH176" s="3">
        <v>4.4000000000000004</v>
      </c>
      <c r="AI176" s="3"/>
      <c r="AJ176" s="10" t="s">
        <v>43</v>
      </c>
    </row>
    <row r="177" spans="1:36" hidden="1" x14ac:dyDescent="0.35">
      <c r="A177" s="3" t="s">
        <v>77</v>
      </c>
      <c r="B177" s="3" t="s">
        <v>46</v>
      </c>
      <c r="C177" s="3" t="s">
        <v>27</v>
      </c>
      <c r="D177" s="7">
        <v>43382</v>
      </c>
      <c r="E177" s="5">
        <v>2018282012</v>
      </c>
      <c r="F177" s="3" t="s">
        <v>114</v>
      </c>
      <c r="G177" s="3" t="s">
        <v>29</v>
      </c>
      <c r="H177" s="3" t="s">
        <v>30</v>
      </c>
      <c r="I177" s="3" t="s">
        <v>48</v>
      </c>
      <c r="J177" s="3" t="s">
        <v>32</v>
      </c>
      <c r="K177" s="5">
        <v>2018</v>
      </c>
      <c r="L177" s="4">
        <v>0.33333333333212067</v>
      </c>
      <c r="M177" s="7">
        <v>43382</v>
      </c>
      <c r="N177" s="3" t="s">
        <v>116</v>
      </c>
      <c r="O177" s="17">
        <v>0.76247696762305872</v>
      </c>
      <c r="P177" s="3">
        <v>2.5</v>
      </c>
      <c r="Q177" s="10"/>
      <c r="R177" s="3">
        <v>0.34499999999999997</v>
      </c>
      <c r="S177" s="10"/>
      <c r="T177" s="3">
        <v>5</v>
      </c>
      <c r="U177" s="10"/>
      <c r="V177" s="3">
        <v>5070</v>
      </c>
      <c r="W177" s="3"/>
      <c r="X177" s="3">
        <v>4810</v>
      </c>
      <c r="Y177" s="3"/>
      <c r="Z177" s="3" t="s">
        <v>29</v>
      </c>
      <c r="AA177" s="3"/>
      <c r="AB177" s="3">
        <v>16.600000000000001</v>
      </c>
      <c r="AC177" s="10"/>
      <c r="AD177" s="3">
        <v>11.4</v>
      </c>
      <c r="AE177" s="3"/>
      <c r="AF177" s="9">
        <v>11.3</v>
      </c>
      <c r="AG177" s="3"/>
      <c r="AH177" s="3">
        <v>1.4</v>
      </c>
      <c r="AI177" s="3"/>
      <c r="AJ177" s="10" t="s">
        <v>46</v>
      </c>
    </row>
    <row r="178" spans="1:36" hidden="1" x14ac:dyDescent="0.35">
      <c r="A178" s="3" t="s">
        <v>77</v>
      </c>
      <c r="B178" s="3" t="s">
        <v>26</v>
      </c>
      <c r="C178" s="3" t="s">
        <v>27</v>
      </c>
      <c r="D178" s="7">
        <v>43396</v>
      </c>
      <c r="E178" s="5">
        <v>2018296008</v>
      </c>
      <c r="F178" s="3" t="s">
        <v>28</v>
      </c>
      <c r="G178" s="3" t="s">
        <v>29</v>
      </c>
      <c r="H178" s="3" t="s">
        <v>30</v>
      </c>
      <c r="I178" s="3" t="s">
        <v>31</v>
      </c>
      <c r="J178" s="3" t="s">
        <v>32</v>
      </c>
      <c r="K178" s="5">
        <v>2018</v>
      </c>
      <c r="L178" s="4">
        <v>0.44097222222262644</v>
      </c>
      <c r="M178" s="7">
        <v>43396</v>
      </c>
      <c r="N178" s="3" t="s">
        <v>116</v>
      </c>
      <c r="O178" s="17">
        <v>0.19268044406238663</v>
      </c>
      <c r="P178" s="3">
        <v>10.4</v>
      </c>
      <c r="Q178" s="10"/>
      <c r="R178" s="3">
        <v>0.22500000000000001</v>
      </c>
      <c r="S178" s="10"/>
      <c r="T178" s="3">
        <v>99</v>
      </c>
      <c r="U178" s="10"/>
      <c r="V178" s="3">
        <v>618</v>
      </c>
      <c r="W178" s="3"/>
      <c r="X178" s="3">
        <v>1320</v>
      </c>
      <c r="Y178" s="3"/>
      <c r="Z178" s="3" t="s">
        <v>29</v>
      </c>
      <c r="AA178" s="3"/>
      <c r="AB178" s="3">
        <v>15.7</v>
      </c>
      <c r="AC178" s="10"/>
      <c r="AD178" s="3">
        <v>11.9</v>
      </c>
      <c r="AE178" s="3"/>
      <c r="AF178" s="9">
        <v>4.2</v>
      </c>
      <c r="AG178" s="3"/>
      <c r="AH178" s="3">
        <v>0.5</v>
      </c>
      <c r="AI178" s="3"/>
      <c r="AJ178" s="10" t="s">
        <v>26</v>
      </c>
    </row>
    <row r="179" spans="1:36" hidden="1" x14ac:dyDescent="0.35">
      <c r="A179" s="3" t="s">
        <v>77</v>
      </c>
      <c r="B179" s="3" t="s">
        <v>34</v>
      </c>
      <c r="C179" s="3" t="s">
        <v>27</v>
      </c>
      <c r="D179" s="7">
        <v>43396</v>
      </c>
      <c r="E179" s="5">
        <v>2018296007</v>
      </c>
      <c r="F179" s="3" t="s">
        <v>35</v>
      </c>
      <c r="G179" s="3" t="s">
        <v>29</v>
      </c>
      <c r="H179" s="3" t="s">
        <v>30</v>
      </c>
      <c r="I179" s="3" t="s">
        <v>36</v>
      </c>
      <c r="J179" s="3" t="s">
        <v>32</v>
      </c>
      <c r="K179" s="5">
        <v>2018</v>
      </c>
      <c r="L179" s="4">
        <v>0.41319444444525288</v>
      </c>
      <c r="M179" s="7">
        <v>43396</v>
      </c>
      <c r="N179" s="3" t="s">
        <v>116</v>
      </c>
      <c r="O179" s="17">
        <v>4.3669386680705434E-2</v>
      </c>
      <c r="P179" s="3">
        <v>4.5</v>
      </c>
      <c r="Q179" s="10"/>
      <c r="R179" s="3">
        <v>0.17499999999999999</v>
      </c>
      <c r="S179" s="10"/>
      <c r="T179" s="3">
        <v>126</v>
      </c>
      <c r="U179" s="10"/>
      <c r="V179" s="3">
        <v>2440</v>
      </c>
      <c r="W179" s="3"/>
      <c r="X179" s="3">
        <v>2900</v>
      </c>
      <c r="Y179" s="3"/>
      <c r="Z179" s="3" t="s">
        <v>29</v>
      </c>
      <c r="AA179" s="3"/>
      <c r="AB179" s="3">
        <v>22.8</v>
      </c>
      <c r="AC179" s="10"/>
      <c r="AD179" s="3">
        <v>13.8</v>
      </c>
      <c r="AE179" s="3"/>
      <c r="AF179" s="9">
        <v>7.6</v>
      </c>
      <c r="AG179" s="3"/>
      <c r="AH179" s="3">
        <v>1.2</v>
      </c>
      <c r="AI179" s="3"/>
      <c r="AJ179" s="10" t="s">
        <v>34</v>
      </c>
    </row>
    <row r="180" spans="1:36" hidden="1" x14ac:dyDescent="0.35">
      <c r="A180" s="3" t="s">
        <v>77</v>
      </c>
      <c r="B180" s="3" t="s">
        <v>37</v>
      </c>
      <c r="C180" s="3" t="s">
        <v>27</v>
      </c>
      <c r="D180" s="7">
        <v>43396</v>
      </c>
      <c r="E180" s="5">
        <v>2018296009</v>
      </c>
      <c r="F180" s="3" t="s">
        <v>38</v>
      </c>
      <c r="G180" s="3" t="s">
        <v>29</v>
      </c>
      <c r="H180" s="3" t="s">
        <v>30</v>
      </c>
      <c r="I180" s="3" t="s">
        <v>39</v>
      </c>
      <c r="J180" s="3" t="s">
        <v>32</v>
      </c>
      <c r="K180" s="5">
        <v>2018</v>
      </c>
      <c r="L180" s="4">
        <v>0.30208333333212067</v>
      </c>
      <c r="M180" s="7">
        <v>43396</v>
      </c>
      <c r="N180" s="3" t="s">
        <v>116</v>
      </c>
      <c r="O180" s="17">
        <v>0.66112332192682266</v>
      </c>
      <c r="P180" s="3">
        <v>11.6</v>
      </c>
      <c r="Q180" s="10"/>
      <c r="R180" s="3">
        <v>0.26500000000000001</v>
      </c>
      <c r="S180" s="10"/>
      <c r="T180" s="3">
        <v>90</v>
      </c>
      <c r="U180" s="10"/>
      <c r="V180" s="3">
        <v>198</v>
      </c>
      <c r="W180" s="3"/>
      <c r="X180" s="3">
        <v>945</v>
      </c>
      <c r="Y180" s="3"/>
      <c r="Z180" s="3" t="s">
        <v>29</v>
      </c>
      <c r="AA180" s="3"/>
      <c r="AB180" s="3">
        <v>31.3</v>
      </c>
      <c r="AC180" s="10"/>
      <c r="AD180" s="3">
        <v>13.7</v>
      </c>
      <c r="AE180" s="3"/>
      <c r="AF180" s="9">
        <v>4.8</v>
      </c>
      <c r="AG180" s="3"/>
      <c r="AH180" s="3">
        <v>0.4</v>
      </c>
      <c r="AI180" s="3"/>
      <c r="AJ180" s="10" t="s">
        <v>37</v>
      </c>
    </row>
    <row r="181" spans="1:36" hidden="1" x14ac:dyDescent="0.35">
      <c r="A181" s="3" t="s">
        <v>77</v>
      </c>
      <c r="B181" s="3" t="s">
        <v>40</v>
      </c>
      <c r="C181" s="3" t="s">
        <v>27</v>
      </c>
      <c r="D181" s="7">
        <v>43396</v>
      </c>
      <c r="E181" s="5">
        <v>2018296005</v>
      </c>
      <c r="F181" s="3" t="s">
        <v>41</v>
      </c>
      <c r="G181" s="3" t="s">
        <v>106</v>
      </c>
      <c r="H181" s="3" t="s">
        <v>30</v>
      </c>
      <c r="I181" s="3" t="s">
        <v>42</v>
      </c>
      <c r="J181" s="3" t="s">
        <v>32</v>
      </c>
      <c r="K181" s="5">
        <v>2018</v>
      </c>
      <c r="L181" s="4">
        <v>0.3125</v>
      </c>
      <c r="M181" s="7">
        <v>43396</v>
      </c>
      <c r="N181" s="3" t="s">
        <v>116</v>
      </c>
      <c r="O181" s="17">
        <v>0.6018577257172939</v>
      </c>
      <c r="P181" s="3">
        <v>2.5</v>
      </c>
      <c r="Q181" s="10"/>
      <c r="R181" s="3">
        <v>0.35</v>
      </c>
      <c r="S181" s="10"/>
      <c r="T181" s="3">
        <v>78</v>
      </c>
      <c r="U181" s="10"/>
      <c r="V181" s="3">
        <v>1680</v>
      </c>
      <c r="W181" s="3"/>
      <c r="X181" s="3">
        <v>2000</v>
      </c>
      <c r="Y181" s="3"/>
      <c r="Z181" s="3" t="s">
        <v>29</v>
      </c>
      <c r="AA181" s="3"/>
      <c r="AB181" s="3">
        <v>8.1999999999999993</v>
      </c>
      <c r="AC181" s="10"/>
      <c r="AD181" s="3">
        <v>6.2</v>
      </c>
      <c r="AE181" s="3"/>
      <c r="AF181" s="9">
        <v>2.5</v>
      </c>
      <c r="AG181" s="3"/>
      <c r="AH181" s="3">
        <v>1.9</v>
      </c>
      <c r="AI181" s="3"/>
      <c r="AJ181" s="10" t="s">
        <v>40</v>
      </c>
    </row>
    <row r="182" spans="1:36" hidden="1" x14ac:dyDescent="0.35">
      <c r="A182" s="3" t="s">
        <v>77</v>
      </c>
      <c r="B182" s="3" t="s">
        <v>40</v>
      </c>
      <c r="C182" s="3" t="s">
        <v>27</v>
      </c>
      <c r="D182" s="7">
        <v>43396</v>
      </c>
      <c r="E182" s="5">
        <v>2018296011</v>
      </c>
      <c r="F182" s="3" t="s">
        <v>112</v>
      </c>
      <c r="G182" s="3" t="s">
        <v>108</v>
      </c>
      <c r="H182" s="3" t="s">
        <v>30</v>
      </c>
      <c r="I182" s="3" t="s">
        <v>42</v>
      </c>
      <c r="J182" s="3" t="s">
        <v>32</v>
      </c>
      <c r="K182" s="5">
        <v>2018</v>
      </c>
      <c r="L182" s="4">
        <v>0.3125</v>
      </c>
      <c r="M182" s="7">
        <v>43396</v>
      </c>
      <c r="N182" s="3" t="s">
        <v>116</v>
      </c>
      <c r="O182" s="17">
        <v>0.6018577257172939</v>
      </c>
      <c r="P182" s="3">
        <v>2.7</v>
      </c>
      <c r="Q182" s="10"/>
      <c r="R182" s="3">
        <v>0.35</v>
      </c>
      <c r="S182" s="10"/>
      <c r="T182" s="3">
        <v>89</v>
      </c>
      <c r="U182" s="10"/>
      <c r="V182" s="3">
        <v>1690</v>
      </c>
      <c r="W182" s="3"/>
      <c r="X182" s="3">
        <v>1970</v>
      </c>
      <c r="Y182" s="3"/>
      <c r="Z182" s="3" t="s">
        <v>29</v>
      </c>
      <c r="AA182" s="3"/>
      <c r="AB182" s="3">
        <v>8.8000000000000007</v>
      </c>
      <c r="AC182" s="10"/>
      <c r="AD182" s="3">
        <v>7.3</v>
      </c>
      <c r="AE182" s="3"/>
      <c r="AF182" s="9">
        <v>2.2999999999999998</v>
      </c>
      <c r="AG182" s="3"/>
      <c r="AH182" s="3">
        <v>1.6</v>
      </c>
      <c r="AI182" s="3"/>
      <c r="AJ182" s="10" t="s">
        <v>40</v>
      </c>
    </row>
    <row r="183" spans="1:36" hidden="1" x14ac:dyDescent="0.35">
      <c r="A183" s="3" t="s">
        <v>77</v>
      </c>
      <c r="B183" s="3" t="s">
        <v>43</v>
      </c>
      <c r="C183" s="3" t="s">
        <v>27</v>
      </c>
      <c r="D183" s="7">
        <v>43396</v>
      </c>
      <c r="E183" s="5">
        <v>2018296006</v>
      </c>
      <c r="F183" s="3" t="s">
        <v>52</v>
      </c>
      <c r="G183" s="3" t="s">
        <v>29</v>
      </c>
      <c r="H183" s="3" t="s">
        <v>30</v>
      </c>
      <c r="I183" s="3" t="s">
        <v>45</v>
      </c>
      <c r="J183" s="3" t="s">
        <v>32</v>
      </c>
      <c r="K183" s="5">
        <v>2018</v>
      </c>
      <c r="L183" s="4">
        <v>0.39236111110949423</v>
      </c>
      <c r="M183" s="7">
        <v>43396</v>
      </c>
      <c r="N183" s="3" t="s">
        <v>116</v>
      </c>
      <c r="O183" s="17">
        <v>4.2872123294456363</v>
      </c>
      <c r="P183" s="3">
        <v>3.1</v>
      </c>
      <c r="Q183" s="10"/>
      <c r="R183" s="3">
        <v>0.34499999999999997</v>
      </c>
      <c r="S183" s="10"/>
      <c r="T183" s="3">
        <v>91</v>
      </c>
      <c r="U183" s="10"/>
      <c r="V183" s="3">
        <v>1280</v>
      </c>
      <c r="W183" s="3"/>
      <c r="X183" s="3">
        <v>1560</v>
      </c>
      <c r="Y183" s="3"/>
      <c r="Z183" s="3" t="s">
        <v>29</v>
      </c>
      <c r="AA183" s="3"/>
      <c r="AB183" s="3">
        <v>15.9</v>
      </c>
      <c r="AC183" s="10"/>
      <c r="AD183" s="3">
        <v>11.1</v>
      </c>
      <c r="AE183" s="3"/>
      <c r="AF183" s="9">
        <v>5.9</v>
      </c>
      <c r="AG183" s="3"/>
      <c r="AH183" s="3">
        <v>1.5</v>
      </c>
      <c r="AI183" s="3"/>
      <c r="AJ183" s="10" t="s">
        <v>43</v>
      </c>
    </row>
    <row r="184" spans="1:36" hidden="1" x14ac:dyDescent="0.35">
      <c r="A184" s="3" t="s">
        <v>77</v>
      </c>
      <c r="B184" s="3" t="s">
        <v>46</v>
      </c>
      <c r="C184" s="3" t="s">
        <v>27</v>
      </c>
      <c r="D184" s="7">
        <v>43396</v>
      </c>
      <c r="E184" s="5">
        <v>2018296010</v>
      </c>
      <c r="F184" s="3" t="s">
        <v>114</v>
      </c>
      <c r="G184" s="3" t="s">
        <v>29</v>
      </c>
      <c r="H184" s="3" t="s">
        <v>30</v>
      </c>
      <c r="I184" s="3" t="s">
        <v>48</v>
      </c>
      <c r="J184" s="3" t="s">
        <v>32</v>
      </c>
      <c r="K184" s="5">
        <v>2018</v>
      </c>
      <c r="L184" s="4">
        <v>0.40625</v>
      </c>
      <c r="M184" s="7">
        <v>43396</v>
      </c>
      <c r="N184" s="3" t="s">
        <v>116</v>
      </c>
      <c r="O184" s="17">
        <v>0.66112332192682266</v>
      </c>
      <c r="P184" s="3">
        <v>1.9</v>
      </c>
      <c r="Q184" s="10"/>
      <c r="R184" s="3">
        <v>0.39</v>
      </c>
      <c r="S184" s="10"/>
      <c r="T184" s="3">
        <v>118</v>
      </c>
      <c r="U184" s="10"/>
      <c r="V184" s="3">
        <v>5990</v>
      </c>
      <c r="W184" s="3"/>
      <c r="X184" s="3">
        <v>6070</v>
      </c>
      <c r="Y184" s="3"/>
      <c r="Z184" s="3" t="s">
        <v>29</v>
      </c>
      <c r="AA184" s="3"/>
      <c r="AB184" s="3">
        <v>22</v>
      </c>
      <c r="AC184" s="10"/>
      <c r="AD184" s="3">
        <v>10.7</v>
      </c>
      <c r="AE184" s="3"/>
      <c r="AF184" s="9">
        <v>7.3</v>
      </c>
      <c r="AG184" s="3"/>
      <c r="AH184" s="3">
        <v>1.4</v>
      </c>
      <c r="AI184" s="3"/>
      <c r="AJ184" s="10" t="s">
        <v>46</v>
      </c>
    </row>
    <row r="185" spans="1:36" hidden="1" x14ac:dyDescent="0.35">
      <c r="A185" s="3" t="s">
        <v>77</v>
      </c>
      <c r="B185" s="3" t="s">
        <v>26</v>
      </c>
      <c r="C185" s="3" t="s">
        <v>27</v>
      </c>
      <c r="D185" s="7">
        <v>43402</v>
      </c>
      <c r="E185" s="5">
        <v>2018303010</v>
      </c>
      <c r="F185" s="3" t="s">
        <v>28</v>
      </c>
      <c r="G185" s="3" t="s">
        <v>29</v>
      </c>
      <c r="H185" s="3" t="s">
        <v>30</v>
      </c>
      <c r="I185" s="3" t="s">
        <v>31</v>
      </c>
      <c r="J185" s="3" t="s">
        <v>32</v>
      </c>
      <c r="K185" s="5">
        <v>2018</v>
      </c>
      <c r="L185" s="4">
        <v>0.49305555555474712</v>
      </c>
      <c r="M185" s="7">
        <v>43403</v>
      </c>
      <c r="N185" s="3" t="s">
        <v>118</v>
      </c>
      <c r="O185" s="17">
        <v>0.86299701000938156</v>
      </c>
      <c r="P185" s="3">
        <v>10.8</v>
      </c>
      <c r="Q185" s="10"/>
      <c r="R185" s="3">
        <v>0.14000000000000001</v>
      </c>
      <c r="S185" s="10"/>
      <c r="T185" s="3">
        <v>148</v>
      </c>
      <c r="U185" s="10"/>
      <c r="V185" s="3">
        <v>1300</v>
      </c>
      <c r="W185" s="3"/>
      <c r="X185" s="3">
        <v>1920</v>
      </c>
      <c r="Y185" s="3"/>
      <c r="Z185" s="3" t="s">
        <v>29</v>
      </c>
      <c r="AA185" s="3"/>
      <c r="AB185" s="3">
        <v>50.6</v>
      </c>
      <c r="AC185" s="10"/>
      <c r="AD185" s="3">
        <v>36.200000000000003</v>
      </c>
      <c r="AE185" s="3"/>
      <c r="AF185" s="9">
        <v>23.6</v>
      </c>
      <c r="AG185" s="3"/>
      <c r="AH185" s="3">
        <v>6.8</v>
      </c>
      <c r="AI185" s="3"/>
      <c r="AJ185" s="10" t="s">
        <v>26</v>
      </c>
    </row>
    <row r="186" spans="1:36" hidden="1" x14ac:dyDescent="0.35">
      <c r="A186" s="3" t="s">
        <v>77</v>
      </c>
      <c r="B186" s="3" t="s">
        <v>34</v>
      </c>
      <c r="C186" s="3" t="s">
        <v>27</v>
      </c>
      <c r="D186" s="7">
        <v>43402</v>
      </c>
      <c r="E186" s="5">
        <v>2018303009</v>
      </c>
      <c r="F186" s="3" t="s">
        <v>35</v>
      </c>
      <c r="G186" s="3" t="s">
        <v>29</v>
      </c>
      <c r="H186" s="3" t="s">
        <v>30</v>
      </c>
      <c r="I186" s="3" t="s">
        <v>36</v>
      </c>
      <c r="J186" s="3" t="s">
        <v>32</v>
      </c>
      <c r="K186" s="5">
        <v>2018</v>
      </c>
      <c r="L186" s="4">
        <v>0.43055555555474712</v>
      </c>
      <c r="M186" s="7">
        <v>43403</v>
      </c>
      <c r="N186" s="3" t="s">
        <v>118</v>
      </c>
      <c r="O186" s="17">
        <v>0.19559094498552249</v>
      </c>
      <c r="P186" s="3">
        <v>6.8</v>
      </c>
      <c r="Q186" s="10"/>
      <c r="R186" s="3">
        <v>0.105</v>
      </c>
      <c r="S186" s="10"/>
      <c r="T186" s="3">
        <v>109</v>
      </c>
      <c r="U186" s="10"/>
      <c r="V186" s="3">
        <v>5080</v>
      </c>
      <c r="W186" s="3"/>
      <c r="X186" s="3">
        <v>5070</v>
      </c>
      <c r="Y186" s="3"/>
      <c r="Z186" s="3" t="s">
        <v>29</v>
      </c>
      <c r="AA186" s="3"/>
      <c r="AB186" s="3">
        <v>63.9</v>
      </c>
      <c r="AC186" s="10"/>
      <c r="AD186" s="3">
        <v>21.4</v>
      </c>
      <c r="AE186" s="3"/>
      <c r="AF186" s="9">
        <v>19.899999999999999</v>
      </c>
      <c r="AG186" s="3"/>
      <c r="AH186" s="3">
        <v>6.6</v>
      </c>
      <c r="AI186" s="3"/>
      <c r="AJ186" s="10" t="s">
        <v>34</v>
      </c>
    </row>
    <row r="187" spans="1:36" hidden="1" x14ac:dyDescent="0.35">
      <c r="A187" s="3" t="s">
        <v>77</v>
      </c>
      <c r="B187" s="3" t="s">
        <v>40</v>
      </c>
      <c r="C187" s="3" t="s">
        <v>27</v>
      </c>
      <c r="D187" s="7">
        <v>43402</v>
      </c>
      <c r="E187" s="5">
        <v>2018303007</v>
      </c>
      <c r="F187" s="3" t="s">
        <v>41</v>
      </c>
      <c r="G187" s="3" t="s">
        <v>29</v>
      </c>
      <c r="H187" s="3" t="s">
        <v>30</v>
      </c>
      <c r="I187" s="3" t="s">
        <v>42</v>
      </c>
      <c r="J187" s="3" t="s">
        <v>32</v>
      </c>
      <c r="K187" s="5">
        <v>2018</v>
      </c>
      <c r="L187" s="4">
        <v>0.50347222222262644</v>
      </c>
      <c r="M187" s="7">
        <v>43403</v>
      </c>
      <c r="N187" s="3" t="s">
        <v>118</v>
      </c>
      <c r="O187" s="17">
        <v>2.6956623453540405</v>
      </c>
      <c r="P187" s="3">
        <v>3.9</v>
      </c>
      <c r="Q187" s="10"/>
      <c r="R187" s="3">
        <v>0.26</v>
      </c>
      <c r="S187" s="10"/>
      <c r="T187" s="3">
        <v>88</v>
      </c>
      <c r="U187" s="10"/>
      <c r="V187" s="3">
        <v>2820</v>
      </c>
      <c r="W187" s="3"/>
      <c r="X187" s="3">
        <v>3120</v>
      </c>
      <c r="Y187" s="3"/>
      <c r="Z187" s="3" t="s">
        <v>29</v>
      </c>
      <c r="AA187" s="3"/>
      <c r="AB187" s="3">
        <v>35.1</v>
      </c>
      <c r="AC187" s="10"/>
      <c r="AD187" s="3">
        <v>19.600000000000001</v>
      </c>
      <c r="AE187" s="3"/>
      <c r="AF187" s="9">
        <v>16.2</v>
      </c>
      <c r="AG187" s="3"/>
      <c r="AH187" s="3">
        <v>10.3</v>
      </c>
      <c r="AI187" s="3"/>
      <c r="AJ187" s="10" t="s">
        <v>40</v>
      </c>
    </row>
    <row r="188" spans="1:36" hidden="1" x14ac:dyDescent="0.35">
      <c r="A188" s="3" t="s">
        <v>77</v>
      </c>
      <c r="B188" s="3" t="s">
        <v>43</v>
      </c>
      <c r="C188" s="3" t="s">
        <v>27</v>
      </c>
      <c r="D188" s="7">
        <v>43402</v>
      </c>
      <c r="E188" s="5">
        <v>2018303008</v>
      </c>
      <c r="F188" s="3" t="s">
        <v>52</v>
      </c>
      <c r="G188" s="3" t="s">
        <v>106</v>
      </c>
      <c r="H188" s="3" t="s">
        <v>30</v>
      </c>
      <c r="I188" s="3" t="s">
        <v>45</v>
      </c>
      <c r="J188" s="3" t="s">
        <v>32</v>
      </c>
      <c r="K188" s="5">
        <v>2018</v>
      </c>
      <c r="L188" s="4">
        <v>0.45486111110949423</v>
      </c>
      <c r="M188" s="7">
        <v>43403</v>
      </c>
      <c r="N188" s="3" t="s">
        <v>118</v>
      </c>
      <c r="O188" s="17">
        <v>14.801835268815957</v>
      </c>
      <c r="P188" s="3">
        <v>4.3</v>
      </c>
      <c r="Q188" s="10"/>
      <c r="R188" s="3">
        <v>0.37</v>
      </c>
      <c r="S188" s="10"/>
      <c r="T188" s="3">
        <v>17</v>
      </c>
      <c r="U188" s="10"/>
      <c r="V188" s="3">
        <v>1140</v>
      </c>
      <c r="W188" s="3"/>
      <c r="X188" s="3">
        <v>1480</v>
      </c>
      <c r="Y188" s="3"/>
      <c r="Z188" s="3" t="s">
        <v>29</v>
      </c>
      <c r="AA188" s="3"/>
      <c r="AB188" s="3">
        <v>23.9</v>
      </c>
      <c r="AC188" s="10"/>
      <c r="AD188" s="3">
        <v>15</v>
      </c>
      <c r="AE188" s="3"/>
      <c r="AF188" s="9">
        <v>10.4</v>
      </c>
      <c r="AG188" s="3"/>
      <c r="AH188" s="3">
        <v>6.8</v>
      </c>
      <c r="AI188" s="3"/>
      <c r="AJ188" s="10" t="s">
        <v>43</v>
      </c>
    </row>
    <row r="189" spans="1:36" hidden="1" x14ac:dyDescent="0.35">
      <c r="A189" s="3" t="s">
        <v>77</v>
      </c>
      <c r="B189" s="3" t="s">
        <v>43</v>
      </c>
      <c r="C189" s="3" t="s">
        <v>27</v>
      </c>
      <c r="D189" s="7">
        <v>43402</v>
      </c>
      <c r="E189" s="5">
        <v>2018303011</v>
      </c>
      <c r="F189" s="3" t="s">
        <v>107</v>
      </c>
      <c r="G189" s="3" t="s">
        <v>108</v>
      </c>
      <c r="H189" s="3" t="s">
        <v>30</v>
      </c>
      <c r="I189" s="3" t="s">
        <v>45</v>
      </c>
      <c r="J189" s="3" t="s">
        <v>32</v>
      </c>
      <c r="K189" s="5">
        <v>2018</v>
      </c>
      <c r="L189" s="4">
        <v>0.46527777777737356</v>
      </c>
      <c r="M189" s="7">
        <v>43403</v>
      </c>
      <c r="N189" s="3" t="s">
        <v>118</v>
      </c>
      <c r="O189" s="17">
        <v>14.801835268815957</v>
      </c>
      <c r="P189" s="3">
        <v>5.2</v>
      </c>
      <c r="Q189" s="10"/>
      <c r="R189" s="3">
        <v>0.245</v>
      </c>
      <c r="S189" s="10"/>
      <c r="T189" s="3">
        <v>115</v>
      </c>
      <c r="U189" s="10"/>
      <c r="V189" s="3">
        <v>1120</v>
      </c>
      <c r="W189" s="3"/>
      <c r="X189" s="3">
        <v>1410</v>
      </c>
      <c r="Y189" s="3"/>
      <c r="Z189" s="3" t="s">
        <v>29</v>
      </c>
      <c r="AA189" s="3"/>
      <c r="AB189" s="3">
        <v>31.1</v>
      </c>
      <c r="AC189" s="10"/>
      <c r="AD189" s="3">
        <v>18.2</v>
      </c>
      <c r="AE189" s="3"/>
      <c r="AF189" s="9">
        <v>12.3</v>
      </c>
      <c r="AG189" s="3"/>
      <c r="AH189" s="3">
        <v>5.6</v>
      </c>
      <c r="AI189" s="3"/>
      <c r="AJ189" s="10" t="s">
        <v>43</v>
      </c>
    </row>
    <row r="190" spans="1:36" hidden="1" x14ac:dyDescent="0.35">
      <c r="A190" s="3" t="s">
        <v>77</v>
      </c>
      <c r="B190" s="3" t="s">
        <v>26</v>
      </c>
      <c r="C190" s="3" t="s">
        <v>27</v>
      </c>
      <c r="D190" s="7">
        <v>43406</v>
      </c>
      <c r="E190" s="5">
        <v>2018306005</v>
      </c>
      <c r="F190" s="3" t="s">
        <v>28</v>
      </c>
      <c r="G190" s="3" t="s">
        <v>29</v>
      </c>
      <c r="H190" s="3" t="s">
        <v>30</v>
      </c>
      <c r="I190" s="3" t="s">
        <v>31</v>
      </c>
      <c r="J190" s="3" t="s">
        <v>32</v>
      </c>
      <c r="K190" s="5">
        <v>2018</v>
      </c>
      <c r="L190" s="4">
        <v>0.51388888889050577</v>
      </c>
      <c r="M190" s="7">
        <v>43406</v>
      </c>
      <c r="N190" s="3" t="s">
        <v>118</v>
      </c>
      <c r="O190" s="17">
        <v>0.92979831726870432</v>
      </c>
      <c r="P190" s="3">
        <v>9</v>
      </c>
      <c r="Q190" s="10"/>
      <c r="R190" s="3">
        <v>0.32</v>
      </c>
      <c r="S190" s="10"/>
      <c r="T190" s="3">
        <v>89</v>
      </c>
      <c r="U190" s="10"/>
      <c r="V190" s="3">
        <v>1530</v>
      </c>
      <c r="W190" s="3"/>
      <c r="X190" s="3">
        <v>2260</v>
      </c>
      <c r="Y190" s="3"/>
      <c r="Z190" s="3" t="s">
        <v>29</v>
      </c>
      <c r="AA190" s="3"/>
      <c r="AB190" s="3">
        <v>37.1</v>
      </c>
      <c r="AC190" s="10"/>
      <c r="AD190" s="3">
        <v>27</v>
      </c>
      <c r="AE190" s="3"/>
      <c r="AF190" s="9">
        <v>18.8</v>
      </c>
      <c r="AG190" s="3"/>
      <c r="AH190" s="3">
        <v>8.8000000000000007</v>
      </c>
      <c r="AI190" s="3"/>
      <c r="AJ190" s="10" t="s">
        <v>26</v>
      </c>
    </row>
    <row r="191" spans="1:36" hidden="1" x14ac:dyDescent="0.35">
      <c r="A191" s="3" t="s">
        <v>77</v>
      </c>
      <c r="B191" s="3" t="s">
        <v>34</v>
      </c>
      <c r="C191" s="3" t="s">
        <v>27</v>
      </c>
      <c r="D191" s="7">
        <v>43406</v>
      </c>
      <c r="E191" s="5">
        <v>2018306004</v>
      </c>
      <c r="F191" s="3" t="s">
        <v>35</v>
      </c>
      <c r="G191" s="3" t="s">
        <v>29</v>
      </c>
      <c r="H191" s="3" t="s">
        <v>30</v>
      </c>
      <c r="I191" s="3" t="s">
        <v>36</v>
      </c>
      <c r="J191" s="3" t="s">
        <v>32</v>
      </c>
      <c r="K191" s="5">
        <v>2018</v>
      </c>
      <c r="L191" s="4">
        <v>0.45138888889050577</v>
      </c>
      <c r="M191" s="7">
        <v>43406</v>
      </c>
      <c r="N191" s="3" t="s">
        <v>118</v>
      </c>
      <c r="O191" s="17">
        <v>0.21073089409493728</v>
      </c>
      <c r="P191" s="3">
        <v>6.8</v>
      </c>
      <c r="Q191" s="10"/>
      <c r="R191" s="3">
        <v>0.375</v>
      </c>
      <c r="S191" s="10"/>
      <c r="T191" s="3">
        <v>127</v>
      </c>
      <c r="U191" s="10"/>
      <c r="V191" s="3">
        <v>3600</v>
      </c>
      <c r="W191" s="3"/>
      <c r="X191" s="3">
        <v>4230</v>
      </c>
      <c r="Y191" s="3"/>
      <c r="Z191" s="3" t="s">
        <v>29</v>
      </c>
      <c r="AA191" s="3"/>
      <c r="AB191" s="3">
        <v>52.6</v>
      </c>
      <c r="AC191" s="10"/>
      <c r="AD191" s="3">
        <v>26.8</v>
      </c>
      <c r="AE191" s="3"/>
      <c r="AF191" s="9">
        <v>20.2</v>
      </c>
      <c r="AG191" s="3"/>
      <c r="AH191" s="3">
        <v>14.4</v>
      </c>
      <c r="AI191" s="3"/>
      <c r="AJ191" s="10" t="s">
        <v>34</v>
      </c>
    </row>
    <row r="192" spans="1:36" hidden="1" x14ac:dyDescent="0.35">
      <c r="A192" s="3" t="s">
        <v>77</v>
      </c>
      <c r="B192" s="3" t="s">
        <v>40</v>
      </c>
      <c r="C192" s="3" t="s">
        <v>27</v>
      </c>
      <c r="D192" s="7">
        <v>43406</v>
      </c>
      <c r="E192" s="5">
        <v>2018306002</v>
      </c>
      <c r="F192" s="3" t="s">
        <v>41</v>
      </c>
      <c r="G192" s="3" t="s">
        <v>106</v>
      </c>
      <c r="H192" s="3" t="s">
        <v>30</v>
      </c>
      <c r="I192" s="3" t="s">
        <v>42</v>
      </c>
      <c r="J192" s="3" t="s">
        <v>32</v>
      </c>
      <c r="K192" s="5">
        <v>2018</v>
      </c>
      <c r="L192" s="4">
        <v>0.52777777777737356</v>
      </c>
      <c r="M192" s="7">
        <v>43406</v>
      </c>
      <c r="N192" s="3" t="s">
        <v>118</v>
      </c>
      <c r="O192" s="17">
        <v>2.9043232868298681</v>
      </c>
      <c r="P192" s="3">
        <v>3.9</v>
      </c>
      <c r="Q192" s="10"/>
      <c r="R192" s="3">
        <v>0.15</v>
      </c>
      <c r="S192" s="10"/>
      <c r="T192" s="3">
        <v>87</v>
      </c>
      <c r="U192" s="10"/>
      <c r="V192" s="3">
        <v>2650</v>
      </c>
      <c r="W192" s="3"/>
      <c r="X192" s="3">
        <v>3080</v>
      </c>
      <c r="Y192" s="3"/>
      <c r="Z192" s="3" t="s">
        <v>29</v>
      </c>
      <c r="AA192" s="3"/>
      <c r="AB192" s="3">
        <v>43.8</v>
      </c>
      <c r="AC192" s="10"/>
      <c r="AD192" s="3">
        <v>24</v>
      </c>
      <c r="AE192" s="3"/>
      <c r="AF192" s="9">
        <v>19.899999999999999</v>
      </c>
      <c r="AG192" s="3"/>
      <c r="AH192" s="3">
        <v>30.5</v>
      </c>
      <c r="AI192" s="3"/>
      <c r="AJ192" s="10" t="s">
        <v>40</v>
      </c>
    </row>
    <row r="193" spans="1:36" hidden="1" x14ac:dyDescent="0.35">
      <c r="A193" s="3" t="s">
        <v>77</v>
      </c>
      <c r="B193" s="3" t="s">
        <v>40</v>
      </c>
      <c r="C193" s="3" t="s">
        <v>27</v>
      </c>
      <c r="D193" s="7">
        <v>43406</v>
      </c>
      <c r="E193" s="5">
        <v>2018306006</v>
      </c>
      <c r="F193" s="3" t="s">
        <v>112</v>
      </c>
      <c r="G193" s="3" t="s">
        <v>108</v>
      </c>
      <c r="H193" s="3" t="s">
        <v>30</v>
      </c>
      <c r="I193" s="3" t="s">
        <v>42</v>
      </c>
      <c r="J193" s="3" t="s">
        <v>32</v>
      </c>
      <c r="K193" s="5">
        <v>2018</v>
      </c>
      <c r="L193" s="4">
        <v>0.53125</v>
      </c>
      <c r="M193" s="7">
        <v>43406</v>
      </c>
      <c r="N193" s="3" t="s">
        <v>118</v>
      </c>
      <c r="O193" s="17">
        <v>2.9043232868298681</v>
      </c>
      <c r="P193" s="3">
        <v>4</v>
      </c>
      <c r="Q193" s="10"/>
      <c r="R193" s="3">
        <v>0.17499999999999999</v>
      </c>
      <c r="S193" s="10"/>
      <c r="T193" s="3">
        <v>118</v>
      </c>
      <c r="U193" s="10"/>
      <c r="V193" s="3">
        <v>2600</v>
      </c>
      <c r="W193" s="3"/>
      <c r="X193" s="3">
        <v>3050</v>
      </c>
      <c r="Y193" s="3"/>
      <c r="Z193" s="3" t="s">
        <v>29</v>
      </c>
      <c r="AA193" s="3"/>
      <c r="AB193" s="3">
        <v>47.4</v>
      </c>
      <c r="AC193" s="10"/>
      <c r="AD193" s="3">
        <v>26.2</v>
      </c>
      <c r="AE193" s="3"/>
      <c r="AF193" s="9">
        <v>20.2</v>
      </c>
      <c r="AG193" s="3"/>
      <c r="AH193" s="3">
        <v>27.5</v>
      </c>
      <c r="AI193" s="3"/>
      <c r="AJ193" s="10" t="s">
        <v>40</v>
      </c>
    </row>
    <row r="194" spans="1:36" hidden="1" x14ac:dyDescent="0.35">
      <c r="A194" s="3" t="s">
        <v>77</v>
      </c>
      <c r="B194" s="3" t="s">
        <v>43</v>
      </c>
      <c r="C194" s="3" t="s">
        <v>27</v>
      </c>
      <c r="D194" s="7">
        <v>43406</v>
      </c>
      <c r="E194" s="5">
        <v>2018306003</v>
      </c>
      <c r="F194" s="3" t="s">
        <v>52</v>
      </c>
      <c r="G194" s="3" t="s">
        <v>29</v>
      </c>
      <c r="H194" s="3" t="s">
        <v>30</v>
      </c>
      <c r="I194" s="3" t="s">
        <v>45</v>
      </c>
      <c r="J194" s="3" t="s">
        <v>32</v>
      </c>
      <c r="K194" s="5">
        <v>2018</v>
      </c>
      <c r="L194" s="4">
        <v>0.47916666666787933</v>
      </c>
      <c r="M194" s="7">
        <v>43406</v>
      </c>
      <c r="N194" s="3" t="s">
        <v>118</v>
      </c>
      <c r="O194" s="17">
        <v>12.924224029642685</v>
      </c>
      <c r="P194" s="3">
        <v>0.6</v>
      </c>
      <c r="Q194" s="10"/>
      <c r="R194" s="3">
        <v>0.57499999999999996</v>
      </c>
      <c r="S194" s="10"/>
      <c r="T194" s="3">
        <v>53</v>
      </c>
      <c r="U194" s="10"/>
      <c r="V194" s="3">
        <v>1320</v>
      </c>
      <c r="W194" s="3"/>
      <c r="X194" s="3">
        <v>1660</v>
      </c>
      <c r="Y194" s="3"/>
      <c r="Z194" s="3" t="s">
        <v>29</v>
      </c>
      <c r="AA194" s="3"/>
      <c r="AB194" s="3">
        <v>23.1</v>
      </c>
      <c r="AC194" s="10"/>
      <c r="AD194" s="3">
        <v>12.3</v>
      </c>
      <c r="AE194" s="3"/>
      <c r="AF194" s="9">
        <v>8.5</v>
      </c>
      <c r="AG194" s="3"/>
      <c r="AH194" s="3">
        <v>5.8</v>
      </c>
      <c r="AI194" s="3"/>
      <c r="AJ194" s="10" t="s">
        <v>43</v>
      </c>
    </row>
  </sheetData>
  <autoFilter ref="A1:AI194" xr:uid="{B7EFF3B8-048D-49E0-B3F3-D91156A8181F}">
    <filterColumn colId="3">
      <filters>
        <dateGroupItem year="2018" month="3" dateTimeGrouping="month"/>
        <dateGroupItem year="2018" month="4" dateTimeGrouping="month"/>
        <dateGroupItem year="2017" month="12" dateTimeGrouping="month"/>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62431-6E31-4C74-A697-D007355F8B97}">
  <dimension ref="A1:Y109"/>
  <sheetViews>
    <sheetView workbookViewId="0">
      <pane ySplit="2" topLeftCell="A3" activePane="bottomLeft" state="frozen"/>
      <selection pane="bottomLeft" activeCell="B2" sqref="B2"/>
    </sheetView>
  </sheetViews>
  <sheetFormatPr defaultRowHeight="14.5" x14ac:dyDescent="0.35"/>
  <cols>
    <col min="1" max="1" width="10.81640625" bestFit="1" customWidth="1"/>
    <col min="2" max="2" width="11.08984375" bestFit="1" customWidth="1"/>
    <col min="3" max="3" width="12.7265625" bestFit="1" customWidth="1"/>
    <col min="4" max="4" width="8.81640625" style="18" bestFit="1" customWidth="1"/>
    <col min="5" max="5" width="6.7265625" bestFit="1" customWidth="1"/>
    <col min="6" max="6" width="10.90625" bestFit="1" customWidth="1"/>
    <col min="7" max="7" width="7.1796875" bestFit="1" customWidth="1"/>
    <col min="8" max="8" width="10.90625" bestFit="1" customWidth="1"/>
    <col min="9" max="9" width="7.1796875" bestFit="1" customWidth="1"/>
    <col min="10" max="10" width="6.54296875" bestFit="1" customWidth="1"/>
    <col min="11" max="11" width="7.453125" bestFit="1" customWidth="1"/>
    <col min="12" max="12" width="10.90625" bestFit="1" customWidth="1"/>
    <col min="13" max="13" width="7.453125" bestFit="1" customWidth="1"/>
    <col min="14" max="14" width="7.54296875" bestFit="1" customWidth="1"/>
    <col min="15" max="15" width="7.453125" bestFit="1" customWidth="1"/>
    <col min="16" max="16" width="6.54296875" bestFit="1" customWidth="1"/>
    <col min="17" max="17" width="8.08984375" bestFit="1" customWidth="1"/>
    <col min="18" max="18" width="10.90625" bestFit="1" customWidth="1"/>
    <col min="19" max="19" width="12.54296875" bestFit="1" customWidth="1"/>
    <col min="20" max="20" width="10.90625" bestFit="1" customWidth="1"/>
    <col min="21" max="21" width="12.54296875" bestFit="1" customWidth="1"/>
    <col min="22" max="22" width="7.54296875" bestFit="1" customWidth="1"/>
    <col min="23" max="23" width="12.54296875" bestFit="1" customWidth="1"/>
    <col min="24" max="24" width="6.1796875" bestFit="1" customWidth="1"/>
    <col min="25" max="25" width="8.6328125" bestFit="1" customWidth="1"/>
  </cols>
  <sheetData>
    <row r="1" spans="1:25" x14ac:dyDescent="0.35">
      <c r="A1" t="s">
        <v>3</v>
      </c>
      <c r="B1" t="s">
        <v>4</v>
      </c>
      <c r="C1" t="s">
        <v>955</v>
      </c>
      <c r="D1" s="18" t="s">
        <v>839</v>
      </c>
      <c r="E1" t="s">
        <v>169</v>
      </c>
      <c r="F1" t="s">
        <v>840</v>
      </c>
      <c r="G1" t="s">
        <v>841</v>
      </c>
      <c r="H1" t="s">
        <v>840</v>
      </c>
      <c r="I1" t="s">
        <v>170</v>
      </c>
      <c r="J1" t="s">
        <v>840</v>
      </c>
      <c r="K1" t="s">
        <v>479</v>
      </c>
      <c r="L1" t="s">
        <v>840</v>
      </c>
      <c r="M1" t="s">
        <v>842</v>
      </c>
      <c r="N1" t="s">
        <v>840</v>
      </c>
      <c r="O1" t="s">
        <v>178</v>
      </c>
      <c r="P1" t="s">
        <v>840</v>
      </c>
      <c r="Q1" t="s">
        <v>476</v>
      </c>
      <c r="R1" t="s">
        <v>840</v>
      </c>
      <c r="S1" t="s">
        <v>183</v>
      </c>
      <c r="T1" t="s">
        <v>840</v>
      </c>
      <c r="U1" t="s">
        <v>179</v>
      </c>
      <c r="V1" t="s">
        <v>840</v>
      </c>
      <c r="W1" t="s">
        <v>956</v>
      </c>
      <c r="X1" t="s">
        <v>840</v>
      </c>
      <c r="Y1" t="s">
        <v>954</v>
      </c>
    </row>
    <row r="2" spans="1:25" x14ac:dyDescent="0.35">
      <c r="C2" t="s">
        <v>958</v>
      </c>
      <c r="D2" s="18" t="s">
        <v>843</v>
      </c>
      <c r="E2" t="s">
        <v>844</v>
      </c>
      <c r="F2" t="s">
        <v>845</v>
      </c>
      <c r="G2" t="s">
        <v>846</v>
      </c>
      <c r="H2" t="s">
        <v>847</v>
      </c>
      <c r="I2" t="s">
        <v>846</v>
      </c>
      <c r="J2" t="s">
        <v>848</v>
      </c>
      <c r="K2" t="s">
        <v>849</v>
      </c>
      <c r="L2" t="s">
        <v>850</v>
      </c>
      <c r="M2" t="s">
        <v>849</v>
      </c>
      <c r="N2" t="s">
        <v>851</v>
      </c>
      <c r="O2" t="s">
        <v>849</v>
      </c>
      <c r="P2" t="s">
        <v>959</v>
      </c>
      <c r="Q2" t="s">
        <v>960</v>
      </c>
      <c r="R2" t="s">
        <v>961</v>
      </c>
      <c r="S2" t="s">
        <v>182</v>
      </c>
      <c r="T2" t="s">
        <v>962</v>
      </c>
      <c r="U2" t="s">
        <v>182</v>
      </c>
      <c r="V2" t="s">
        <v>963</v>
      </c>
      <c r="W2" t="s">
        <v>175</v>
      </c>
      <c r="X2" t="s">
        <v>964</v>
      </c>
      <c r="Y2" t="s">
        <v>957</v>
      </c>
    </row>
    <row r="3" spans="1:25" x14ac:dyDescent="0.35">
      <c r="A3">
        <v>2018143005</v>
      </c>
      <c r="B3">
        <v>303</v>
      </c>
      <c r="C3" t="s">
        <v>965</v>
      </c>
      <c r="D3" s="18">
        <v>43243</v>
      </c>
      <c r="E3">
        <v>16.5</v>
      </c>
      <c r="F3" t="s">
        <v>853</v>
      </c>
      <c r="G3">
        <v>31.7</v>
      </c>
      <c r="H3" t="s">
        <v>853</v>
      </c>
      <c r="I3">
        <v>8.3000000000000007</v>
      </c>
      <c r="J3" t="s">
        <v>853</v>
      </c>
      <c r="K3">
        <v>50</v>
      </c>
      <c r="L3" t="s">
        <v>853</v>
      </c>
      <c r="M3">
        <v>88</v>
      </c>
      <c r="N3" t="s">
        <v>853</v>
      </c>
      <c r="O3">
        <v>801</v>
      </c>
      <c r="P3" t="s">
        <v>853</v>
      </c>
      <c r="Q3">
        <v>2.5</v>
      </c>
      <c r="R3" t="s">
        <v>966</v>
      </c>
      <c r="S3" t="s">
        <v>967</v>
      </c>
      <c r="T3" t="s">
        <v>29</v>
      </c>
      <c r="U3" t="s">
        <v>967</v>
      </c>
      <c r="V3" t="s">
        <v>29</v>
      </c>
      <c r="W3" t="s">
        <v>967</v>
      </c>
      <c r="X3" t="s">
        <v>29</v>
      </c>
      <c r="Y3" t="s">
        <v>29</v>
      </c>
    </row>
    <row r="4" spans="1:25" x14ac:dyDescent="0.35">
      <c r="A4">
        <v>2018143006</v>
      </c>
      <c r="B4" t="s">
        <v>968</v>
      </c>
      <c r="C4" t="s">
        <v>968</v>
      </c>
      <c r="D4" s="18">
        <v>43243</v>
      </c>
      <c r="E4">
        <v>26.8</v>
      </c>
      <c r="F4" t="s">
        <v>853</v>
      </c>
      <c r="G4">
        <v>74.7</v>
      </c>
      <c r="H4" t="s">
        <v>858</v>
      </c>
      <c r="I4">
        <v>17.2</v>
      </c>
      <c r="J4" t="s">
        <v>853</v>
      </c>
      <c r="K4">
        <v>30</v>
      </c>
      <c r="L4" t="s">
        <v>853</v>
      </c>
      <c r="M4">
        <v>57</v>
      </c>
      <c r="N4" t="s">
        <v>853</v>
      </c>
      <c r="O4">
        <v>817</v>
      </c>
      <c r="P4" t="s">
        <v>853</v>
      </c>
      <c r="Q4">
        <v>0</v>
      </c>
      <c r="R4" t="s">
        <v>969</v>
      </c>
      <c r="S4" t="s">
        <v>967</v>
      </c>
      <c r="T4" t="s">
        <v>29</v>
      </c>
      <c r="U4" t="s">
        <v>967</v>
      </c>
      <c r="V4" t="s">
        <v>29</v>
      </c>
      <c r="W4" t="s">
        <v>967</v>
      </c>
      <c r="X4" t="s">
        <v>29</v>
      </c>
      <c r="Y4" t="s">
        <v>106</v>
      </c>
    </row>
    <row r="5" spans="1:25" x14ac:dyDescent="0.35">
      <c r="A5">
        <v>2018143007</v>
      </c>
      <c r="B5" t="s">
        <v>970</v>
      </c>
      <c r="C5" t="s">
        <v>970</v>
      </c>
      <c r="D5" s="18">
        <v>43243</v>
      </c>
      <c r="E5">
        <v>133.9</v>
      </c>
      <c r="F5" t="s">
        <v>858</v>
      </c>
      <c r="G5">
        <v>158.6</v>
      </c>
      <c r="H5" t="s">
        <v>853</v>
      </c>
      <c r="I5">
        <v>87.8</v>
      </c>
      <c r="J5" t="s">
        <v>858</v>
      </c>
      <c r="K5">
        <v>53</v>
      </c>
      <c r="L5" t="s">
        <v>853</v>
      </c>
      <c r="M5">
        <v>5040</v>
      </c>
      <c r="N5" t="s">
        <v>858</v>
      </c>
      <c r="O5">
        <v>5730</v>
      </c>
      <c r="P5" t="s">
        <v>858</v>
      </c>
      <c r="Q5">
        <v>10.8</v>
      </c>
      <c r="R5" t="s">
        <v>966</v>
      </c>
      <c r="S5" t="s">
        <v>967</v>
      </c>
      <c r="T5" t="s">
        <v>29</v>
      </c>
      <c r="U5" t="s">
        <v>967</v>
      </c>
      <c r="V5" t="s">
        <v>29</v>
      </c>
      <c r="W5" t="s">
        <v>967</v>
      </c>
      <c r="X5" t="s">
        <v>29</v>
      </c>
      <c r="Y5" t="s">
        <v>29</v>
      </c>
    </row>
    <row r="6" spans="1:25" x14ac:dyDescent="0.35">
      <c r="A6">
        <v>2018143008</v>
      </c>
      <c r="B6" t="s">
        <v>971</v>
      </c>
      <c r="C6" t="s">
        <v>971</v>
      </c>
      <c r="D6" s="18">
        <v>43243</v>
      </c>
      <c r="E6">
        <v>64.8</v>
      </c>
      <c r="F6" t="s">
        <v>858</v>
      </c>
      <c r="G6">
        <v>76.900000000000006</v>
      </c>
      <c r="H6" t="s">
        <v>853</v>
      </c>
      <c r="I6">
        <v>37.799999999999997</v>
      </c>
      <c r="J6" t="s">
        <v>853</v>
      </c>
      <c r="K6">
        <v>57</v>
      </c>
      <c r="L6" t="s">
        <v>853</v>
      </c>
      <c r="M6">
        <v>1070</v>
      </c>
      <c r="N6" t="s">
        <v>858</v>
      </c>
      <c r="O6">
        <v>2040</v>
      </c>
      <c r="P6" t="s">
        <v>853</v>
      </c>
      <c r="Q6">
        <v>4.4000000000000004</v>
      </c>
      <c r="R6" t="s">
        <v>966</v>
      </c>
      <c r="S6" t="s">
        <v>967</v>
      </c>
      <c r="T6" t="s">
        <v>29</v>
      </c>
      <c r="U6" t="s">
        <v>967</v>
      </c>
      <c r="V6" t="s">
        <v>29</v>
      </c>
      <c r="W6" t="s">
        <v>967</v>
      </c>
      <c r="X6" t="s">
        <v>29</v>
      </c>
      <c r="Y6" t="s">
        <v>29</v>
      </c>
    </row>
    <row r="7" spans="1:25" x14ac:dyDescent="0.35">
      <c r="A7">
        <v>2018143009</v>
      </c>
      <c r="B7" t="s">
        <v>972</v>
      </c>
      <c r="C7" t="s">
        <v>972</v>
      </c>
      <c r="D7" s="18">
        <v>43243</v>
      </c>
      <c r="E7">
        <v>15.3</v>
      </c>
      <c r="F7" t="s">
        <v>853</v>
      </c>
      <c r="G7">
        <v>32.700000000000003</v>
      </c>
      <c r="H7" t="s">
        <v>853</v>
      </c>
      <c r="I7">
        <v>7.2</v>
      </c>
      <c r="J7" t="s">
        <v>853</v>
      </c>
      <c r="K7">
        <v>54</v>
      </c>
      <c r="L7" t="s">
        <v>853</v>
      </c>
      <c r="M7">
        <v>2610</v>
      </c>
      <c r="N7" t="s">
        <v>858</v>
      </c>
      <c r="O7">
        <v>3360</v>
      </c>
      <c r="P7" t="s">
        <v>853</v>
      </c>
      <c r="Q7">
        <v>8.3000000000000007</v>
      </c>
      <c r="R7" t="s">
        <v>966</v>
      </c>
      <c r="S7" t="s">
        <v>967</v>
      </c>
      <c r="T7" t="s">
        <v>29</v>
      </c>
      <c r="U7" t="s">
        <v>967</v>
      </c>
      <c r="V7" t="s">
        <v>29</v>
      </c>
      <c r="W7" t="s">
        <v>967</v>
      </c>
      <c r="X7" t="s">
        <v>29</v>
      </c>
      <c r="Y7" t="s">
        <v>29</v>
      </c>
    </row>
    <row r="8" spans="1:25" x14ac:dyDescent="0.35">
      <c r="A8">
        <v>2018143010</v>
      </c>
      <c r="B8" t="s">
        <v>973</v>
      </c>
      <c r="C8" t="s">
        <v>973</v>
      </c>
      <c r="D8" s="18">
        <v>43243</v>
      </c>
      <c r="E8">
        <v>11.4</v>
      </c>
      <c r="F8" t="s">
        <v>853</v>
      </c>
      <c r="G8">
        <v>16.399999999999999</v>
      </c>
      <c r="H8" t="s">
        <v>853</v>
      </c>
      <c r="I8">
        <v>7.8</v>
      </c>
      <c r="J8" t="s">
        <v>853</v>
      </c>
      <c r="K8">
        <v>41</v>
      </c>
      <c r="L8" t="s">
        <v>853</v>
      </c>
      <c r="M8">
        <v>1430</v>
      </c>
      <c r="N8" t="s">
        <v>858</v>
      </c>
      <c r="O8">
        <v>1780</v>
      </c>
      <c r="P8" t="s">
        <v>853</v>
      </c>
      <c r="Q8">
        <v>3.4</v>
      </c>
      <c r="R8" t="s">
        <v>966</v>
      </c>
      <c r="S8" t="s">
        <v>967</v>
      </c>
      <c r="T8" t="s">
        <v>29</v>
      </c>
      <c r="U8" t="s">
        <v>967</v>
      </c>
      <c r="V8" t="s">
        <v>29</v>
      </c>
      <c r="W8" t="s">
        <v>967</v>
      </c>
      <c r="X8" t="s">
        <v>29</v>
      </c>
      <c r="Y8" t="s">
        <v>29</v>
      </c>
    </row>
    <row r="9" spans="1:25" x14ac:dyDescent="0.35">
      <c r="A9">
        <v>2018143011</v>
      </c>
      <c r="B9" t="s">
        <v>974</v>
      </c>
      <c r="C9" t="s">
        <v>974</v>
      </c>
      <c r="D9" s="18">
        <v>43243</v>
      </c>
      <c r="E9">
        <v>4.9000000000000004</v>
      </c>
      <c r="F9" t="s">
        <v>865</v>
      </c>
      <c r="G9">
        <v>6.7</v>
      </c>
      <c r="H9" t="s">
        <v>853</v>
      </c>
      <c r="I9">
        <v>2</v>
      </c>
      <c r="J9" t="s">
        <v>853</v>
      </c>
      <c r="K9">
        <v>27</v>
      </c>
      <c r="L9" t="s">
        <v>865</v>
      </c>
      <c r="M9">
        <v>746</v>
      </c>
      <c r="N9" t="s">
        <v>853</v>
      </c>
      <c r="O9">
        <v>1070</v>
      </c>
      <c r="P9" t="s">
        <v>853</v>
      </c>
      <c r="Q9">
        <v>2</v>
      </c>
      <c r="R9" t="s">
        <v>975</v>
      </c>
      <c r="S9" t="s">
        <v>967</v>
      </c>
      <c r="T9" t="s">
        <v>29</v>
      </c>
      <c r="U9" t="s">
        <v>967</v>
      </c>
      <c r="V9" t="s">
        <v>29</v>
      </c>
      <c r="W9" t="s">
        <v>967</v>
      </c>
      <c r="X9" t="s">
        <v>29</v>
      </c>
      <c r="Y9" t="s">
        <v>29</v>
      </c>
    </row>
    <row r="10" spans="1:25" x14ac:dyDescent="0.35">
      <c r="A10">
        <v>2018143012</v>
      </c>
      <c r="B10" t="s">
        <v>976</v>
      </c>
      <c r="C10" t="s">
        <v>976</v>
      </c>
      <c r="D10" s="18">
        <v>43243</v>
      </c>
      <c r="E10">
        <v>37.799999999999997</v>
      </c>
      <c r="F10" t="s">
        <v>858</v>
      </c>
      <c r="G10">
        <v>51.4</v>
      </c>
      <c r="H10" t="s">
        <v>853</v>
      </c>
      <c r="I10">
        <v>19.600000000000001</v>
      </c>
      <c r="J10" t="s">
        <v>853</v>
      </c>
      <c r="K10">
        <v>49</v>
      </c>
      <c r="L10" t="s">
        <v>853</v>
      </c>
      <c r="M10">
        <v>810</v>
      </c>
      <c r="N10" t="s">
        <v>853</v>
      </c>
      <c r="O10">
        <v>1370</v>
      </c>
      <c r="P10" t="s">
        <v>853</v>
      </c>
      <c r="Q10">
        <v>16.8</v>
      </c>
      <c r="R10" t="s">
        <v>966</v>
      </c>
      <c r="S10" t="s">
        <v>967</v>
      </c>
      <c r="T10" t="s">
        <v>29</v>
      </c>
      <c r="U10" t="s">
        <v>967</v>
      </c>
      <c r="V10" t="s">
        <v>29</v>
      </c>
      <c r="W10" t="s">
        <v>967</v>
      </c>
      <c r="X10" t="s">
        <v>29</v>
      </c>
      <c r="Y10" t="s">
        <v>29</v>
      </c>
    </row>
    <row r="11" spans="1:25" x14ac:dyDescent="0.35">
      <c r="A11">
        <v>2018143013</v>
      </c>
      <c r="B11" t="s">
        <v>977</v>
      </c>
      <c r="C11" t="s">
        <v>977</v>
      </c>
      <c r="D11" s="18">
        <v>43243</v>
      </c>
      <c r="E11">
        <v>7.5</v>
      </c>
      <c r="F11" t="s">
        <v>853</v>
      </c>
      <c r="G11">
        <v>15.7</v>
      </c>
      <c r="H11" t="s">
        <v>853</v>
      </c>
      <c r="I11">
        <v>3.5</v>
      </c>
      <c r="J11" t="s">
        <v>853</v>
      </c>
      <c r="K11">
        <v>15</v>
      </c>
      <c r="L11" t="s">
        <v>865</v>
      </c>
      <c r="M11">
        <v>885</v>
      </c>
      <c r="N11" t="s">
        <v>853</v>
      </c>
      <c r="O11">
        <v>1460</v>
      </c>
      <c r="P11" t="s">
        <v>853</v>
      </c>
      <c r="Q11">
        <v>3.2</v>
      </c>
      <c r="R11" t="s">
        <v>966</v>
      </c>
      <c r="S11" t="s">
        <v>967</v>
      </c>
      <c r="T11" t="s">
        <v>29</v>
      </c>
      <c r="U11" t="s">
        <v>967</v>
      </c>
      <c r="V11" t="s">
        <v>29</v>
      </c>
      <c r="W11" t="s">
        <v>967</v>
      </c>
      <c r="X11" t="s">
        <v>29</v>
      </c>
      <c r="Y11" t="s">
        <v>29</v>
      </c>
    </row>
    <row r="12" spans="1:25" x14ac:dyDescent="0.35">
      <c r="A12">
        <v>2018143014</v>
      </c>
      <c r="B12" t="s">
        <v>978</v>
      </c>
      <c r="C12" t="s">
        <v>978</v>
      </c>
      <c r="D12" s="18">
        <v>43243</v>
      </c>
      <c r="E12">
        <v>10.4</v>
      </c>
      <c r="F12" t="s">
        <v>853</v>
      </c>
      <c r="G12">
        <v>23.7</v>
      </c>
      <c r="H12" t="s">
        <v>853</v>
      </c>
      <c r="I12">
        <v>4.5999999999999996</v>
      </c>
      <c r="J12" t="s">
        <v>853</v>
      </c>
      <c r="K12">
        <v>56</v>
      </c>
      <c r="L12" t="s">
        <v>853</v>
      </c>
      <c r="M12">
        <v>900</v>
      </c>
      <c r="N12" t="s">
        <v>853</v>
      </c>
      <c r="O12">
        <v>1290</v>
      </c>
      <c r="P12" t="s">
        <v>853</v>
      </c>
      <c r="Q12">
        <v>5.5</v>
      </c>
      <c r="R12" t="s">
        <v>969</v>
      </c>
      <c r="S12" t="s">
        <v>967</v>
      </c>
      <c r="T12" t="s">
        <v>29</v>
      </c>
      <c r="U12" t="s">
        <v>967</v>
      </c>
      <c r="V12" t="s">
        <v>29</v>
      </c>
      <c r="W12" t="s">
        <v>967</v>
      </c>
      <c r="X12" t="s">
        <v>29</v>
      </c>
      <c r="Y12" t="s">
        <v>29</v>
      </c>
    </row>
    <row r="13" spans="1:25" x14ac:dyDescent="0.35">
      <c r="A13">
        <v>2018143015</v>
      </c>
      <c r="B13" t="s">
        <v>979</v>
      </c>
      <c r="C13" t="s">
        <v>979</v>
      </c>
      <c r="D13" s="18">
        <v>43243</v>
      </c>
      <c r="E13">
        <v>14.3</v>
      </c>
      <c r="F13" t="s">
        <v>853</v>
      </c>
      <c r="G13">
        <v>30.1</v>
      </c>
      <c r="H13" t="s">
        <v>853</v>
      </c>
      <c r="I13">
        <v>4.5999999999999996</v>
      </c>
      <c r="J13" t="s">
        <v>853</v>
      </c>
      <c r="K13">
        <v>13</v>
      </c>
      <c r="L13" t="s">
        <v>865</v>
      </c>
      <c r="M13">
        <v>402</v>
      </c>
      <c r="N13" t="s">
        <v>853</v>
      </c>
      <c r="O13">
        <v>970</v>
      </c>
      <c r="P13" t="s">
        <v>853</v>
      </c>
      <c r="Q13">
        <v>2.8</v>
      </c>
      <c r="R13" t="s">
        <v>966</v>
      </c>
      <c r="S13" t="s">
        <v>967</v>
      </c>
      <c r="T13" t="s">
        <v>29</v>
      </c>
      <c r="U13" t="s">
        <v>967</v>
      </c>
      <c r="V13" t="s">
        <v>29</v>
      </c>
      <c r="W13" t="s">
        <v>967</v>
      </c>
      <c r="X13" t="s">
        <v>29</v>
      </c>
      <c r="Y13" t="s">
        <v>29</v>
      </c>
    </row>
    <row r="14" spans="1:25" x14ac:dyDescent="0.35">
      <c r="A14">
        <v>2018143016</v>
      </c>
      <c r="B14" t="s">
        <v>980</v>
      </c>
      <c r="C14" t="s">
        <v>980</v>
      </c>
      <c r="D14" s="18">
        <v>43243</v>
      </c>
      <c r="E14">
        <v>8.5</v>
      </c>
      <c r="F14" t="s">
        <v>853</v>
      </c>
      <c r="G14">
        <v>13.4</v>
      </c>
      <c r="H14" t="s">
        <v>853</v>
      </c>
      <c r="I14">
        <v>1.8</v>
      </c>
      <c r="J14" t="s">
        <v>865</v>
      </c>
      <c r="K14">
        <v>32</v>
      </c>
      <c r="L14" t="s">
        <v>853</v>
      </c>
      <c r="M14">
        <v>545</v>
      </c>
      <c r="N14" t="s">
        <v>853</v>
      </c>
      <c r="O14">
        <v>1050</v>
      </c>
      <c r="P14" t="s">
        <v>853</v>
      </c>
      <c r="Q14">
        <v>2</v>
      </c>
      <c r="R14" t="s">
        <v>975</v>
      </c>
      <c r="S14" t="s">
        <v>967</v>
      </c>
      <c r="T14" t="s">
        <v>29</v>
      </c>
      <c r="U14" t="s">
        <v>967</v>
      </c>
      <c r="V14" t="s">
        <v>29</v>
      </c>
      <c r="W14" t="s">
        <v>967</v>
      </c>
      <c r="X14" t="s">
        <v>29</v>
      </c>
      <c r="Y14" t="s">
        <v>29</v>
      </c>
    </row>
    <row r="15" spans="1:25" x14ac:dyDescent="0.35">
      <c r="A15">
        <v>2018143017</v>
      </c>
      <c r="B15" t="s">
        <v>125</v>
      </c>
      <c r="C15" t="s">
        <v>125</v>
      </c>
      <c r="D15" s="18">
        <v>43243</v>
      </c>
      <c r="E15">
        <v>3.3</v>
      </c>
      <c r="F15" t="s">
        <v>865</v>
      </c>
      <c r="G15">
        <v>0.6</v>
      </c>
      <c r="H15" t="s">
        <v>981</v>
      </c>
      <c r="I15">
        <v>2.1</v>
      </c>
      <c r="J15" t="s">
        <v>853</v>
      </c>
      <c r="K15">
        <v>23</v>
      </c>
      <c r="L15" t="s">
        <v>865</v>
      </c>
      <c r="M15">
        <v>5</v>
      </c>
      <c r="N15" t="s">
        <v>981</v>
      </c>
      <c r="O15">
        <v>230</v>
      </c>
      <c r="P15" t="s">
        <v>865</v>
      </c>
      <c r="Q15">
        <v>0.2</v>
      </c>
      <c r="R15" t="s">
        <v>969</v>
      </c>
      <c r="S15" t="s">
        <v>967</v>
      </c>
      <c r="T15" t="s">
        <v>29</v>
      </c>
      <c r="U15" t="s">
        <v>967</v>
      </c>
      <c r="V15" t="s">
        <v>29</v>
      </c>
      <c r="W15" t="s">
        <v>967</v>
      </c>
      <c r="X15" t="s">
        <v>29</v>
      </c>
      <c r="Y15" t="s">
        <v>29</v>
      </c>
    </row>
    <row r="16" spans="1:25" x14ac:dyDescent="0.35">
      <c r="A16">
        <v>2018143018</v>
      </c>
      <c r="B16" t="s">
        <v>968</v>
      </c>
      <c r="C16" t="s">
        <v>968</v>
      </c>
      <c r="D16" s="18">
        <v>43243</v>
      </c>
      <c r="E16">
        <v>24.9</v>
      </c>
      <c r="F16" t="s">
        <v>853</v>
      </c>
      <c r="G16">
        <v>18.100000000000001</v>
      </c>
      <c r="H16" t="s">
        <v>853</v>
      </c>
      <c r="I16">
        <v>19.899999999999999</v>
      </c>
      <c r="J16" t="s">
        <v>853</v>
      </c>
      <c r="K16" t="s">
        <v>29</v>
      </c>
      <c r="L16" t="s">
        <v>982</v>
      </c>
      <c r="M16" t="s">
        <v>29</v>
      </c>
      <c r="N16" t="s">
        <v>982</v>
      </c>
      <c r="O16" t="s">
        <v>29</v>
      </c>
      <c r="P16" t="s">
        <v>982</v>
      </c>
      <c r="Q16" t="s">
        <v>29</v>
      </c>
      <c r="R16" t="s">
        <v>982</v>
      </c>
      <c r="T16" t="s">
        <v>982</v>
      </c>
      <c r="V16" t="s">
        <v>982</v>
      </c>
      <c r="X16" t="s">
        <v>982</v>
      </c>
      <c r="Y16" t="s">
        <v>108</v>
      </c>
    </row>
    <row r="17" spans="1:25" x14ac:dyDescent="0.35">
      <c r="A17">
        <v>2018186015</v>
      </c>
      <c r="B17">
        <v>166</v>
      </c>
      <c r="C17" t="s">
        <v>133</v>
      </c>
      <c r="D17" s="18">
        <v>43286</v>
      </c>
      <c r="E17">
        <v>13.3</v>
      </c>
      <c r="F17" t="s">
        <v>880</v>
      </c>
      <c r="G17">
        <v>20</v>
      </c>
      <c r="H17" t="s">
        <v>907</v>
      </c>
      <c r="I17">
        <v>1.5</v>
      </c>
      <c r="J17" t="s">
        <v>878</v>
      </c>
      <c r="K17">
        <v>20</v>
      </c>
      <c r="L17" t="s">
        <v>878</v>
      </c>
      <c r="M17">
        <v>288</v>
      </c>
      <c r="N17" t="s">
        <v>29</v>
      </c>
      <c r="O17">
        <v>613</v>
      </c>
      <c r="P17" t="s">
        <v>29</v>
      </c>
      <c r="Q17" t="s">
        <v>29</v>
      </c>
      <c r="R17" t="s">
        <v>983</v>
      </c>
      <c r="S17">
        <v>3.1</v>
      </c>
      <c r="T17" t="s">
        <v>29</v>
      </c>
      <c r="U17" t="s">
        <v>29</v>
      </c>
      <c r="V17" t="s">
        <v>29</v>
      </c>
      <c r="W17">
        <v>11.04</v>
      </c>
      <c r="X17" t="s">
        <v>29</v>
      </c>
      <c r="Y17" t="s">
        <v>106</v>
      </c>
    </row>
    <row r="18" spans="1:25" x14ac:dyDescent="0.35">
      <c r="A18">
        <v>2018186016</v>
      </c>
      <c r="B18">
        <v>801</v>
      </c>
      <c r="C18" t="s">
        <v>885</v>
      </c>
      <c r="D18" s="18">
        <v>43286</v>
      </c>
      <c r="E18">
        <v>15.3</v>
      </c>
      <c r="F18" t="s">
        <v>29</v>
      </c>
      <c r="G18">
        <v>53.5</v>
      </c>
      <c r="H18" t="s">
        <v>984</v>
      </c>
      <c r="I18">
        <v>8.4</v>
      </c>
      <c r="J18" t="s">
        <v>29</v>
      </c>
      <c r="K18">
        <v>104</v>
      </c>
      <c r="L18" t="s">
        <v>29</v>
      </c>
      <c r="M18">
        <v>595</v>
      </c>
      <c r="N18" t="s">
        <v>29</v>
      </c>
      <c r="O18">
        <v>1250</v>
      </c>
      <c r="P18" t="s">
        <v>29</v>
      </c>
      <c r="Q18" t="s">
        <v>29</v>
      </c>
      <c r="R18" t="s">
        <v>983</v>
      </c>
      <c r="S18">
        <v>4.5</v>
      </c>
      <c r="T18" t="s">
        <v>29</v>
      </c>
      <c r="U18">
        <v>0.55500000000000005</v>
      </c>
      <c r="V18" t="s">
        <v>985</v>
      </c>
      <c r="W18">
        <v>5.96</v>
      </c>
      <c r="X18" t="s">
        <v>29</v>
      </c>
      <c r="Y18" t="s">
        <v>29</v>
      </c>
    </row>
    <row r="19" spans="1:25" x14ac:dyDescent="0.35">
      <c r="A19">
        <v>2018186017</v>
      </c>
      <c r="B19">
        <v>174</v>
      </c>
      <c r="C19" t="s">
        <v>135</v>
      </c>
      <c r="D19" s="18">
        <v>43286</v>
      </c>
      <c r="E19">
        <v>38.799999999999997</v>
      </c>
      <c r="F19" t="s">
        <v>880</v>
      </c>
      <c r="G19">
        <v>59.3</v>
      </c>
      <c r="H19" t="s">
        <v>984</v>
      </c>
      <c r="I19">
        <v>15</v>
      </c>
      <c r="J19" t="s">
        <v>29</v>
      </c>
      <c r="K19">
        <v>388</v>
      </c>
      <c r="L19" t="s">
        <v>29</v>
      </c>
      <c r="M19">
        <v>92</v>
      </c>
      <c r="N19" t="s">
        <v>29</v>
      </c>
      <c r="O19">
        <v>1280</v>
      </c>
      <c r="P19" t="s">
        <v>29</v>
      </c>
      <c r="Q19" t="s">
        <v>29</v>
      </c>
      <c r="R19" t="s">
        <v>983</v>
      </c>
      <c r="S19">
        <v>8.4</v>
      </c>
      <c r="T19" t="s">
        <v>29</v>
      </c>
      <c r="U19">
        <v>0.36</v>
      </c>
      <c r="V19" t="s">
        <v>985</v>
      </c>
      <c r="W19">
        <v>4.03</v>
      </c>
      <c r="X19" t="s">
        <v>29</v>
      </c>
      <c r="Y19" t="s">
        <v>29</v>
      </c>
    </row>
    <row r="20" spans="1:25" x14ac:dyDescent="0.35">
      <c r="A20">
        <v>2018186018</v>
      </c>
      <c r="B20">
        <v>321</v>
      </c>
      <c r="C20" t="s">
        <v>149</v>
      </c>
      <c r="D20" s="18">
        <v>43286</v>
      </c>
      <c r="E20">
        <v>18.3</v>
      </c>
      <c r="F20" t="s">
        <v>913</v>
      </c>
      <c r="G20">
        <v>23.7</v>
      </c>
      <c r="H20" t="s">
        <v>907</v>
      </c>
      <c r="I20">
        <v>14.7</v>
      </c>
      <c r="J20" t="s">
        <v>29</v>
      </c>
      <c r="K20">
        <v>12</v>
      </c>
      <c r="L20" t="s">
        <v>878</v>
      </c>
      <c r="M20">
        <v>4820</v>
      </c>
      <c r="N20" t="s">
        <v>29</v>
      </c>
      <c r="O20">
        <v>4690</v>
      </c>
      <c r="P20" t="s">
        <v>880</v>
      </c>
      <c r="Q20" t="s">
        <v>29</v>
      </c>
      <c r="R20" t="s">
        <v>983</v>
      </c>
      <c r="S20">
        <v>1.9</v>
      </c>
      <c r="T20" t="s">
        <v>29</v>
      </c>
      <c r="U20">
        <v>0.3</v>
      </c>
      <c r="V20" t="s">
        <v>985</v>
      </c>
      <c r="W20">
        <v>9.32</v>
      </c>
      <c r="X20" t="s">
        <v>29</v>
      </c>
      <c r="Y20" t="s">
        <v>29</v>
      </c>
    </row>
    <row r="21" spans="1:25" x14ac:dyDescent="0.35">
      <c r="A21">
        <v>2018186019</v>
      </c>
      <c r="B21">
        <v>166</v>
      </c>
      <c r="C21" t="s">
        <v>133</v>
      </c>
      <c r="D21" s="18">
        <v>43286</v>
      </c>
      <c r="E21">
        <v>10.3</v>
      </c>
      <c r="F21" t="s">
        <v>29</v>
      </c>
      <c r="G21">
        <v>17.8</v>
      </c>
      <c r="H21" t="s">
        <v>907</v>
      </c>
      <c r="I21">
        <v>1.5</v>
      </c>
      <c r="J21" t="s">
        <v>878</v>
      </c>
      <c r="K21" t="s">
        <v>29</v>
      </c>
      <c r="L21" t="s">
        <v>983</v>
      </c>
      <c r="M21" t="s">
        <v>29</v>
      </c>
      <c r="N21" t="s">
        <v>983</v>
      </c>
      <c r="O21" t="s">
        <v>29</v>
      </c>
      <c r="P21" t="s">
        <v>983</v>
      </c>
      <c r="Q21" t="s">
        <v>29</v>
      </c>
      <c r="R21" t="s">
        <v>983</v>
      </c>
      <c r="S21" t="s">
        <v>29</v>
      </c>
      <c r="T21" t="s">
        <v>29</v>
      </c>
      <c r="U21">
        <v>9.5000000000000001E-2</v>
      </c>
      <c r="V21" t="s">
        <v>985</v>
      </c>
      <c r="W21" t="s">
        <v>29</v>
      </c>
      <c r="X21" t="s">
        <v>983</v>
      </c>
      <c r="Y21" t="s">
        <v>108</v>
      </c>
    </row>
    <row r="22" spans="1:25" x14ac:dyDescent="0.35">
      <c r="A22">
        <v>2018186020</v>
      </c>
      <c r="B22" t="s">
        <v>125</v>
      </c>
      <c r="C22" t="s">
        <v>125</v>
      </c>
      <c r="D22" s="18">
        <v>43286</v>
      </c>
      <c r="E22">
        <v>0.95</v>
      </c>
      <c r="F22" t="s">
        <v>949</v>
      </c>
      <c r="G22">
        <v>0.5</v>
      </c>
      <c r="H22" t="s">
        <v>908</v>
      </c>
      <c r="I22">
        <v>0.7</v>
      </c>
      <c r="J22" t="s">
        <v>878</v>
      </c>
      <c r="K22">
        <v>17</v>
      </c>
      <c r="L22" t="s">
        <v>878</v>
      </c>
      <c r="M22">
        <v>10</v>
      </c>
      <c r="N22" t="s">
        <v>878</v>
      </c>
      <c r="O22">
        <v>45</v>
      </c>
      <c r="P22" t="s">
        <v>949</v>
      </c>
      <c r="Q22" t="s">
        <v>29</v>
      </c>
      <c r="R22" t="s">
        <v>983</v>
      </c>
      <c r="S22">
        <v>0.25</v>
      </c>
      <c r="T22" t="s">
        <v>949</v>
      </c>
      <c r="U22">
        <v>2.5000000000000001E-2</v>
      </c>
      <c r="V22" t="s">
        <v>912</v>
      </c>
      <c r="W22">
        <v>0.15</v>
      </c>
      <c r="X22" t="s">
        <v>949</v>
      </c>
      <c r="Y22" t="s">
        <v>29</v>
      </c>
    </row>
    <row r="23" spans="1:25" x14ac:dyDescent="0.35">
      <c r="A23">
        <v>2018198088</v>
      </c>
      <c r="B23" t="s">
        <v>938</v>
      </c>
      <c r="C23" t="s">
        <v>133</v>
      </c>
      <c r="D23" s="18">
        <v>43298</v>
      </c>
      <c r="E23">
        <v>10.199999999999999</v>
      </c>
      <c r="F23" t="s">
        <v>986</v>
      </c>
      <c r="G23">
        <v>10.6</v>
      </c>
      <c r="H23" t="s">
        <v>986</v>
      </c>
      <c r="I23">
        <v>2.5</v>
      </c>
      <c r="J23" t="s">
        <v>29</v>
      </c>
      <c r="K23">
        <v>26</v>
      </c>
      <c r="L23" t="s">
        <v>987</v>
      </c>
      <c r="M23">
        <v>198</v>
      </c>
      <c r="N23" t="s">
        <v>985</v>
      </c>
      <c r="O23">
        <v>682</v>
      </c>
      <c r="P23" t="s">
        <v>29</v>
      </c>
      <c r="Q23">
        <v>2.4</v>
      </c>
      <c r="R23" t="s">
        <v>988</v>
      </c>
      <c r="S23">
        <v>3.7</v>
      </c>
      <c r="T23" t="s">
        <v>29</v>
      </c>
      <c r="U23" t="s">
        <v>29</v>
      </c>
      <c r="V23" t="s">
        <v>29</v>
      </c>
      <c r="W23">
        <v>9.4700000000000006</v>
      </c>
      <c r="X23" t="s">
        <v>29</v>
      </c>
      <c r="Y23" t="s">
        <v>29</v>
      </c>
    </row>
    <row r="24" spans="1:25" x14ac:dyDescent="0.35">
      <c r="A24">
        <v>2018198089</v>
      </c>
      <c r="B24" t="s">
        <v>950</v>
      </c>
      <c r="C24" t="s">
        <v>885</v>
      </c>
      <c r="D24" s="18">
        <v>43298</v>
      </c>
      <c r="E24">
        <v>18.600000000000001</v>
      </c>
      <c r="F24" t="s">
        <v>986</v>
      </c>
      <c r="G24">
        <v>11.4</v>
      </c>
      <c r="H24" t="s">
        <v>986</v>
      </c>
      <c r="I24">
        <v>11.3</v>
      </c>
      <c r="J24" t="s">
        <v>29</v>
      </c>
      <c r="K24">
        <v>96</v>
      </c>
      <c r="L24" t="s">
        <v>989</v>
      </c>
      <c r="M24">
        <v>928</v>
      </c>
      <c r="N24" t="s">
        <v>985</v>
      </c>
      <c r="O24">
        <v>4040</v>
      </c>
      <c r="P24" t="s">
        <v>29</v>
      </c>
      <c r="Q24">
        <v>25.9</v>
      </c>
      <c r="R24" t="s">
        <v>986</v>
      </c>
      <c r="S24">
        <v>10.6</v>
      </c>
      <c r="T24" t="s">
        <v>29</v>
      </c>
      <c r="U24" t="s">
        <v>29</v>
      </c>
      <c r="V24" t="s">
        <v>29</v>
      </c>
      <c r="W24">
        <v>3.27</v>
      </c>
      <c r="X24" t="s">
        <v>29</v>
      </c>
      <c r="Y24" t="s">
        <v>106</v>
      </c>
    </row>
    <row r="25" spans="1:25" x14ac:dyDescent="0.35">
      <c r="A25">
        <v>2018198090</v>
      </c>
      <c r="B25" t="s">
        <v>990</v>
      </c>
      <c r="C25" t="s">
        <v>149</v>
      </c>
      <c r="D25" s="18">
        <v>43298</v>
      </c>
      <c r="E25">
        <v>7.5</v>
      </c>
      <c r="F25" t="s">
        <v>986</v>
      </c>
      <c r="G25">
        <v>38.700000000000003</v>
      </c>
      <c r="H25" t="s">
        <v>991</v>
      </c>
      <c r="I25">
        <v>15.6</v>
      </c>
      <c r="J25" t="s">
        <v>29</v>
      </c>
      <c r="K25">
        <v>17</v>
      </c>
      <c r="L25" t="s">
        <v>987</v>
      </c>
      <c r="M25">
        <v>4080</v>
      </c>
      <c r="N25" t="s">
        <v>880</v>
      </c>
      <c r="O25">
        <v>45</v>
      </c>
      <c r="P25" t="s">
        <v>949</v>
      </c>
      <c r="Q25">
        <v>18.399999999999999</v>
      </c>
      <c r="R25" t="s">
        <v>986</v>
      </c>
      <c r="S25">
        <v>3.4</v>
      </c>
      <c r="T25" t="s">
        <v>29</v>
      </c>
      <c r="U25">
        <v>0.18</v>
      </c>
      <c r="V25" t="s">
        <v>985</v>
      </c>
      <c r="W25">
        <v>10.18</v>
      </c>
      <c r="X25" t="s">
        <v>29</v>
      </c>
      <c r="Y25" t="s">
        <v>29</v>
      </c>
    </row>
    <row r="26" spans="1:25" x14ac:dyDescent="0.35">
      <c r="A26">
        <v>2018198091</v>
      </c>
      <c r="B26" t="s">
        <v>950</v>
      </c>
      <c r="C26" t="s">
        <v>885</v>
      </c>
      <c r="D26" s="18">
        <v>43298</v>
      </c>
      <c r="E26" t="s">
        <v>29</v>
      </c>
      <c r="F26" t="s">
        <v>983</v>
      </c>
      <c r="G26">
        <v>34.299999999999997</v>
      </c>
      <c r="H26" t="s">
        <v>986</v>
      </c>
      <c r="I26">
        <v>10.4</v>
      </c>
      <c r="J26" t="s">
        <v>29</v>
      </c>
      <c r="K26">
        <v>100</v>
      </c>
      <c r="L26" t="s">
        <v>989</v>
      </c>
      <c r="M26">
        <v>884</v>
      </c>
      <c r="N26" t="s">
        <v>29</v>
      </c>
      <c r="O26">
        <v>958</v>
      </c>
      <c r="P26" t="s">
        <v>29</v>
      </c>
      <c r="Q26">
        <v>23.8</v>
      </c>
      <c r="R26" t="s">
        <v>986</v>
      </c>
      <c r="S26">
        <v>3</v>
      </c>
      <c r="T26" t="s">
        <v>29</v>
      </c>
      <c r="U26" t="s">
        <v>29</v>
      </c>
      <c r="V26" t="s">
        <v>29</v>
      </c>
      <c r="W26">
        <v>3.23</v>
      </c>
      <c r="X26" t="s">
        <v>29</v>
      </c>
      <c r="Y26" t="s">
        <v>108</v>
      </c>
    </row>
    <row r="27" spans="1:25" x14ac:dyDescent="0.35">
      <c r="A27">
        <v>2018198092</v>
      </c>
      <c r="B27" t="s">
        <v>125</v>
      </c>
      <c r="C27" t="s">
        <v>125</v>
      </c>
      <c r="D27" s="18">
        <v>43298</v>
      </c>
      <c r="E27">
        <v>2.2000000000000002</v>
      </c>
      <c r="F27" t="s">
        <v>988</v>
      </c>
      <c r="G27">
        <v>0.5</v>
      </c>
      <c r="H27" t="s">
        <v>986</v>
      </c>
      <c r="I27">
        <v>0.3</v>
      </c>
      <c r="J27" t="s">
        <v>949</v>
      </c>
      <c r="K27">
        <v>19</v>
      </c>
      <c r="L27" t="s">
        <v>987</v>
      </c>
      <c r="M27">
        <v>13</v>
      </c>
      <c r="N27" t="s">
        <v>992</v>
      </c>
      <c r="O27">
        <v>1330</v>
      </c>
      <c r="P27" t="s">
        <v>29</v>
      </c>
      <c r="Q27">
        <v>0</v>
      </c>
      <c r="R27" t="s">
        <v>991</v>
      </c>
      <c r="S27">
        <v>0.5</v>
      </c>
      <c r="T27" t="s">
        <v>878</v>
      </c>
      <c r="U27">
        <v>0</v>
      </c>
      <c r="V27" t="s">
        <v>993</v>
      </c>
      <c r="W27">
        <v>0.2</v>
      </c>
      <c r="X27" t="s">
        <v>949</v>
      </c>
      <c r="Y27" t="s">
        <v>29</v>
      </c>
    </row>
    <row r="28" spans="1:25" x14ac:dyDescent="0.35">
      <c r="A28">
        <v>2018206076</v>
      </c>
      <c r="B28" t="s">
        <v>938</v>
      </c>
      <c r="C28" t="s">
        <v>133</v>
      </c>
      <c r="D28" s="18">
        <v>43306</v>
      </c>
      <c r="E28">
        <v>30.5</v>
      </c>
      <c r="F28" t="s">
        <v>994</v>
      </c>
      <c r="G28">
        <v>62.9</v>
      </c>
      <c r="H28" t="s">
        <v>880</v>
      </c>
      <c r="I28">
        <v>23.7</v>
      </c>
      <c r="J28" t="s">
        <v>29</v>
      </c>
      <c r="K28">
        <v>87</v>
      </c>
      <c r="L28" t="s">
        <v>29</v>
      </c>
      <c r="M28">
        <v>1070</v>
      </c>
      <c r="N28" t="s">
        <v>29</v>
      </c>
      <c r="O28">
        <v>1870</v>
      </c>
      <c r="P28" t="s">
        <v>29</v>
      </c>
      <c r="Q28">
        <v>24.7</v>
      </c>
      <c r="R28" t="s">
        <v>29</v>
      </c>
      <c r="S28" t="s">
        <v>29</v>
      </c>
      <c r="T28" t="s">
        <v>29</v>
      </c>
      <c r="U28">
        <v>0.40670000000000001</v>
      </c>
      <c r="V28" t="s">
        <v>907</v>
      </c>
      <c r="W28">
        <v>6.72</v>
      </c>
      <c r="X28" t="s">
        <v>29</v>
      </c>
      <c r="Y28" t="s">
        <v>106</v>
      </c>
    </row>
    <row r="29" spans="1:25" x14ac:dyDescent="0.35">
      <c r="A29">
        <v>2018206077</v>
      </c>
      <c r="B29" t="s">
        <v>950</v>
      </c>
      <c r="C29" t="s">
        <v>885</v>
      </c>
      <c r="D29" s="18">
        <v>43306</v>
      </c>
      <c r="E29">
        <v>21.6</v>
      </c>
      <c r="F29" t="s">
        <v>994</v>
      </c>
      <c r="G29">
        <v>102.6</v>
      </c>
      <c r="H29" t="s">
        <v>919</v>
      </c>
      <c r="I29">
        <v>43.1</v>
      </c>
      <c r="J29" t="s">
        <v>915</v>
      </c>
      <c r="K29">
        <v>58</v>
      </c>
      <c r="L29" t="s">
        <v>29</v>
      </c>
      <c r="M29">
        <v>687</v>
      </c>
      <c r="N29" t="s">
        <v>29</v>
      </c>
      <c r="O29">
        <v>1250</v>
      </c>
      <c r="P29" t="s">
        <v>29</v>
      </c>
      <c r="Q29">
        <v>90.9</v>
      </c>
      <c r="R29" t="s">
        <v>29</v>
      </c>
      <c r="S29" t="s">
        <v>29</v>
      </c>
      <c r="T29" t="s">
        <v>29</v>
      </c>
      <c r="U29">
        <v>0.38669999999999999</v>
      </c>
      <c r="V29" t="s">
        <v>907</v>
      </c>
      <c r="W29">
        <v>5.95</v>
      </c>
      <c r="X29" t="s">
        <v>29</v>
      </c>
      <c r="Y29" t="s">
        <v>29</v>
      </c>
    </row>
    <row r="30" spans="1:25" x14ac:dyDescent="0.35">
      <c r="A30">
        <v>2018206078</v>
      </c>
      <c r="B30" t="s">
        <v>926</v>
      </c>
      <c r="C30" t="s">
        <v>135</v>
      </c>
      <c r="D30" s="18">
        <v>43306</v>
      </c>
      <c r="E30">
        <v>24.9</v>
      </c>
      <c r="F30" t="s">
        <v>994</v>
      </c>
      <c r="G30">
        <v>56.3</v>
      </c>
      <c r="H30" t="s">
        <v>919</v>
      </c>
      <c r="I30">
        <v>15.6</v>
      </c>
      <c r="J30" t="s">
        <v>29</v>
      </c>
      <c r="K30">
        <v>12</v>
      </c>
      <c r="L30" t="s">
        <v>878</v>
      </c>
      <c r="M30">
        <v>14</v>
      </c>
      <c r="N30" t="s">
        <v>878</v>
      </c>
      <c r="O30">
        <v>609</v>
      </c>
      <c r="P30" t="s">
        <v>29</v>
      </c>
      <c r="Q30">
        <v>5.0999999999999996</v>
      </c>
      <c r="R30" t="s">
        <v>29</v>
      </c>
      <c r="S30" t="s">
        <v>29</v>
      </c>
      <c r="T30" t="s">
        <v>29</v>
      </c>
      <c r="U30">
        <v>0.61329999999999996</v>
      </c>
      <c r="V30" t="s">
        <v>907</v>
      </c>
      <c r="W30">
        <v>3.36</v>
      </c>
      <c r="X30" t="s">
        <v>29</v>
      </c>
      <c r="Y30" t="s">
        <v>29</v>
      </c>
    </row>
    <row r="31" spans="1:25" x14ac:dyDescent="0.35">
      <c r="A31">
        <v>2018206079</v>
      </c>
      <c r="B31">
        <v>101</v>
      </c>
      <c r="C31" t="s">
        <v>134</v>
      </c>
      <c r="D31" s="18">
        <v>43306</v>
      </c>
      <c r="E31">
        <v>29.2</v>
      </c>
      <c r="F31" t="s">
        <v>994</v>
      </c>
      <c r="G31">
        <v>64.599999999999994</v>
      </c>
      <c r="H31" t="s">
        <v>919</v>
      </c>
      <c r="I31">
        <v>19.8</v>
      </c>
      <c r="J31" t="s">
        <v>29</v>
      </c>
      <c r="K31">
        <v>53</v>
      </c>
      <c r="L31" t="s">
        <v>29</v>
      </c>
      <c r="M31">
        <v>634</v>
      </c>
      <c r="N31" t="s">
        <v>29</v>
      </c>
      <c r="O31">
        <v>1320</v>
      </c>
      <c r="P31" t="s">
        <v>29</v>
      </c>
      <c r="Q31">
        <v>23.3</v>
      </c>
      <c r="R31" t="s">
        <v>29</v>
      </c>
      <c r="S31" t="s">
        <v>29</v>
      </c>
      <c r="T31" t="s">
        <v>29</v>
      </c>
      <c r="U31">
        <v>0.85329999999999995</v>
      </c>
      <c r="V31" t="s">
        <v>907</v>
      </c>
      <c r="W31">
        <v>4.32</v>
      </c>
      <c r="X31" t="s">
        <v>29</v>
      </c>
      <c r="Y31" t="s">
        <v>29</v>
      </c>
    </row>
    <row r="32" spans="1:25" x14ac:dyDescent="0.35">
      <c r="A32">
        <v>2018206080</v>
      </c>
      <c r="B32">
        <v>166</v>
      </c>
      <c r="C32" t="s">
        <v>133</v>
      </c>
      <c r="D32" s="18">
        <v>43306</v>
      </c>
      <c r="E32">
        <v>36.5</v>
      </c>
      <c r="F32" t="s">
        <v>994</v>
      </c>
      <c r="G32">
        <v>67.900000000000006</v>
      </c>
      <c r="H32" t="s">
        <v>919</v>
      </c>
      <c r="I32">
        <v>28.5</v>
      </c>
      <c r="J32" t="s">
        <v>29</v>
      </c>
      <c r="K32">
        <v>92</v>
      </c>
      <c r="L32" t="s">
        <v>29</v>
      </c>
      <c r="M32">
        <v>1060</v>
      </c>
      <c r="N32" t="s">
        <v>29</v>
      </c>
      <c r="O32">
        <v>1800</v>
      </c>
      <c r="P32" t="s">
        <v>29</v>
      </c>
      <c r="Q32">
        <v>25.2</v>
      </c>
      <c r="R32" t="s">
        <v>29</v>
      </c>
      <c r="S32" t="s">
        <v>29</v>
      </c>
      <c r="T32" t="s">
        <v>29</v>
      </c>
      <c r="U32">
        <v>0.38669999999999999</v>
      </c>
      <c r="V32" t="s">
        <v>907</v>
      </c>
      <c r="W32">
        <v>6.81</v>
      </c>
      <c r="X32" t="s">
        <v>29</v>
      </c>
      <c r="Y32" t="s">
        <v>108</v>
      </c>
    </row>
    <row r="33" spans="1:25" x14ac:dyDescent="0.35">
      <c r="A33">
        <v>2018206081</v>
      </c>
      <c r="B33" t="s">
        <v>125</v>
      </c>
      <c r="C33" t="s">
        <v>125</v>
      </c>
      <c r="D33" s="18">
        <v>43306</v>
      </c>
      <c r="E33">
        <v>0.95</v>
      </c>
      <c r="F33" t="s">
        <v>995</v>
      </c>
      <c r="G33">
        <v>3</v>
      </c>
      <c r="H33" t="s">
        <v>996</v>
      </c>
      <c r="I33">
        <v>1.2</v>
      </c>
      <c r="J33" t="s">
        <v>878</v>
      </c>
      <c r="K33">
        <v>5</v>
      </c>
      <c r="L33" t="s">
        <v>949</v>
      </c>
      <c r="M33">
        <v>5</v>
      </c>
      <c r="N33" t="s">
        <v>949</v>
      </c>
      <c r="O33">
        <v>200</v>
      </c>
      <c r="P33" t="s">
        <v>29</v>
      </c>
      <c r="Q33">
        <v>2.6</v>
      </c>
      <c r="R33" t="s">
        <v>29</v>
      </c>
      <c r="S33" t="s">
        <v>29</v>
      </c>
      <c r="T33" t="s">
        <v>29</v>
      </c>
      <c r="U33">
        <v>3.5999999999999997E-2</v>
      </c>
      <c r="V33" t="s">
        <v>912</v>
      </c>
      <c r="W33">
        <v>0.2</v>
      </c>
      <c r="X33" t="s">
        <v>949</v>
      </c>
      <c r="Y33" t="s">
        <v>29</v>
      </c>
    </row>
    <row r="34" spans="1:25" x14ac:dyDescent="0.35">
      <c r="A34">
        <v>2018212095</v>
      </c>
      <c r="B34" t="s">
        <v>938</v>
      </c>
      <c r="C34" t="s">
        <v>133</v>
      </c>
      <c r="D34" s="18">
        <v>43312</v>
      </c>
      <c r="E34">
        <v>10.6</v>
      </c>
      <c r="F34" t="s">
        <v>997</v>
      </c>
      <c r="G34">
        <v>13.3</v>
      </c>
      <c r="H34" t="s">
        <v>998</v>
      </c>
      <c r="I34">
        <v>9.9</v>
      </c>
      <c r="J34" t="s">
        <v>29</v>
      </c>
      <c r="K34">
        <v>15</v>
      </c>
      <c r="L34" t="s">
        <v>878</v>
      </c>
      <c r="M34">
        <v>570</v>
      </c>
      <c r="N34" t="s">
        <v>29</v>
      </c>
      <c r="O34">
        <v>951</v>
      </c>
      <c r="P34" t="s">
        <v>29</v>
      </c>
      <c r="Q34">
        <v>2.1</v>
      </c>
      <c r="R34" t="s">
        <v>996</v>
      </c>
      <c r="S34">
        <v>3</v>
      </c>
      <c r="T34" t="s">
        <v>29</v>
      </c>
      <c r="U34">
        <v>0.115</v>
      </c>
      <c r="V34" t="s">
        <v>29</v>
      </c>
      <c r="W34">
        <v>2.46</v>
      </c>
      <c r="X34" t="s">
        <v>29</v>
      </c>
      <c r="Y34" t="s">
        <v>29</v>
      </c>
    </row>
    <row r="35" spans="1:25" x14ac:dyDescent="0.35">
      <c r="A35">
        <v>2018212096</v>
      </c>
      <c r="B35" t="s">
        <v>950</v>
      </c>
      <c r="C35" t="s">
        <v>885</v>
      </c>
      <c r="D35" s="18">
        <v>43312</v>
      </c>
      <c r="E35">
        <v>26.8</v>
      </c>
      <c r="F35" t="s">
        <v>999</v>
      </c>
      <c r="G35">
        <v>32.1</v>
      </c>
      <c r="H35" t="s">
        <v>998</v>
      </c>
      <c r="I35">
        <v>13.1</v>
      </c>
      <c r="J35" t="s">
        <v>29</v>
      </c>
      <c r="K35">
        <v>41</v>
      </c>
      <c r="L35" t="s">
        <v>29</v>
      </c>
      <c r="M35">
        <v>868</v>
      </c>
      <c r="N35" t="s">
        <v>29</v>
      </c>
      <c r="O35">
        <v>1320</v>
      </c>
      <c r="P35" t="s">
        <v>29</v>
      </c>
      <c r="Q35">
        <v>3.4</v>
      </c>
      <c r="R35" t="s">
        <v>998</v>
      </c>
      <c r="S35">
        <v>3.6</v>
      </c>
      <c r="T35" t="s">
        <v>29</v>
      </c>
      <c r="U35">
        <v>0.23499999999999999</v>
      </c>
      <c r="V35" t="s">
        <v>29</v>
      </c>
      <c r="W35">
        <v>5.9</v>
      </c>
      <c r="X35" t="s">
        <v>29</v>
      </c>
      <c r="Y35" t="s">
        <v>29</v>
      </c>
    </row>
    <row r="36" spans="1:25" x14ac:dyDescent="0.35">
      <c r="A36">
        <v>2018212097</v>
      </c>
      <c r="B36" t="s">
        <v>990</v>
      </c>
      <c r="C36" t="s">
        <v>149</v>
      </c>
      <c r="D36" s="18">
        <v>43312</v>
      </c>
      <c r="E36">
        <v>21.2</v>
      </c>
      <c r="F36" t="s">
        <v>997</v>
      </c>
      <c r="G36">
        <v>21.2</v>
      </c>
      <c r="H36" t="s">
        <v>919</v>
      </c>
      <c r="I36">
        <v>16.5</v>
      </c>
      <c r="J36" t="s">
        <v>29</v>
      </c>
      <c r="K36">
        <v>5</v>
      </c>
      <c r="L36" t="s">
        <v>949</v>
      </c>
      <c r="M36">
        <v>3630</v>
      </c>
      <c r="N36" t="s">
        <v>880</v>
      </c>
      <c r="O36">
        <v>4350</v>
      </c>
      <c r="P36" t="s">
        <v>29</v>
      </c>
      <c r="Q36">
        <v>6.7</v>
      </c>
      <c r="R36" t="s">
        <v>998</v>
      </c>
      <c r="S36" t="s">
        <v>29</v>
      </c>
      <c r="T36" t="s">
        <v>29</v>
      </c>
      <c r="U36">
        <v>9.5000000000000001E-2</v>
      </c>
      <c r="V36" t="s">
        <v>907</v>
      </c>
      <c r="W36">
        <v>9.9600000000000009</v>
      </c>
      <c r="X36" t="s">
        <v>29</v>
      </c>
      <c r="Y36" t="s">
        <v>106</v>
      </c>
    </row>
    <row r="37" spans="1:25" x14ac:dyDescent="0.35">
      <c r="A37">
        <v>2018212098</v>
      </c>
      <c r="B37" t="s">
        <v>926</v>
      </c>
      <c r="C37" t="s">
        <v>135</v>
      </c>
      <c r="D37" s="18">
        <v>43312</v>
      </c>
      <c r="E37">
        <v>27.1</v>
      </c>
      <c r="F37" t="s">
        <v>997</v>
      </c>
      <c r="G37">
        <v>42.4</v>
      </c>
      <c r="H37" t="s">
        <v>919</v>
      </c>
      <c r="I37">
        <v>9.1999999999999993</v>
      </c>
      <c r="J37" t="s">
        <v>29</v>
      </c>
      <c r="K37">
        <v>48</v>
      </c>
      <c r="L37" t="s">
        <v>29</v>
      </c>
      <c r="M37">
        <v>3260</v>
      </c>
      <c r="N37" t="s">
        <v>880</v>
      </c>
      <c r="O37">
        <v>3390</v>
      </c>
      <c r="P37" t="s">
        <v>29</v>
      </c>
      <c r="Q37">
        <v>4</v>
      </c>
      <c r="R37" t="s">
        <v>998</v>
      </c>
      <c r="S37">
        <v>7.7</v>
      </c>
      <c r="T37" t="s">
        <v>29</v>
      </c>
      <c r="U37">
        <v>0.28000000000000003</v>
      </c>
      <c r="V37" t="s">
        <v>29</v>
      </c>
      <c r="W37">
        <v>7.7</v>
      </c>
      <c r="X37" t="s">
        <v>29</v>
      </c>
      <c r="Y37" t="s">
        <v>29</v>
      </c>
    </row>
    <row r="38" spans="1:25" x14ac:dyDescent="0.35">
      <c r="A38">
        <v>2018212099</v>
      </c>
      <c r="B38" t="s">
        <v>929</v>
      </c>
      <c r="C38" t="s">
        <v>134</v>
      </c>
      <c r="D38" s="18">
        <v>43312</v>
      </c>
      <c r="E38">
        <v>42</v>
      </c>
      <c r="F38" t="s">
        <v>986</v>
      </c>
      <c r="G38">
        <v>50.3</v>
      </c>
      <c r="H38" t="s">
        <v>919</v>
      </c>
      <c r="I38">
        <v>22.4</v>
      </c>
      <c r="J38" t="s">
        <v>29</v>
      </c>
      <c r="K38">
        <v>21</v>
      </c>
      <c r="L38" t="s">
        <v>878</v>
      </c>
      <c r="M38">
        <v>135</v>
      </c>
      <c r="N38" t="s">
        <v>29</v>
      </c>
      <c r="O38">
        <v>816</v>
      </c>
      <c r="P38" t="s">
        <v>29</v>
      </c>
      <c r="Q38">
        <v>3.1</v>
      </c>
      <c r="R38" t="s">
        <v>998</v>
      </c>
      <c r="S38">
        <v>7.6</v>
      </c>
      <c r="T38" t="s">
        <v>29</v>
      </c>
      <c r="U38">
        <v>0.25</v>
      </c>
      <c r="V38" t="s">
        <v>29</v>
      </c>
      <c r="W38">
        <v>5.73</v>
      </c>
      <c r="X38" t="s">
        <v>29</v>
      </c>
      <c r="Y38" t="s">
        <v>29</v>
      </c>
    </row>
    <row r="39" spans="1:25" x14ac:dyDescent="0.35">
      <c r="A39">
        <v>2018212100</v>
      </c>
      <c r="B39" t="s">
        <v>932</v>
      </c>
      <c r="C39" t="s">
        <v>965</v>
      </c>
      <c r="D39" s="18">
        <v>43312</v>
      </c>
      <c r="E39">
        <v>9.4</v>
      </c>
      <c r="F39" t="s">
        <v>986</v>
      </c>
      <c r="G39">
        <v>7</v>
      </c>
      <c r="H39" t="s">
        <v>998</v>
      </c>
      <c r="I39">
        <v>1.8</v>
      </c>
      <c r="J39" t="s">
        <v>29</v>
      </c>
      <c r="K39">
        <v>39</v>
      </c>
      <c r="L39" t="s">
        <v>29</v>
      </c>
      <c r="M39">
        <v>596</v>
      </c>
      <c r="N39" t="s">
        <v>29</v>
      </c>
      <c r="O39">
        <v>1060</v>
      </c>
      <c r="P39" t="s">
        <v>29</v>
      </c>
      <c r="Q39">
        <v>2.9</v>
      </c>
      <c r="R39" t="s">
        <v>998</v>
      </c>
      <c r="S39">
        <v>4.2</v>
      </c>
      <c r="T39" t="s">
        <v>29</v>
      </c>
      <c r="U39">
        <v>0.13500000000000001</v>
      </c>
      <c r="V39" t="s">
        <v>985</v>
      </c>
      <c r="W39">
        <v>5.63</v>
      </c>
      <c r="X39" t="s">
        <v>29</v>
      </c>
      <c r="Y39" t="s">
        <v>29</v>
      </c>
    </row>
    <row r="40" spans="1:25" x14ac:dyDescent="0.35">
      <c r="A40">
        <v>2018212101</v>
      </c>
      <c r="B40" t="s">
        <v>990</v>
      </c>
      <c r="C40" t="s">
        <v>149</v>
      </c>
      <c r="D40" s="18">
        <v>43312</v>
      </c>
      <c r="E40">
        <v>22.9</v>
      </c>
      <c r="F40" t="s">
        <v>997</v>
      </c>
      <c r="G40">
        <v>21.2</v>
      </c>
      <c r="H40" t="s">
        <v>919</v>
      </c>
      <c r="I40">
        <v>15.4</v>
      </c>
      <c r="J40" t="s">
        <v>29</v>
      </c>
      <c r="K40">
        <v>5</v>
      </c>
      <c r="L40" t="s">
        <v>949</v>
      </c>
      <c r="M40">
        <v>3650</v>
      </c>
      <c r="N40" t="s">
        <v>880</v>
      </c>
      <c r="O40">
        <v>4250</v>
      </c>
      <c r="P40" t="s">
        <v>29</v>
      </c>
      <c r="Q40">
        <v>6.2</v>
      </c>
      <c r="R40" t="s">
        <v>998</v>
      </c>
      <c r="S40" t="s">
        <v>29</v>
      </c>
      <c r="T40" t="s">
        <v>29</v>
      </c>
      <c r="U40">
        <v>0.09</v>
      </c>
      <c r="V40" t="s">
        <v>878</v>
      </c>
      <c r="W40">
        <v>9.7799999999999994</v>
      </c>
      <c r="X40" t="s">
        <v>29</v>
      </c>
      <c r="Y40" t="s">
        <v>108</v>
      </c>
    </row>
    <row r="41" spans="1:25" x14ac:dyDescent="0.35">
      <c r="A41">
        <v>2018212102</v>
      </c>
      <c r="B41" t="s">
        <v>125</v>
      </c>
      <c r="C41" t="s">
        <v>125</v>
      </c>
      <c r="D41" s="18">
        <v>43312</v>
      </c>
      <c r="E41">
        <v>4.2</v>
      </c>
      <c r="F41" t="s">
        <v>999</v>
      </c>
      <c r="G41">
        <v>4.5999999999999996</v>
      </c>
      <c r="H41" t="s">
        <v>996</v>
      </c>
      <c r="I41">
        <v>1.5</v>
      </c>
      <c r="J41" t="s">
        <v>878</v>
      </c>
      <c r="K41">
        <v>5</v>
      </c>
      <c r="L41" t="s">
        <v>949</v>
      </c>
      <c r="M41">
        <v>5</v>
      </c>
      <c r="N41" t="s">
        <v>949</v>
      </c>
      <c r="O41">
        <v>148</v>
      </c>
      <c r="P41" t="s">
        <v>29</v>
      </c>
      <c r="Q41">
        <v>0</v>
      </c>
      <c r="R41" t="s">
        <v>1000</v>
      </c>
      <c r="S41" t="s">
        <v>29</v>
      </c>
      <c r="T41" t="s">
        <v>29</v>
      </c>
      <c r="U41">
        <v>2.5000000000000001E-2</v>
      </c>
      <c r="V41" t="s">
        <v>878</v>
      </c>
      <c r="W41">
        <v>0.2</v>
      </c>
      <c r="X41" t="s">
        <v>949</v>
      </c>
      <c r="Y41" t="s">
        <v>29</v>
      </c>
    </row>
    <row r="42" spans="1:25" x14ac:dyDescent="0.35">
      <c r="A42">
        <v>2018226030</v>
      </c>
      <c r="B42" t="s">
        <v>938</v>
      </c>
      <c r="C42" t="s">
        <v>133</v>
      </c>
      <c r="D42" s="18">
        <v>43326</v>
      </c>
      <c r="E42">
        <v>8.1</v>
      </c>
      <c r="F42" t="s">
        <v>29</v>
      </c>
      <c r="G42">
        <v>18.600000000000001</v>
      </c>
      <c r="H42" t="s">
        <v>29</v>
      </c>
      <c r="I42">
        <v>1.6</v>
      </c>
      <c r="J42" t="s">
        <v>878</v>
      </c>
      <c r="K42">
        <v>38</v>
      </c>
      <c r="L42" t="s">
        <v>998</v>
      </c>
      <c r="M42">
        <v>295</v>
      </c>
      <c r="N42" t="s">
        <v>29</v>
      </c>
      <c r="O42">
        <v>649</v>
      </c>
      <c r="P42" t="s">
        <v>29</v>
      </c>
      <c r="Q42">
        <v>4.5999999999999996</v>
      </c>
      <c r="R42" t="s">
        <v>29</v>
      </c>
      <c r="S42">
        <v>2.9</v>
      </c>
      <c r="T42" t="s">
        <v>997</v>
      </c>
      <c r="U42">
        <v>0.19</v>
      </c>
      <c r="V42" t="s">
        <v>29</v>
      </c>
      <c r="W42">
        <v>3.74</v>
      </c>
      <c r="X42" t="s">
        <v>29</v>
      </c>
      <c r="Y42" t="s">
        <v>106</v>
      </c>
    </row>
    <row r="43" spans="1:25" x14ac:dyDescent="0.35">
      <c r="A43">
        <v>2018226031</v>
      </c>
      <c r="B43" t="s">
        <v>950</v>
      </c>
      <c r="C43" t="s">
        <v>885</v>
      </c>
      <c r="D43" s="18">
        <v>43326</v>
      </c>
      <c r="E43">
        <v>47.3</v>
      </c>
      <c r="F43" t="s">
        <v>29</v>
      </c>
      <c r="G43">
        <v>94.5</v>
      </c>
      <c r="H43" t="s">
        <v>880</v>
      </c>
      <c r="I43">
        <v>31.3</v>
      </c>
      <c r="J43" t="s">
        <v>29</v>
      </c>
      <c r="K43">
        <v>68</v>
      </c>
      <c r="L43" t="s">
        <v>998</v>
      </c>
      <c r="M43">
        <v>1010</v>
      </c>
      <c r="N43" t="s">
        <v>880</v>
      </c>
      <c r="O43">
        <v>1600</v>
      </c>
      <c r="P43" t="s">
        <v>29</v>
      </c>
      <c r="Q43">
        <v>49.2</v>
      </c>
      <c r="R43" t="s">
        <v>29</v>
      </c>
      <c r="S43">
        <v>7.2</v>
      </c>
      <c r="T43" t="s">
        <v>907</v>
      </c>
      <c r="U43">
        <v>0.26</v>
      </c>
      <c r="V43" t="s">
        <v>29</v>
      </c>
      <c r="W43">
        <v>6.75</v>
      </c>
      <c r="X43" t="s">
        <v>29</v>
      </c>
      <c r="Y43" t="s">
        <v>29</v>
      </c>
    </row>
    <row r="44" spans="1:25" x14ac:dyDescent="0.35">
      <c r="A44">
        <v>2018226032</v>
      </c>
      <c r="B44" t="s">
        <v>926</v>
      </c>
      <c r="C44" t="s">
        <v>135</v>
      </c>
      <c r="D44" s="18">
        <v>43326</v>
      </c>
      <c r="E44">
        <v>18</v>
      </c>
      <c r="F44" t="s">
        <v>29</v>
      </c>
      <c r="G44">
        <v>40</v>
      </c>
      <c r="H44" t="s">
        <v>29</v>
      </c>
      <c r="I44">
        <v>1.5</v>
      </c>
      <c r="J44" t="s">
        <v>878</v>
      </c>
      <c r="K44">
        <v>74</v>
      </c>
      <c r="L44" t="s">
        <v>998</v>
      </c>
      <c r="M44">
        <v>178</v>
      </c>
      <c r="N44" t="s">
        <v>29</v>
      </c>
      <c r="O44">
        <v>892</v>
      </c>
      <c r="P44" t="s">
        <v>29</v>
      </c>
      <c r="Q44">
        <v>5.4</v>
      </c>
      <c r="R44" t="s">
        <v>29</v>
      </c>
      <c r="S44">
        <v>7.7</v>
      </c>
      <c r="T44" t="s">
        <v>997</v>
      </c>
      <c r="U44">
        <v>0.4133</v>
      </c>
      <c r="V44" t="s">
        <v>29</v>
      </c>
      <c r="W44">
        <v>2.27</v>
      </c>
      <c r="X44" t="s">
        <v>29</v>
      </c>
      <c r="Y44" t="s">
        <v>29</v>
      </c>
    </row>
    <row r="45" spans="1:25" x14ac:dyDescent="0.35">
      <c r="A45">
        <v>2018226033</v>
      </c>
      <c r="B45" t="s">
        <v>929</v>
      </c>
      <c r="C45" t="s">
        <v>134</v>
      </c>
      <c r="D45" s="18">
        <v>43326</v>
      </c>
      <c r="E45">
        <v>101</v>
      </c>
      <c r="F45" t="s">
        <v>880</v>
      </c>
      <c r="G45">
        <v>172</v>
      </c>
      <c r="H45" t="s">
        <v>880</v>
      </c>
      <c r="I45">
        <v>64.099999999999994</v>
      </c>
      <c r="J45" t="s">
        <v>880</v>
      </c>
      <c r="K45">
        <v>46</v>
      </c>
      <c r="L45" t="s">
        <v>998</v>
      </c>
      <c r="M45">
        <v>472</v>
      </c>
      <c r="N45" t="s">
        <v>29</v>
      </c>
      <c r="O45">
        <v>1510</v>
      </c>
      <c r="P45" t="s">
        <v>29</v>
      </c>
      <c r="Q45">
        <v>41.2</v>
      </c>
      <c r="R45" t="s">
        <v>29</v>
      </c>
      <c r="S45">
        <v>11.2</v>
      </c>
      <c r="T45" t="s">
        <v>1001</v>
      </c>
      <c r="U45">
        <v>0.77329999999999999</v>
      </c>
      <c r="V45" t="s">
        <v>29</v>
      </c>
      <c r="W45">
        <v>9.57</v>
      </c>
      <c r="X45" t="s">
        <v>29</v>
      </c>
      <c r="Y45" t="s">
        <v>29</v>
      </c>
    </row>
    <row r="46" spans="1:25" x14ac:dyDescent="0.35">
      <c r="A46">
        <v>2018226034</v>
      </c>
      <c r="B46" t="s">
        <v>932</v>
      </c>
      <c r="C46" t="s">
        <v>965</v>
      </c>
      <c r="D46" s="18">
        <v>43326</v>
      </c>
      <c r="E46">
        <v>21.4</v>
      </c>
      <c r="F46" t="s">
        <v>29</v>
      </c>
      <c r="G46">
        <v>34.5</v>
      </c>
      <c r="H46" t="s">
        <v>880</v>
      </c>
      <c r="I46">
        <v>14.9</v>
      </c>
      <c r="J46" t="s">
        <v>29</v>
      </c>
      <c r="K46">
        <v>41</v>
      </c>
      <c r="L46" t="s">
        <v>998</v>
      </c>
      <c r="M46">
        <v>295</v>
      </c>
      <c r="N46" t="s">
        <v>29</v>
      </c>
      <c r="O46">
        <v>836</v>
      </c>
      <c r="P46" t="s">
        <v>29</v>
      </c>
      <c r="Q46">
        <v>15</v>
      </c>
      <c r="R46" t="s">
        <v>29</v>
      </c>
      <c r="S46">
        <v>8.1</v>
      </c>
      <c r="T46" t="s">
        <v>1001</v>
      </c>
      <c r="U46">
        <v>0.21329999999999999</v>
      </c>
      <c r="V46" t="s">
        <v>29</v>
      </c>
      <c r="W46">
        <v>7.39</v>
      </c>
      <c r="X46" t="s">
        <v>29</v>
      </c>
      <c r="Y46" t="s">
        <v>29</v>
      </c>
    </row>
    <row r="47" spans="1:25" x14ac:dyDescent="0.35">
      <c r="A47">
        <v>2018226035</v>
      </c>
      <c r="B47" t="s">
        <v>990</v>
      </c>
      <c r="C47" t="s">
        <v>149</v>
      </c>
      <c r="D47" s="18">
        <v>43326</v>
      </c>
      <c r="E47">
        <v>24.5</v>
      </c>
      <c r="F47" t="s">
        <v>29</v>
      </c>
      <c r="G47">
        <v>42.7</v>
      </c>
      <c r="H47" t="s">
        <v>29</v>
      </c>
      <c r="I47">
        <v>16.100000000000001</v>
      </c>
      <c r="J47" t="s">
        <v>29</v>
      </c>
      <c r="K47">
        <v>29</v>
      </c>
      <c r="L47" t="s">
        <v>996</v>
      </c>
      <c r="M47">
        <v>3480</v>
      </c>
      <c r="N47" t="s">
        <v>880</v>
      </c>
      <c r="O47">
        <v>3700</v>
      </c>
      <c r="P47" t="s">
        <v>29</v>
      </c>
      <c r="Q47">
        <v>24.4</v>
      </c>
      <c r="R47" t="s">
        <v>29</v>
      </c>
      <c r="S47">
        <v>3.5</v>
      </c>
      <c r="T47" t="s">
        <v>997</v>
      </c>
      <c r="U47">
        <v>0.16669999999999999</v>
      </c>
      <c r="V47" t="s">
        <v>29</v>
      </c>
      <c r="W47">
        <v>9.1</v>
      </c>
      <c r="X47" t="s">
        <v>29</v>
      </c>
      <c r="Y47" t="s">
        <v>29</v>
      </c>
    </row>
    <row r="48" spans="1:25" x14ac:dyDescent="0.35">
      <c r="A48">
        <v>2018226036</v>
      </c>
      <c r="B48" t="s">
        <v>938</v>
      </c>
      <c r="C48" t="s">
        <v>133</v>
      </c>
      <c r="D48" s="18">
        <v>43326</v>
      </c>
      <c r="E48">
        <v>11.5</v>
      </c>
      <c r="F48" t="s">
        <v>29</v>
      </c>
      <c r="G48">
        <v>15.9</v>
      </c>
      <c r="H48" t="s">
        <v>29</v>
      </c>
      <c r="I48">
        <v>2.6</v>
      </c>
      <c r="J48" t="s">
        <v>29</v>
      </c>
      <c r="K48">
        <v>41</v>
      </c>
      <c r="L48" t="s">
        <v>998</v>
      </c>
      <c r="M48">
        <v>298</v>
      </c>
      <c r="N48" t="s">
        <v>29</v>
      </c>
      <c r="O48">
        <v>625</v>
      </c>
      <c r="P48" t="s">
        <v>29</v>
      </c>
      <c r="Q48">
        <v>6.8</v>
      </c>
      <c r="R48" t="s">
        <v>29</v>
      </c>
      <c r="S48">
        <v>3.2</v>
      </c>
      <c r="T48" t="s">
        <v>1001</v>
      </c>
      <c r="U48">
        <v>0.1</v>
      </c>
      <c r="V48" t="s">
        <v>29</v>
      </c>
      <c r="W48">
        <v>3.77</v>
      </c>
      <c r="X48" t="s">
        <v>29</v>
      </c>
      <c r="Y48" t="s">
        <v>108</v>
      </c>
    </row>
    <row r="49" spans="1:25" x14ac:dyDescent="0.35">
      <c r="A49">
        <v>2018226037</v>
      </c>
      <c r="B49" t="s">
        <v>125</v>
      </c>
      <c r="C49" t="s">
        <v>125</v>
      </c>
      <c r="D49" s="18">
        <v>43326</v>
      </c>
      <c r="E49">
        <v>2.5</v>
      </c>
      <c r="F49" t="s">
        <v>878</v>
      </c>
      <c r="G49">
        <v>0.95</v>
      </c>
      <c r="H49" t="s">
        <v>949</v>
      </c>
      <c r="I49">
        <v>0.3</v>
      </c>
      <c r="J49" t="s">
        <v>949</v>
      </c>
      <c r="K49">
        <v>26</v>
      </c>
      <c r="L49" t="s">
        <v>996</v>
      </c>
      <c r="M49">
        <v>5</v>
      </c>
      <c r="N49" t="s">
        <v>949</v>
      </c>
      <c r="O49">
        <v>167</v>
      </c>
      <c r="P49" t="s">
        <v>29</v>
      </c>
      <c r="Q49">
        <v>0</v>
      </c>
      <c r="R49" t="s">
        <v>949</v>
      </c>
      <c r="S49">
        <v>0.6</v>
      </c>
      <c r="T49" t="s">
        <v>1002</v>
      </c>
      <c r="U49">
        <v>5.33E-2</v>
      </c>
      <c r="V49" t="s">
        <v>878</v>
      </c>
      <c r="W49">
        <v>0.2</v>
      </c>
      <c r="X49" t="s">
        <v>949</v>
      </c>
      <c r="Y49" t="s">
        <v>29</v>
      </c>
    </row>
    <row r="50" spans="1:25" x14ac:dyDescent="0.35">
      <c r="A50">
        <v>2018229079</v>
      </c>
      <c r="B50" t="s">
        <v>979</v>
      </c>
      <c r="C50" t="s">
        <v>979</v>
      </c>
      <c r="D50" s="18">
        <v>43329</v>
      </c>
      <c r="E50">
        <v>19.399999999999999</v>
      </c>
      <c r="F50" t="s">
        <v>29</v>
      </c>
      <c r="G50">
        <v>35.6</v>
      </c>
      <c r="H50" t="s">
        <v>29</v>
      </c>
      <c r="I50">
        <v>8.4</v>
      </c>
      <c r="J50" t="s">
        <v>29</v>
      </c>
      <c r="K50">
        <v>52</v>
      </c>
      <c r="L50" t="s">
        <v>998</v>
      </c>
      <c r="M50">
        <v>141</v>
      </c>
      <c r="N50" t="s">
        <v>29</v>
      </c>
      <c r="O50">
        <v>902</v>
      </c>
      <c r="P50" t="s">
        <v>29</v>
      </c>
      <c r="Q50">
        <v>7</v>
      </c>
      <c r="R50" t="s">
        <v>29</v>
      </c>
      <c r="S50" t="s">
        <v>967</v>
      </c>
      <c r="T50" t="s">
        <v>29</v>
      </c>
      <c r="U50" t="s">
        <v>967</v>
      </c>
      <c r="V50" t="s">
        <v>29</v>
      </c>
      <c r="W50" t="s">
        <v>967</v>
      </c>
      <c r="X50" t="s">
        <v>29</v>
      </c>
      <c r="Y50" t="s">
        <v>29</v>
      </c>
    </row>
    <row r="51" spans="1:25" x14ac:dyDescent="0.35">
      <c r="A51">
        <v>2018229080</v>
      </c>
      <c r="B51" t="s">
        <v>980</v>
      </c>
      <c r="C51" t="s">
        <v>980</v>
      </c>
      <c r="D51" s="18">
        <v>43329</v>
      </c>
      <c r="E51">
        <v>66.900000000000006</v>
      </c>
      <c r="F51" t="s">
        <v>880</v>
      </c>
      <c r="G51">
        <v>100</v>
      </c>
      <c r="H51" t="s">
        <v>880</v>
      </c>
      <c r="I51">
        <v>39.4</v>
      </c>
      <c r="J51" t="s">
        <v>29</v>
      </c>
      <c r="K51">
        <v>5</v>
      </c>
      <c r="L51" t="s">
        <v>1000</v>
      </c>
      <c r="M51">
        <v>635</v>
      </c>
      <c r="N51" t="s">
        <v>29</v>
      </c>
      <c r="O51">
        <v>1560</v>
      </c>
      <c r="P51" t="s">
        <v>29</v>
      </c>
      <c r="Q51">
        <v>13.1</v>
      </c>
      <c r="R51" t="s">
        <v>29</v>
      </c>
      <c r="S51" t="s">
        <v>967</v>
      </c>
      <c r="T51" t="s">
        <v>29</v>
      </c>
      <c r="U51" t="s">
        <v>967</v>
      </c>
      <c r="V51" t="s">
        <v>29</v>
      </c>
      <c r="W51" t="s">
        <v>967</v>
      </c>
      <c r="X51" t="s">
        <v>29</v>
      </c>
      <c r="Y51" t="s">
        <v>29</v>
      </c>
    </row>
    <row r="52" spans="1:25" x14ac:dyDescent="0.35">
      <c r="A52">
        <v>2018229082</v>
      </c>
      <c r="B52" t="s">
        <v>125</v>
      </c>
      <c r="C52" t="s">
        <v>125</v>
      </c>
      <c r="D52" s="18">
        <v>43329</v>
      </c>
      <c r="E52">
        <v>1.7</v>
      </c>
      <c r="F52" t="s">
        <v>996</v>
      </c>
      <c r="G52">
        <v>0.5</v>
      </c>
      <c r="H52" t="s">
        <v>949</v>
      </c>
      <c r="I52">
        <v>1</v>
      </c>
      <c r="J52" t="s">
        <v>878</v>
      </c>
      <c r="K52">
        <v>29</v>
      </c>
      <c r="L52" t="s">
        <v>996</v>
      </c>
      <c r="M52">
        <v>11</v>
      </c>
      <c r="N52" t="s">
        <v>878</v>
      </c>
      <c r="O52">
        <v>155</v>
      </c>
      <c r="P52" t="s">
        <v>29</v>
      </c>
      <c r="Q52">
        <v>2.7</v>
      </c>
      <c r="R52" t="s">
        <v>29</v>
      </c>
      <c r="S52" t="s">
        <v>967</v>
      </c>
      <c r="T52" t="s">
        <v>29</v>
      </c>
      <c r="U52" t="s">
        <v>967</v>
      </c>
      <c r="V52" t="s">
        <v>29</v>
      </c>
      <c r="W52" t="s">
        <v>967</v>
      </c>
      <c r="X52" t="s">
        <v>29</v>
      </c>
      <c r="Y52" t="s">
        <v>29</v>
      </c>
    </row>
    <row r="53" spans="1:25" x14ac:dyDescent="0.35">
      <c r="A53">
        <v>2018229083</v>
      </c>
      <c r="B53" t="s">
        <v>971</v>
      </c>
      <c r="C53" t="s">
        <v>971</v>
      </c>
      <c r="D53" s="18">
        <v>43329</v>
      </c>
      <c r="E53">
        <v>117</v>
      </c>
      <c r="F53" t="s">
        <v>880</v>
      </c>
      <c r="G53">
        <v>144</v>
      </c>
      <c r="H53" t="s">
        <v>880</v>
      </c>
      <c r="I53">
        <v>104.2</v>
      </c>
      <c r="J53" t="s">
        <v>880</v>
      </c>
      <c r="K53">
        <v>110</v>
      </c>
      <c r="L53" t="s">
        <v>998</v>
      </c>
      <c r="M53">
        <v>1360</v>
      </c>
      <c r="N53" t="s">
        <v>880</v>
      </c>
      <c r="O53">
        <v>2340</v>
      </c>
      <c r="P53" t="s">
        <v>29</v>
      </c>
      <c r="Q53">
        <v>11.9</v>
      </c>
      <c r="R53" t="s">
        <v>29</v>
      </c>
      <c r="S53" t="s">
        <v>967</v>
      </c>
      <c r="T53" t="s">
        <v>29</v>
      </c>
      <c r="U53" t="s">
        <v>967</v>
      </c>
      <c r="V53" t="s">
        <v>29</v>
      </c>
      <c r="W53" t="s">
        <v>967</v>
      </c>
      <c r="X53" t="s">
        <v>29</v>
      </c>
      <c r="Y53" t="s">
        <v>108</v>
      </c>
    </row>
    <row r="54" spans="1:25" x14ac:dyDescent="0.35">
      <c r="A54">
        <v>2018229084</v>
      </c>
      <c r="B54" t="s">
        <v>932</v>
      </c>
      <c r="C54" t="s">
        <v>965</v>
      </c>
      <c r="D54" s="18">
        <v>43329</v>
      </c>
      <c r="E54">
        <v>48.6</v>
      </c>
      <c r="F54" t="s">
        <v>998</v>
      </c>
      <c r="G54">
        <v>114.1</v>
      </c>
      <c r="H54" t="s">
        <v>880</v>
      </c>
      <c r="I54">
        <v>34.4</v>
      </c>
      <c r="J54" t="s">
        <v>29</v>
      </c>
      <c r="K54">
        <v>82</v>
      </c>
      <c r="L54" t="s">
        <v>998</v>
      </c>
      <c r="M54">
        <v>441</v>
      </c>
      <c r="N54" t="s">
        <v>29</v>
      </c>
      <c r="O54">
        <v>1360</v>
      </c>
      <c r="P54" t="s">
        <v>29</v>
      </c>
      <c r="Q54">
        <v>34</v>
      </c>
      <c r="R54" t="s">
        <v>29</v>
      </c>
      <c r="S54" t="s">
        <v>967</v>
      </c>
      <c r="T54" t="s">
        <v>29</v>
      </c>
      <c r="U54" t="s">
        <v>967</v>
      </c>
      <c r="V54" t="s">
        <v>29</v>
      </c>
      <c r="W54" t="s">
        <v>967</v>
      </c>
      <c r="X54" t="s">
        <v>29</v>
      </c>
      <c r="Y54" t="s">
        <v>29</v>
      </c>
    </row>
    <row r="55" spans="1:25" x14ac:dyDescent="0.35">
      <c r="A55">
        <v>2018229085</v>
      </c>
      <c r="B55" t="s">
        <v>968</v>
      </c>
      <c r="C55" t="s">
        <v>968</v>
      </c>
      <c r="D55" s="18">
        <v>43329</v>
      </c>
      <c r="E55">
        <v>40.299999999999997</v>
      </c>
      <c r="F55" t="s">
        <v>998</v>
      </c>
      <c r="G55">
        <v>136.9</v>
      </c>
      <c r="H55" t="s">
        <v>880</v>
      </c>
      <c r="I55">
        <v>30.6</v>
      </c>
      <c r="J55" t="s">
        <v>29</v>
      </c>
      <c r="K55">
        <v>38</v>
      </c>
      <c r="L55" t="s">
        <v>998</v>
      </c>
      <c r="M55">
        <v>352</v>
      </c>
      <c r="N55" t="s">
        <v>29</v>
      </c>
      <c r="O55">
        <v>1270</v>
      </c>
      <c r="P55" t="s">
        <v>29</v>
      </c>
      <c r="Q55">
        <v>17.899999999999999</v>
      </c>
      <c r="R55" t="s">
        <v>29</v>
      </c>
      <c r="S55" t="s">
        <v>967</v>
      </c>
      <c r="T55" t="s">
        <v>29</v>
      </c>
      <c r="U55" t="s">
        <v>967</v>
      </c>
      <c r="V55" t="s">
        <v>29</v>
      </c>
      <c r="W55" t="s">
        <v>967</v>
      </c>
      <c r="X55" t="s">
        <v>29</v>
      </c>
      <c r="Y55" t="s">
        <v>29</v>
      </c>
    </row>
    <row r="56" spans="1:25" x14ac:dyDescent="0.35">
      <c r="A56">
        <v>2018229086</v>
      </c>
      <c r="B56" t="s">
        <v>970</v>
      </c>
      <c r="C56" t="s">
        <v>970</v>
      </c>
      <c r="D56" s="18">
        <v>43329</v>
      </c>
      <c r="E56">
        <v>217</v>
      </c>
      <c r="F56" t="s">
        <v>880</v>
      </c>
      <c r="G56">
        <v>415</v>
      </c>
      <c r="H56" t="s">
        <v>880</v>
      </c>
      <c r="I56">
        <v>189.3</v>
      </c>
      <c r="J56" t="s">
        <v>880</v>
      </c>
      <c r="K56">
        <v>130</v>
      </c>
      <c r="L56" t="s">
        <v>998</v>
      </c>
      <c r="M56">
        <v>1510</v>
      </c>
      <c r="N56" t="s">
        <v>880</v>
      </c>
      <c r="O56">
        <v>2980</v>
      </c>
      <c r="P56" t="s">
        <v>29</v>
      </c>
      <c r="Q56">
        <v>59.3</v>
      </c>
      <c r="R56" t="s">
        <v>29</v>
      </c>
      <c r="S56" t="s">
        <v>967</v>
      </c>
      <c r="T56" t="s">
        <v>29</v>
      </c>
      <c r="U56" t="s">
        <v>967</v>
      </c>
      <c r="V56" t="s">
        <v>29</v>
      </c>
      <c r="W56" t="s">
        <v>967</v>
      </c>
      <c r="X56" t="s">
        <v>29</v>
      </c>
      <c r="Y56" t="s">
        <v>29</v>
      </c>
    </row>
    <row r="57" spans="1:25" x14ac:dyDescent="0.35">
      <c r="A57">
        <v>2018229087</v>
      </c>
      <c r="B57" t="s">
        <v>971</v>
      </c>
      <c r="C57" t="s">
        <v>971</v>
      </c>
      <c r="D57" s="18">
        <v>43329</v>
      </c>
      <c r="E57">
        <v>110</v>
      </c>
      <c r="F57" t="s">
        <v>913</v>
      </c>
      <c r="G57">
        <v>359.6</v>
      </c>
      <c r="H57" t="s">
        <v>880</v>
      </c>
      <c r="I57">
        <v>95.3</v>
      </c>
      <c r="J57" t="s">
        <v>880</v>
      </c>
      <c r="K57">
        <v>104</v>
      </c>
      <c r="L57" t="s">
        <v>998</v>
      </c>
      <c r="M57">
        <v>1320</v>
      </c>
      <c r="N57" t="s">
        <v>880</v>
      </c>
      <c r="O57">
        <v>2230</v>
      </c>
      <c r="P57" t="s">
        <v>29</v>
      </c>
      <c r="Q57">
        <v>15.2</v>
      </c>
      <c r="R57" t="s">
        <v>29</v>
      </c>
      <c r="S57" t="s">
        <v>967</v>
      </c>
      <c r="T57" t="s">
        <v>29</v>
      </c>
      <c r="U57" t="s">
        <v>967</v>
      </c>
      <c r="V57" t="s">
        <v>29</v>
      </c>
      <c r="W57" t="s">
        <v>967</v>
      </c>
      <c r="X57" t="s">
        <v>29</v>
      </c>
      <c r="Y57" t="s">
        <v>106</v>
      </c>
    </row>
    <row r="58" spans="1:25" x14ac:dyDescent="0.35">
      <c r="A58">
        <v>2018229088</v>
      </c>
      <c r="B58" t="s">
        <v>974</v>
      </c>
      <c r="C58" t="s">
        <v>974</v>
      </c>
      <c r="D58" s="18">
        <v>43329</v>
      </c>
      <c r="E58">
        <v>151</v>
      </c>
      <c r="F58" t="s">
        <v>880</v>
      </c>
      <c r="G58">
        <v>518.70000000000005</v>
      </c>
      <c r="H58" t="s">
        <v>880</v>
      </c>
      <c r="I58">
        <v>150</v>
      </c>
      <c r="J58" t="s">
        <v>880</v>
      </c>
      <c r="K58">
        <v>128</v>
      </c>
      <c r="L58" t="s">
        <v>998</v>
      </c>
      <c r="M58">
        <v>7250</v>
      </c>
      <c r="N58" t="s">
        <v>880</v>
      </c>
      <c r="O58">
        <v>8540</v>
      </c>
      <c r="P58" t="s">
        <v>880</v>
      </c>
      <c r="Q58">
        <v>126</v>
      </c>
      <c r="R58" t="s">
        <v>29</v>
      </c>
      <c r="S58" t="s">
        <v>967</v>
      </c>
      <c r="T58" t="s">
        <v>29</v>
      </c>
      <c r="U58" t="s">
        <v>967</v>
      </c>
      <c r="V58" t="s">
        <v>29</v>
      </c>
      <c r="W58" t="s">
        <v>967</v>
      </c>
      <c r="X58" t="s">
        <v>29</v>
      </c>
      <c r="Y58" t="s">
        <v>29</v>
      </c>
    </row>
    <row r="59" spans="1:25" x14ac:dyDescent="0.35">
      <c r="A59">
        <v>2018229089</v>
      </c>
      <c r="B59" t="s">
        <v>972</v>
      </c>
      <c r="C59" t="s">
        <v>972</v>
      </c>
      <c r="D59" s="18">
        <v>43329</v>
      </c>
      <c r="E59">
        <v>37.9</v>
      </c>
      <c r="F59" t="s">
        <v>998</v>
      </c>
      <c r="G59">
        <v>154.9</v>
      </c>
      <c r="H59" t="s">
        <v>880</v>
      </c>
      <c r="I59">
        <v>31.1</v>
      </c>
      <c r="J59" t="s">
        <v>29</v>
      </c>
      <c r="K59">
        <v>184</v>
      </c>
      <c r="L59" t="s">
        <v>998</v>
      </c>
      <c r="M59">
        <v>1350</v>
      </c>
      <c r="N59" t="s">
        <v>880</v>
      </c>
      <c r="O59">
        <v>1960</v>
      </c>
      <c r="P59" t="s">
        <v>29</v>
      </c>
      <c r="Q59">
        <v>82</v>
      </c>
      <c r="R59" t="s">
        <v>29</v>
      </c>
      <c r="S59" t="s">
        <v>967</v>
      </c>
      <c r="T59" t="s">
        <v>29</v>
      </c>
      <c r="U59" t="s">
        <v>967</v>
      </c>
      <c r="V59" t="s">
        <v>29</v>
      </c>
      <c r="W59" t="s">
        <v>967</v>
      </c>
      <c r="X59" t="s">
        <v>29</v>
      </c>
      <c r="Y59" t="s">
        <v>29</v>
      </c>
    </row>
    <row r="60" spans="1:25" x14ac:dyDescent="0.35">
      <c r="A60">
        <v>2018229090</v>
      </c>
      <c r="B60" t="s">
        <v>1003</v>
      </c>
      <c r="C60" t="s">
        <v>1003</v>
      </c>
      <c r="D60" s="18">
        <v>43329</v>
      </c>
      <c r="E60">
        <v>109</v>
      </c>
      <c r="F60" t="s">
        <v>880</v>
      </c>
      <c r="G60">
        <v>252.4</v>
      </c>
      <c r="H60" t="s">
        <v>880</v>
      </c>
      <c r="I60">
        <v>86.2</v>
      </c>
      <c r="J60" t="s">
        <v>880</v>
      </c>
      <c r="K60">
        <v>125</v>
      </c>
      <c r="L60" t="s">
        <v>998</v>
      </c>
      <c r="M60">
        <v>1740</v>
      </c>
      <c r="N60" t="s">
        <v>880</v>
      </c>
      <c r="O60">
        <v>2690</v>
      </c>
      <c r="P60" t="s">
        <v>29</v>
      </c>
      <c r="Q60">
        <v>109</v>
      </c>
      <c r="R60" t="s">
        <v>29</v>
      </c>
      <c r="S60" t="s">
        <v>967</v>
      </c>
      <c r="T60" t="s">
        <v>29</v>
      </c>
      <c r="U60" t="s">
        <v>967</v>
      </c>
      <c r="V60" t="s">
        <v>29</v>
      </c>
      <c r="W60" t="s">
        <v>967</v>
      </c>
      <c r="X60" t="s">
        <v>29</v>
      </c>
      <c r="Y60" t="s">
        <v>29</v>
      </c>
    </row>
    <row r="61" spans="1:25" x14ac:dyDescent="0.35">
      <c r="A61">
        <v>2018229091</v>
      </c>
      <c r="B61" t="s">
        <v>976</v>
      </c>
      <c r="C61" t="s">
        <v>976</v>
      </c>
      <c r="D61" s="18">
        <v>43329</v>
      </c>
      <c r="E61">
        <v>725</v>
      </c>
      <c r="F61" t="s">
        <v>880</v>
      </c>
      <c r="G61">
        <v>1080.3</v>
      </c>
      <c r="H61" t="s">
        <v>880</v>
      </c>
      <c r="I61">
        <v>373.6</v>
      </c>
      <c r="J61" t="s">
        <v>880</v>
      </c>
      <c r="K61">
        <v>92</v>
      </c>
      <c r="L61" t="s">
        <v>998</v>
      </c>
      <c r="M61">
        <v>3550</v>
      </c>
      <c r="N61" t="s">
        <v>880</v>
      </c>
      <c r="O61">
        <v>6280</v>
      </c>
      <c r="P61" t="s">
        <v>880</v>
      </c>
      <c r="Q61">
        <v>43.3</v>
      </c>
      <c r="R61" t="s">
        <v>29</v>
      </c>
      <c r="S61" t="s">
        <v>967</v>
      </c>
      <c r="T61" t="s">
        <v>29</v>
      </c>
      <c r="U61" t="s">
        <v>967</v>
      </c>
      <c r="V61" t="s">
        <v>29</v>
      </c>
      <c r="W61" t="s">
        <v>967</v>
      </c>
      <c r="X61" t="s">
        <v>29</v>
      </c>
      <c r="Y61" t="s">
        <v>29</v>
      </c>
    </row>
    <row r="62" spans="1:25" x14ac:dyDescent="0.35">
      <c r="A62">
        <v>2018229092</v>
      </c>
      <c r="B62" t="s">
        <v>977</v>
      </c>
      <c r="C62" t="s">
        <v>977</v>
      </c>
      <c r="D62" s="18">
        <v>43329</v>
      </c>
      <c r="E62">
        <v>105</v>
      </c>
      <c r="F62" t="s">
        <v>880</v>
      </c>
      <c r="G62">
        <v>338.9</v>
      </c>
      <c r="H62" t="s">
        <v>880</v>
      </c>
      <c r="I62">
        <v>63.1</v>
      </c>
      <c r="J62" t="s">
        <v>880</v>
      </c>
      <c r="K62">
        <v>88</v>
      </c>
      <c r="L62" t="s">
        <v>998</v>
      </c>
      <c r="M62">
        <v>2230</v>
      </c>
      <c r="N62" t="s">
        <v>913</v>
      </c>
      <c r="O62">
        <v>3040</v>
      </c>
      <c r="P62" t="s">
        <v>29</v>
      </c>
      <c r="Q62">
        <v>186</v>
      </c>
      <c r="R62" t="s">
        <v>29</v>
      </c>
      <c r="S62" t="s">
        <v>967</v>
      </c>
      <c r="T62" t="s">
        <v>29</v>
      </c>
      <c r="U62" t="s">
        <v>967</v>
      </c>
      <c r="V62" t="s">
        <v>29</v>
      </c>
      <c r="W62" t="s">
        <v>967</v>
      </c>
      <c r="X62" t="s">
        <v>29</v>
      </c>
      <c r="Y62" t="s">
        <v>29</v>
      </c>
    </row>
    <row r="63" spans="1:25" x14ac:dyDescent="0.35">
      <c r="A63">
        <v>2018229093</v>
      </c>
      <c r="B63" t="s">
        <v>978</v>
      </c>
      <c r="C63" t="s">
        <v>978</v>
      </c>
      <c r="D63" s="18">
        <v>43329</v>
      </c>
      <c r="E63">
        <v>18.399999999999999</v>
      </c>
      <c r="F63" t="s">
        <v>998</v>
      </c>
      <c r="G63">
        <v>62.9</v>
      </c>
      <c r="H63" t="s">
        <v>880</v>
      </c>
      <c r="I63">
        <v>9.4</v>
      </c>
      <c r="J63" t="s">
        <v>29</v>
      </c>
      <c r="K63">
        <v>42</v>
      </c>
      <c r="L63" t="s">
        <v>998</v>
      </c>
      <c r="M63">
        <v>1890</v>
      </c>
      <c r="N63" t="s">
        <v>880</v>
      </c>
      <c r="O63">
        <v>2320</v>
      </c>
      <c r="P63" t="s">
        <v>29</v>
      </c>
      <c r="Q63">
        <v>40</v>
      </c>
      <c r="R63" t="s">
        <v>29</v>
      </c>
      <c r="S63" t="s">
        <v>967</v>
      </c>
      <c r="T63" t="s">
        <v>29</v>
      </c>
      <c r="U63" t="s">
        <v>967</v>
      </c>
      <c r="V63" t="s">
        <v>29</v>
      </c>
      <c r="W63" t="s">
        <v>967</v>
      </c>
      <c r="X63" t="s">
        <v>29</v>
      </c>
      <c r="Y63" t="s">
        <v>29</v>
      </c>
    </row>
    <row r="64" spans="1:25" x14ac:dyDescent="0.35">
      <c r="A64">
        <v>2018240045</v>
      </c>
      <c r="B64" t="s">
        <v>938</v>
      </c>
      <c r="C64" t="s">
        <v>133</v>
      </c>
      <c r="D64" s="18">
        <v>43340</v>
      </c>
      <c r="E64">
        <v>2.9</v>
      </c>
      <c r="F64" t="s">
        <v>912</v>
      </c>
      <c r="G64">
        <v>11.7</v>
      </c>
      <c r="H64" t="s">
        <v>29</v>
      </c>
      <c r="I64">
        <v>1.6</v>
      </c>
      <c r="J64" t="s">
        <v>878</v>
      </c>
      <c r="K64">
        <v>12</v>
      </c>
      <c r="L64" t="s">
        <v>893</v>
      </c>
      <c r="M64">
        <v>850</v>
      </c>
      <c r="N64" t="s">
        <v>915</v>
      </c>
      <c r="O64">
        <v>1220</v>
      </c>
      <c r="P64" t="s">
        <v>29</v>
      </c>
      <c r="Q64">
        <v>2.8</v>
      </c>
      <c r="R64" t="s">
        <v>29</v>
      </c>
      <c r="S64">
        <v>2.8</v>
      </c>
      <c r="T64" t="s">
        <v>997</v>
      </c>
      <c r="U64">
        <v>0.2</v>
      </c>
      <c r="V64" t="s">
        <v>29</v>
      </c>
      <c r="W64">
        <v>2.6</v>
      </c>
      <c r="X64" t="s">
        <v>29</v>
      </c>
      <c r="Y64" t="s">
        <v>29</v>
      </c>
    </row>
    <row r="65" spans="1:25" x14ac:dyDescent="0.35">
      <c r="A65">
        <v>2018240046</v>
      </c>
      <c r="B65" t="s">
        <v>950</v>
      </c>
      <c r="C65" t="s">
        <v>885</v>
      </c>
      <c r="D65" s="18">
        <v>43340</v>
      </c>
      <c r="E65">
        <v>16.399999999999999</v>
      </c>
      <c r="F65" t="s">
        <v>986</v>
      </c>
      <c r="G65">
        <v>36.1</v>
      </c>
      <c r="H65" t="s">
        <v>29</v>
      </c>
      <c r="I65">
        <v>12</v>
      </c>
      <c r="J65" t="s">
        <v>29</v>
      </c>
      <c r="K65">
        <v>52</v>
      </c>
      <c r="L65" t="s">
        <v>29</v>
      </c>
      <c r="M65">
        <v>793</v>
      </c>
      <c r="N65" t="s">
        <v>29</v>
      </c>
      <c r="O65">
        <v>1280</v>
      </c>
      <c r="P65" t="s">
        <v>29</v>
      </c>
      <c r="Q65">
        <v>2.4</v>
      </c>
      <c r="R65" t="s">
        <v>878</v>
      </c>
      <c r="S65">
        <v>4.0999999999999996</v>
      </c>
      <c r="T65" t="s">
        <v>997</v>
      </c>
      <c r="U65">
        <v>0.4</v>
      </c>
      <c r="V65" t="s">
        <v>29</v>
      </c>
      <c r="W65">
        <v>0.2</v>
      </c>
      <c r="X65" t="s">
        <v>949</v>
      </c>
      <c r="Y65" t="s">
        <v>29</v>
      </c>
    </row>
    <row r="66" spans="1:25" x14ac:dyDescent="0.35">
      <c r="A66">
        <v>2018240047</v>
      </c>
      <c r="B66" t="s">
        <v>926</v>
      </c>
      <c r="C66" t="s">
        <v>135</v>
      </c>
      <c r="D66" s="18">
        <v>43340</v>
      </c>
      <c r="E66">
        <v>29.8</v>
      </c>
      <c r="F66" t="s">
        <v>907</v>
      </c>
      <c r="G66">
        <v>36.200000000000003</v>
      </c>
      <c r="H66" t="s">
        <v>29</v>
      </c>
      <c r="I66">
        <v>14</v>
      </c>
      <c r="J66" t="s">
        <v>29</v>
      </c>
      <c r="K66">
        <v>41</v>
      </c>
      <c r="L66" t="s">
        <v>29</v>
      </c>
      <c r="M66">
        <v>42</v>
      </c>
      <c r="N66" t="s">
        <v>29</v>
      </c>
      <c r="O66" t="s">
        <v>29</v>
      </c>
      <c r="P66" t="s">
        <v>983</v>
      </c>
      <c r="Q66">
        <v>1.4</v>
      </c>
      <c r="R66" t="s">
        <v>949</v>
      </c>
      <c r="S66">
        <v>8.9</v>
      </c>
      <c r="T66" t="s">
        <v>997</v>
      </c>
      <c r="U66">
        <v>0.33</v>
      </c>
      <c r="V66" t="s">
        <v>29</v>
      </c>
      <c r="W66">
        <v>3.15</v>
      </c>
      <c r="X66" t="s">
        <v>29</v>
      </c>
      <c r="Y66" t="s">
        <v>106</v>
      </c>
    </row>
    <row r="67" spans="1:25" x14ac:dyDescent="0.35">
      <c r="A67">
        <v>2018240048</v>
      </c>
      <c r="B67" t="s">
        <v>929</v>
      </c>
      <c r="C67" t="s">
        <v>134</v>
      </c>
      <c r="D67" s="18">
        <v>43340</v>
      </c>
      <c r="E67">
        <v>51.1</v>
      </c>
      <c r="F67" t="s">
        <v>986</v>
      </c>
      <c r="G67">
        <v>73.599999999999994</v>
      </c>
      <c r="H67" t="s">
        <v>880</v>
      </c>
      <c r="I67">
        <v>39.700000000000003</v>
      </c>
      <c r="J67" t="s">
        <v>29</v>
      </c>
      <c r="K67">
        <v>36</v>
      </c>
      <c r="L67" t="s">
        <v>29</v>
      </c>
      <c r="M67">
        <v>265</v>
      </c>
      <c r="N67" t="s">
        <v>29</v>
      </c>
      <c r="O67">
        <v>899</v>
      </c>
      <c r="P67" t="s">
        <v>29</v>
      </c>
      <c r="Q67">
        <v>0.9</v>
      </c>
      <c r="R67" t="s">
        <v>949</v>
      </c>
      <c r="S67">
        <v>6.2</v>
      </c>
      <c r="T67" t="s">
        <v>997</v>
      </c>
      <c r="U67">
        <v>0.25</v>
      </c>
      <c r="V67" t="s">
        <v>29</v>
      </c>
      <c r="W67">
        <v>8.59</v>
      </c>
      <c r="X67" t="s">
        <v>29</v>
      </c>
      <c r="Y67" t="s">
        <v>29</v>
      </c>
    </row>
    <row r="68" spans="1:25" x14ac:dyDescent="0.35">
      <c r="A68">
        <v>2018240049</v>
      </c>
      <c r="B68" t="s">
        <v>932</v>
      </c>
      <c r="C68" t="s">
        <v>965</v>
      </c>
      <c r="D68" s="18">
        <v>43340</v>
      </c>
      <c r="E68">
        <v>10.4</v>
      </c>
      <c r="F68" t="s">
        <v>907</v>
      </c>
      <c r="G68">
        <v>16.8</v>
      </c>
      <c r="H68" t="s">
        <v>29</v>
      </c>
      <c r="I68">
        <v>5.2</v>
      </c>
      <c r="J68" t="s">
        <v>29</v>
      </c>
      <c r="K68">
        <v>39</v>
      </c>
      <c r="L68" t="s">
        <v>29</v>
      </c>
      <c r="M68">
        <v>240</v>
      </c>
      <c r="N68" t="s">
        <v>29</v>
      </c>
      <c r="O68">
        <v>760</v>
      </c>
      <c r="P68" t="s">
        <v>29</v>
      </c>
      <c r="Q68">
        <v>2.6</v>
      </c>
      <c r="R68" t="s">
        <v>878</v>
      </c>
      <c r="S68">
        <v>5.5</v>
      </c>
      <c r="T68" t="s">
        <v>1001</v>
      </c>
      <c r="U68">
        <v>0.34</v>
      </c>
      <c r="V68" t="s">
        <v>29</v>
      </c>
      <c r="W68">
        <v>4.83</v>
      </c>
      <c r="X68" t="s">
        <v>29</v>
      </c>
      <c r="Y68" t="s">
        <v>29</v>
      </c>
    </row>
    <row r="69" spans="1:25" x14ac:dyDescent="0.35">
      <c r="A69">
        <v>2018240050</v>
      </c>
      <c r="B69" t="s">
        <v>990</v>
      </c>
      <c r="C69" t="s">
        <v>149</v>
      </c>
      <c r="D69" s="18">
        <v>43340</v>
      </c>
      <c r="E69">
        <v>23.3</v>
      </c>
      <c r="F69" t="s">
        <v>986</v>
      </c>
      <c r="G69">
        <v>26.6</v>
      </c>
      <c r="H69" t="s">
        <v>29</v>
      </c>
      <c r="I69">
        <v>16.8</v>
      </c>
      <c r="J69" t="s">
        <v>29</v>
      </c>
      <c r="K69">
        <v>14</v>
      </c>
      <c r="L69" t="s">
        <v>893</v>
      </c>
      <c r="M69">
        <v>3700</v>
      </c>
      <c r="N69" t="s">
        <v>913</v>
      </c>
      <c r="O69">
        <v>4090</v>
      </c>
      <c r="P69" t="s">
        <v>29</v>
      </c>
      <c r="Q69">
        <v>6.3</v>
      </c>
      <c r="R69" t="s">
        <v>29</v>
      </c>
      <c r="S69">
        <v>2.5</v>
      </c>
      <c r="T69" t="s">
        <v>997</v>
      </c>
      <c r="U69">
        <v>0.12</v>
      </c>
      <c r="V69" t="s">
        <v>29</v>
      </c>
      <c r="W69">
        <v>9.92</v>
      </c>
      <c r="X69" t="s">
        <v>29</v>
      </c>
      <c r="Y69" t="s">
        <v>29</v>
      </c>
    </row>
    <row r="70" spans="1:25" x14ac:dyDescent="0.35">
      <c r="A70">
        <v>2018240051</v>
      </c>
      <c r="B70" t="s">
        <v>926</v>
      </c>
      <c r="C70" t="s">
        <v>135</v>
      </c>
      <c r="D70" s="18">
        <v>43340</v>
      </c>
      <c r="E70">
        <v>25.6</v>
      </c>
      <c r="F70" t="s">
        <v>907</v>
      </c>
      <c r="G70">
        <v>36.6</v>
      </c>
      <c r="H70" t="s">
        <v>29</v>
      </c>
      <c r="I70">
        <v>13.2</v>
      </c>
      <c r="J70" t="s">
        <v>29</v>
      </c>
      <c r="K70">
        <v>34</v>
      </c>
      <c r="L70" t="s">
        <v>29</v>
      </c>
      <c r="M70">
        <v>41</v>
      </c>
      <c r="N70" t="s">
        <v>29</v>
      </c>
      <c r="O70">
        <v>915</v>
      </c>
      <c r="P70" t="s">
        <v>29</v>
      </c>
      <c r="Q70">
        <v>2.4</v>
      </c>
      <c r="R70" t="s">
        <v>878</v>
      </c>
      <c r="S70">
        <v>8.8000000000000007</v>
      </c>
      <c r="T70" t="s">
        <v>1001</v>
      </c>
      <c r="U70">
        <v>0.32</v>
      </c>
      <c r="V70" t="s">
        <v>29</v>
      </c>
      <c r="W70">
        <v>3.13</v>
      </c>
      <c r="X70" t="s">
        <v>29</v>
      </c>
      <c r="Y70" t="s">
        <v>108</v>
      </c>
    </row>
    <row r="71" spans="1:25" x14ac:dyDescent="0.35">
      <c r="A71">
        <v>2018240052</v>
      </c>
      <c r="B71" t="s">
        <v>125</v>
      </c>
      <c r="C71" t="s">
        <v>125</v>
      </c>
      <c r="D71" s="18">
        <v>43340</v>
      </c>
      <c r="E71">
        <v>0.5</v>
      </c>
      <c r="F71" t="s">
        <v>991</v>
      </c>
      <c r="G71">
        <v>0.5</v>
      </c>
      <c r="H71" t="s">
        <v>949</v>
      </c>
      <c r="I71">
        <v>0.7</v>
      </c>
      <c r="J71" t="s">
        <v>878</v>
      </c>
      <c r="K71">
        <v>13</v>
      </c>
      <c r="L71" t="s">
        <v>878</v>
      </c>
      <c r="M71">
        <v>5</v>
      </c>
      <c r="N71" t="s">
        <v>949</v>
      </c>
      <c r="O71">
        <v>198</v>
      </c>
      <c r="P71" t="s">
        <v>29</v>
      </c>
      <c r="Q71">
        <v>0</v>
      </c>
      <c r="R71" t="s">
        <v>949</v>
      </c>
      <c r="S71">
        <v>1</v>
      </c>
      <c r="T71" t="s">
        <v>1002</v>
      </c>
      <c r="U71">
        <v>0.14000000000000001</v>
      </c>
      <c r="V71" t="s">
        <v>878</v>
      </c>
      <c r="W71">
        <v>0.2</v>
      </c>
      <c r="X71" t="s">
        <v>949</v>
      </c>
      <c r="Y71" t="s">
        <v>29</v>
      </c>
    </row>
    <row r="72" spans="1:25" x14ac:dyDescent="0.35">
      <c r="A72">
        <v>2018254007</v>
      </c>
      <c r="B72" t="s">
        <v>938</v>
      </c>
      <c r="C72" t="s">
        <v>133</v>
      </c>
      <c r="D72" s="18">
        <v>43353</v>
      </c>
      <c r="E72">
        <v>18.7</v>
      </c>
      <c r="F72" t="s">
        <v>29</v>
      </c>
      <c r="G72">
        <v>47.9</v>
      </c>
      <c r="H72" t="s">
        <v>29</v>
      </c>
      <c r="I72">
        <v>14.6</v>
      </c>
      <c r="J72" t="s">
        <v>29</v>
      </c>
      <c r="K72">
        <v>24</v>
      </c>
      <c r="L72" t="s">
        <v>878</v>
      </c>
      <c r="M72">
        <v>372</v>
      </c>
      <c r="N72" t="s">
        <v>29</v>
      </c>
      <c r="O72">
        <v>611</v>
      </c>
      <c r="P72" t="s">
        <v>29</v>
      </c>
      <c r="Q72">
        <v>25.8</v>
      </c>
      <c r="R72" t="s">
        <v>29</v>
      </c>
      <c r="S72">
        <v>3.8</v>
      </c>
      <c r="T72" t="s">
        <v>1001</v>
      </c>
      <c r="U72">
        <v>0.14000000000000001</v>
      </c>
      <c r="V72" t="s">
        <v>998</v>
      </c>
      <c r="W72">
        <v>4.33</v>
      </c>
      <c r="X72" t="s">
        <v>29</v>
      </c>
      <c r="Y72" t="s">
        <v>106</v>
      </c>
    </row>
    <row r="73" spans="1:25" x14ac:dyDescent="0.35">
      <c r="A73">
        <v>2018254008</v>
      </c>
      <c r="B73" t="s">
        <v>950</v>
      </c>
      <c r="C73" t="s">
        <v>885</v>
      </c>
      <c r="D73" s="18">
        <v>43353</v>
      </c>
      <c r="E73">
        <v>23.6</v>
      </c>
      <c r="F73" t="s">
        <v>29</v>
      </c>
      <c r="G73">
        <v>39.5</v>
      </c>
      <c r="H73" t="s">
        <v>29</v>
      </c>
      <c r="I73">
        <v>15.5</v>
      </c>
      <c r="J73" t="s">
        <v>29</v>
      </c>
      <c r="K73">
        <v>88</v>
      </c>
      <c r="L73" t="s">
        <v>29</v>
      </c>
      <c r="M73">
        <v>884</v>
      </c>
      <c r="N73" t="s">
        <v>29</v>
      </c>
      <c r="O73">
        <v>1600</v>
      </c>
      <c r="P73" t="s">
        <v>29</v>
      </c>
      <c r="Q73">
        <v>3.6</v>
      </c>
      <c r="R73" t="s">
        <v>29</v>
      </c>
      <c r="S73">
        <v>3.1</v>
      </c>
      <c r="T73" t="s">
        <v>1001</v>
      </c>
      <c r="U73">
        <v>0.97</v>
      </c>
      <c r="V73" t="s">
        <v>998</v>
      </c>
      <c r="W73">
        <v>6.14</v>
      </c>
      <c r="X73" t="s">
        <v>29</v>
      </c>
      <c r="Y73" t="s">
        <v>29</v>
      </c>
    </row>
    <row r="74" spans="1:25" x14ac:dyDescent="0.35">
      <c r="A74">
        <v>2018254009</v>
      </c>
      <c r="B74" t="s">
        <v>926</v>
      </c>
      <c r="C74" t="s">
        <v>135</v>
      </c>
      <c r="D74" s="18">
        <v>43353</v>
      </c>
      <c r="E74">
        <v>28.9</v>
      </c>
      <c r="F74" t="s">
        <v>29</v>
      </c>
      <c r="G74">
        <v>48.5</v>
      </c>
      <c r="H74" t="s">
        <v>29</v>
      </c>
      <c r="I74">
        <v>21.5</v>
      </c>
      <c r="J74" t="s">
        <v>29</v>
      </c>
      <c r="K74">
        <v>47</v>
      </c>
      <c r="L74" t="s">
        <v>915</v>
      </c>
      <c r="M74">
        <v>58</v>
      </c>
      <c r="N74" t="s">
        <v>29</v>
      </c>
      <c r="O74">
        <v>550</v>
      </c>
      <c r="P74" t="s">
        <v>29</v>
      </c>
      <c r="Q74">
        <v>3.4</v>
      </c>
      <c r="R74" t="s">
        <v>29</v>
      </c>
      <c r="S74">
        <v>5.5</v>
      </c>
      <c r="T74" t="s">
        <v>1001</v>
      </c>
      <c r="U74">
        <v>0.36</v>
      </c>
      <c r="V74" t="s">
        <v>998</v>
      </c>
      <c r="W74">
        <v>2.14</v>
      </c>
      <c r="X74" t="s">
        <v>29</v>
      </c>
      <c r="Y74" t="s">
        <v>29</v>
      </c>
    </row>
    <row r="75" spans="1:25" x14ac:dyDescent="0.35">
      <c r="A75">
        <v>2018254010</v>
      </c>
      <c r="B75" t="s">
        <v>929</v>
      </c>
      <c r="C75" t="s">
        <v>134</v>
      </c>
      <c r="D75" s="18">
        <v>43353</v>
      </c>
      <c r="E75">
        <v>23.8</v>
      </c>
      <c r="F75" t="s">
        <v>29</v>
      </c>
      <c r="G75">
        <v>30.5</v>
      </c>
      <c r="H75" t="s">
        <v>29</v>
      </c>
      <c r="I75">
        <v>18.2</v>
      </c>
      <c r="J75" t="s">
        <v>29</v>
      </c>
      <c r="K75">
        <v>46</v>
      </c>
      <c r="L75" t="s">
        <v>29</v>
      </c>
      <c r="M75">
        <v>604</v>
      </c>
      <c r="N75" t="s">
        <v>29</v>
      </c>
      <c r="O75">
        <v>845</v>
      </c>
      <c r="P75" t="s">
        <v>29</v>
      </c>
      <c r="Q75">
        <v>1.9</v>
      </c>
      <c r="R75" t="s">
        <v>878</v>
      </c>
      <c r="S75">
        <v>3.6</v>
      </c>
      <c r="T75" t="s">
        <v>1001</v>
      </c>
      <c r="U75" t="s">
        <v>29</v>
      </c>
      <c r="V75" t="s">
        <v>29</v>
      </c>
      <c r="W75">
        <v>2.0699999999999998</v>
      </c>
      <c r="X75" t="s">
        <v>29</v>
      </c>
      <c r="Y75" t="s">
        <v>29</v>
      </c>
    </row>
    <row r="76" spans="1:25" x14ac:dyDescent="0.35">
      <c r="A76">
        <v>2018254011</v>
      </c>
      <c r="B76" t="s">
        <v>938</v>
      </c>
      <c r="C76" t="s">
        <v>133</v>
      </c>
      <c r="D76" s="18">
        <v>43353</v>
      </c>
      <c r="E76">
        <v>18.899999999999999</v>
      </c>
      <c r="F76" t="s">
        <v>29</v>
      </c>
      <c r="G76">
        <v>46.6</v>
      </c>
      <c r="H76" t="s">
        <v>29</v>
      </c>
      <c r="I76">
        <v>14.6</v>
      </c>
      <c r="J76" t="s">
        <v>29</v>
      </c>
      <c r="K76">
        <v>17</v>
      </c>
      <c r="L76" t="s">
        <v>878</v>
      </c>
      <c r="M76">
        <v>380</v>
      </c>
      <c r="N76" t="s">
        <v>29</v>
      </c>
      <c r="O76">
        <v>592</v>
      </c>
      <c r="P76" t="s">
        <v>29</v>
      </c>
      <c r="Q76">
        <v>26.6</v>
      </c>
      <c r="R76" t="s">
        <v>29</v>
      </c>
      <c r="S76">
        <v>3.5</v>
      </c>
      <c r="T76" t="s">
        <v>1001</v>
      </c>
      <c r="U76" t="s">
        <v>29</v>
      </c>
      <c r="V76" t="s">
        <v>29</v>
      </c>
      <c r="W76">
        <v>4.26</v>
      </c>
      <c r="X76" t="s">
        <v>29</v>
      </c>
      <c r="Y76" t="s">
        <v>108</v>
      </c>
    </row>
    <row r="77" spans="1:25" x14ac:dyDescent="0.35">
      <c r="A77">
        <v>2018254012</v>
      </c>
      <c r="B77" t="s">
        <v>125</v>
      </c>
      <c r="C77" t="s">
        <v>125</v>
      </c>
      <c r="D77" s="18">
        <v>43353</v>
      </c>
      <c r="E77">
        <v>0.5</v>
      </c>
      <c r="F77" t="s">
        <v>949</v>
      </c>
      <c r="G77">
        <v>0.5</v>
      </c>
      <c r="H77" t="s">
        <v>949</v>
      </c>
      <c r="I77">
        <v>0.3</v>
      </c>
      <c r="J77" t="s">
        <v>949</v>
      </c>
      <c r="K77">
        <v>18</v>
      </c>
      <c r="L77" t="s">
        <v>878</v>
      </c>
      <c r="M77">
        <v>5</v>
      </c>
      <c r="N77" t="s">
        <v>949</v>
      </c>
      <c r="O77">
        <v>45</v>
      </c>
      <c r="P77" t="s">
        <v>949</v>
      </c>
      <c r="Q77">
        <v>0</v>
      </c>
      <c r="R77" t="s">
        <v>949</v>
      </c>
      <c r="S77">
        <v>0.5</v>
      </c>
      <c r="T77" t="s">
        <v>1004</v>
      </c>
      <c r="U77" t="s">
        <v>29</v>
      </c>
      <c r="V77" t="s">
        <v>29</v>
      </c>
      <c r="W77">
        <v>0.2</v>
      </c>
      <c r="X77" t="s">
        <v>949</v>
      </c>
      <c r="Y77" t="s">
        <v>29</v>
      </c>
    </row>
    <row r="78" spans="1:25" x14ac:dyDescent="0.35">
      <c r="A78">
        <v>2018254078</v>
      </c>
      <c r="B78" t="s">
        <v>938</v>
      </c>
      <c r="C78" t="s">
        <v>133</v>
      </c>
      <c r="D78" s="18">
        <v>43354</v>
      </c>
      <c r="E78">
        <v>35.299999999999997</v>
      </c>
      <c r="F78" t="s">
        <v>29</v>
      </c>
      <c r="G78">
        <v>76.5</v>
      </c>
      <c r="H78" t="s">
        <v>880</v>
      </c>
      <c r="I78">
        <v>26.9</v>
      </c>
      <c r="J78" t="s">
        <v>29</v>
      </c>
      <c r="K78">
        <v>30</v>
      </c>
      <c r="L78" t="s">
        <v>29</v>
      </c>
      <c r="M78">
        <v>1720</v>
      </c>
      <c r="N78" t="s">
        <v>880</v>
      </c>
      <c r="O78">
        <v>1920</v>
      </c>
      <c r="P78" t="s">
        <v>29</v>
      </c>
      <c r="Q78">
        <v>6.5</v>
      </c>
      <c r="R78" t="s">
        <v>998</v>
      </c>
      <c r="S78">
        <v>5</v>
      </c>
      <c r="T78" t="s">
        <v>1001</v>
      </c>
      <c r="U78" t="s">
        <v>29</v>
      </c>
      <c r="V78" t="s">
        <v>29</v>
      </c>
      <c r="W78">
        <v>6.71</v>
      </c>
      <c r="X78" t="s">
        <v>29</v>
      </c>
      <c r="Y78" t="s">
        <v>29</v>
      </c>
    </row>
    <row r="79" spans="1:25" x14ac:dyDescent="0.35">
      <c r="A79">
        <v>2018254079</v>
      </c>
      <c r="B79" t="s">
        <v>950</v>
      </c>
      <c r="C79" t="s">
        <v>885</v>
      </c>
      <c r="D79" s="18">
        <v>43354</v>
      </c>
      <c r="E79">
        <v>26.4</v>
      </c>
      <c r="F79" t="s">
        <v>29</v>
      </c>
      <c r="G79">
        <v>50.4</v>
      </c>
      <c r="H79" t="s">
        <v>880</v>
      </c>
      <c r="I79">
        <v>17.399999999999999</v>
      </c>
      <c r="J79" t="s">
        <v>29</v>
      </c>
      <c r="K79">
        <v>42</v>
      </c>
      <c r="L79" t="s">
        <v>29</v>
      </c>
      <c r="M79">
        <v>996</v>
      </c>
      <c r="N79" t="s">
        <v>880</v>
      </c>
      <c r="O79">
        <v>1500</v>
      </c>
      <c r="P79" t="s">
        <v>29</v>
      </c>
      <c r="Q79">
        <v>12.5</v>
      </c>
      <c r="R79" t="s">
        <v>998</v>
      </c>
      <c r="S79">
        <v>5.6</v>
      </c>
      <c r="T79" t="s">
        <v>907</v>
      </c>
      <c r="U79" t="s">
        <v>29</v>
      </c>
      <c r="V79" t="s">
        <v>29</v>
      </c>
      <c r="W79">
        <v>7.07</v>
      </c>
      <c r="X79" t="s">
        <v>29</v>
      </c>
      <c r="Y79" t="s">
        <v>29</v>
      </c>
    </row>
    <row r="80" spans="1:25" x14ac:dyDescent="0.35">
      <c r="A80">
        <v>2018254080</v>
      </c>
      <c r="B80" t="s">
        <v>926</v>
      </c>
      <c r="C80" t="s">
        <v>135</v>
      </c>
      <c r="D80" s="18">
        <v>43354</v>
      </c>
      <c r="E80">
        <v>73.400000000000006</v>
      </c>
      <c r="F80" t="s">
        <v>880</v>
      </c>
      <c r="G80">
        <v>135</v>
      </c>
      <c r="H80" t="s">
        <v>880</v>
      </c>
      <c r="I80">
        <v>59.2</v>
      </c>
      <c r="J80" t="s">
        <v>880</v>
      </c>
      <c r="K80">
        <v>18</v>
      </c>
      <c r="L80" t="s">
        <v>878</v>
      </c>
      <c r="M80">
        <v>1020</v>
      </c>
      <c r="N80" t="s">
        <v>880</v>
      </c>
      <c r="O80">
        <v>1950</v>
      </c>
      <c r="P80" t="s">
        <v>29</v>
      </c>
      <c r="Q80">
        <v>28.4</v>
      </c>
      <c r="R80" t="s">
        <v>998</v>
      </c>
      <c r="S80">
        <v>10.4</v>
      </c>
      <c r="T80" t="s">
        <v>1001</v>
      </c>
      <c r="U80" t="s">
        <v>29</v>
      </c>
      <c r="V80" t="s">
        <v>29</v>
      </c>
      <c r="W80">
        <v>7.86</v>
      </c>
      <c r="X80" t="s">
        <v>29</v>
      </c>
      <c r="Y80" t="s">
        <v>29</v>
      </c>
    </row>
    <row r="81" spans="1:25" x14ac:dyDescent="0.35">
      <c r="A81">
        <v>2018254081</v>
      </c>
      <c r="B81" t="s">
        <v>929</v>
      </c>
      <c r="C81" t="s">
        <v>134</v>
      </c>
      <c r="D81" s="18">
        <v>43354</v>
      </c>
      <c r="E81">
        <v>32.200000000000003</v>
      </c>
      <c r="F81" t="s">
        <v>29</v>
      </c>
      <c r="G81">
        <v>44.7</v>
      </c>
      <c r="H81" t="s">
        <v>880</v>
      </c>
      <c r="I81">
        <v>19.399999999999999</v>
      </c>
      <c r="J81" t="s">
        <v>29</v>
      </c>
      <c r="K81">
        <v>35</v>
      </c>
      <c r="L81" t="s">
        <v>29</v>
      </c>
      <c r="M81">
        <v>317</v>
      </c>
      <c r="N81" t="s">
        <v>29</v>
      </c>
      <c r="O81">
        <v>925</v>
      </c>
      <c r="P81" t="s">
        <v>29</v>
      </c>
      <c r="Q81">
        <v>4.2</v>
      </c>
      <c r="R81" t="s">
        <v>998</v>
      </c>
      <c r="S81" t="s">
        <v>29</v>
      </c>
      <c r="T81" t="s">
        <v>29</v>
      </c>
      <c r="U81" t="s">
        <v>29</v>
      </c>
      <c r="V81" t="s">
        <v>29</v>
      </c>
      <c r="W81">
        <v>6.79</v>
      </c>
      <c r="X81" t="s">
        <v>29</v>
      </c>
      <c r="Y81" t="s">
        <v>106</v>
      </c>
    </row>
    <row r="82" spans="1:25" x14ac:dyDescent="0.35">
      <c r="A82">
        <v>2018254082</v>
      </c>
      <c r="B82" t="s">
        <v>932</v>
      </c>
      <c r="C82" t="s">
        <v>965</v>
      </c>
      <c r="D82" s="18">
        <v>43354</v>
      </c>
      <c r="E82">
        <v>22.7</v>
      </c>
      <c r="F82" t="s">
        <v>29</v>
      </c>
      <c r="G82">
        <v>32.799999999999997</v>
      </c>
      <c r="H82" t="s">
        <v>29</v>
      </c>
      <c r="I82">
        <v>14.8</v>
      </c>
      <c r="J82" t="s">
        <v>29</v>
      </c>
      <c r="K82">
        <v>16</v>
      </c>
      <c r="L82" t="s">
        <v>878</v>
      </c>
      <c r="M82">
        <v>443</v>
      </c>
      <c r="N82" t="s">
        <v>29</v>
      </c>
      <c r="O82">
        <v>1250</v>
      </c>
      <c r="P82" t="s">
        <v>29</v>
      </c>
      <c r="Q82">
        <v>3.3</v>
      </c>
      <c r="R82" t="s">
        <v>998</v>
      </c>
      <c r="S82" t="s">
        <v>29</v>
      </c>
      <c r="T82" t="s">
        <v>29</v>
      </c>
      <c r="U82" t="s">
        <v>29</v>
      </c>
      <c r="V82" t="s">
        <v>29</v>
      </c>
      <c r="W82">
        <v>9.0299999999999994</v>
      </c>
      <c r="X82" t="s">
        <v>29</v>
      </c>
      <c r="Y82" t="s">
        <v>29</v>
      </c>
    </row>
    <row r="83" spans="1:25" x14ac:dyDescent="0.35">
      <c r="A83">
        <v>2018254083</v>
      </c>
      <c r="B83" t="s">
        <v>990</v>
      </c>
      <c r="C83" t="s">
        <v>149</v>
      </c>
      <c r="D83" s="18">
        <v>43354</v>
      </c>
      <c r="E83">
        <v>17.8</v>
      </c>
      <c r="F83" t="s">
        <v>29</v>
      </c>
      <c r="G83">
        <v>22.5</v>
      </c>
      <c r="H83" t="s">
        <v>29</v>
      </c>
      <c r="I83">
        <v>0.3</v>
      </c>
      <c r="J83" t="s">
        <v>949</v>
      </c>
      <c r="K83">
        <v>12</v>
      </c>
      <c r="L83" t="s">
        <v>878</v>
      </c>
      <c r="M83">
        <v>4120</v>
      </c>
      <c r="N83" t="s">
        <v>880</v>
      </c>
      <c r="O83">
        <v>4310</v>
      </c>
      <c r="P83" t="s">
        <v>29</v>
      </c>
      <c r="Q83">
        <v>4.9000000000000004</v>
      </c>
      <c r="R83" t="s">
        <v>998</v>
      </c>
      <c r="S83">
        <v>2.9</v>
      </c>
      <c r="T83" t="s">
        <v>907</v>
      </c>
      <c r="U83" t="s">
        <v>29</v>
      </c>
      <c r="V83" t="s">
        <v>29</v>
      </c>
      <c r="W83">
        <v>8.3699999999999992</v>
      </c>
      <c r="X83" t="s">
        <v>29</v>
      </c>
      <c r="Y83" t="s">
        <v>29</v>
      </c>
    </row>
    <row r="84" spans="1:25" x14ac:dyDescent="0.35">
      <c r="A84">
        <v>2018254084</v>
      </c>
      <c r="B84" t="s">
        <v>929</v>
      </c>
      <c r="C84" t="s">
        <v>134</v>
      </c>
      <c r="D84" s="18">
        <v>43354</v>
      </c>
      <c r="E84">
        <v>34.5</v>
      </c>
      <c r="F84" t="s">
        <v>29</v>
      </c>
      <c r="G84">
        <v>48.9</v>
      </c>
      <c r="H84" t="s">
        <v>880</v>
      </c>
      <c r="I84">
        <v>19.8</v>
      </c>
      <c r="J84" t="s">
        <v>29</v>
      </c>
      <c r="K84">
        <v>23</v>
      </c>
      <c r="L84" t="s">
        <v>878</v>
      </c>
      <c r="M84">
        <v>308</v>
      </c>
      <c r="N84" t="s">
        <v>29</v>
      </c>
      <c r="O84">
        <v>956</v>
      </c>
      <c r="P84" t="s">
        <v>29</v>
      </c>
      <c r="Q84">
        <v>5.7</v>
      </c>
      <c r="R84" t="s">
        <v>998</v>
      </c>
      <c r="S84">
        <v>7.3</v>
      </c>
      <c r="T84" t="s">
        <v>907</v>
      </c>
      <c r="U84" t="s">
        <v>29</v>
      </c>
      <c r="V84" t="s">
        <v>29</v>
      </c>
      <c r="W84">
        <v>6.5</v>
      </c>
      <c r="X84" t="s">
        <v>29</v>
      </c>
      <c r="Y84" t="s">
        <v>108</v>
      </c>
    </row>
    <row r="85" spans="1:25" x14ac:dyDescent="0.35">
      <c r="A85">
        <v>2018254085</v>
      </c>
      <c r="B85" t="s">
        <v>125</v>
      </c>
      <c r="C85" t="s">
        <v>125</v>
      </c>
      <c r="D85" s="18">
        <v>43354</v>
      </c>
      <c r="E85">
        <v>0.5</v>
      </c>
      <c r="F85" t="s">
        <v>949</v>
      </c>
      <c r="G85">
        <v>1.7</v>
      </c>
      <c r="H85" t="s">
        <v>878</v>
      </c>
      <c r="I85">
        <v>0.3</v>
      </c>
      <c r="J85" t="s">
        <v>949</v>
      </c>
      <c r="K85">
        <v>13</v>
      </c>
      <c r="L85" t="s">
        <v>878</v>
      </c>
      <c r="M85">
        <v>43</v>
      </c>
      <c r="N85" t="s">
        <v>29</v>
      </c>
      <c r="O85">
        <v>159</v>
      </c>
      <c r="P85" t="s">
        <v>29</v>
      </c>
      <c r="Q85">
        <v>0.1</v>
      </c>
      <c r="R85" t="s">
        <v>1000</v>
      </c>
      <c r="S85">
        <v>0.6</v>
      </c>
      <c r="T85" t="s">
        <v>912</v>
      </c>
      <c r="U85" t="s">
        <v>29</v>
      </c>
      <c r="V85" t="s">
        <v>29</v>
      </c>
      <c r="W85">
        <v>0.2</v>
      </c>
      <c r="X85" t="s">
        <v>949</v>
      </c>
      <c r="Y85" t="s">
        <v>29</v>
      </c>
    </row>
    <row r="86" spans="1:25" x14ac:dyDescent="0.35">
      <c r="A86">
        <v>2018276038</v>
      </c>
      <c r="B86" t="s">
        <v>1005</v>
      </c>
      <c r="C86" t="s">
        <v>1005</v>
      </c>
      <c r="D86" s="18">
        <v>43376</v>
      </c>
      <c r="E86">
        <v>102</v>
      </c>
      <c r="F86" t="s">
        <v>880</v>
      </c>
      <c r="G86">
        <v>151</v>
      </c>
      <c r="H86" t="s">
        <v>880</v>
      </c>
      <c r="I86">
        <v>106.6</v>
      </c>
      <c r="J86" t="s">
        <v>880</v>
      </c>
      <c r="K86">
        <v>19</v>
      </c>
      <c r="L86" t="s">
        <v>878</v>
      </c>
      <c r="M86">
        <v>3210</v>
      </c>
      <c r="N86" t="s">
        <v>880</v>
      </c>
      <c r="O86">
        <v>3830</v>
      </c>
      <c r="P86" t="s">
        <v>29</v>
      </c>
      <c r="Q86">
        <v>9.4</v>
      </c>
      <c r="R86" t="s">
        <v>998</v>
      </c>
      <c r="S86">
        <v>6.5</v>
      </c>
      <c r="T86" t="s">
        <v>29</v>
      </c>
      <c r="U86" t="s">
        <v>29</v>
      </c>
      <c r="V86" t="s">
        <v>29</v>
      </c>
      <c r="W86">
        <v>7.75</v>
      </c>
      <c r="X86" t="s">
        <v>29</v>
      </c>
      <c r="Y86" t="s">
        <v>29</v>
      </c>
    </row>
    <row r="87" spans="1:25" x14ac:dyDescent="0.35">
      <c r="A87">
        <v>2018276039</v>
      </c>
      <c r="B87" t="s">
        <v>1006</v>
      </c>
      <c r="C87" t="s">
        <v>1006</v>
      </c>
      <c r="D87" s="18">
        <v>43376</v>
      </c>
      <c r="E87">
        <v>48.6</v>
      </c>
      <c r="F87" t="s">
        <v>29</v>
      </c>
      <c r="G87">
        <v>73.8</v>
      </c>
      <c r="H87" t="s">
        <v>880</v>
      </c>
      <c r="I87">
        <v>41.9</v>
      </c>
      <c r="J87" t="s">
        <v>29</v>
      </c>
      <c r="K87">
        <v>70</v>
      </c>
      <c r="L87" t="s">
        <v>29</v>
      </c>
      <c r="M87">
        <v>4580</v>
      </c>
      <c r="N87" t="s">
        <v>880</v>
      </c>
      <c r="O87">
        <v>4820</v>
      </c>
      <c r="P87" t="s">
        <v>880</v>
      </c>
      <c r="Q87">
        <v>15.8</v>
      </c>
      <c r="R87" t="s">
        <v>998</v>
      </c>
      <c r="S87">
        <v>5.6</v>
      </c>
      <c r="T87" t="s">
        <v>29</v>
      </c>
      <c r="U87" t="s">
        <v>29</v>
      </c>
      <c r="V87" t="s">
        <v>29</v>
      </c>
      <c r="W87">
        <v>9.16</v>
      </c>
      <c r="X87" t="s">
        <v>29</v>
      </c>
      <c r="Y87" t="s">
        <v>29</v>
      </c>
    </row>
    <row r="88" spans="1:25" x14ac:dyDescent="0.35">
      <c r="A88">
        <v>2018276040</v>
      </c>
      <c r="B88" t="s">
        <v>1007</v>
      </c>
      <c r="C88" t="s">
        <v>1007</v>
      </c>
      <c r="D88" s="18">
        <v>43376</v>
      </c>
      <c r="E88">
        <v>35</v>
      </c>
      <c r="F88" t="s">
        <v>29</v>
      </c>
      <c r="G88">
        <v>49.2</v>
      </c>
      <c r="H88" t="s">
        <v>29</v>
      </c>
      <c r="I88">
        <v>30.9</v>
      </c>
      <c r="J88" t="s">
        <v>29</v>
      </c>
      <c r="K88">
        <v>29</v>
      </c>
      <c r="L88" t="s">
        <v>878</v>
      </c>
      <c r="M88">
        <v>15300</v>
      </c>
      <c r="N88" t="s">
        <v>880</v>
      </c>
      <c r="O88">
        <v>15900</v>
      </c>
      <c r="P88" t="s">
        <v>880</v>
      </c>
      <c r="Q88">
        <v>4.0999999999999996</v>
      </c>
      <c r="R88" t="s">
        <v>998</v>
      </c>
      <c r="S88">
        <v>3.8</v>
      </c>
      <c r="T88" t="s">
        <v>29</v>
      </c>
      <c r="U88" t="s">
        <v>29</v>
      </c>
      <c r="V88" t="s">
        <v>29</v>
      </c>
      <c r="W88">
        <v>8.83</v>
      </c>
      <c r="X88" t="s">
        <v>29</v>
      </c>
      <c r="Y88" t="s">
        <v>29</v>
      </c>
    </row>
    <row r="89" spans="1:25" x14ac:dyDescent="0.35">
      <c r="A89">
        <v>2018276041</v>
      </c>
      <c r="B89" t="s">
        <v>1008</v>
      </c>
      <c r="C89" t="s">
        <v>1008</v>
      </c>
      <c r="D89" s="18">
        <v>43376</v>
      </c>
      <c r="E89">
        <v>50.9</v>
      </c>
      <c r="F89" t="s">
        <v>880</v>
      </c>
      <c r="G89">
        <v>111</v>
      </c>
      <c r="H89" t="s">
        <v>880</v>
      </c>
      <c r="I89">
        <v>56</v>
      </c>
      <c r="J89" t="s">
        <v>880</v>
      </c>
      <c r="K89">
        <v>1250</v>
      </c>
      <c r="L89" t="s">
        <v>880</v>
      </c>
      <c r="M89">
        <v>11200</v>
      </c>
      <c r="N89" t="s">
        <v>880</v>
      </c>
      <c r="O89">
        <v>13000</v>
      </c>
      <c r="P89" t="s">
        <v>880</v>
      </c>
      <c r="Q89">
        <v>4</v>
      </c>
      <c r="R89" t="s">
        <v>998</v>
      </c>
      <c r="S89">
        <v>5.7</v>
      </c>
      <c r="T89" t="s">
        <v>29</v>
      </c>
      <c r="U89" t="s">
        <v>29</v>
      </c>
      <c r="V89" t="s">
        <v>29</v>
      </c>
      <c r="W89">
        <v>9.65</v>
      </c>
      <c r="X89" t="s">
        <v>29</v>
      </c>
      <c r="Y89" t="s">
        <v>106</v>
      </c>
    </row>
    <row r="90" spans="1:25" x14ac:dyDescent="0.35">
      <c r="A90">
        <v>2018276042</v>
      </c>
      <c r="B90" t="s">
        <v>976</v>
      </c>
      <c r="C90" t="s">
        <v>976</v>
      </c>
      <c r="D90" s="18">
        <v>43376</v>
      </c>
      <c r="E90">
        <v>84.6</v>
      </c>
      <c r="F90" t="s">
        <v>880</v>
      </c>
      <c r="G90">
        <v>125</v>
      </c>
      <c r="H90" t="s">
        <v>880</v>
      </c>
      <c r="I90">
        <v>87.2</v>
      </c>
      <c r="J90" t="s">
        <v>880</v>
      </c>
      <c r="K90">
        <v>54</v>
      </c>
      <c r="L90" t="s">
        <v>29</v>
      </c>
      <c r="M90">
        <v>7060</v>
      </c>
      <c r="N90" t="s">
        <v>880</v>
      </c>
      <c r="O90">
        <v>7790</v>
      </c>
      <c r="P90" t="s">
        <v>880</v>
      </c>
      <c r="Q90">
        <v>12.4</v>
      </c>
      <c r="R90" t="s">
        <v>998</v>
      </c>
      <c r="S90">
        <v>6</v>
      </c>
      <c r="T90" t="s">
        <v>29</v>
      </c>
      <c r="U90" t="s">
        <v>29</v>
      </c>
      <c r="V90" t="s">
        <v>29</v>
      </c>
      <c r="W90">
        <v>7.83</v>
      </c>
      <c r="X90" t="s">
        <v>29</v>
      </c>
      <c r="Y90" t="s">
        <v>29</v>
      </c>
    </row>
    <row r="91" spans="1:25" x14ac:dyDescent="0.35">
      <c r="A91">
        <v>2018276043</v>
      </c>
      <c r="B91" t="s">
        <v>1009</v>
      </c>
      <c r="C91" t="s">
        <v>1009</v>
      </c>
      <c r="D91" s="18">
        <v>43376</v>
      </c>
      <c r="E91">
        <v>84.7</v>
      </c>
      <c r="F91" t="s">
        <v>880</v>
      </c>
      <c r="G91">
        <v>129</v>
      </c>
      <c r="H91" t="s">
        <v>880</v>
      </c>
      <c r="I91">
        <v>85.7</v>
      </c>
      <c r="J91" t="s">
        <v>880</v>
      </c>
      <c r="K91">
        <v>59</v>
      </c>
      <c r="L91" t="s">
        <v>29</v>
      </c>
      <c r="M91">
        <v>7400</v>
      </c>
      <c r="N91" t="s">
        <v>880</v>
      </c>
      <c r="O91">
        <v>7700</v>
      </c>
      <c r="P91" t="s">
        <v>880</v>
      </c>
      <c r="Q91">
        <v>11.2</v>
      </c>
      <c r="R91" t="s">
        <v>998</v>
      </c>
      <c r="S91">
        <v>6</v>
      </c>
      <c r="T91" t="s">
        <v>29</v>
      </c>
      <c r="U91" t="s">
        <v>29</v>
      </c>
      <c r="V91" t="s">
        <v>29</v>
      </c>
      <c r="W91">
        <v>7.9</v>
      </c>
      <c r="X91" t="s">
        <v>29</v>
      </c>
      <c r="Y91" t="s">
        <v>29</v>
      </c>
    </row>
    <row r="92" spans="1:25" x14ac:dyDescent="0.35">
      <c r="A92">
        <v>2018276044</v>
      </c>
      <c r="B92" t="s">
        <v>1008</v>
      </c>
      <c r="C92" t="s">
        <v>1008</v>
      </c>
      <c r="D92" s="18">
        <v>43376</v>
      </c>
      <c r="E92">
        <v>48.7</v>
      </c>
      <c r="F92" t="s">
        <v>880</v>
      </c>
      <c r="G92">
        <v>110</v>
      </c>
      <c r="H92" t="s">
        <v>880</v>
      </c>
      <c r="I92">
        <v>52.2</v>
      </c>
      <c r="J92" t="s">
        <v>880</v>
      </c>
      <c r="K92">
        <v>1250</v>
      </c>
      <c r="L92" t="s">
        <v>880</v>
      </c>
      <c r="M92">
        <v>11400</v>
      </c>
      <c r="N92" t="s">
        <v>880</v>
      </c>
      <c r="O92">
        <v>13500</v>
      </c>
      <c r="P92" t="s">
        <v>880</v>
      </c>
      <c r="Q92">
        <v>5.8</v>
      </c>
      <c r="R92" t="s">
        <v>998</v>
      </c>
      <c r="S92">
        <v>5.9</v>
      </c>
      <c r="T92" t="s">
        <v>29</v>
      </c>
      <c r="U92" t="s">
        <v>29</v>
      </c>
      <c r="V92" t="s">
        <v>29</v>
      </c>
      <c r="W92">
        <v>9.84</v>
      </c>
      <c r="X92" t="s">
        <v>29</v>
      </c>
      <c r="Y92" t="s">
        <v>108</v>
      </c>
    </row>
    <row r="93" spans="1:25" x14ac:dyDescent="0.35">
      <c r="A93">
        <v>2018276045</v>
      </c>
      <c r="B93" t="s">
        <v>125</v>
      </c>
      <c r="C93" t="s">
        <v>125</v>
      </c>
      <c r="D93" s="18">
        <v>43376</v>
      </c>
      <c r="E93">
        <v>0.5</v>
      </c>
      <c r="F93" t="s">
        <v>949</v>
      </c>
      <c r="G93">
        <v>1.9</v>
      </c>
      <c r="H93" t="s">
        <v>878</v>
      </c>
      <c r="I93">
        <v>0.3</v>
      </c>
      <c r="J93" t="s">
        <v>949</v>
      </c>
      <c r="K93">
        <v>32</v>
      </c>
      <c r="L93" t="s">
        <v>29</v>
      </c>
      <c r="M93">
        <v>14</v>
      </c>
      <c r="N93" t="s">
        <v>878</v>
      </c>
      <c r="O93">
        <v>138</v>
      </c>
      <c r="P93" t="s">
        <v>29</v>
      </c>
      <c r="Q93">
        <v>0</v>
      </c>
      <c r="R93" t="s">
        <v>1000</v>
      </c>
      <c r="S93">
        <v>0.25</v>
      </c>
      <c r="T93" t="s">
        <v>949</v>
      </c>
      <c r="U93" t="s">
        <v>29</v>
      </c>
      <c r="V93" t="s">
        <v>29</v>
      </c>
      <c r="W93">
        <v>0.2</v>
      </c>
      <c r="X93" t="s">
        <v>949</v>
      </c>
      <c r="Y93" t="s">
        <v>29</v>
      </c>
    </row>
    <row r="94" spans="1:25" x14ac:dyDescent="0.35">
      <c r="A94">
        <v>2018282007</v>
      </c>
      <c r="B94" t="s">
        <v>938</v>
      </c>
      <c r="C94" t="s">
        <v>133</v>
      </c>
      <c r="D94" s="18">
        <v>43382</v>
      </c>
      <c r="E94">
        <v>12.7</v>
      </c>
      <c r="F94" t="s">
        <v>998</v>
      </c>
      <c r="G94">
        <v>19.600000000000001</v>
      </c>
      <c r="H94" t="s">
        <v>998</v>
      </c>
      <c r="I94">
        <v>8.1999999999999993</v>
      </c>
      <c r="J94" t="s">
        <v>29</v>
      </c>
      <c r="K94">
        <v>23</v>
      </c>
      <c r="L94" t="s">
        <v>1010</v>
      </c>
      <c r="M94">
        <v>2130</v>
      </c>
      <c r="N94" t="s">
        <v>880</v>
      </c>
      <c r="O94">
        <v>2340</v>
      </c>
      <c r="P94" t="s">
        <v>29</v>
      </c>
      <c r="Q94">
        <v>3.3</v>
      </c>
      <c r="R94" t="s">
        <v>29</v>
      </c>
      <c r="S94">
        <v>3.3</v>
      </c>
      <c r="T94" t="s">
        <v>29</v>
      </c>
      <c r="U94" t="s">
        <v>29</v>
      </c>
      <c r="V94" t="s">
        <v>29</v>
      </c>
      <c r="W94">
        <v>5.89</v>
      </c>
      <c r="X94" t="s">
        <v>29</v>
      </c>
      <c r="Y94" t="s">
        <v>106</v>
      </c>
    </row>
    <row r="95" spans="1:25" x14ac:dyDescent="0.35">
      <c r="A95">
        <v>2018282008</v>
      </c>
      <c r="B95" t="s">
        <v>950</v>
      </c>
      <c r="C95" t="s">
        <v>885</v>
      </c>
      <c r="D95" s="18">
        <v>43382</v>
      </c>
      <c r="E95">
        <v>18.7</v>
      </c>
      <c r="F95" t="s">
        <v>29</v>
      </c>
      <c r="G95">
        <v>27.9</v>
      </c>
      <c r="H95" t="s">
        <v>998</v>
      </c>
      <c r="I95">
        <v>12.4</v>
      </c>
      <c r="J95" t="s">
        <v>29</v>
      </c>
      <c r="K95">
        <v>298</v>
      </c>
      <c r="L95" t="s">
        <v>29</v>
      </c>
      <c r="M95">
        <v>1270</v>
      </c>
      <c r="N95" t="s">
        <v>880</v>
      </c>
      <c r="O95">
        <v>1600</v>
      </c>
      <c r="P95" t="s">
        <v>29</v>
      </c>
      <c r="Q95">
        <v>4.4000000000000004</v>
      </c>
      <c r="R95" t="s">
        <v>29</v>
      </c>
      <c r="S95">
        <v>4</v>
      </c>
      <c r="T95" t="s">
        <v>29</v>
      </c>
      <c r="U95" t="s">
        <v>29</v>
      </c>
      <c r="V95" t="s">
        <v>29</v>
      </c>
      <c r="W95">
        <v>6.81</v>
      </c>
      <c r="X95" t="s">
        <v>29</v>
      </c>
      <c r="Y95" t="s">
        <v>29</v>
      </c>
    </row>
    <row r="96" spans="1:25" x14ac:dyDescent="0.35">
      <c r="A96">
        <v>2018282009</v>
      </c>
      <c r="B96" t="s">
        <v>926</v>
      </c>
      <c r="C96" t="s">
        <v>135</v>
      </c>
      <c r="D96" s="18">
        <v>43382</v>
      </c>
      <c r="E96">
        <v>22.4</v>
      </c>
      <c r="F96" t="s">
        <v>29</v>
      </c>
      <c r="G96">
        <v>32.9</v>
      </c>
      <c r="H96" t="s">
        <v>998</v>
      </c>
      <c r="I96">
        <v>14.1</v>
      </c>
      <c r="J96" t="s">
        <v>29</v>
      </c>
      <c r="K96">
        <v>5</v>
      </c>
      <c r="L96" t="s">
        <v>949</v>
      </c>
      <c r="M96">
        <v>5000</v>
      </c>
      <c r="N96" t="s">
        <v>880</v>
      </c>
      <c r="O96">
        <v>5850</v>
      </c>
      <c r="P96" t="s">
        <v>880</v>
      </c>
      <c r="Q96">
        <v>5.6</v>
      </c>
      <c r="R96" t="s">
        <v>29</v>
      </c>
      <c r="S96">
        <v>6.4</v>
      </c>
      <c r="T96" t="s">
        <v>29</v>
      </c>
      <c r="U96" t="s">
        <v>29</v>
      </c>
      <c r="V96" t="s">
        <v>29</v>
      </c>
      <c r="W96">
        <v>7.59</v>
      </c>
      <c r="X96" t="s">
        <v>29</v>
      </c>
      <c r="Y96" t="s">
        <v>29</v>
      </c>
    </row>
    <row r="97" spans="1:25" x14ac:dyDescent="0.35">
      <c r="A97">
        <v>2018282010</v>
      </c>
      <c r="B97" t="s">
        <v>929</v>
      </c>
      <c r="C97" t="s">
        <v>134</v>
      </c>
      <c r="D97" s="18">
        <v>43382</v>
      </c>
      <c r="E97">
        <v>26.8</v>
      </c>
      <c r="F97" t="s">
        <v>998</v>
      </c>
      <c r="G97">
        <v>33.200000000000003</v>
      </c>
      <c r="H97" t="s">
        <v>998</v>
      </c>
      <c r="I97">
        <v>16</v>
      </c>
      <c r="J97" t="s">
        <v>29</v>
      </c>
      <c r="K97">
        <v>5</v>
      </c>
      <c r="L97" t="s">
        <v>949</v>
      </c>
      <c r="M97">
        <v>1190</v>
      </c>
      <c r="N97" t="s">
        <v>880</v>
      </c>
      <c r="O97">
        <v>1940</v>
      </c>
      <c r="P97" t="s">
        <v>29</v>
      </c>
      <c r="Q97">
        <v>3.4</v>
      </c>
      <c r="R97" t="s">
        <v>29</v>
      </c>
      <c r="S97">
        <v>12</v>
      </c>
      <c r="T97" t="s">
        <v>29</v>
      </c>
      <c r="U97" t="s">
        <v>29</v>
      </c>
      <c r="V97" t="s">
        <v>29</v>
      </c>
      <c r="W97">
        <v>8.57</v>
      </c>
      <c r="X97" t="s">
        <v>29</v>
      </c>
      <c r="Y97" t="s">
        <v>29</v>
      </c>
    </row>
    <row r="98" spans="1:25" x14ac:dyDescent="0.35">
      <c r="A98">
        <v>2018282011</v>
      </c>
      <c r="B98" t="s">
        <v>932</v>
      </c>
      <c r="C98" t="s">
        <v>965</v>
      </c>
      <c r="D98" s="18">
        <v>43382</v>
      </c>
      <c r="E98">
        <v>19.8</v>
      </c>
      <c r="F98" t="s">
        <v>29</v>
      </c>
      <c r="G98">
        <v>17.3</v>
      </c>
      <c r="H98" t="s">
        <v>998</v>
      </c>
      <c r="I98">
        <v>10.199999999999999</v>
      </c>
      <c r="J98" t="s">
        <v>29</v>
      </c>
      <c r="K98">
        <v>17</v>
      </c>
      <c r="L98" t="s">
        <v>996</v>
      </c>
      <c r="M98">
        <v>277</v>
      </c>
      <c r="N98" t="s">
        <v>29</v>
      </c>
      <c r="O98">
        <v>1050</v>
      </c>
      <c r="P98" t="s">
        <v>29</v>
      </c>
      <c r="Q98">
        <v>0.4</v>
      </c>
      <c r="R98" t="s">
        <v>949</v>
      </c>
      <c r="S98">
        <v>12.3</v>
      </c>
      <c r="T98" t="s">
        <v>29</v>
      </c>
      <c r="U98" t="s">
        <v>29</v>
      </c>
      <c r="V98" t="s">
        <v>29</v>
      </c>
      <c r="W98">
        <v>9.34</v>
      </c>
      <c r="X98" t="s">
        <v>29</v>
      </c>
      <c r="Y98" t="s">
        <v>29</v>
      </c>
    </row>
    <row r="99" spans="1:25" x14ac:dyDescent="0.35">
      <c r="A99">
        <v>2018282012</v>
      </c>
      <c r="B99" t="s">
        <v>990</v>
      </c>
      <c r="C99" t="s">
        <v>149</v>
      </c>
      <c r="D99" s="18">
        <v>43382</v>
      </c>
      <c r="E99">
        <v>11.4</v>
      </c>
      <c r="F99" t="s">
        <v>29</v>
      </c>
      <c r="G99">
        <v>16.600000000000001</v>
      </c>
      <c r="H99" t="s">
        <v>998</v>
      </c>
      <c r="I99">
        <v>11.3</v>
      </c>
      <c r="J99" t="s">
        <v>29</v>
      </c>
      <c r="K99">
        <v>5</v>
      </c>
      <c r="L99" t="s">
        <v>949</v>
      </c>
      <c r="M99">
        <v>5070</v>
      </c>
      <c r="N99" t="s">
        <v>880</v>
      </c>
      <c r="O99">
        <v>4810</v>
      </c>
      <c r="P99" t="s">
        <v>880</v>
      </c>
      <c r="Q99">
        <v>1.4</v>
      </c>
      <c r="R99" t="s">
        <v>949</v>
      </c>
      <c r="S99">
        <v>2.5</v>
      </c>
      <c r="T99" t="s">
        <v>895</v>
      </c>
      <c r="U99" t="s">
        <v>29</v>
      </c>
      <c r="V99" t="s">
        <v>29</v>
      </c>
      <c r="W99">
        <v>9.08</v>
      </c>
      <c r="X99" t="s">
        <v>29</v>
      </c>
      <c r="Y99" t="s">
        <v>29</v>
      </c>
    </row>
    <row r="100" spans="1:25" x14ac:dyDescent="0.35">
      <c r="A100">
        <v>2018282013</v>
      </c>
      <c r="B100" t="s">
        <v>938</v>
      </c>
      <c r="C100" t="s">
        <v>133</v>
      </c>
      <c r="D100" s="18">
        <v>43382</v>
      </c>
      <c r="E100">
        <v>10.8</v>
      </c>
      <c r="F100" t="s">
        <v>29</v>
      </c>
      <c r="G100">
        <v>18.7</v>
      </c>
      <c r="H100" t="s">
        <v>998</v>
      </c>
      <c r="I100">
        <v>7.2</v>
      </c>
      <c r="J100" t="s">
        <v>29</v>
      </c>
      <c r="K100">
        <v>5</v>
      </c>
      <c r="L100" t="s">
        <v>949</v>
      </c>
      <c r="M100">
        <v>2070</v>
      </c>
      <c r="N100" t="s">
        <v>880</v>
      </c>
      <c r="O100">
        <v>2410</v>
      </c>
      <c r="P100" t="s">
        <v>29</v>
      </c>
      <c r="Q100">
        <v>3.4</v>
      </c>
      <c r="R100" t="s">
        <v>29</v>
      </c>
      <c r="S100">
        <v>3.3</v>
      </c>
      <c r="T100" t="s">
        <v>29</v>
      </c>
      <c r="U100" t="s">
        <v>29</v>
      </c>
      <c r="V100" t="s">
        <v>29</v>
      </c>
      <c r="W100">
        <v>6.66</v>
      </c>
      <c r="X100" t="s">
        <v>29</v>
      </c>
      <c r="Y100" t="s">
        <v>108</v>
      </c>
    </row>
    <row r="101" spans="1:25" x14ac:dyDescent="0.35">
      <c r="A101">
        <v>2018282014</v>
      </c>
      <c r="B101" t="s">
        <v>125</v>
      </c>
      <c r="C101" t="s">
        <v>125</v>
      </c>
      <c r="D101" s="18">
        <v>43382</v>
      </c>
      <c r="E101">
        <v>1</v>
      </c>
      <c r="F101" t="s">
        <v>878</v>
      </c>
      <c r="G101">
        <v>2.2999999999999998</v>
      </c>
      <c r="H101" t="s">
        <v>996</v>
      </c>
      <c r="I101">
        <v>0.7</v>
      </c>
      <c r="J101" t="s">
        <v>878</v>
      </c>
      <c r="K101">
        <v>5</v>
      </c>
      <c r="L101" t="s">
        <v>1000</v>
      </c>
      <c r="M101">
        <v>5</v>
      </c>
      <c r="N101" t="s">
        <v>949</v>
      </c>
      <c r="O101">
        <v>247</v>
      </c>
      <c r="P101" t="s">
        <v>29</v>
      </c>
      <c r="Q101">
        <v>0.2</v>
      </c>
      <c r="R101" t="s">
        <v>949</v>
      </c>
      <c r="S101">
        <v>0.25</v>
      </c>
      <c r="T101" t="s">
        <v>949</v>
      </c>
      <c r="U101" t="s">
        <v>29</v>
      </c>
      <c r="V101" t="s">
        <v>29</v>
      </c>
      <c r="W101">
        <v>0.2</v>
      </c>
      <c r="X101" t="s">
        <v>949</v>
      </c>
      <c r="Y101" t="s">
        <v>29</v>
      </c>
    </row>
    <row r="102" spans="1:25" x14ac:dyDescent="0.35">
      <c r="A102">
        <v>2018296005</v>
      </c>
      <c r="B102" t="s">
        <v>938</v>
      </c>
      <c r="C102" t="s">
        <v>133</v>
      </c>
      <c r="D102" s="18">
        <v>43396</v>
      </c>
      <c r="E102">
        <v>6.2</v>
      </c>
      <c r="F102" t="s">
        <v>29</v>
      </c>
      <c r="G102">
        <v>8.1999999999999993</v>
      </c>
      <c r="H102" t="s">
        <v>29</v>
      </c>
      <c r="I102">
        <v>2.5</v>
      </c>
      <c r="J102" t="s">
        <v>29</v>
      </c>
      <c r="K102">
        <v>78</v>
      </c>
      <c r="L102" t="s">
        <v>998</v>
      </c>
      <c r="M102">
        <v>1680</v>
      </c>
      <c r="N102" t="s">
        <v>880</v>
      </c>
      <c r="O102">
        <v>2000</v>
      </c>
      <c r="P102" t="s">
        <v>29</v>
      </c>
      <c r="Q102">
        <v>1.9</v>
      </c>
      <c r="R102" t="s">
        <v>878</v>
      </c>
      <c r="S102">
        <v>2.5</v>
      </c>
      <c r="T102" t="s">
        <v>29</v>
      </c>
      <c r="U102" t="s">
        <v>29</v>
      </c>
      <c r="V102" t="s">
        <v>29</v>
      </c>
      <c r="W102">
        <v>5.36</v>
      </c>
      <c r="X102" t="s">
        <v>29</v>
      </c>
      <c r="Y102" t="s">
        <v>106</v>
      </c>
    </row>
    <row r="103" spans="1:25" x14ac:dyDescent="0.35">
      <c r="A103">
        <v>2018296006</v>
      </c>
      <c r="B103" t="s">
        <v>950</v>
      </c>
      <c r="C103" t="s">
        <v>885</v>
      </c>
      <c r="D103" s="18">
        <v>43396</v>
      </c>
      <c r="E103">
        <v>11.1</v>
      </c>
      <c r="F103" t="s">
        <v>29</v>
      </c>
      <c r="G103">
        <v>15.9</v>
      </c>
      <c r="H103" t="s">
        <v>29</v>
      </c>
      <c r="I103">
        <v>5.9</v>
      </c>
      <c r="J103" t="s">
        <v>29</v>
      </c>
      <c r="K103">
        <v>91</v>
      </c>
      <c r="L103" t="s">
        <v>998</v>
      </c>
      <c r="M103">
        <v>1280</v>
      </c>
      <c r="N103" t="s">
        <v>880</v>
      </c>
      <c r="O103">
        <v>1560</v>
      </c>
      <c r="P103" t="s">
        <v>29</v>
      </c>
      <c r="Q103">
        <v>1.5</v>
      </c>
      <c r="R103" t="s">
        <v>878</v>
      </c>
      <c r="S103">
        <v>3.1</v>
      </c>
      <c r="T103" t="s">
        <v>29</v>
      </c>
      <c r="U103" t="s">
        <v>29</v>
      </c>
      <c r="V103" t="s">
        <v>29</v>
      </c>
      <c r="W103">
        <v>5.89</v>
      </c>
      <c r="X103" t="s">
        <v>29</v>
      </c>
      <c r="Y103" t="s">
        <v>29</v>
      </c>
    </row>
    <row r="104" spans="1:25" x14ac:dyDescent="0.35">
      <c r="A104">
        <v>2018296007</v>
      </c>
      <c r="B104" t="s">
        <v>926</v>
      </c>
      <c r="C104" t="s">
        <v>135</v>
      </c>
      <c r="D104" s="18">
        <v>43396</v>
      </c>
      <c r="E104">
        <v>13.8</v>
      </c>
      <c r="F104" t="s">
        <v>29</v>
      </c>
      <c r="G104">
        <v>22.8</v>
      </c>
      <c r="H104" t="s">
        <v>29</v>
      </c>
      <c r="I104">
        <v>7.6</v>
      </c>
      <c r="J104" t="s">
        <v>29</v>
      </c>
      <c r="K104">
        <v>126</v>
      </c>
      <c r="L104" t="s">
        <v>998</v>
      </c>
      <c r="M104">
        <v>2440</v>
      </c>
      <c r="N104" t="s">
        <v>880</v>
      </c>
      <c r="O104">
        <v>2900</v>
      </c>
      <c r="P104" t="s">
        <v>29</v>
      </c>
      <c r="Q104">
        <v>1.2</v>
      </c>
      <c r="R104" t="s">
        <v>878</v>
      </c>
      <c r="S104">
        <v>4.5</v>
      </c>
      <c r="T104" t="s">
        <v>29</v>
      </c>
      <c r="U104" t="s">
        <v>29</v>
      </c>
      <c r="V104" t="s">
        <v>29</v>
      </c>
      <c r="W104">
        <v>5.89</v>
      </c>
      <c r="X104" t="s">
        <v>29</v>
      </c>
      <c r="Y104" t="s">
        <v>29</v>
      </c>
    </row>
    <row r="105" spans="1:25" x14ac:dyDescent="0.35">
      <c r="A105">
        <v>2018296008</v>
      </c>
      <c r="B105" t="s">
        <v>929</v>
      </c>
      <c r="C105" t="s">
        <v>134</v>
      </c>
      <c r="D105" s="18">
        <v>43396</v>
      </c>
      <c r="E105">
        <v>11.9</v>
      </c>
      <c r="F105" t="s">
        <v>29</v>
      </c>
      <c r="G105">
        <v>15.7</v>
      </c>
      <c r="H105" t="s">
        <v>29</v>
      </c>
      <c r="I105">
        <v>4.2</v>
      </c>
      <c r="J105" t="s">
        <v>29</v>
      </c>
      <c r="K105">
        <v>99</v>
      </c>
      <c r="L105" t="s">
        <v>998</v>
      </c>
      <c r="M105">
        <v>618</v>
      </c>
      <c r="N105" t="s">
        <v>29</v>
      </c>
      <c r="O105">
        <v>1320</v>
      </c>
      <c r="P105" t="s">
        <v>29</v>
      </c>
      <c r="Q105">
        <v>0.5</v>
      </c>
      <c r="R105" t="s">
        <v>949</v>
      </c>
      <c r="S105">
        <v>10.4</v>
      </c>
      <c r="T105" t="s">
        <v>29</v>
      </c>
      <c r="U105" t="s">
        <v>29</v>
      </c>
      <c r="V105" t="s">
        <v>29</v>
      </c>
      <c r="W105">
        <v>6.31</v>
      </c>
      <c r="X105" t="s">
        <v>29</v>
      </c>
      <c r="Y105" t="s">
        <v>29</v>
      </c>
    </row>
    <row r="106" spans="1:25" x14ac:dyDescent="0.35">
      <c r="A106">
        <v>2018296009</v>
      </c>
      <c r="B106" t="s">
        <v>932</v>
      </c>
      <c r="C106" t="s">
        <v>965</v>
      </c>
      <c r="D106" s="18">
        <v>43396</v>
      </c>
      <c r="E106">
        <v>13.7</v>
      </c>
      <c r="F106" t="s">
        <v>29</v>
      </c>
      <c r="G106">
        <v>31.3</v>
      </c>
      <c r="H106" t="s">
        <v>29</v>
      </c>
      <c r="I106">
        <v>4.8</v>
      </c>
      <c r="J106" t="s">
        <v>29</v>
      </c>
      <c r="K106">
        <v>90</v>
      </c>
      <c r="L106" t="s">
        <v>998</v>
      </c>
      <c r="M106">
        <v>198</v>
      </c>
      <c r="N106" t="s">
        <v>29</v>
      </c>
      <c r="O106">
        <v>945</v>
      </c>
      <c r="P106" t="s">
        <v>29</v>
      </c>
      <c r="Q106">
        <v>0.4</v>
      </c>
      <c r="R106" t="s">
        <v>949</v>
      </c>
      <c r="S106">
        <v>11.6</v>
      </c>
      <c r="T106" t="s">
        <v>29</v>
      </c>
      <c r="U106" t="s">
        <v>29</v>
      </c>
      <c r="V106" t="s">
        <v>29</v>
      </c>
      <c r="W106">
        <v>8.61</v>
      </c>
      <c r="X106" t="s">
        <v>29</v>
      </c>
      <c r="Y106" t="s">
        <v>29</v>
      </c>
    </row>
    <row r="107" spans="1:25" x14ac:dyDescent="0.35">
      <c r="A107">
        <v>2018296010</v>
      </c>
      <c r="B107" t="s">
        <v>990</v>
      </c>
      <c r="C107" t="s">
        <v>149</v>
      </c>
      <c r="D107" s="18">
        <v>43396</v>
      </c>
      <c r="E107">
        <v>10.7</v>
      </c>
      <c r="F107" t="s">
        <v>29</v>
      </c>
      <c r="G107">
        <v>22</v>
      </c>
      <c r="H107" t="s">
        <v>29</v>
      </c>
      <c r="I107">
        <v>7.3</v>
      </c>
      <c r="J107" t="s">
        <v>29</v>
      </c>
      <c r="K107">
        <v>118</v>
      </c>
      <c r="L107" t="s">
        <v>998</v>
      </c>
      <c r="M107">
        <v>5990</v>
      </c>
      <c r="N107" t="s">
        <v>880</v>
      </c>
      <c r="O107">
        <v>6070</v>
      </c>
      <c r="P107" t="s">
        <v>880</v>
      </c>
      <c r="Q107">
        <v>1.4</v>
      </c>
      <c r="R107" t="s">
        <v>949</v>
      </c>
      <c r="S107">
        <v>1.9</v>
      </c>
      <c r="T107" t="s">
        <v>29</v>
      </c>
      <c r="U107" t="s">
        <v>29</v>
      </c>
      <c r="V107" t="s">
        <v>29</v>
      </c>
      <c r="W107">
        <v>7.52</v>
      </c>
      <c r="X107" t="s">
        <v>29</v>
      </c>
      <c r="Y107" t="s">
        <v>29</v>
      </c>
    </row>
    <row r="108" spans="1:25" x14ac:dyDescent="0.35">
      <c r="A108">
        <v>2018296011</v>
      </c>
      <c r="B108" t="s">
        <v>938</v>
      </c>
      <c r="C108" t="s">
        <v>133</v>
      </c>
      <c r="D108" s="18">
        <v>43396</v>
      </c>
      <c r="E108">
        <v>7.3</v>
      </c>
      <c r="F108" t="s">
        <v>29</v>
      </c>
      <c r="G108">
        <v>8.8000000000000007</v>
      </c>
      <c r="H108" t="s">
        <v>29</v>
      </c>
      <c r="I108">
        <v>2.2999999999999998</v>
      </c>
      <c r="J108" t="s">
        <v>29</v>
      </c>
      <c r="K108">
        <v>89</v>
      </c>
      <c r="L108" t="s">
        <v>998</v>
      </c>
      <c r="M108">
        <v>1690</v>
      </c>
      <c r="N108" t="s">
        <v>880</v>
      </c>
      <c r="O108">
        <v>1970</v>
      </c>
      <c r="P108" t="s">
        <v>29</v>
      </c>
      <c r="Q108">
        <v>1.6</v>
      </c>
      <c r="R108" t="s">
        <v>878</v>
      </c>
      <c r="S108">
        <v>2.7</v>
      </c>
      <c r="T108" t="s">
        <v>29</v>
      </c>
      <c r="U108" t="s">
        <v>29</v>
      </c>
      <c r="V108" t="s">
        <v>29</v>
      </c>
      <c r="W108">
        <v>5.43</v>
      </c>
      <c r="X108" t="s">
        <v>29</v>
      </c>
      <c r="Y108" t="s">
        <v>108</v>
      </c>
    </row>
    <row r="109" spans="1:25" x14ac:dyDescent="0.35">
      <c r="A109">
        <v>2018296012</v>
      </c>
      <c r="B109" t="s">
        <v>125</v>
      </c>
      <c r="C109" t="s">
        <v>125</v>
      </c>
      <c r="D109" s="18">
        <v>43396</v>
      </c>
      <c r="E109">
        <v>2.6</v>
      </c>
      <c r="F109" t="s">
        <v>878</v>
      </c>
      <c r="G109">
        <v>2.4</v>
      </c>
      <c r="H109" t="s">
        <v>878</v>
      </c>
      <c r="I109">
        <v>1.1000000000000001</v>
      </c>
      <c r="J109" t="s">
        <v>878</v>
      </c>
      <c r="K109">
        <v>68</v>
      </c>
      <c r="L109" t="s">
        <v>998</v>
      </c>
      <c r="M109">
        <v>5</v>
      </c>
      <c r="N109" t="s">
        <v>949</v>
      </c>
      <c r="O109">
        <v>92.5</v>
      </c>
      <c r="P109" t="s">
        <v>878</v>
      </c>
      <c r="Q109">
        <v>0.3</v>
      </c>
      <c r="R109" t="s">
        <v>949</v>
      </c>
      <c r="S109">
        <v>0.5</v>
      </c>
      <c r="T109" t="s">
        <v>878</v>
      </c>
      <c r="U109" t="s">
        <v>29</v>
      </c>
      <c r="V109" t="s">
        <v>29</v>
      </c>
      <c r="W109">
        <v>0.2</v>
      </c>
      <c r="X109" t="s">
        <v>949</v>
      </c>
      <c r="Y109"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B85D5-CAB5-4B36-8727-E3C84400EE55}">
  <sheetPr filterMode="1"/>
  <dimension ref="A1:XER198"/>
  <sheetViews>
    <sheetView workbookViewId="0">
      <pane ySplit="2" topLeftCell="A3" activePane="bottomLeft" state="frozen"/>
      <selection pane="bottomLeft" activeCell="A2" sqref="A2:XFD2"/>
    </sheetView>
  </sheetViews>
  <sheetFormatPr defaultRowHeight="14.5" x14ac:dyDescent="0.35"/>
  <cols>
    <col min="1" max="1" width="10.81640625" bestFit="1" customWidth="1"/>
    <col min="2" max="2" width="10.81640625" customWidth="1"/>
    <col min="3" max="3" width="15.90625" bestFit="1" customWidth="1"/>
    <col min="4" max="4" width="20.453125" style="55" bestFit="1" customWidth="1"/>
    <col min="5" max="5" width="18.90625" bestFit="1" customWidth="1"/>
    <col min="6" max="6" width="8.81640625" style="18" bestFit="1" customWidth="1"/>
    <col min="7" max="7" width="6.7265625" bestFit="1" customWidth="1"/>
    <col min="8" max="8" width="5.54296875" bestFit="1" customWidth="1"/>
    <col min="9" max="9" width="7.1796875" bestFit="1" customWidth="1"/>
    <col min="10" max="10" width="6.54296875" bestFit="1" customWidth="1"/>
    <col min="11" max="11" width="7.1796875" bestFit="1" customWidth="1"/>
    <col min="12" max="12" width="7.54296875" bestFit="1" customWidth="1"/>
    <col min="13" max="13" width="7.453125" bestFit="1" customWidth="1"/>
    <col min="14" max="14" width="10.90625" bestFit="1" customWidth="1"/>
    <col min="15" max="15" width="7.453125" bestFit="1" customWidth="1"/>
    <col min="16" max="16" width="8.90625" bestFit="1" customWidth="1"/>
    <col min="17" max="17" width="8.453125" bestFit="1" customWidth="1"/>
    <col min="18" max="18" width="11.81640625" bestFit="1" customWidth="1"/>
  </cols>
  <sheetData>
    <row r="1" spans="1:1014 1028:2036 2050:3072 3086:4094 4108:5116 5130:6138 6152:7160 7174:8182 8196:9204 9218:10240 10254:11262 11276:12284 12298:13306 13320:14328 14342:15350 15364:16372" x14ac:dyDescent="0.35">
      <c r="F1" s="18" t="s">
        <v>839</v>
      </c>
      <c r="G1" t="s">
        <v>169</v>
      </c>
      <c r="H1" t="s">
        <v>840</v>
      </c>
      <c r="I1" t="s">
        <v>841</v>
      </c>
      <c r="J1" t="s">
        <v>840</v>
      </c>
      <c r="K1" t="s">
        <v>170</v>
      </c>
      <c r="L1" t="s">
        <v>840</v>
      </c>
      <c r="M1" t="s">
        <v>479</v>
      </c>
      <c r="N1" t="s">
        <v>840</v>
      </c>
      <c r="O1" t="s">
        <v>842</v>
      </c>
      <c r="P1" t="s">
        <v>840</v>
      </c>
      <c r="Q1" t="s">
        <v>178</v>
      </c>
      <c r="R1" t="s">
        <v>840</v>
      </c>
      <c r="S1" t="s">
        <v>476</v>
      </c>
      <c r="T1" t="s">
        <v>840</v>
      </c>
      <c r="U1" t="s">
        <v>183</v>
      </c>
      <c r="V1" t="s">
        <v>840</v>
      </c>
      <c r="W1" t="s">
        <v>179</v>
      </c>
      <c r="X1" t="s">
        <v>840</v>
      </c>
      <c r="Y1" t="s">
        <v>956</v>
      </c>
      <c r="Z1" t="s">
        <v>840</v>
      </c>
      <c r="AA1" t="s">
        <v>954</v>
      </c>
      <c r="AH1" s="18"/>
      <c r="AV1" s="18"/>
      <c r="BJ1" s="18"/>
      <c r="BX1" s="18"/>
      <c r="CL1" s="18"/>
      <c r="CZ1" s="18"/>
      <c r="DN1" s="18"/>
      <c r="EB1" s="18"/>
      <c r="EP1" s="18"/>
      <c r="FD1" s="18"/>
      <c r="FR1" s="18"/>
      <c r="GF1" s="18"/>
      <c r="GT1" s="18"/>
      <c r="HH1" s="18"/>
      <c r="HV1" s="18"/>
      <c r="IJ1" s="18"/>
      <c r="IX1" s="18"/>
      <c r="JL1" s="18"/>
      <c r="JZ1" s="18"/>
      <c r="KN1" s="18"/>
      <c r="LB1" s="18"/>
      <c r="LP1" s="18"/>
      <c r="MD1" s="18"/>
      <c r="MR1" s="18"/>
      <c r="NF1" s="18"/>
      <c r="NT1" s="18"/>
      <c r="OH1" s="18"/>
      <c r="OV1" s="18"/>
      <c r="PJ1" s="18"/>
      <c r="PX1" s="18"/>
      <c r="QL1" s="18"/>
      <c r="QZ1" s="18"/>
      <c r="RN1" s="18"/>
      <c r="SB1" s="18"/>
      <c r="SP1" s="18"/>
      <c r="TD1" s="18"/>
      <c r="TR1" s="18"/>
      <c r="UF1" s="18"/>
      <c r="UT1" s="18"/>
      <c r="VH1" s="18"/>
      <c r="VV1" s="18"/>
      <c r="WJ1" s="18"/>
      <c r="WX1" s="18"/>
      <c r="XL1" s="18"/>
      <c r="XZ1" s="18"/>
      <c r="YN1" s="18"/>
      <c r="ZB1" s="18"/>
      <c r="ZP1" s="18"/>
      <c r="AAD1" s="18"/>
      <c r="AAR1" s="18"/>
      <c r="ABF1" s="18"/>
      <c r="ABT1" s="18"/>
      <c r="ACH1" s="18"/>
      <c r="ACV1" s="18"/>
      <c r="ADJ1" s="18"/>
      <c r="ADX1" s="18"/>
      <c r="AEL1" s="18"/>
      <c r="AEZ1" s="18"/>
      <c r="AFN1" s="18"/>
      <c r="AGB1" s="18"/>
      <c r="AGP1" s="18"/>
      <c r="AHD1" s="18"/>
      <c r="AHR1" s="18"/>
      <c r="AIF1" s="18"/>
      <c r="AIT1" s="18"/>
      <c r="AJH1" s="18"/>
      <c r="AJV1" s="18"/>
      <c r="AKJ1" s="18"/>
      <c r="AKX1" s="18"/>
      <c r="ALL1" s="18"/>
      <c r="ALZ1" s="18"/>
      <c r="AMN1" s="18"/>
      <c r="ANB1" s="18"/>
      <c r="ANP1" s="18"/>
      <c r="AOD1" s="18"/>
      <c r="AOR1" s="18"/>
      <c r="APF1" s="18"/>
      <c r="APT1" s="18"/>
      <c r="AQH1" s="18"/>
      <c r="AQV1" s="18"/>
      <c r="ARJ1" s="18"/>
      <c r="ARX1" s="18"/>
      <c r="ASL1" s="18"/>
      <c r="ASZ1" s="18"/>
      <c r="ATN1" s="18"/>
      <c r="AUB1" s="18"/>
      <c r="AUP1" s="18"/>
      <c r="AVD1" s="18"/>
      <c r="AVR1" s="18"/>
      <c r="AWF1" s="18"/>
      <c r="AWT1" s="18"/>
      <c r="AXH1" s="18"/>
      <c r="AXV1" s="18"/>
      <c r="AYJ1" s="18"/>
      <c r="AYX1" s="18"/>
      <c r="AZL1" s="18"/>
      <c r="AZZ1" s="18"/>
      <c r="BAN1" s="18"/>
      <c r="BBB1" s="18"/>
      <c r="BBP1" s="18"/>
      <c r="BCD1" s="18"/>
      <c r="BCR1" s="18"/>
      <c r="BDF1" s="18"/>
      <c r="BDT1" s="18"/>
      <c r="BEH1" s="18"/>
      <c r="BEV1" s="18"/>
      <c r="BFJ1" s="18"/>
      <c r="BFX1" s="18"/>
      <c r="BGL1" s="18"/>
      <c r="BGZ1" s="18"/>
      <c r="BHN1" s="18"/>
      <c r="BIB1" s="18"/>
      <c r="BIP1" s="18"/>
      <c r="BJD1" s="18"/>
      <c r="BJR1" s="18"/>
      <c r="BKF1" s="18"/>
      <c r="BKT1" s="18"/>
      <c r="BLH1" s="18"/>
      <c r="BLV1" s="18"/>
      <c r="BMJ1" s="18"/>
      <c r="BMX1" s="18"/>
      <c r="BNL1" s="18"/>
      <c r="BNZ1" s="18"/>
      <c r="BON1" s="18"/>
      <c r="BPB1" s="18"/>
      <c r="BPP1" s="18"/>
      <c r="BQD1" s="18"/>
      <c r="BQR1" s="18"/>
      <c r="BRF1" s="18"/>
      <c r="BRT1" s="18"/>
      <c r="BSH1" s="18"/>
      <c r="BSV1" s="18"/>
      <c r="BTJ1" s="18"/>
      <c r="BTX1" s="18"/>
      <c r="BUL1" s="18"/>
      <c r="BUZ1" s="18"/>
      <c r="BVN1" s="18"/>
      <c r="BWB1" s="18"/>
      <c r="BWP1" s="18"/>
      <c r="BXD1" s="18"/>
      <c r="BXR1" s="18"/>
      <c r="BYF1" s="18"/>
      <c r="BYT1" s="18"/>
      <c r="BZH1" s="18"/>
      <c r="BZV1" s="18"/>
      <c r="CAJ1" s="18"/>
      <c r="CAX1" s="18"/>
      <c r="CBL1" s="18"/>
      <c r="CBZ1" s="18"/>
      <c r="CCN1" s="18"/>
      <c r="CDB1" s="18"/>
      <c r="CDP1" s="18"/>
      <c r="CED1" s="18"/>
      <c r="CER1" s="18"/>
      <c r="CFF1" s="18"/>
      <c r="CFT1" s="18"/>
      <c r="CGH1" s="18"/>
      <c r="CGV1" s="18"/>
      <c r="CHJ1" s="18"/>
      <c r="CHX1" s="18"/>
      <c r="CIL1" s="18"/>
      <c r="CIZ1" s="18"/>
      <c r="CJN1" s="18"/>
      <c r="CKB1" s="18"/>
      <c r="CKP1" s="18"/>
      <c r="CLD1" s="18"/>
      <c r="CLR1" s="18"/>
      <c r="CMF1" s="18"/>
      <c r="CMT1" s="18"/>
      <c r="CNH1" s="18"/>
      <c r="CNV1" s="18"/>
      <c r="COJ1" s="18"/>
      <c r="COX1" s="18"/>
      <c r="CPL1" s="18"/>
      <c r="CPZ1" s="18"/>
      <c r="CQN1" s="18"/>
      <c r="CRB1" s="18"/>
      <c r="CRP1" s="18"/>
      <c r="CSD1" s="18"/>
      <c r="CSR1" s="18"/>
      <c r="CTF1" s="18"/>
      <c r="CTT1" s="18"/>
      <c r="CUH1" s="18"/>
      <c r="CUV1" s="18"/>
      <c r="CVJ1" s="18"/>
      <c r="CVX1" s="18"/>
      <c r="CWL1" s="18"/>
      <c r="CWZ1" s="18"/>
      <c r="CXN1" s="18"/>
      <c r="CYB1" s="18"/>
      <c r="CYP1" s="18"/>
      <c r="CZD1" s="18"/>
      <c r="CZR1" s="18"/>
      <c r="DAF1" s="18"/>
      <c r="DAT1" s="18"/>
      <c r="DBH1" s="18"/>
      <c r="DBV1" s="18"/>
      <c r="DCJ1" s="18"/>
      <c r="DCX1" s="18"/>
      <c r="DDL1" s="18"/>
      <c r="DDZ1" s="18"/>
      <c r="DEN1" s="18"/>
      <c r="DFB1" s="18"/>
      <c r="DFP1" s="18"/>
      <c r="DGD1" s="18"/>
      <c r="DGR1" s="18"/>
      <c r="DHF1" s="18"/>
      <c r="DHT1" s="18"/>
      <c r="DIH1" s="18"/>
      <c r="DIV1" s="18"/>
      <c r="DJJ1" s="18"/>
      <c r="DJX1" s="18"/>
      <c r="DKL1" s="18"/>
      <c r="DKZ1" s="18"/>
      <c r="DLN1" s="18"/>
      <c r="DMB1" s="18"/>
      <c r="DMP1" s="18"/>
      <c r="DND1" s="18"/>
      <c r="DNR1" s="18"/>
      <c r="DOF1" s="18"/>
      <c r="DOT1" s="18"/>
      <c r="DPH1" s="18"/>
      <c r="DPV1" s="18"/>
      <c r="DQJ1" s="18"/>
      <c r="DQX1" s="18"/>
      <c r="DRL1" s="18"/>
      <c r="DRZ1" s="18"/>
      <c r="DSN1" s="18"/>
      <c r="DTB1" s="18"/>
      <c r="DTP1" s="18"/>
      <c r="DUD1" s="18"/>
      <c r="DUR1" s="18"/>
      <c r="DVF1" s="18"/>
      <c r="DVT1" s="18"/>
      <c r="DWH1" s="18"/>
      <c r="DWV1" s="18"/>
      <c r="DXJ1" s="18"/>
      <c r="DXX1" s="18"/>
      <c r="DYL1" s="18"/>
      <c r="DYZ1" s="18"/>
      <c r="DZN1" s="18"/>
      <c r="EAB1" s="18"/>
      <c r="EAP1" s="18"/>
      <c r="EBD1" s="18"/>
      <c r="EBR1" s="18"/>
      <c r="ECF1" s="18"/>
      <c r="ECT1" s="18"/>
      <c r="EDH1" s="18"/>
      <c r="EDV1" s="18"/>
      <c r="EEJ1" s="18"/>
      <c r="EEX1" s="18"/>
      <c r="EFL1" s="18"/>
      <c r="EFZ1" s="18"/>
      <c r="EGN1" s="18"/>
      <c r="EHB1" s="18"/>
      <c r="EHP1" s="18"/>
      <c r="EID1" s="18"/>
      <c r="EIR1" s="18"/>
      <c r="EJF1" s="18"/>
      <c r="EJT1" s="18"/>
      <c r="EKH1" s="18"/>
      <c r="EKV1" s="18"/>
      <c r="ELJ1" s="18"/>
      <c r="ELX1" s="18"/>
      <c r="EML1" s="18"/>
      <c r="EMZ1" s="18"/>
      <c r="ENN1" s="18"/>
      <c r="EOB1" s="18"/>
      <c r="EOP1" s="18"/>
      <c r="EPD1" s="18"/>
      <c r="EPR1" s="18"/>
      <c r="EQF1" s="18"/>
      <c r="EQT1" s="18"/>
      <c r="ERH1" s="18"/>
      <c r="ERV1" s="18"/>
      <c r="ESJ1" s="18"/>
      <c r="ESX1" s="18"/>
      <c r="ETL1" s="18"/>
      <c r="ETZ1" s="18"/>
      <c r="EUN1" s="18"/>
      <c r="EVB1" s="18"/>
      <c r="EVP1" s="18"/>
      <c r="EWD1" s="18"/>
      <c r="EWR1" s="18"/>
      <c r="EXF1" s="18"/>
      <c r="EXT1" s="18"/>
      <c r="EYH1" s="18"/>
      <c r="EYV1" s="18"/>
      <c r="EZJ1" s="18"/>
      <c r="EZX1" s="18"/>
      <c r="FAL1" s="18"/>
      <c r="FAZ1" s="18"/>
      <c r="FBN1" s="18"/>
      <c r="FCB1" s="18"/>
      <c r="FCP1" s="18"/>
      <c r="FDD1" s="18"/>
      <c r="FDR1" s="18"/>
      <c r="FEF1" s="18"/>
      <c r="FET1" s="18"/>
      <c r="FFH1" s="18"/>
      <c r="FFV1" s="18"/>
      <c r="FGJ1" s="18"/>
      <c r="FGX1" s="18"/>
      <c r="FHL1" s="18"/>
      <c r="FHZ1" s="18"/>
      <c r="FIN1" s="18"/>
      <c r="FJB1" s="18"/>
      <c r="FJP1" s="18"/>
      <c r="FKD1" s="18"/>
      <c r="FKR1" s="18"/>
      <c r="FLF1" s="18"/>
      <c r="FLT1" s="18"/>
      <c r="FMH1" s="18"/>
      <c r="FMV1" s="18"/>
      <c r="FNJ1" s="18"/>
      <c r="FNX1" s="18"/>
      <c r="FOL1" s="18"/>
      <c r="FOZ1" s="18"/>
      <c r="FPN1" s="18"/>
      <c r="FQB1" s="18"/>
      <c r="FQP1" s="18"/>
      <c r="FRD1" s="18"/>
      <c r="FRR1" s="18"/>
      <c r="FSF1" s="18"/>
      <c r="FST1" s="18"/>
      <c r="FTH1" s="18"/>
      <c r="FTV1" s="18"/>
      <c r="FUJ1" s="18"/>
      <c r="FUX1" s="18"/>
      <c r="FVL1" s="18"/>
      <c r="FVZ1" s="18"/>
      <c r="FWN1" s="18"/>
      <c r="FXB1" s="18"/>
      <c r="FXP1" s="18"/>
      <c r="FYD1" s="18"/>
      <c r="FYR1" s="18"/>
      <c r="FZF1" s="18"/>
      <c r="FZT1" s="18"/>
      <c r="GAH1" s="18"/>
      <c r="GAV1" s="18"/>
      <c r="GBJ1" s="18"/>
      <c r="GBX1" s="18"/>
      <c r="GCL1" s="18"/>
      <c r="GCZ1" s="18"/>
      <c r="GDN1" s="18"/>
      <c r="GEB1" s="18"/>
      <c r="GEP1" s="18"/>
      <c r="GFD1" s="18"/>
      <c r="GFR1" s="18"/>
      <c r="GGF1" s="18"/>
      <c r="GGT1" s="18"/>
      <c r="GHH1" s="18"/>
      <c r="GHV1" s="18"/>
      <c r="GIJ1" s="18"/>
      <c r="GIX1" s="18"/>
      <c r="GJL1" s="18"/>
      <c r="GJZ1" s="18"/>
      <c r="GKN1" s="18"/>
      <c r="GLB1" s="18"/>
      <c r="GLP1" s="18"/>
      <c r="GMD1" s="18"/>
      <c r="GMR1" s="18"/>
      <c r="GNF1" s="18"/>
      <c r="GNT1" s="18"/>
      <c r="GOH1" s="18"/>
      <c r="GOV1" s="18"/>
      <c r="GPJ1" s="18"/>
      <c r="GPX1" s="18"/>
      <c r="GQL1" s="18"/>
      <c r="GQZ1" s="18"/>
      <c r="GRN1" s="18"/>
      <c r="GSB1" s="18"/>
      <c r="GSP1" s="18"/>
      <c r="GTD1" s="18"/>
      <c r="GTR1" s="18"/>
      <c r="GUF1" s="18"/>
      <c r="GUT1" s="18"/>
      <c r="GVH1" s="18"/>
      <c r="GVV1" s="18"/>
      <c r="GWJ1" s="18"/>
      <c r="GWX1" s="18"/>
      <c r="GXL1" s="18"/>
      <c r="GXZ1" s="18"/>
      <c r="GYN1" s="18"/>
      <c r="GZB1" s="18"/>
      <c r="GZP1" s="18"/>
      <c r="HAD1" s="18"/>
      <c r="HAR1" s="18"/>
      <c r="HBF1" s="18"/>
      <c r="HBT1" s="18"/>
      <c r="HCH1" s="18"/>
      <c r="HCV1" s="18"/>
      <c r="HDJ1" s="18"/>
      <c r="HDX1" s="18"/>
      <c r="HEL1" s="18"/>
      <c r="HEZ1" s="18"/>
      <c r="HFN1" s="18"/>
      <c r="HGB1" s="18"/>
      <c r="HGP1" s="18"/>
      <c r="HHD1" s="18"/>
      <c r="HHR1" s="18"/>
      <c r="HIF1" s="18"/>
      <c r="HIT1" s="18"/>
      <c r="HJH1" s="18"/>
      <c r="HJV1" s="18"/>
      <c r="HKJ1" s="18"/>
      <c r="HKX1" s="18"/>
      <c r="HLL1" s="18"/>
      <c r="HLZ1" s="18"/>
      <c r="HMN1" s="18"/>
      <c r="HNB1" s="18"/>
      <c r="HNP1" s="18"/>
      <c r="HOD1" s="18"/>
      <c r="HOR1" s="18"/>
      <c r="HPF1" s="18"/>
      <c r="HPT1" s="18"/>
      <c r="HQH1" s="18"/>
      <c r="HQV1" s="18"/>
      <c r="HRJ1" s="18"/>
      <c r="HRX1" s="18"/>
      <c r="HSL1" s="18"/>
      <c r="HSZ1" s="18"/>
      <c r="HTN1" s="18"/>
      <c r="HUB1" s="18"/>
      <c r="HUP1" s="18"/>
      <c r="HVD1" s="18"/>
      <c r="HVR1" s="18"/>
      <c r="HWF1" s="18"/>
      <c r="HWT1" s="18"/>
      <c r="HXH1" s="18"/>
      <c r="HXV1" s="18"/>
      <c r="HYJ1" s="18"/>
      <c r="HYX1" s="18"/>
      <c r="HZL1" s="18"/>
      <c r="HZZ1" s="18"/>
      <c r="IAN1" s="18"/>
      <c r="IBB1" s="18"/>
      <c r="IBP1" s="18"/>
      <c r="ICD1" s="18"/>
      <c r="ICR1" s="18"/>
      <c r="IDF1" s="18"/>
      <c r="IDT1" s="18"/>
      <c r="IEH1" s="18"/>
      <c r="IEV1" s="18"/>
      <c r="IFJ1" s="18"/>
      <c r="IFX1" s="18"/>
      <c r="IGL1" s="18"/>
      <c r="IGZ1" s="18"/>
      <c r="IHN1" s="18"/>
      <c r="IIB1" s="18"/>
      <c r="IIP1" s="18"/>
      <c r="IJD1" s="18"/>
      <c r="IJR1" s="18"/>
      <c r="IKF1" s="18"/>
      <c r="IKT1" s="18"/>
      <c r="ILH1" s="18"/>
      <c r="ILV1" s="18"/>
      <c r="IMJ1" s="18"/>
      <c r="IMX1" s="18"/>
      <c r="INL1" s="18"/>
      <c r="INZ1" s="18"/>
      <c r="ION1" s="18"/>
      <c r="IPB1" s="18"/>
      <c r="IPP1" s="18"/>
      <c r="IQD1" s="18"/>
      <c r="IQR1" s="18"/>
      <c r="IRF1" s="18"/>
      <c r="IRT1" s="18"/>
      <c r="ISH1" s="18"/>
      <c r="ISV1" s="18"/>
      <c r="ITJ1" s="18"/>
      <c r="ITX1" s="18"/>
      <c r="IUL1" s="18"/>
      <c r="IUZ1" s="18"/>
      <c r="IVN1" s="18"/>
      <c r="IWB1" s="18"/>
      <c r="IWP1" s="18"/>
      <c r="IXD1" s="18"/>
      <c r="IXR1" s="18"/>
      <c r="IYF1" s="18"/>
      <c r="IYT1" s="18"/>
      <c r="IZH1" s="18"/>
      <c r="IZV1" s="18"/>
      <c r="JAJ1" s="18"/>
      <c r="JAX1" s="18"/>
      <c r="JBL1" s="18"/>
      <c r="JBZ1" s="18"/>
      <c r="JCN1" s="18"/>
      <c r="JDB1" s="18"/>
      <c r="JDP1" s="18"/>
      <c r="JED1" s="18"/>
      <c r="JER1" s="18"/>
      <c r="JFF1" s="18"/>
      <c r="JFT1" s="18"/>
      <c r="JGH1" s="18"/>
      <c r="JGV1" s="18"/>
      <c r="JHJ1" s="18"/>
      <c r="JHX1" s="18"/>
      <c r="JIL1" s="18"/>
      <c r="JIZ1" s="18"/>
      <c r="JJN1" s="18"/>
      <c r="JKB1" s="18"/>
      <c r="JKP1" s="18"/>
      <c r="JLD1" s="18"/>
      <c r="JLR1" s="18"/>
      <c r="JMF1" s="18"/>
      <c r="JMT1" s="18"/>
      <c r="JNH1" s="18"/>
      <c r="JNV1" s="18"/>
      <c r="JOJ1" s="18"/>
      <c r="JOX1" s="18"/>
      <c r="JPL1" s="18"/>
      <c r="JPZ1" s="18"/>
      <c r="JQN1" s="18"/>
      <c r="JRB1" s="18"/>
      <c r="JRP1" s="18"/>
      <c r="JSD1" s="18"/>
      <c r="JSR1" s="18"/>
      <c r="JTF1" s="18"/>
      <c r="JTT1" s="18"/>
      <c r="JUH1" s="18"/>
      <c r="JUV1" s="18"/>
      <c r="JVJ1" s="18"/>
      <c r="JVX1" s="18"/>
      <c r="JWL1" s="18"/>
      <c r="JWZ1" s="18"/>
      <c r="JXN1" s="18"/>
      <c r="JYB1" s="18"/>
      <c r="JYP1" s="18"/>
      <c r="JZD1" s="18"/>
      <c r="JZR1" s="18"/>
      <c r="KAF1" s="18"/>
      <c r="KAT1" s="18"/>
      <c r="KBH1" s="18"/>
      <c r="KBV1" s="18"/>
      <c r="KCJ1" s="18"/>
      <c r="KCX1" s="18"/>
      <c r="KDL1" s="18"/>
      <c r="KDZ1" s="18"/>
      <c r="KEN1" s="18"/>
      <c r="KFB1" s="18"/>
      <c r="KFP1" s="18"/>
      <c r="KGD1" s="18"/>
      <c r="KGR1" s="18"/>
      <c r="KHF1" s="18"/>
      <c r="KHT1" s="18"/>
      <c r="KIH1" s="18"/>
      <c r="KIV1" s="18"/>
      <c r="KJJ1" s="18"/>
      <c r="KJX1" s="18"/>
      <c r="KKL1" s="18"/>
      <c r="KKZ1" s="18"/>
      <c r="KLN1" s="18"/>
      <c r="KMB1" s="18"/>
      <c r="KMP1" s="18"/>
      <c r="KND1" s="18"/>
      <c r="KNR1" s="18"/>
      <c r="KOF1" s="18"/>
      <c r="KOT1" s="18"/>
      <c r="KPH1" s="18"/>
      <c r="KPV1" s="18"/>
      <c r="KQJ1" s="18"/>
      <c r="KQX1" s="18"/>
      <c r="KRL1" s="18"/>
      <c r="KRZ1" s="18"/>
      <c r="KSN1" s="18"/>
      <c r="KTB1" s="18"/>
      <c r="KTP1" s="18"/>
      <c r="KUD1" s="18"/>
      <c r="KUR1" s="18"/>
      <c r="KVF1" s="18"/>
      <c r="KVT1" s="18"/>
      <c r="KWH1" s="18"/>
      <c r="KWV1" s="18"/>
      <c r="KXJ1" s="18"/>
      <c r="KXX1" s="18"/>
      <c r="KYL1" s="18"/>
      <c r="KYZ1" s="18"/>
      <c r="KZN1" s="18"/>
      <c r="LAB1" s="18"/>
      <c r="LAP1" s="18"/>
      <c r="LBD1" s="18"/>
      <c r="LBR1" s="18"/>
      <c r="LCF1" s="18"/>
      <c r="LCT1" s="18"/>
      <c r="LDH1" s="18"/>
      <c r="LDV1" s="18"/>
      <c r="LEJ1" s="18"/>
      <c r="LEX1" s="18"/>
      <c r="LFL1" s="18"/>
      <c r="LFZ1" s="18"/>
      <c r="LGN1" s="18"/>
      <c r="LHB1" s="18"/>
      <c r="LHP1" s="18"/>
      <c r="LID1" s="18"/>
      <c r="LIR1" s="18"/>
      <c r="LJF1" s="18"/>
      <c r="LJT1" s="18"/>
      <c r="LKH1" s="18"/>
      <c r="LKV1" s="18"/>
      <c r="LLJ1" s="18"/>
      <c r="LLX1" s="18"/>
      <c r="LML1" s="18"/>
      <c r="LMZ1" s="18"/>
      <c r="LNN1" s="18"/>
      <c r="LOB1" s="18"/>
      <c r="LOP1" s="18"/>
      <c r="LPD1" s="18"/>
      <c r="LPR1" s="18"/>
      <c r="LQF1" s="18"/>
      <c r="LQT1" s="18"/>
      <c r="LRH1" s="18"/>
      <c r="LRV1" s="18"/>
      <c r="LSJ1" s="18"/>
      <c r="LSX1" s="18"/>
      <c r="LTL1" s="18"/>
      <c r="LTZ1" s="18"/>
      <c r="LUN1" s="18"/>
      <c r="LVB1" s="18"/>
      <c r="LVP1" s="18"/>
      <c r="LWD1" s="18"/>
      <c r="LWR1" s="18"/>
      <c r="LXF1" s="18"/>
      <c r="LXT1" s="18"/>
      <c r="LYH1" s="18"/>
      <c r="LYV1" s="18"/>
      <c r="LZJ1" s="18"/>
      <c r="LZX1" s="18"/>
      <c r="MAL1" s="18"/>
      <c r="MAZ1" s="18"/>
      <c r="MBN1" s="18"/>
      <c r="MCB1" s="18"/>
      <c r="MCP1" s="18"/>
      <c r="MDD1" s="18"/>
      <c r="MDR1" s="18"/>
      <c r="MEF1" s="18"/>
      <c r="MET1" s="18"/>
      <c r="MFH1" s="18"/>
      <c r="MFV1" s="18"/>
      <c r="MGJ1" s="18"/>
      <c r="MGX1" s="18"/>
      <c r="MHL1" s="18"/>
      <c r="MHZ1" s="18"/>
      <c r="MIN1" s="18"/>
      <c r="MJB1" s="18"/>
      <c r="MJP1" s="18"/>
      <c r="MKD1" s="18"/>
      <c r="MKR1" s="18"/>
      <c r="MLF1" s="18"/>
      <c r="MLT1" s="18"/>
      <c r="MMH1" s="18"/>
      <c r="MMV1" s="18"/>
      <c r="MNJ1" s="18"/>
      <c r="MNX1" s="18"/>
      <c r="MOL1" s="18"/>
      <c r="MOZ1" s="18"/>
      <c r="MPN1" s="18"/>
      <c r="MQB1" s="18"/>
      <c r="MQP1" s="18"/>
      <c r="MRD1" s="18"/>
      <c r="MRR1" s="18"/>
      <c r="MSF1" s="18"/>
      <c r="MST1" s="18"/>
      <c r="MTH1" s="18"/>
      <c r="MTV1" s="18"/>
      <c r="MUJ1" s="18"/>
      <c r="MUX1" s="18"/>
      <c r="MVL1" s="18"/>
      <c r="MVZ1" s="18"/>
      <c r="MWN1" s="18"/>
      <c r="MXB1" s="18"/>
      <c r="MXP1" s="18"/>
      <c r="MYD1" s="18"/>
      <c r="MYR1" s="18"/>
      <c r="MZF1" s="18"/>
      <c r="MZT1" s="18"/>
      <c r="NAH1" s="18"/>
      <c r="NAV1" s="18"/>
      <c r="NBJ1" s="18"/>
      <c r="NBX1" s="18"/>
      <c r="NCL1" s="18"/>
      <c r="NCZ1" s="18"/>
      <c r="NDN1" s="18"/>
      <c r="NEB1" s="18"/>
      <c r="NEP1" s="18"/>
      <c r="NFD1" s="18"/>
      <c r="NFR1" s="18"/>
      <c r="NGF1" s="18"/>
      <c r="NGT1" s="18"/>
      <c r="NHH1" s="18"/>
      <c r="NHV1" s="18"/>
      <c r="NIJ1" s="18"/>
      <c r="NIX1" s="18"/>
      <c r="NJL1" s="18"/>
      <c r="NJZ1" s="18"/>
      <c r="NKN1" s="18"/>
      <c r="NLB1" s="18"/>
      <c r="NLP1" s="18"/>
      <c r="NMD1" s="18"/>
      <c r="NMR1" s="18"/>
      <c r="NNF1" s="18"/>
      <c r="NNT1" s="18"/>
      <c r="NOH1" s="18"/>
      <c r="NOV1" s="18"/>
      <c r="NPJ1" s="18"/>
      <c r="NPX1" s="18"/>
      <c r="NQL1" s="18"/>
      <c r="NQZ1" s="18"/>
      <c r="NRN1" s="18"/>
      <c r="NSB1" s="18"/>
      <c r="NSP1" s="18"/>
      <c r="NTD1" s="18"/>
      <c r="NTR1" s="18"/>
      <c r="NUF1" s="18"/>
      <c r="NUT1" s="18"/>
      <c r="NVH1" s="18"/>
      <c r="NVV1" s="18"/>
      <c r="NWJ1" s="18"/>
      <c r="NWX1" s="18"/>
      <c r="NXL1" s="18"/>
      <c r="NXZ1" s="18"/>
      <c r="NYN1" s="18"/>
      <c r="NZB1" s="18"/>
      <c r="NZP1" s="18"/>
      <c r="OAD1" s="18"/>
      <c r="OAR1" s="18"/>
      <c r="OBF1" s="18"/>
      <c r="OBT1" s="18"/>
      <c r="OCH1" s="18"/>
      <c r="OCV1" s="18"/>
      <c r="ODJ1" s="18"/>
      <c r="ODX1" s="18"/>
      <c r="OEL1" s="18"/>
      <c r="OEZ1" s="18"/>
      <c r="OFN1" s="18"/>
      <c r="OGB1" s="18"/>
      <c r="OGP1" s="18"/>
      <c r="OHD1" s="18"/>
      <c r="OHR1" s="18"/>
      <c r="OIF1" s="18"/>
      <c r="OIT1" s="18"/>
      <c r="OJH1" s="18"/>
      <c r="OJV1" s="18"/>
      <c r="OKJ1" s="18"/>
      <c r="OKX1" s="18"/>
      <c r="OLL1" s="18"/>
      <c r="OLZ1" s="18"/>
      <c r="OMN1" s="18"/>
      <c r="ONB1" s="18"/>
      <c r="ONP1" s="18"/>
      <c r="OOD1" s="18"/>
      <c r="OOR1" s="18"/>
      <c r="OPF1" s="18"/>
      <c r="OPT1" s="18"/>
      <c r="OQH1" s="18"/>
      <c r="OQV1" s="18"/>
      <c r="ORJ1" s="18"/>
      <c r="ORX1" s="18"/>
      <c r="OSL1" s="18"/>
      <c r="OSZ1" s="18"/>
      <c r="OTN1" s="18"/>
      <c r="OUB1" s="18"/>
      <c r="OUP1" s="18"/>
      <c r="OVD1" s="18"/>
      <c r="OVR1" s="18"/>
      <c r="OWF1" s="18"/>
      <c r="OWT1" s="18"/>
      <c r="OXH1" s="18"/>
      <c r="OXV1" s="18"/>
      <c r="OYJ1" s="18"/>
      <c r="OYX1" s="18"/>
      <c r="OZL1" s="18"/>
      <c r="OZZ1" s="18"/>
      <c r="PAN1" s="18"/>
      <c r="PBB1" s="18"/>
      <c r="PBP1" s="18"/>
      <c r="PCD1" s="18"/>
      <c r="PCR1" s="18"/>
      <c r="PDF1" s="18"/>
      <c r="PDT1" s="18"/>
      <c r="PEH1" s="18"/>
      <c r="PEV1" s="18"/>
      <c r="PFJ1" s="18"/>
      <c r="PFX1" s="18"/>
      <c r="PGL1" s="18"/>
      <c r="PGZ1" s="18"/>
      <c r="PHN1" s="18"/>
      <c r="PIB1" s="18"/>
      <c r="PIP1" s="18"/>
      <c r="PJD1" s="18"/>
      <c r="PJR1" s="18"/>
      <c r="PKF1" s="18"/>
      <c r="PKT1" s="18"/>
      <c r="PLH1" s="18"/>
      <c r="PLV1" s="18"/>
      <c r="PMJ1" s="18"/>
      <c r="PMX1" s="18"/>
      <c r="PNL1" s="18"/>
      <c r="PNZ1" s="18"/>
      <c r="PON1" s="18"/>
      <c r="PPB1" s="18"/>
      <c r="PPP1" s="18"/>
      <c r="PQD1" s="18"/>
      <c r="PQR1" s="18"/>
      <c r="PRF1" s="18"/>
      <c r="PRT1" s="18"/>
      <c r="PSH1" s="18"/>
      <c r="PSV1" s="18"/>
      <c r="PTJ1" s="18"/>
      <c r="PTX1" s="18"/>
      <c r="PUL1" s="18"/>
      <c r="PUZ1" s="18"/>
      <c r="PVN1" s="18"/>
      <c r="PWB1" s="18"/>
      <c r="PWP1" s="18"/>
      <c r="PXD1" s="18"/>
      <c r="PXR1" s="18"/>
      <c r="PYF1" s="18"/>
      <c r="PYT1" s="18"/>
      <c r="PZH1" s="18"/>
      <c r="PZV1" s="18"/>
      <c r="QAJ1" s="18"/>
      <c r="QAX1" s="18"/>
      <c r="QBL1" s="18"/>
      <c r="QBZ1" s="18"/>
      <c r="QCN1" s="18"/>
      <c r="QDB1" s="18"/>
      <c r="QDP1" s="18"/>
      <c r="QED1" s="18"/>
      <c r="QER1" s="18"/>
      <c r="QFF1" s="18"/>
      <c r="QFT1" s="18"/>
      <c r="QGH1" s="18"/>
      <c r="QGV1" s="18"/>
      <c r="QHJ1" s="18"/>
      <c r="QHX1" s="18"/>
      <c r="QIL1" s="18"/>
      <c r="QIZ1" s="18"/>
      <c r="QJN1" s="18"/>
      <c r="QKB1" s="18"/>
      <c r="QKP1" s="18"/>
      <c r="QLD1" s="18"/>
      <c r="QLR1" s="18"/>
      <c r="QMF1" s="18"/>
      <c r="QMT1" s="18"/>
      <c r="QNH1" s="18"/>
      <c r="QNV1" s="18"/>
      <c r="QOJ1" s="18"/>
      <c r="QOX1" s="18"/>
      <c r="QPL1" s="18"/>
      <c r="QPZ1" s="18"/>
      <c r="QQN1" s="18"/>
      <c r="QRB1" s="18"/>
      <c r="QRP1" s="18"/>
      <c r="QSD1" s="18"/>
      <c r="QSR1" s="18"/>
      <c r="QTF1" s="18"/>
      <c r="QTT1" s="18"/>
      <c r="QUH1" s="18"/>
      <c r="QUV1" s="18"/>
      <c r="QVJ1" s="18"/>
      <c r="QVX1" s="18"/>
      <c r="QWL1" s="18"/>
      <c r="QWZ1" s="18"/>
      <c r="QXN1" s="18"/>
      <c r="QYB1" s="18"/>
      <c r="QYP1" s="18"/>
      <c r="QZD1" s="18"/>
      <c r="QZR1" s="18"/>
      <c r="RAF1" s="18"/>
      <c r="RAT1" s="18"/>
      <c r="RBH1" s="18"/>
      <c r="RBV1" s="18"/>
      <c r="RCJ1" s="18"/>
      <c r="RCX1" s="18"/>
      <c r="RDL1" s="18"/>
      <c r="RDZ1" s="18"/>
      <c r="REN1" s="18"/>
      <c r="RFB1" s="18"/>
      <c r="RFP1" s="18"/>
      <c r="RGD1" s="18"/>
      <c r="RGR1" s="18"/>
      <c r="RHF1" s="18"/>
      <c r="RHT1" s="18"/>
      <c r="RIH1" s="18"/>
      <c r="RIV1" s="18"/>
      <c r="RJJ1" s="18"/>
      <c r="RJX1" s="18"/>
      <c r="RKL1" s="18"/>
      <c r="RKZ1" s="18"/>
      <c r="RLN1" s="18"/>
      <c r="RMB1" s="18"/>
      <c r="RMP1" s="18"/>
      <c r="RND1" s="18"/>
      <c r="RNR1" s="18"/>
      <c r="ROF1" s="18"/>
      <c r="ROT1" s="18"/>
      <c r="RPH1" s="18"/>
      <c r="RPV1" s="18"/>
      <c r="RQJ1" s="18"/>
      <c r="RQX1" s="18"/>
      <c r="RRL1" s="18"/>
      <c r="RRZ1" s="18"/>
      <c r="RSN1" s="18"/>
      <c r="RTB1" s="18"/>
      <c r="RTP1" s="18"/>
      <c r="RUD1" s="18"/>
      <c r="RUR1" s="18"/>
      <c r="RVF1" s="18"/>
      <c r="RVT1" s="18"/>
      <c r="RWH1" s="18"/>
      <c r="RWV1" s="18"/>
      <c r="RXJ1" s="18"/>
      <c r="RXX1" s="18"/>
      <c r="RYL1" s="18"/>
      <c r="RYZ1" s="18"/>
      <c r="RZN1" s="18"/>
      <c r="SAB1" s="18"/>
      <c r="SAP1" s="18"/>
      <c r="SBD1" s="18"/>
      <c r="SBR1" s="18"/>
      <c r="SCF1" s="18"/>
      <c r="SCT1" s="18"/>
      <c r="SDH1" s="18"/>
      <c r="SDV1" s="18"/>
      <c r="SEJ1" s="18"/>
      <c r="SEX1" s="18"/>
      <c r="SFL1" s="18"/>
      <c r="SFZ1" s="18"/>
      <c r="SGN1" s="18"/>
      <c r="SHB1" s="18"/>
      <c r="SHP1" s="18"/>
      <c r="SID1" s="18"/>
      <c r="SIR1" s="18"/>
      <c r="SJF1" s="18"/>
      <c r="SJT1" s="18"/>
      <c r="SKH1" s="18"/>
      <c r="SKV1" s="18"/>
      <c r="SLJ1" s="18"/>
      <c r="SLX1" s="18"/>
      <c r="SML1" s="18"/>
      <c r="SMZ1" s="18"/>
      <c r="SNN1" s="18"/>
      <c r="SOB1" s="18"/>
      <c r="SOP1" s="18"/>
      <c r="SPD1" s="18"/>
      <c r="SPR1" s="18"/>
      <c r="SQF1" s="18"/>
      <c r="SQT1" s="18"/>
      <c r="SRH1" s="18"/>
      <c r="SRV1" s="18"/>
      <c r="SSJ1" s="18"/>
      <c r="SSX1" s="18"/>
      <c r="STL1" s="18"/>
      <c r="STZ1" s="18"/>
      <c r="SUN1" s="18"/>
      <c r="SVB1" s="18"/>
      <c r="SVP1" s="18"/>
      <c r="SWD1" s="18"/>
      <c r="SWR1" s="18"/>
      <c r="SXF1" s="18"/>
      <c r="SXT1" s="18"/>
      <c r="SYH1" s="18"/>
      <c r="SYV1" s="18"/>
      <c r="SZJ1" s="18"/>
      <c r="SZX1" s="18"/>
      <c r="TAL1" s="18"/>
      <c r="TAZ1" s="18"/>
      <c r="TBN1" s="18"/>
      <c r="TCB1" s="18"/>
      <c r="TCP1" s="18"/>
      <c r="TDD1" s="18"/>
      <c r="TDR1" s="18"/>
      <c r="TEF1" s="18"/>
      <c r="TET1" s="18"/>
      <c r="TFH1" s="18"/>
      <c r="TFV1" s="18"/>
      <c r="TGJ1" s="18"/>
      <c r="TGX1" s="18"/>
      <c r="THL1" s="18"/>
      <c r="THZ1" s="18"/>
      <c r="TIN1" s="18"/>
      <c r="TJB1" s="18"/>
      <c r="TJP1" s="18"/>
      <c r="TKD1" s="18"/>
      <c r="TKR1" s="18"/>
      <c r="TLF1" s="18"/>
      <c r="TLT1" s="18"/>
      <c r="TMH1" s="18"/>
      <c r="TMV1" s="18"/>
      <c r="TNJ1" s="18"/>
      <c r="TNX1" s="18"/>
      <c r="TOL1" s="18"/>
      <c r="TOZ1" s="18"/>
      <c r="TPN1" s="18"/>
      <c r="TQB1" s="18"/>
      <c r="TQP1" s="18"/>
      <c r="TRD1" s="18"/>
      <c r="TRR1" s="18"/>
      <c r="TSF1" s="18"/>
      <c r="TST1" s="18"/>
      <c r="TTH1" s="18"/>
      <c r="TTV1" s="18"/>
      <c r="TUJ1" s="18"/>
      <c r="TUX1" s="18"/>
      <c r="TVL1" s="18"/>
      <c r="TVZ1" s="18"/>
      <c r="TWN1" s="18"/>
      <c r="TXB1" s="18"/>
      <c r="TXP1" s="18"/>
      <c r="TYD1" s="18"/>
      <c r="TYR1" s="18"/>
      <c r="TZF1" s="18"/>
      <c r="TZT1" s="18"/>
      <c r="UAH1" s="18"/>
      <c r="UAV1" s="18"/>
      <c r="UBJ1" s="18"/>
      <c r="UBX1" s="18"/>
      <c r="UCL1" s="18"/>
      <c r="UCZ1" s="18"/>
      <c r="UDN1" s="18"/>
      <c r="UEB1" s="18"/>
      <c r="UEP1" s="18"/>
      <c r="UFD1" s="18"/>
      <c r="UFR1" s="18"/>
      <c r="UGF1" s="18"/>
      <c r="UGT1" s="18"/>
      <c r="UHH1" s="18"/>
      <c r="UHV1" s="18"/>
      <c r="UIJ1" s="18"/>
      <c r="UIX1" s="18"/>
      <c r="UJL1" s="18"/>
      <c r="UJZ1" s="18"/>
      <c r="UKN1" s="18"/>
      <c r="ULB1" s="18"/>
      <c r="ULP1" s="18"/>
      <c r="UMD1" s="18"/>
      <c r="UMR1" s="18"/>
      <c r="UNF1" s="18"/>
      <c r="UNT1" s="18"/>
      <c r="UOH1" s="18"/>
      <c r="UOV1" s="18"/>
      <c r="UPJ1" s="18"/>
      <c r="UPX1" s="18"/>
      <c r="UQL1" s="18"/>
      <c r="UQZ1" s="18"/>
      <c r="URN1" s="18"/>
      <c r="USB1" s="18"/>
      <c r="USP1" s="18"/>
      <c r="UTD1" s="18"/>
      <c r="UTR1" s="18"/>
      <c r="UUF1" s="18"/>
      <c r="UUT1" s="18"/>
      <c r="UVH1" s="18"/>
      <c r="UVV1" s="18"/>
      <c r="UWJ1" s="18"/>
      <c r="UWX1" s="18"/>
      <c r="UXL1" s="18"/>
      <c r="UXZ1" s="18"/>
      <c r="UYN1" s="18"/>
      <c r="UZB1" s="18"/>
      <c r="UZP1" s="18"/>
      <c r="VAD1" s="18"/>
      <c r="VAR1" s="18"/>
      <c r="VBF1" s="18"/>
      <c r="VBT1" s="18"/>
      <c r="VCH1" s="18"/>
      <c r="VCV1" s="18"/>
      <c r="VDJ1" s="18"/>
      <c r="VDX1" s="18"/>
      <c r="VEL1" s="18"/>
      <c r="VEZ1" s="18"/>
      <c r="VFN1" s="18"/>
      <c r="VGB1" s="18"/>
      <c r="VGP1" s="18"/>
      <c r="VHD1" s="18"/>
      <c r="VHR1" s="18"/>
      <c r="VIF1" s="18"/>
      <c r="VIT1" s="18"/>
      <c r="VJH1" s="18"/>
      <c r="VJV1" s="18"/>
      <c r="VKJ1" s="18"/>
      <c r="VKX1" s="18"/>
      <c r="VLL1" s="18"/>
      <c r="VLZ1" s="18"/>
      <c r="VMN1" s="18"/>
      <c r="VNB1" s="18"/>
      <c r="VNP1" s="18"/>
      <c r="VOD1" s="18"/>
      <c r="VOR1" s="18"/>
      <c r="VPF1" s="18"/>
      <c r="VPT1" s="18"/>
      <c r="VQH1" s="18"/>
      <c r="VQV1" s="18"/>
      <c r="VRJ1" s="18"/>
      <c r="VRX1" s="18"/>
      <c r="VSL1" s="18"/>
      <c r="VSZ1" s="18"/>
      <c r="VTN1" s="18"/>
      <c r="VUB1" s="18"/>
      <c r="VUP1" s="18"/>
      <c r="VVD1" s="18"/>
      <c r="VVR1" s="18"/>
      <c r="VWF1" s="18"/>
      <c r="VWT1" s="18"/>
      <c r="VXH1" s="18"/>
      <c r="VXV1" s="18"/>
      <c r="VYJ1" s="18"/>
      <c r="VYX1" s="18"/>
      <c r="VZL1" s="18"/>
      <c r="VZZ1" s="18"/>
      <c r="WAN1" s="18"/>
      <c r="WBB1" s="18"/>
      <c r="WBP1" s="18"/>
      <c r="WCD1" s="18"/>
      <c r="WCR1" s="18"/>
      <c r="WDF1" s="18"/>
      <c r="WDT1" s="18"/>
      <c r="WEH1" s="18"/>
      <c r="WEV1" s="18"/>
      <c r="WFJ1" s="18"/>
      <c r="WFX1" s="18"/>
      <c r="WGL1" s="18"/>
      <c r="WGZ1" s="18"/>
      <c r="WHN1" s="18"/>
      <c r="WIB1" s="18"/>
      <c r="WIP1" s="18"/>
      <c r="WJD1" s="18"/>
      <c r="WJR1" s="18"/>
      <c r="WKF1" s="18"/>
      <c r="WKT1" s="18"/>
      <c r="WLH1" s="18"/>
      <c r="WLV1" s="18"/>
      <c r="WMJ1" s="18"/>
      <c r="WMX1" s="18"/>
      <c r="WNL1" s="18"/>
      <c r="WNZ1" s="18"/>
      <c r="WON1" s="18"/>
      <c r="WPB1" s="18"/>
      <c r="WPP1" s="18"/>
      <c r="WQD1" s="18"/>
      <c r="WQR1" s="18"/>
      <c r="WRF1" s="18"/>
      <c r="WRT1" s="18"/>
      <c r="WSH1" s="18"/>
      <c r="WSV1" s="18"/>
      <c r="WTJ1" s="18"/>
      <c r="WTX1" s="18"/>
      <c r="WUL1" s="18"/>
      <c r="WUZ1" s="18"/>
      <c r="WVN1" s="18"/>
      <c r="WWB1" s="18"/>
      <c r="WWP1" s="18"/>
      <c r="WXD1" s="18"/>
      <c r="WXR1" s="18"/>
      <c r="WYF1" s="18"/>
      <c r="WYT1" s="18"/>
      <c r="WZH1" s="18"/>
      <c r="WZV1" s="18"/>
      <c r="XAJ1" s="18"/>
      <c r="XAX1" s="18"/>
      <c r="XBL1" s="18"/>
      <c r="XBZ1" s="18"/>
      <c r="XCN1" s="18"/>
      <c r="XDB1" s="18"/>
      <c r="XDP1" s="18"/>
      <c r="XED1" s="18"/>
      <c r="XER1" s="18"/>
    </row>
    <row r="2" spans="1:1014 1028:2036 2050:3072 3086:4094 4108:5116 5130:6138 6152:7160 7174:8182 8196:9204 9218:10240 10254:11262 11276:12284 12298:13306 13320:14328 14342:15350 15364:16372" x14ac:dyDescent="0.35">
      <c r="A2" t="s">
        <v>3</v>
      </c>
      <c r="B2" t="s">
        <v>1013</v>
      </c>
      <c r="C2" t="s">
        <v>156</v>
      </c>
      <c r="D2" s="55" t="s">
        <v>4</v>
      </c>
      <c r="E2" t="s">
        <v>7</v>
      </c>
      <c r="F2" s="18" t="s">
        <v>843</v>
      </c>
      <c r="G2" t="s">
        <v>844</v>
      </c>
      <c r="H2" t="s">
        <v>845</v>
      </c>
      <c r="I2" t="s">
        <v>846</v>
      </c>
      <c r="J2" t="s">
        <v>847</v>
      </c>
      <c r="K2" t="s">
        <v>846</v>
      </c>
      <c r="L2" t="s">
        <v>848</v>
      </c>
      <c r="M2" t="s">
        <v>849</v>
      </c>
      <c r="N2" t="s">
        <v>850</v>
      </c>
      <c r="O2" t="s">
        <v>849</v>
      </c>
      <c r="P2" t="s">
        <v>851</v>
      </c>
      <c r="Q2" t="s">
        <v>849</v>
      </c>
      <c r="R2" t="s">
        <v>959</v>
      </c>
      <c r="S2" t="s">
        <v>960</v>
      </c>
      <c r="T2" t="s">
        <v>961</v>
      </c>
      <c r="U2" t="s">
        <v>182</v>
      </c>
      <c r="V2" t="s">
        <v>962</v>
      </c>
      <c r="W2" t="s">
        <v>182</v>
      </c>
      <c r="X2" t="s">
        <v>963</v>
      </c>
      <c r="Y2" t="s">
        <v>175</v>
      </c>
      <c r="Z2" t="s">
        <v>964</v>
      </c>
      <c r="AA2" t="s">
        <v>957</v>
      </c>
      <c r="AH2" s="18"/>
      <c r="AV2" s="18"/>
      <c r="BJ2" s="18"/>
      <c r="BX2" s="18"/>
      <c r="CL2" s="18"/>
      <c r="CZ2" s="18"/>
      <c r="DN2" s="18"/>
      <c r="EB2" s="18"/>
      <c r="EP2" s="18"/>
      <c r="FD2" s="18"/>
      <c r="FR2" s="18"/>
      <c r="GF2" s="18"/>
      <c r="GT2" s="18"/>
      <c r="HH2" s="18"/>
      <c r="HV2" s="18"/>
      <c r="IJ2" s="18"/>
      <c r="IX2" s="18"/>
      <c r="JL2" s="18"/>
      <c r="JZ2" s="18"/>
      <c r="KN2" s="18"/>
      <c r="LB2" s="18"/>
      <c r="LP2" s="18"/>
      <c r="MD2" s="18"/>
      <c r="MR2" s="18"/>
      <c r="NF2" s="18"/>
      <c r="NT2" s="18"/>
      <c r="OH2" s="18"/>
      <c r="OV2" s="18"/>
      <c r="PJ2" s="18"/>
      <c r="PX2" s="18"/>
      <c r="QL2" s="18"/>
      <c r="QZ2" s="18"/>
      <c r="RN2" s="18"/>
      <c r="SB2" s="18"/>
      <c r="SP2" s="18"/>
      <c r="TD2" s="18"/>
      <c r="TR2" s="18"/>
      <c r="UF2" s="18"/>
      <c r="UT2" s="18"/>
      <c r="VH2" s="18"/>
      <c r="VV2" s="18"/>
      <c r="WJ2" s="18"/>
      <c r="WX2" s="18"/>
      <c r="XL2" s="18"/>
      <c r="XZ2" s="18"/>
      <c r="YN2" s="18"/>
      <c r="ZB2" s="18"/>
      <c r="ZP2" s="18"/>
      <c r="AAD2" s="18"/>
      <c r="AAR2" s="18"/>
      <c r="ABF2" s="18"/>
      <c r="ABT2" s="18"/>
      <c r="ACH2" s="18"/>
      <c r="ACV2" s="18"/>
      <c r="ADJ2" s="18"/>
      <c r="ADX2" s="18"/>
      <c r="AEL2" s="18"/>
      <c r="AEZ2" s="18"/>
      <c r="AFN2" s="18"/>
      <c r="AGB2" s="18"/>
      <c r="AGP2" s="18"/>
      <c r="AHD2" s="18"/>
      <c r="AHR2" s="18"/>
      <c r="AIF2" s="18"/>
      <c r="AIT2" s="18"/>
      <c r="AJH2" s="18"/>
      <c r="AJV2" s="18"/>
      <c r="AKJ2" s="18"/>
      <c r="AKX2" s="18"/>
      <c r="ALL2" s="18"/>
      <c r="ALZ2" s="18"/>
      <c r="AMN2" s="18"/>
      <c r="ANB2" s="18"/>
      <c r="ANP2" s="18"/>
      <c r="AOD2" s="18"/>
      <c r="AOR2" s="18"/>
      <c r="APF2" s="18"/>
      <c r="APT2" s="18"/>
      <c r="AQH2" s="18"/>
      <c r="AQV2" s="18"/>
      <c r="ARJ2" s="18"/>
      <c r="ARX2" s="18"/>
      <c r="ASL2" s="18"/>
      <c r="ASZ2" s="18"/>
      <c r="ATN2" s="18"/>
      <c r="AUB2" s="18"/>
      <c r="AUP2" s="18"/>
      <c r="AVD2" s="18"/>
      <c r="AVR2" s="18"/>
      <c r="AWF2" s="18"/>
      <c r="AWT2" s="18"/>
      <c r="AXH2" s="18"/>
      <c r="AXV2" s="18"/>
      <c r="AYJ2" s="18"/>
      <c r="AYX2" s="18"/>
      <c r="AZL2" s="18"/>
      <c r="AZZ2" s="18"/>
      <c r="BAN2" s="18"/>
      <c r="BBB2" s="18"/>
      <c r="BBP2" s="18"/>
      <c r="BCD2" s="18"/>
      <c r="BCR2" s="18"/>
      <c r="BDF2" s="18"/>
      <c r="BDT2" s="18"/>
      <c r="BEH2" s="18"/>
      <c r="BEV2" s="18"/>
      <c r="BFJ2" s="18"/>
      <c r="BFX2" s="18"/>
      <c r="BGL2" s="18"/>
      <c r="BGZ2" s="18"/>
      <c r="BHN2" s="18"/>
      <c r="BIB2" s="18"/>
      <c r="BIP2" s="18"/>
      <c r="BJD2" s="18"/>
      <c r="BJR2" s="18"/>
      <c r="BKF2" s="18"/>
      <c r="BKT2" s="18"/>
      <c r="BLH2" s="18"/>
      <c r="BLV2" s="18"/>
      <c r="BMJ2" s="18"/>
      <c r="BMX2" s="18"/>
      <c r="BNL2" s="18"/>
      <c r="BNZ2" s="18"/>
      <c r="BON2" s="18"/>
      <c r="BPB2" s="18"/>
      <c r="BPP2" s="18"/>
      <c r="BQD2" s="18"/>
      <c r="BQR2" s="18"/>
      <c r="BRF2" s="18"/>
      <c r="BRT2" s="18"/>
      <c r="BSH2" s="18"/>
      <c r="BSV2" s="18"/>
      <c r="BTJ2" s="18"/>
      <c r="BTX2" s="18"/>
      <c r="BUL2" s="18"/>
      <c r="BUZ2" s="18"/>
      <c r="BVN2" s="18"/>
      <c r="BWB2" s="18"/>
      <c r="BWP2" s="18"/>
      <c r="BXD2" s="18"/>
      <c r="BXR2" s="18"/>
      <c r="BYF2" s="18"/>
      <c r="BYT2" s="18"/>
      <c r="BZH2" s="18"/>
      <c r="BZV2" s="18"/>
      <c r="CAJ2" s="18"/>
      <c r="CAX2" s="18"/>
      <c r="CBL2" s="18"/>
      <c r="CBZ2" s="18"/>
      <c r="CCN2" s="18"/>
      <c r="CDB2" s="18"/>
      <c r="CDP2" s="18"/>
      <c r="CED2" s="18"/>
      <c r="CER2" s="18"/>
      <c r="CFF2" s="18"/>
      <c r="CFT2" s="18"/>
      <c r="CGH2" s="18"/>
      <c r="CGV2" s="18"/>
      <c r="CHJ2" s="18"/>
      <c r="CHX2" s="18"/>
      <c r="CIL2" s="18"/>
      <c r="CIZ2" s="18"/>
      <c r="CJN2" s="18"/>
      <c r="CKB2" s="18"/>
      <c r="CKP2" s="18"/>
      <c r="CLD2" s="18"/>
      <c r="CLR2" s="18"/>
      <c r="CMF2" s="18"/>
      <c r="CMT2" s="18"/>
      <c r="CNH2" s="18"/>
      <c r="CNV2" s="18"/>
      <c r="COJ2" s="18"/>
      <c r="COX2" s="18"/>
      <c r="CPL2" s="18"/>
      <c r="CPZ2" s="18"/>
      <c r="CQN2" s="18"/>
      <c r="CRB2" s="18"/>
      <c r="CRP2" s="18"/>
      <c r="CSD2" s="18"/>
      <c r="CSR2" s="18"/>
      <c r="CTF2" s="18"/>
      <c r="CTT2" s="18"/>
      <c r="CUH2" s="18"/>
      <c r="CUV2" s="18"/>
      <c r="CVJ2" s="18"/>
      <c r="CVX2" s="18"/>
      <c r="CWL2" s="18"/>
      <c r="CWZ2" s="18"/>
      <c r="CXN2" s="18"/>
      <c r="CYB2" s="18"/>
      <c r="CYP2" s="18"/>
      <c r="CZD2" s="18"/>
      <c r="CZR2" s="18"/>
      <c r="DAF2" s="18"/>
      <c r="DAT2" s="18"/>
      <c r="DBH2" s="18"/>
      <c r="DBV2" s="18"/>
      <c r="DCJ2" s="18"/>
      <c r="DCX2" s="18"/>
      <c r="DDL2" s="18"/>
      <c r="DDZ2" s="18"/>
      <c r="DEN2" s="18"/>
      <c r="DFB2" s="18"/>
      <c r="DFP2" s="18"/>
      <c r="DGD2" s="18"/>
      <c r="DGR2" s="18"/>
      <c r="DHF2" s="18"/>
      <c r="DHT2" s="18"/>
      <c r="DIH2" s="18"/>
      <c r="DIV2" s="18"/>
      <c r="DJJ2" s="18"/>
      <c r="DJX2" s="18"/>
      <c r="DKL2" s="18"/>
      <c r="DKZ2" s="18"/>
      <c r="DLN2" s="18"/>
      <c r="DMB2" s="18"/>
      <c r="DMP2" s="18"/>
      <c r="DND2" s="18"/>
      <c r="DNR2" s="18"/>
      <c r="DOF2" s="18"/>
      <c r="DOT2" s="18"/>
      <c r="DPH2" s="18"/>
      <c r="DPV2" s="18"/>
      <c r="DQJ2" s="18"/>
      <c r="DQX2" s="18"/>
      <c r="DRL2" s="18"/>
      <c r="DRZ2" s="18"/>
      <c r="DSN2" s="18"/>
      <c r="DTB2" s="18"/>
      <c r="DTP2" s="18"/>
      <c r="DUD2" s="18"/>
      <c r="DUR2" s="18"/>
      <c r="DVF2" s="18"/>
      <c r="DVT2" s="18"/>
      <c r="DWH2" s="18"/>
      <c r="DWV2" s="18"/>
      <c r="DXJ2" s="18"/>
      <c r="DXX2" s="18"/>
      <c r="DYL2" s="18"/>
      <c r="DYZ2" s="18"/>
      <c r="DZN2" s="18"/>
      <c r="EAB2" s="18"/>
      <c r="EAP2" s="18"/>
      <c r="EBD2" s="18"/>
      <c r="EBR2" s="18"/>
      <c r="ECF2" s="18"/>
      <c r="ECT2" s="18"/>
      <c r="EDH2" s="18"/>
      <c r="EDV2" s="18"/>
      <c r="EEJ2" s="18"/>
      <c r="EEX2" s="18"/>
      <c r="EFL2" s="18"/>
      <c r="EFZ2" s="18"/>
      <c r="EGN2" s="18"/>
      <c r="EHB2" s="18"/>
      <c r="EHP2" s="18"/>
      <c r="EID2" s="18"/>
      <c r="EIR2" s="18"/>
      <c r="EJF2" s="18"/>
      <c r="EJT2" s="18"/>
      <c r="EKH2" s="18"/>
      <c r="EKV2" s="18"/>
      <c r="ELJ2" s="18"/>
      <c r="ELX2" s="18"/>
      <c r="EML2" s="18"/>
      <c r="EMZ2" s="18"/>
      <c r="ENN2" s="18"/>
      <c r="EOB2" s="18"/>
      <c r="EOP2" s="18"/>
      <c r="EPD2" s="18"/>
      <c r="EPR2" s="18"/>
      <c r="EQF2" s="18"/>
      <c r="EQT2" s="18"/>
      <c r="ERH2" s="18"/>
      <c r="ERV2" s="18"/>
      <c r="ESJ2" s="18"/>
      <c r="ESX2" s="18"/>
      <c r="ETL2" s="18"/>
      <c r="ETZ2" s="18"/>
      <c r="EUN2" s="18"/>
      <c r="EVB2" s="18"/>
      <c r="EVP2" s="18"/>
      <c r="EWD2" s="18"/>
      <c r="EWR2" s="18"/>
      <c r="EXF2" s="18"/>
      <c r="EXT2" s="18"/>
      <c r="EYH2" s="18"/>
      <c r="EYV2" s="18"/>
      <c r="EZJ2" s="18"/>
      <c r="EZX2" s="18"/>
      <c r="FAL2" s="18"/>
      <c r="FAZ2" s="18"/>
      <c r="FBN2" s="18"/>
      <c r="FCB2" s="18"/>
      <c r="FCP2" s="18"/>
      <c r="FDD2" s="18"/>
      <c r="FDR2" s="18"/>
      <c r="FEF2" s="18"/>
      <c r="FET2" s="18"/>
      <c r="FFH2" s="18"/>
      <c r="FFV2" s="18"/>
      <c r="FGJ2" s="18"/>
      <c r="FGX2" s="18"/>
      <c r="FHL2" s="18"/>
      <c r="FHZ2" s="18"/>
      <c r="FIN2" s="18"/>
      <c r="FJB2" s="18"/>
      <c r="FJP2" s="18"/>
      <c r="FKD2" s="18"/>
      <c r="FKR2" s="18"/>
      <c r="FLF2" s="18"/>
      <c r="FLT2" s="18"/>
      <c r="FMH2" s="18"/>
      <c r="FMV2" s="18"/>
      <c r="FNJ2" s="18"/>
      <c r="FNX2" s="18"/>
      <c r="FOL2" s="18"/>
      <c r="FOZ2" s="18"/>
      <c r="FPN2" s="18"/>
      <c r="FQB2" s="18"/>
      <c r="FQP2" s="18"/>
      <c r="FRD2" s="18"/>
      <c r="FRR2" s="18"/>
      <c r="FSF2" s="18"/>
      <c r="FST2" s="18"/>
      <c r="FTH2" s="18"/>
      <c r="FTV2" s="18"/>
      <c r="FUJ2" s="18"/>
      <c r="FUX2" s="18"/>
      <c r="FVL2" s="18"/>
      <c r="FVZ2" s="18"/>
      <c r="FWN2" s="18"/>
      <c r="FXB2" s="18"/>
      <c r="FXP2" s="18"/>
      <c r="FYD2" s="18"/>
      <c r="FYR2" s="18"/>
      <c r="FZF2" s="18"/>
      <c r="FZT2" s="18"/>
      <c r="GAH2" s="18"/>
      <c r="GAV2" s="18"/>
      <c r="GBJ2" s="18"/>
      <c r="GBX2" s="18"/>
      <c r="GCL2" s="18"/>
      <c r="GCZ2" s="18"/>
      <c r="GDN2" s="18"/>
      <c r="GEB2" s="18"/>
      <c r="GEP2" s="18"/>
      <c r="GFD2" s="18"/>
      <c r="GFR2" s="18"/>
      <c r="GGF2" s="18"/>
      <c r="GGT2" s="18"/>
      <c r="GHH2" s="18"/>
      <c r="GHV2" s="18"/>
      <c r="GIJ2" s="18"/>
      <c r="GIX2" s="18"/>
      <c r="GJL2" s="18"/>
      <c r="GJZ2" s="18"/>
      <c r="GKN2" s="18"/>
      <c r="GLB2" s="18"/>
      <c r="GLP2" s="18"/>
      <c r="GMD2" s="18"/>
      <c r="GMR2" s="18"/>
      <c r="GNF2" s="18"/>
      <c r="GNT2" s="18"/>
      <c r="GOH2" s="18"/>
      <c r="GOV2" s="18"/>
      <c r="GPJ2" s="18"/>
      <c r="GPX2" s="18"/>
      <c r="GQL2" s="18"/>
      <c r="GQZ2" s="18"/>
      <c r="GRN2" s="18"/>
      <c r="GSB2" s="18"/>
      <c r="GSP2" s="18"/>
      <c r="GTD2" s="18"/>
      <c r="GTR2" s="18"/>
      <c r="GUF2" s="18"/>
      <c r="GUT2" s="18"/>
      <c r="GVH2" s="18"/>
      <c r="GVV2" s="18"/>
      <c r="GWJ2" s="18"/>
      <c r="GWX2" s="18"/>
      <c r="GXL2" s="18"/>
      <c r="GXZ2" s="18"/>
      <c r="GYN2" s="18"/>
      <c r="GZB2" s="18"/>
      <c r="GZP2" s="18"/>
      <c r="HAD2" s="18"/>
      <c r="HAR2" s="18"/>
      <c r="HBF2" s="18"/>
      <c r="HBT2" s="18"/>
      <c r="HCH2" s="18"/>
      <c r="HCV2" s="18"/>
      <c r="HDJ2" s="18"/>
      <c r="HDX2" s="18"/>
      <c r="HEL2" s="18"/>
      <c r="HEZ2" s="18"/>
      <c r="HFN2" s="18"/>
      <c r="HGB2" s="18"/>
      <c r="HGP2" s="18"/>
      <c r="HHD2" s="18"/>
      <c r="HHR2" s="18"/>
      <c r="HIF2" s="18"/>
      <c r="HIT2" s="18"/>
      <c r="HJH2" s="18"/>
      <c r="HJV2" s="18"/>
      <c r="HKJ2" s="18"/>
      <c r="HKX2" s="18"/>
      <c r="HLL2" s="18"/>
      <c r="HLZ2" s="18"/>
      <c r="HMN2" s="18"/>
      <c r="HNB2" s="18"/>
      <c r="HNP2" s="18"/>
      <c r="HOD2" s="18"/>
      <c r="HOR2" s="18"/>
      <c r="HPF2" s="18"/>
      <c r="HPT2" s="18"/>
      <c r="HQH2" s="18"/>
      <c r="HQV2" s="18"/>
      <c r="HRJ2" s="18"/>
      <c r="HRX2" s="18"/>
      <c r="HSL2" s="18"/>
      <c r="HSZ2" s="18"/>
      <c r="HTN2" s="18"/>
      <c r="HUB2" s="18"/>
      <c r="HUP2" s="18"/>
      <c r="HVD2" s="18"/>
      <c r="HVR2" s="18"/>
      <c r="HWF2" s="18"/>
      <c r="HWT2" s="18"/>
      <c r="HXH2" s="18"/>
      <c r="HXV2" s="18"/>
      <c r="HYJ2" s="18"/>
      <c r="HYX2" s="18"/>
      <c r="HZL2" s="18"/>
      <c r="HZZ2" s="18"/>
      <c r="IAN2" s="18"/>
      <c r="IBB2" s="18"/>
      <c r="IBP2" s="18"/>
      <c r="ICD2" s="18"/>
      <c r="ICR2" s="18"/>
      <c r="IDF2" s="18"/>
      <c r="IDT2" s="18"/>
      <c r="IEH2" s="18"/>
      <c r="IEV2" s="18"/>
      <c r="IFJ2" s="18"/>
      <c r="IFX2" s="18"/>
      <c r="IGL2" s="18"/>
      <c r="IGZ2" s="18"/>
      <c r="IHN2" s="18"/>
      <c r="IIB2" s="18"/>
      <c r="IIP2" s="18"/>
      <c r="IJD2" s="18"/>
      <c r="IJR2" s="18"/>
      <c r="IKF2" s="18"/>
      <c r="IKT2" s="18"/>
      <c r="ILH2" s="18"/>
      <c r="ILV2" s="18"/>
      <c r="IMJ2" s="18"/>
      <c r="IMX2" s="18"/>
      <c r="INL2" s="18"/>
      <c r="INZ2" s="18"/>
      <c r="ION2" s="18"/>
      <c r="IPB2" s="18"/>
      <c r="IPP2" s="18"/>
      <c r="IQD2" s="18"/>
      <c r="IQR2" s="18"/>
      <c r="IRF2" s="18"/>
      <c r="IRT2" s="18"/>
      <c r="ISH2" s="18"/>
      <c r="ISV2" s="18"/>
      <c r="ITJ2" s="18"/>
      <c r="ITX2" s="18"/>
      <c r="IUL2" s="18"/>
      <c r="IUZ2" s="18"/>
      <c r="IVN2" s="18"/>
      <c r="IWB2" s="18"/>
      <c r="IWP2" s="18"/>
      <c r="IXD2" s="18"/>
      <c r="IXR2" s="18"/>
      <c r="IYF2" s="18"/>
      <c r="IYT2" s="18"/>
      <c r="IZH2" s="18"/>
      <c r="IZV2" s="18"/>
      <c r="JAJ2" s="18"/>
      <c r="JAX2" s="18"/>
      <c r="JBL2" s="18"/>
      <c r="JBZ2" s="18"/>
      <c r="JCN2" s="18"/>
      <c r="JDB2" s="18"/>
      <c r="JDP2" s="18"/>
      <c r="JED2" s="18"/>
      <c r="JER2" s="18"/>
      <c r="JFF2" s="18"/>
      <c r="JFT2" s="18"/>
      <c r="JGH2" s="18"/>
      <c r="JGV2" s="18"/>
      <c r="JHJ2" s="18"/>
      <c r="JHX2" s="18"/>
      <c r="JIL2" s="18"/>
      <c r="JIZ2" s="18"/>
      <c r="JJN2" s="18"/>
      <c r="JKB2" s="18"/>
      <c r="JKP2" s="18"/>
      <c r="JLD2" s="18"/>
      <c r="JLR2" s="18"/>
      <c r="JMF2" s="18"/>
      <c r="JMT2" s="18"/>
      <c r="JNH2" s="18"/>
      <c r="JNV2" s="18"/>
      <c r="JOJ2" s="18"/>
      <c r="JOX2" s="18"/>
      <c r="JPL2" s="18"/>
      <c r="JPZ2" s="18"/>
      <c r="JQN2" s="18"/>
      <c r="JRB2" s="18"/>
      <c r="JRP2" s="18"/>
      <c r="JSD2" s="18"/>
      <c r="JSR2" s="18"/>
      <c r="JTF2" s="18"/>
      <c r="JTT2" s="18"/>
      <c r="JUH2" s="18"/>
      <c r="JUV2" s="18"/>
      <c r="JVJ2" s="18"/>
      <c r="JVX2" s="18"/>
      <c r="JWL2" s="18"/>
      <c r="JWZ2" s="18"/>
      <c r="JXN2" s="18"/>
      <c r="JYB2" s="18"/>
      <c r="JYP2" s="18"/>
      <c r="JZD2" s="18"/>
      <c r="JZR2" s="18"/>
      <c r="KAF2" s="18"/>
      <c r="KAT2" s="18"/>
      <c r="KBH2" s="18"/>
      <c r="KBV2" s="18"/>
      <c r="KCJ2" s="18"/>
      <c r="KCX2" s="18"/>
      <c r="KDL2" s="18"/>
      <c r="KDZ2" s="18"/>
      <c r="KEN2" s="18"/>
      <c r="KFB2" s="18"/>
      <c r="KFP2" s="18"/>
      <c r="KGD2" s="18"/>
      <c r="KGR2" s="18"/>
      <c r="KHF2" s="18"/>
      <c r="KHT2" s="18"/>
      <c r="KIH2" s="18"/>
      <c r="KIV2" s="18"/>
      <c r="KJJ2" s="18"/>
      <c r="KJX2" s="18"/>
      <c r="KKL2" s="18"/>
      <c r="KKZ2" s="18"/>
      <c r="KLN2" s="18"/>
      <c r="KMB2" s="18"/>
      <c r="KMP2" s="18"/>
      <c r="KND2" s="18"/>
      <c r="KNR2" s="18"/>
      <c r="KOF2" s="18"/>
      <c r="KOT2" s="18"/>
      <c r="KPH2" s="18"/>
      <c r="KPV2" s="18"/>
      <c r="KQJ2" s="18"/>
      <c r="KQX2" s="18"/>
      <c r="KRL2" s="18"/>
      <c r="KRZ2" s="18"/>
      <c r="KSN2" s="18"/>
      <c r="KTB2" s="18"/>
      <c r="KTP2" s="18"/>
      <c r="KUD2" s="18"/>
      <c r="KUR2" s="18"/>
      <c r="KVF2" s="18"/>
      <c r="KVT2" s="18"/>
      <c r="KWH2" s="18"/>
      <c r="KWV2" s="18"/>
      <c r="KXJ2" s="18"/>
      <c r="KXX2" s="18"/>
      <c r="KYL2" s="18"/>
      <c r="KYZ2" s="18"/>
      <c r="KZN2" s="18"/>
      <c r="LAB2" s="18"/>
      <c r="LAP2" s="18"/>
      <c r="LBD2" s="18"/>
      <c r="LBR2" s="18"/>
      <c r="LCF2" s="18"/>
      <c r="LCT2" s="18"/>
      <c r="LDH2" s="18"/>
      <c r="LDV2" s="18"/>
      <c r="LEJ2" s="18"/>
      <c r="LEX2" s="18"/>
      <c r="LFL2" s="18"/>
      <c r="LFZ2" s="18"/>
      <c r="LGN2" s="18"/>
      <c r="LHB2" s="18"/>
      <c r="LHP2" s="18"/>
      <c r="LID2" s="18"/>
      <c r="LIR2" s="18"/>
      <c r="LJF2" s="18"/>
      <c r="LJT2" s="18"/>
      <c r="LKH2" s="18"/>
      <c r="LKV2" s="18"/>
      <c r="LLJ2" s="18"/>
      <c r="LLX2" s="18"/>
      <c r="LML2" s="18"/>
      <c r="LMZ2" s="18"/>
      <c r="LNN2" s="18"/>
      <c r="LOB2" s="18"/>
      <c r="LOP2" s="18"/>
      <c r="LPD2" s="18"/>
      <c r="LPR2" s="18"/>
      <c r="LQF2" s="18"/>
      <c r="LQT2" s="18"/>
      <c r="LRH2" s="18"/>
      <c r="LRV2" s="18"/>
      <c r="LSJ2" s="18"/>
      <c r="LSX2" s="18"/>
      <c r="LTL2" s="18"/>
      <c r="LTZ2" s="18"/>
      <c r="LUN2" s="18"/>
      <c r="LVB2" s="18"/>
      <c r="LVP2" s="18"/>
      <c r="LWD2" s="18"/>
      <c r="LWR2" s="18"/>
      <c r="LXF2" s="18"/>
      <c r="LXT2" s="18"/>
      <c r="LYH2" s="18"/>
      <c r="LYV2" s="18"/>
      <c r="LZJ2" s="18"/>
      <c r="LZX2" s="18"/>
      <c r="MAL2" s="18"/>
      <c r="MAZ2" s="18"/>
      <c r="MBN2" s="18"/>
      <c r="MCB2" s="18"/>
      <c r="MCP2" s="18"/>
      <c r="MDD2" s="18"/>
      <c r="MDR2" s="18"/>
      <c r="MEF2" s="18"/>
      <c r="MET2" s="18"/>
      <c r="MFH2" s="18"/>
      <c r="MFV2" s="18"/>
      <c r="MGJ2" s="18"/>
      <c r="MGX2" s="18"/>
      <c r="MHL2" s="18"/>
      <c r="MHZ2" s="18"/>
      <c r="MIN2" s="18"/>
      <c r="MJB2" s="18"/>
      <c r="MJP2" s="18"/>
      <c r="MKD2" s="18"/>
      <c r="MKR2" s="18"/>
      <c r="MLF2" s="18"/>
      <c r="MLT2" s="18"/>
      <c r="MMH2" s="18"/>
      <c r="MMV2" s="18"/>
      <c r="MNJ2" s="18"/>
      <c r="MNX2" s="18"/>
      <c r="MOL2" s="18"/>
      <c r="MOZ2" s="18"/>
      <c r="MPN2" s="18"/>
      <c r="MQB2" s="18"/>
      <c r="MQP2" s="18"/>
      <c r="MRD2" s="18"/>
      <c r="MRR2" s="18"/>
      <c r="MSF2" s="18"/>
      <c r="MST2" s="18"/>
      <c r="MTH2" s="18"/>
      <c r="MTV2" s="18"/>
      <c r="MUJ2" s="18"/>
      <c r="MUX2" s="18"/>
      <c r="MVL2" s="18"/>
      <c r="MVZ2" s="18"/>
      <c r="MWN2" s="18"/>
      <c r="MXB2" s="18"/>
      <c r="MXP2" s="18"/>
      <c r="MYD2" s="18"/>
      <c r="MYR2" s="18"/>
      <c r="MZF2" s="18"/>
      <c r="MZT2" s="18"/>
      <c r="NAH2" s="18"/>
      <c r="NAV2" s="18"/>
      <c r="NBJ2" s="18"/>
      <c r="NBX2" s="18"/>
      <c r="NCL2" s="18"/>
      <c r="NCZ2" s="18"/>
      <c r="NDN2" s="18"/>
      <c r="NEB2" s="18"/>
      <c r="NEP2" s="18"/>
      <c r="NFD2" s="18"/>
      <c r="NFR2" s="18"/>
      <c r="NGF2" s="18"/>
      <c r="NGT2" s="18"/>
      <c r="NHH2" s="18"/>
      <c r="NHV2" s="18"/>
      <c r="NIJ2" s="18"/>
      <c r="NIX2" s="18"/>
      <c r="NJL2" s="18"/>
      <c r="NJZ2" s="18"/>
      <c r="NKN2" s="18"/>
      <c r="NLB2" s="18"/>
      <c r="NLP2" s="18"/>
      <c r="NMD2" s="18"/>
      <c r="NMR2" s="18"/>
      <c r="NNF2" s="18"/>
      <c r="NNT2" s="18"/>
      <c r="NOH2" s="18"/>
      <c r="NOV2" s="18"/>
      <c r="NPJ2" s="18"/>
      <c r="NPX2" s="18"/>
      <c r="NQL2" s="18"/>
      <c r="NQZ2" s="18"/>
      <c r="NRN2" s="18"/>
      <c r="NSB2" s="18"/>
      <c r="NSP2" s="18"/>
      <c r="NTD2" s="18"/>
      <c r="NTR2" s="18"/>
      <c r="NUF2" s="18"/>
      <c r="NUT2" s="18"/>
      <c r="NVH2" s="18"/>
      <c r="NVV2" s="18"/>
      <c r="NWJ2" s="18"/>
      <c r="NWX2" s="18"/>
      <c r="NXL2" s="18"/>
      <c r="NXZ2" s="18"/>
      <c r="NYN2" s="18"/>
      <c r="NZB2" s="18"/>
      <c r="NZP2" s="18"/>
      <c r="OAD2" s="18"/>
      <c r="OAR2" s="18"/>
      <c r="OBF2" s="18"/>
      <c r="OBT2" s="18"/>
      <c r="OCH2" s="18"/>
      <c r="OCV2" s="18"/>
      <c r="ODJ2" s="18"/>
      <c r="ODX2" s="18"/>
      <c r="OEL2" s="18"/>
      <c r="OEZ2" s="18"/>
      <c r="OFN2" s="18"/>
      <c r="OGB2" s="18"/>
      <c r="OGP2" s="18"/>
      <c r="OHD2" s="18"/>
      <c r="OHR2" s="18"/>
      <c r="OIF2" s="18"/>
      <c r="OIT2" s="18"/>
      <c r="OJH2" s="18"/>
      <c r="OJV2" s="18"/>
      <c r="OKJ2" s="18"/>
      <c r="OKX2" s="18"/>
      <c r="OLL2" s="18"/>
      <c r="OLZ2" s="18"/>
      <c r="OMN2" s="18"/>
      <c r="ONB2" s="18"/>
      <c r="ONP2" s="18"/>
      <c r="OOD2" s="18"/>
      <c r="OOR2" s="18"/>
      <c r="OPF2" s="18"/>
      <c r="OPT2" s="18"/>
      <c r="OQH2" s="18"/>
      <c r="OQV2" s="18"/>
      <c r="ORJ2" s="18"/>
      <c r="ORX2" s="18"/>
      <c r="OSL2" s="18"/>
      <c r="OSZ2" s="18"/>
      <c r="OTN2" s="18"/>
      <c r="OUB2" s="18"/>
      <c r="OUP2" s="18"/>
      <c r="OVD2" s="18"/>
      <c r="OVR2" s="18"/>
      <c r="OWF2" s="18"/>
      <c r="OWT2" s="18"/>
      <c r="OXH2" s="18"/>
      <c r="OXV2" s="18"/>
      <c r="OYJ2" s="18"/>
      <c r="OYX2" s="18"/>
      <c r="OZL2" s="18"/>
      <c r="OZZ2" s="18"/>
      <c r="PAN2" s="18"/>
      <c r="PBB2" s="18"/>
      <c r="PBP2" s="18"/>
      <c r="PCD2" s="18"/>
      <c r="PCR2" s="18"/>
      <c r="PDF2" s="18"/>
      <c r="PDT2" s="18"/>
      <c r="PEH2" s="18"/>
      <c r="PEV2" s="18"/>
      <c r="PFJ2" s="18"/>
      <c r="PFX2" s="18"/>
      <c r="PGL2" s="18"/>
      <c r="PGZ2" s="18"/>
      <c r="PHN2" s="18"/>
      <c r="PIB2" s="18"/>
      <c r="PIP2" s="18"/>
      <c r="PJD2" s="18"/>
      <c r="PJR2" s="18"/>
      <c r="PKF2" s="18"/>
      <c r="PKT2" s="18"/>
      <c r="PLH2" s="18"/>
      <c r="PLV2" s="18"/>
      <c r="PMJ2" s="18"/>
      <c r="PMX2" s="18"/>
      <c r="PNL2" s="18"/>
      <c r="PNZ2" s="18"/>
      <c r="PON2" s="18"/>
      <c r="PPB2" s="18"/>
      <c r="PPP2" s="18"/>
      <c r="PQD2" s="18"/>
      <c r="PQR2" s="18"/>
      <c r="PRF2" s="18"/>
      <c r="PRT2" s="18"/>
      <c r="PSH2" s="18"/>
      <c r="PSV2" s="18"/>
      <c r="PTJ2" s="18"/>
      <c r="PTX2" s="18"/>
      <c r="PUL2" s="18"/>
      <c r="PUZ2" s="18"/>
      <c r="PVN2" s="18"/>
      <c r="PWB2" s="18"/>
      <c r="PWP2" s="18"/>
      <c r="PXD2" s="18"/>
      <c r="PXR2" s="18"/>
      <c r="PYF2" s="18"/>
      <c r="PYT2" s="18"/>
      <c r="PZH2" s="18"/>
      <c r="PZV2" s="18"/>
      <c r="QAJ2" s="18"/>
      <c r="QAX2" s="18"/>
      <c r="QBL2" s="18"/>
      <c r="QBZ2" s="18"/>
      <c r="QCN2" s="18"/>
      <c r="QDB2" s="18"/>
      <c r="QDP2" s="18"/>
      <c r="QED2" s="18"/>
      <c r="QER2" s="18"/>
      <c r="QFF2" s="18"/>
      <c r="QFT2" s="18"/>
      <c r="QGH2" s="18"/>
      <c r="QGV2" s="18"/>
      <c r="QHJ2" s="18"/>
      <c r="QHX2" s="18"/>
      <c r="QIL2" s="18"/>
      <c r="QIZ2" s="18"/>
      <c r="QJN2" s="18"/>
      <c r="QKB2" s="18"/>
      <c r="QKP2" s="18"/>
      <c r="QLD2" s="18"/>
      <c r="QLR2" s="18"/>
      <c r="QMF2" s="18"/>
      <c r="QMT2" s="18"/>
      <c r="QNH2" s="18"/>
      <c r="QNV2" s="18"/>
      <c r="QOJ2" s="18"/>
      <c r="QOX2" s="18"/>
      <c r="QPL2" s="18"/>
      <c r="QPZ2" s="18"/>
      <c r="QQN2" s="18"/>
      <c r="QRB2" s="18"/>
      <c r="QRP2" s="18"/>
      <c r="QSD2" s="18"/>
      <c r="QSR2" s="18"/>
      <c r="QTF2" s="18"/>
      <c r="QTT2" s="18"/>
      <c r="QUH2" s="18"/>
      <c r="QUV2" s="18"/>
      <c r="QVJ2" s="18"/>
      <c r="QVX2" s="18"/>
      <c r="QWL2" s="18"/>
      <c r="QWZ2" s="18"/>
      <c r="QXN2" s="18"/>
      <c r="QYB2" s="18"/>
      <c r="QYP2" s="18"/>
      <c r="QZD2" s="18"/>
      <c r="QZR2" s="18"/>
      <c r="RAF2" s="18"/>
      <c r="RAT2" s="18"/>
      <c r="RBH2" s="18"/>
      <c r="RBV2" s="18"/>
      <c r="RCJ2" s="18"/>
      <c r="RCX2" s="18"/>
      <c r="RDL2" s="18"/>
      <c r="RDZ2" s="18"/>
      <c r="REN2" s="18"/>
      <c r="RFB2" s="18"/>
      <c r="RFP2" s="18"/>
      <c r="RGD2" s="18"/>
      <c r="RGR2" s="18"/>
      <c r="RHF2" s="18"/>
      <c r="RHT2" s="18"/>
      <c r="RIH2" s="18"/>
      <c r="RIV2" s="18"/>
      <c r="RJJ2" s="18"/>
      <c r="RJX2" s="18"/>
      <c r="RKL2" s="18"/>
      <c r="RKZ2" s="18"/>
      <c r="RLN2" s="18"/>
      <c r="RMB2" s="18"/>
      <c r="RMP2" s="18"/>
      <c r="RND2" s="18"/>
      <c r="RNR2" s="18"/>
      <c r="ROF2" s="18"/>
      <c r="ROT2" s="18"/>
      <c r="RPH2" s="18"/>
      <c r="RPV2" s="18"/>
      <c r="RQJ2" s="18"/>
      <c r="RQX2" s="18"/>
      <c r="RRL2" s="18"/>
      <c r="RRZ2" s="18"/>
      <c r="RSN2" s="18"/>
      <c r="RTB2" s="18"/>
      <c r="RTP2" s="18"/>
      <c r="RUD2" s="18"/>
      <c r="RUR2" s="18"/>
      <c r="RVF2" s="18"/>
      <c r="RVT2" s="18"/>
      <c r="RWH2" s="18"/>
      <c r="RWV2" s="18"/>
      <c r="RXJ2" s="18"/>
      <c r="RXX2" s="18"/>
      <c r="RYL2" s="18"/>
      <c r="RYZ2" s="18"/>
      <c r="RZN2" s="18"/>
      <c r="SAB2" s="18"/>
      <c r="SAP2" s="18"/>
      <c r="SBD2" s="18"/>
      <c r="SBR2" s="18"/>
      <c r="SCF2" s="18"/>
      <c r="SCT2" s="18"/>
      <c r="SDH2" s="18"/>
      <c r="SDV2" s="18"/>
      <c r="SEJ2" s="18"/>
      <c r="SEX2" s="18"/>
      <c r="SFL2" s="18"/>
      <c r="SFZ2" s="18"/>
      <c r="SGN2" s="18"/>
      <c r="SHB2" s="18"/>
      <c r="SHP2" s="18"/>
      <c r="SID2" s="18"/>
      <c r="SIR2" s="18"/>
      <c r="SJF2" s="18"/>
      <c r="SJT2" s="18"/>
      <c r="SKH2" s="18"/>
      <c r="SKV2" s="18"/>
      <c r="SLJ2" s="18"/>
      <c r="SLX2" s="18"/>
      <c r="SML2" s="18"/>
      <c r="SMZ2" s="18"/>
      <c r="SNN2" s="18"/>
      <c r="SOB2" s="18"/>
      <c r="SOP2" s="18"/>
      <c r="SPD2" s="18"/>
      <c r="SPR2" s="18"/>
      <c r="SQF2" s="18"/>
      <c r="SQT2" s="18"/>
      <c r="SRH2" s="18"/>
      <c r="SRV2" s="18"/>
      <c r="SSJ2" s="18"/>
      <c r="SSX2" s="18"/>
      <c r="STL2" s="18"/>
      <c r="STZ2" s="18"/>
      <c r="SUN2" s="18"/>
      <c r="SVB2" s="18"/>
      <c r="SVP2" s="18"/>
      <c r="SWD2" s="18"/>
      <c r="SWR2" s="18"/>
      <c r="SXF2" s="18"/>
      <c r="SXT2" s="18"/>
      <c r="SYH2" s="18"/>
      <c r="SYV2" s="18"/>
      <c r="SZJ2" s="18"/>
      <c r="SZX2" s="18"/>
      <c r="TAL2" s="18"/>
      <c r="TAZ2" s="18"/>
      <c r="TBN2" s="18"/>
      <c r="TCB2" s="18"/>
      <c r="TCP2" s="18"/>
      <c r="TDD2" s="18"/>
      <c r="TDR2" s="18"/>
      <c r="TEF2" s="18"/>
      <c r="TET2" s="18"/>
      <c r="TFH2" s="18"/>
      <c r="TFV2" s="18"/>
      <c r="TGJ2" s="18"/>
      <c r="TGX2" s="18"/>
      <c r="THL2" s="18"/>
      <c r="THZ2" s="18"/>
      <c r="TIN2" s="18"/>
      <c r="TJB2" s="18"/>
      <c r="TJP2" s="18"/>
      <c r="TKD2" s="18"/>
      <c r="TKR2" s="18"/>
      <c r="TLF2" s="18"/>
      <c r="TLT2" s="18"/>
      <c r="TMH2" s="18"/>
      <c r="TMV2" s="18"/>
      <c r="TNJ2" s="18"/>
      <c r="TNX2" s="18"/>
      <c r="TOL2" s="18"/>
      <c r="TOZ2" s="18"/>
      <c r="TPN2" s="18"/>
      <c r="TQB2" s="18"/>
      <c r="TQP2" s="18"/>
      <c r="TRD2" s="18"/>
      <c r="TRR2" s="18"/>
      <c r="TSF2" s="18"/>
      <c r="TST2" s="18"/>
      <c r="TTH2" s="18"/>
      <c r="TTV2" s="18"/>
      <c r="TUJ2" s="18"/>
      <c r="TUX2" s="18"/>
      <c r="TVL2" s="18"/>
      <c r="TVZ2" s="18"/>
      <c r="TWN2" s="18"/>
      <c r="TXB2" s="18"/>
      <c r="TXP2" s="18"/>
      <c r="TYD2" s="18"/>
      <c r="TYR2" s="18"/>
      <c r="TZF2" s="18"/>
      <c r="TZT2" s="18"/>
      <c r="UAH2" s="18"/>
      <c r="UAV2" s="18"/>
      <c r="UBJ2" s="18"/>
      <c r="UBX2" s="18"/>
      <c r="UCL2" s="18"/>
      <c r="UCZ2" s="18"/>
      <c r="UDN2" s="18"/>
      <c r="UEB2" s="18"/>
      <c r="UEP2" s="18"/>
      <c r="UFD2" s="18"/>
      <c r="UFR2" s="18"/>
      <c r="UGF2" s="18"/>
      <c r="UGT2" s="18"/>
      <c r="UHH2" s="18"/>
      <c r="UHV2" s="18"/>
      <c r="UIJ2" s="18"/>
      <c r="UIX2" s="18"/>
      <c r="UJL2" s="18"/>
      <c r="UJZ2" s="18"/>
      <c r="UKN2" s="18"/>
      <c r="ULB2" s="18"/>
      <c r="ULP2" s="18"/>
      <c r="UMD2" s="18"/>
      <c r="UMR2" s="18"/>
      <c r="UNF2" s="18"/>
      <c r="UNT2" s="18"/>
      <c r="UOH2" s="18"/>
      <c r="UOV2" s="18"/>
      <c r="UPJ2" s="18"/>
      <c r="UPX2" s="18"/>
      <c r="UQL2" s="18"/>
      <c r="UQZ2" s="18"/>
      <c r="URN2" s="18"/>
      <c r="USB2" s="18"/>
      <c r="USP2" s="18"/>
      <c r="UTD2" s="18"/>
      <c r="UTR2" s="18"/>
      <c r="UUF2" s="18"/>
      <c r="UUT2" s="18"/>
      <c r="UVH2" s="18"/>
      <c r="UVV2" s="18"/>
      <c r="UWJ2" s="18"/>
      <c r="UWX2" s="18"/>
      <c r="UXL2" s="18"/>
      <c r="UXZ2" s="18"/>
      <c r="UYN2" s="18"/>
      <c r="UZB2" s="18"/>
      <c r="UZP2" s="18"/>
      <c r="VAD2" s="18"/>
      <c r="VAR2" s="18"/>
      <c r="VBF2" s="18"/>
      <c r="VBT2" s="18"/>
      <c r="VCH2" s="18"/>
      <c r="VCV2" s="18"/>
      <c r="VDJ2" s="18"/>
      <c r="VDX2" s="18"/>
      <c r="VEL2" s="18"/>
      <c r="VEZ2" s="18"/>
      <c r="VFN2" s="18"/>
      <c r="VGB2" s="18"/>
      <c r="VGP2" s="18"/>
      <c r="VHD2" s="18"/>
      <c r="VHR2" s="18"/>
      <c r="VIF2" s="18"/>
      <c r="VIT2" s="18"/>
      <c r="VJH2" s="18"/>
      <c r="VJV2" s="18"/>
      <c r="VKJ2" s="18"/>
      <c r="VKX2" s="18"/>
      <c r="VLL2" s="18"/>
      <c r="VLZ2" s="18"/>
      <c r="VMN2" s="18"/>
      <c r="VNB2" s="18"/>
      <c r="VNP2" s="18"/>
      <c r="VOD2" s="18"/>
      <c r="VOR2" s="18"/>
      <c r="VPF2" s="18"/>
      <c r="VPT2" s="18"/>
      <c r="VQH2" s="18"/>
      <c r="VQV2" s="18"/>
      <c r="VRJ2" s="18"/>
      <c r="VRX2" s="18"/>
      <c r="VSL2" s="18"/>
      <c r="VSZ2" s="18"/>
      <c r="VTN2" s="18"/>
      <c r="VUB2" s="18"/>
      <c r="VUP2" s="18"/>
      <c r="VVD2" s="18"/>
      <c r="VVR2" s="18"/>
      <c r="VWF2" s="18"/>
      <c r="VWT2" s="18"/>
      <c r="VXH2" s="18"/>
      <c r="VXV2" s="18"/>
      <c r="VYJ2" s="18"/>
      <c r="VYX2" s="18"/>
      <c r="VZL2" s="18"/>
      <c r="VZZ2" s="18"/>
      <c r="WAN2" s="18"/>
      <c r="WBB2" s="18"/>
      <c r="WBP2" s="18"/>
      <c r="WCD2" s="18"/>
      <c r="WCR2" s="18"/>
      <c r="WDF2" s="18"/>
      <c r="WDT2" s="18"/>
      <c r="WEH2" s="18"/>
      <c r="WEV2" s="18"/>
      <c r="WFJ2" s="18"/>
      <c r="WFX2" s="18"/>
      <c r="WGL2" s="18"/>
      <c r="WGZ2" s="18"/>
      <c r="WHN2" s="18"/>
      <c r="WIB2" s="18"/>
      <c r="WIP2" s="18"/>
      <c r="WJD2" s="18"/>
      <c r="WJR2" s="18"/>
      <c r="WKF2" s="18"/>
      <c r="WKT2" s="18"/>
      <c r="WLH2" s="18"/>
      <c r="WLV2" s="18"/>
      <c r="WMJ2" s="18"/>
      <c r="WMX2" s="18"/>
      <c r="WNL2" s="18"/>
      <c r="WNZ2" s="18"/>
      <c r="WON2" s="18"/>
      <c r="WPB2" s="18"/>
      <c r="WPP2" s="18"/>
      <c r="WQD2" s="18"/>
      <c r="WQR2" s="18"/>
      <c r="WRF2" s="18"/>
      <c r="WRT2" s="18"/>
      <c r="WSH2" s="18"/>
      <c r="WSV2" s="18"/>
      <c r="WTJ2" s="18"/>
      <c r="WTX2" s="18"/>
      <c r="WUL2" s="18"/>
      <c r="WUZ2" s="18"/>
      <c r="WVN2" s="18"/>
      <c r="WWB2" s="18"/>
      <c r="WWP2" s="18"/>
      <c r="WXD2" s="18"/>
      <c r="WXR2" s="18"/>
      <c r="WYF2" s="18"/>
      <c r="WYT2" s="18"/>
      <c r="WZH2" s="18"/>
      <c r="WZV2" s="18"/>
      <c r="XAJ2" s="18"/>
      <c r="XAX2" s="18"/>
      <c r="XBL2" s="18"/>
      <c r="XBZ2" s="18"/>
      <c r="XCN2" s="18"/>
      <c r="XDB2" s="18"/>
      <c r="XDP2" s="18"/>
      <c r="XED2" s="18"/>
      <c r="XER2" s="18"/>
    </row>
    <row r="3" spans="1:1014 1028:2036 2050:3072 3086:4094 4108:5116 5130:6138 6152:7160 7174:8182 8196:9204 9218:10240 10254:11262 11276:12284 12298:13306 13320:14328 14342:15350 15364:16372" hidden="1" x14ac:dyDescent="0.35">
      <c r="A3">
        <v>2017095005</v>
      </c>
      <c r="B3" t="s">
        <v>26</v>
      </c>
      <c r="C3" t="s">
        <v>159</v>
      </c>
      <c r="D3" s="55" t="s">
        <v>852</v>
      </c>
      <c r="F3" s="18">
        <v>42830</v>
      </c>
      <c r="G3">
        <v>14.4</v>
      </c>
      <c r="H3" t="s">
        <v>853</v>
      </c>
      <c r="I3">
        <v>27.1</v>
      </c>
      <c r="J3" t="s">
        <v>853</v>
      </c>
      <c r="K3">
        <v>5.8</v>
      </c>
      <c r="L3" t="s">
        <v>853</v>
      </c>
      <c r="M3">
        <v>51</v>
      </c>
      <c r="N3" t="s">
        <v>854</v>
      </c>
      <c r="O3">
        <v>357</v>
      </c>
      <c r="P3" t="s">
        <v>855</v>
      </c>
      <c r="T3" s="18"/>
      <c r="AH3" s="18"/>
      <c r="AV3" s="18"/>
      <c r="BJ3" s="18"/>
      <c r="BX3" s="18"/>
      <c r="CL3" s="18"/>
      <c r="CZ3" s="18"/>
      <c r="DN3" s="18"/>
      <c r="EB3" s="18"/>
      <c r="EP3" s="18"/>
      <c r="FD3" s="18"/>
      <c r="FR3" s="18"/>
      <c r="GF3" s="18"/>
      <c r="GT3" s="18"/>
      <c r="HH3" s="18"/>
      <c r="HV3" s="18"/>
      <c r="IJ3" s="18"/>
      <c r="IX3" s="18"/>
      <c r="JL3" s="18"/>
      <c r="JZ3" s="18"/>
      <c r="KN3" s="18"/>
      <c r="LB3" s="18"/>
      <c r="LP3" s="18"/>
      <c r="MD3" s="18"/>
      <c r="MR3" s="18"/>
      <c r="NF3" s="18"/>
      <c r="NT3" s="18"/>
      <c r="OH3" s="18"/>
      <c r="OV3" s="18"/>
      <c r="PJ3" s="18"/>
      <c r="PX3" s="18"/>
      <c r="QL3" s="18"/>
      <c r="QZ3" s="18"/>
      <c r="RN3" s="18"/>
      <c r="SB3" s="18"/>
      <c r="SP3" s="18"/>
      <c r="TD3" s="18"/>
      <c r="TR3" s="18"/>
      <c r="UF3" s="18"/>
      <c r="UT3" s="18"/>
      <c r="VH3" s="18"/>
      <c r="VV3" s="18"/>
      <c r="WJ3" s="18"/>
      <c r="WX3" s="18"/>
      <c r="XL3" s="18"/>
      <c r="XZ3" s="18"/>
      <c r="YN3" s="18"/>
      <c r="ZB3" s="18"/>
      <c r="ZP3" s="18"/>
      <c r="AAD3" s="18"/>
      <c r="AAR3" s="18"/>
      <c r="ABF3" s="18"/>
      <c r="ABT3" s="18"/>
      <c r="ACH3" s="18"/>
      <c r="ACV3" s="18"/>
      <c r="ADJ3" s="18"/>
      <c r="ADX3" s="18"/>
      <c r="AEL3" s="18"/>
      <c r="AEZ3" s="18"/>
      <c r="AFN3" s="18"/>
      <c r="AGB3" s="18"/>
      <c r="AGP3" s="18"/>
      <c r="AHD3" s="18"/>
      <c r="AHR3" s="18"/>
      <c r="AIF3" s="18"/>
      <c r="AIT3" s="18"/>
      <c r="AJH3" s="18"/>
      <c r="AJV3" s="18"/>
      <c r="AKJ3" s="18"/>
      <c r="AKX3" s="18"/>
      <c r="ALL3" s="18"/>
      <c r="ALZ3" s="18"/>
      <c r="AMN3" s="18"/>
      <c r="ANB3" s="18"/>
      <c r="ANP3" s="18"/>
      <c r="AOD3" s="18"/>
      <c r="AOR3" s="18"/>
      <c r="APF3" s="18"/>
      <c r="APT3" s="18"/>
      <c r="AQH3" s="18"/>
      <c r="AQV3" s="18"/>
      <c r="ARJ3" s="18"/>
      <c r="ARX3" s="18"/>
      <c r="ASL3" s="18"/>
      <c r="ASZ3" s="18"/>
      <c r="ATN3" s="18"/>
      <c r="AUB3" s="18"/>
      <c r="AUP3" s="18"/>
      <c r="AVD3" s="18"/>
      <c r="AVR3" s="18"/>
      <c r="AWF3" s="18"/>
      <c r="AWT3" s="18"/>
      <c r="AXH3" s="18"/>
      <c r="AXV3" s="18"/>
      <c r="AYJ3" s="18"/>
      <c r="AYX3" s="18"/>
      <c r="AZL3" s="18"/>
      <c r="AZZ3" s="18"/>
      <c r="BAN3" s="18"/>
      <c r="BBB3" s="18"/>
      <c r="BBP3" s="18"/>
      <c r="BCD3" s="18"/>
      <c r="BCR3" s="18"/>
      <c r="BDF3" s="18"/>
      <c r="BDT3" s="18"/>
      <c r="BEH3" s="18"/>
      <c r="BEV3" s="18"/>
      <c r="BFJ3" s="18"/>
      <c r="BFX3" s="18"/>
      <c r="BGL3" s="18"/>
      <c r="BGZ3" s="18"/>
      <c r="BHN3" s="18"/>
      <c r="BIB3" s="18"/>
      <c r="BIP3" s="18"/>
      <c r="BJD3" s="18"/>
      <c r="BJR3" s="18"/>
      <c r="BKF3" s="18"/>
      <c r="BKT3" s="18"/>
      <c r="BLH3" s="18"/>
      <c r="BLV3" s="18"/>
      <c r="BMJ3" s="18"/>
      <c r="BMX3" s="18"/>
      <c r="BNL3" s="18"/>
      <c r="BNZ3" s="18"/>
      <c r="BON3" s="18"/>
      <c r="BPB3" s="18"/>
      <c r="BPP3" s="18"/>
      <c r="BQD3" s="18"/>
      <c r="BQR3" s="18"/>
      <c r="BRF3" s="18"/>
      <c r="BRT3" s="18"/>
      <c r="BSH3" s="18"/>
      <c r="BSV3" s="18"/>
      <c r="BTJ3" s="18"/>
      <c r="BTX3" s="18"/>
      <c r="BUL3" s="18"/>
      <c r="BUZ3" s="18"/>
      <c r="BVN3" s="18"/>
      <c r="BWB3" s="18"/>
      <c r="BWP3" s="18"/>
      <c r="BXD3" s="18"/>
      <c r="BXR3" s="18"/>
      <c r="BYF3" s="18"/>
      <c r="BYT3" s="18"/>
      <c r="BZH3" s="18"/>
      <c r="BZV3" s="18"/>
      <c r="CAJ3" s="18"/>
      <c r="CAX3" s="18"/>
      <c r="CBL3" s="18"/>
      <c r="CBZ3" s="18"/>
      <c r="CCN3" s="18"/>
      <c r="CDB3" s="18"/>
      <c r="CDP3" s="18"/>
      <c r="CED3" s="18"/>
      <c r="CER3" s="18"/>
      <c r="CFF3" s="18"/>
      <c r="CFT3" s="18"/>
      <c r="CGH3" s="18"/>
      <c r="CGV3" s="18"/>
      <c r="CHJ3" s="18"/>
      <c r="CHX3" s="18"/>
      <c r="CIL3" s="18"/>
      <c r="CIZ3" s="18"/>
      <c r="CJN3" s="18"/>
      <c r="CKB3" s="18"/>
      <c r="CKP3" s="18"/>
      <c r="CLD3" s="18"/>
      <c r="CLR3" s="18"/>
      <c r="CMF3" s="18"/>
      <c r="CMT3" s="18"/>
      <c r="CNH3" s="18"/>
      <c r="CNV3" s="18"/>
      <c r="COJ3" s="18"/>
      <c r="COX3" s="18"/>
      <c r="CPL3" s="18"/>
      <c r="CPZ3" s="18"/>
      <c r="CQN3" s="18"/>
      <c r="CRB3" s="18"/>
      <c r="CRP3" s="18"/>
      <c r="CSD3" s="18"/>
      <c r="CSR3" s="18"/>
      <c r="CTF3" s="18"/>
      <c r="CTT3" s="18"/>
      <c r="CUH3" s="18"/>
      <c r="CUV3" s="18"/>
      <c r="CVJ3" s="18"/>
      <c r="CVX3" s="18"/>
      <c r="CWL3" s="18"/>
      <c r="CWZ3" s="18"/>
      <c r="CXN3" s="18"/>
      <c r="CYB3" s="18"/>
      <c r="CYP3" s="18"/>
      <c r="CZD3" s="18"/>
      <c r="CZR3" s="18"/>
      <c r="DAF3" s="18"/>
      <c r="DAT3" s="18"/>
      <c r="DBH3" s="18"/>
      <c r="DBV3" s="18"/>
      <c r="DCJ3" s="18"/>
      <c r="DCX3" s="18"/>
      <c r="DDL3" s="18"/>
      <c r="DDZ3" s="18"/>
      <c r="DEN3" s="18"/>
      <c r="DFB3" s="18"/>
      <c r="DFP3" s="18"/>
      <c r="DGD3" s="18"/>
      <c r="DGR3" s="18"/>
      <c r="DHF3" s="18"/>
      <c r="DHT3" s="18"/>
      <c r="DIH3" s="18"/>
      <c r="DIV3" s="18"/>
      <c r="DJJ3" s="18"/>
      <c r="DJX3" s="18"/>
      <c r="DKL3" s="18"/>
      <c r="DKZ3" s="18"/>
      <c r="DLN3" s="18"/>
      <c r="DMB3" s="18"/>
      <c r="DMP3" s="18"/>
      <c r="DND3" s="18"/>
      <c r="DNR3" s="18"/>
      <c r="DOF3" s="18"/>
      <c r="DOT3" s="18"/>
      <c r="DPH3" s="18"/>
      <c r="DPV3" s="18"/>
      <c r="DQJ3" s="18"/>
      <c r="DQX3" s="18"/>
      <c r="DRL3" s="18"/>
      <c r="DRZ3" s="18"/>
      <c r="DSN3" s="18"/>
      <c r="DTB3" s="18"/>
      <c r="DTP3" s="18"/>
      <c r="DUD3" s="18"/>
      <c r="DUR3" s="18"/>
      <c r="DVF3" s="18"/>
      <c r="DVT3" s="18"/>
      <c r="DWH3" s="18"/>
      <c r="DWV3" s="18"/>
      <c r="DXJ3" s="18"/>
      <c r="DXX3" s="18"/>
      <c r="DYL3" s="18"/>
      <c r="DYZ3" s="18"/>
      <c r="DZN3" s="18"/>
      <c r="EAB3" s="18"/>
      <c r="EAP3" s="18"/>
      <c r="EBD3" s="18"/>
      <c r="EBR3" s="18"/>
      <c r="ECF3" s="18"/>
      <c r="ECT3" s="18"/>
      <c r="EDH3" s="18"/>
      <c r="EDV3" s="18"/>
      <c r="EEJ3" s="18"/>
      <c r="EEX3" s="18"/>
      <c r="EFL3" s="18"/>
      <c r="EFZ3" s="18"/>
      <c r="EGN3" s="18"/>
      <c r="EHB3" s="18"/>
      <c r="EHP3" s="18"/>
      <c r="EID3" s="18"/>
      <c r="EIR3" s="18"/>
      <c r="EJF3" s="18"/>
      <c r="EJT3" s="18"/>
      <c r="EKH3" s="18"/>
      <c r="EKV3" s="18"/>
      <c r="ELJ3" s="18"/>
      <c r="ELX3" s="18"/>
      <c r="EML3" s="18"/>
      <c r="EMZ3" s="18"/>
      <c r="ENN3" s="18"/>
      <c r="EOB3" s="18"/>
      <c r="EOP3" s="18"/>
      <c r="EPD3" s="18"/>
      <c r="EPR3" s="18"/>
      <c r="EQF3" s="18"/>
      <c r="EQT3" s="18"/>
      <c r="ERH3" s="18"/>
      <c r="ERV3" s="18"/>
      <c r="ESJ3" s="18"/>
      <c r="ESX3" s="18"/>
      <c r="ETL3" s="18"/>
      <c r="ETZ3" s="18"/>
      <c r="EUN3" s="18"/>
      <c r="EVB3" s="18"/>
      <c r="EVP3" s="18"/>
      <c r="EWD3" s="18"/>
      <c r="EWR3" s="18"/>
      <c r="EXF3" s="18"/>
      <c r="EXT3" s="18"/>
      <c r="EYH3" s="18"/>
      <c r="EYV3" s="18"/>
      <c r="EZJ3" s="18"/>
      <c r="EZX3" s="18"/>
      <c r="FAL3" s="18"/>
      <c r="FAZ3" s="18"/>
      <c r="FBN3" s="18"/>
      <c r="FCB3" s="18"/>
      <c r="FCP3" s="18"/>
      <c r="FDD3" s="18"/>
      <c r="FDR3" s="18"/>
      <c r="FEF3" s="18"/>
      <c r="FET3" s="18"/>
      <c r="FFH3" s="18"/>
      <c r="FFV3" s="18"/>
      <c r="FGJ3" s="18"/>
      <c r="FGX3" s="18"/>
      <c r="FHL3" s="18"/>
      <c r="FHZ3" s="18"/>
      <c r="FIN3" s="18"/>
      <c r="FJB3" s="18"/>
      <c r="FJP3" s="18"/>
      <c r="FKD3" s="18"/>
      <c r="FKR3" s="18"/>
      <c r="FLF3" s="18"/>
      <c r="FLT3" s="18"/>
      <c r="FMH3" s="18"/>
      <c r="FMV3" s="18"/>
      <c r="FNJ3" s="18"/>
      <c r="FNX3" s="18"/>
      <c r="FOL3" s="18"/>
      <c r="FOZ3" s="18"/>
      <c r="FPN3" s="18"/>
      <c r="FQB3" s="18"/>
      <c r="FQP3" s="18"/>
      <c r="FRD3" s="18"/>
      <c r="FRR3" s="18"/>
      <c r="FSF3" s="18"/>
      <c r="FST3" s="18"/>
      <c r="FTH3" s="18"/>
      <c r="FTV3" s="18"/>
      <c r="FUJ3" s="18"/>
      <c r="FUX3" s="18"/>
      <c r="FVL3" s="18"/>
      <c r="FVZ3" s="18"/>
      <c r="FWN3" s="18"/>
      <c r="FXB3" s="18"/>
      <c r="FXP3" s="18"/>
      <c r="FYD3" s="18"/>
      <c r="FYR3" s="18"/>
      <c r="FZF3" s="18"/>
      <c r="FZT3" s="18"/>
      <c r="GAH3" s="18"/>
      <c r="GAV3" s="18"/>
      <c r="GBJ3" s="18"/>
      <c r="GBX3" s="18"/>
      <c r="GCL3" s="18"/>
      <c r="GCZ3" s="18"/>
      <c r="GDN3" s="18"/>
      <c r="GEB3" s="18"/>
      <c r="GEP3" s="18"/>
      <c r="GFD3" s="18"/>
      <c r="GFR3" s="18"/>
      <c r="GGF3" s="18"/>
      <c r="GGT3" s="18"/>
      <c r="GHH3" s="18"/>
      <c r="GHV3" s="18"/>
      <c r="GIJ3" s="18"/>
      <c r="GIX3" s="18"/>
      <c r="GJL3" s="18"/>
      <c r="GJZ3" s="18"/>
      <c r="GKN3" s="18"/>
      <c r="GLB3" s="18"/>
      <c r="GLP3" s="18"/>
      <c r="GMD3" s="18"/>
      <c r="GMR3" s="18"/>
      <c r="GNF3" s="18"/>
      <c r="GNT3" s="18"/>
      <c r="GOH3" s="18"/>
      <c r="GOV3" s="18"/>
      <c r="GPJ3" s="18"/>
      <c r="GPX3" s="18"/>
      <c r="GQL3" s="18"/>
      <c r="GQZ3" s="18"/>
      <c r="GRN3" s="18"/>
      <c r="GSB3" s="18"/>
      <c r="GSP3" s="18"/>
      <c r="GTD3" s="18"/>
      <c r="GTR3" s="18"/>
      <c r="GUF3" s="18"/>
      <c r="GUT3" s="18"/>
      <c r="GVH3" s="18"/>
      <c r="GVV3" s="18"/>
      <c r="GWJ3" s="18"/>
      <c r="GWX3" s="18"/>
      <c r="GXL3" s="18"/>
      <c r="GXZ3" s="18"/>
      <c r="GYN3" s="18"/>
      <c r="GZB3" s="18"/>
      <c r="GZP3" s="18"/>
      <c r="HAD3" s="18"/>
      <c r="HAR3" s="18"/>
      <c r="HBF3" s="18"/>
      <c r="HBT3" s="18"/>
      <c r="HCH3" s="18"/>
      <c r="HCV3" s="18"/>
      <c r="HDJ3" s="18"/>
      <c r="HDX3" s="18"/>
      <c r="HEL3" s="18"/>
      <c r="HEZ3" s="18"/>
      <c r="HFN3" s="18"/>
      <c r="HGB3" s="18"/>
      <c r="HGP3" s="18"/>
      <c r="HHD3" s="18"/>
      <c r="HHR3" s="18"/>
      <c r="HIF3" s="18"/>
      <c r="HIT3" s="18"/>
      <c r="HJH3" s="18"/>
      <c r="HJV3" s="18"/>
      <c r="HKJ3" s="18"/>
      <c r="HKX3" s="18"/>
      <c r="HLL3" s="18"/>
      <c r="HLZ3" s="18"/>
      <c r="HMN3" s="18"/>
      <c r="HNB3" s="18"/>
      <c r="HNP3" s="18"/>
      <c r="HOD3" s="18"/>
      <c r="HOR3" s="18"/>
      <c r="HPF3" s="18"/>
      <c r="HPT3" s="18"/>
      <c r="HQH3" s="18"/>
      <c r="HQV3" s="18"/>
      <c r="HRJ3" s="18"/>
      <c r="HRX3" s="18"/>
      <c r="HSL3" s="18"/>
      <c r="HSZ3" s="18"/>
      <c r="HTN3" s="18"/>
      <c r="HUB3" s="18"/>
      <c r="HUP3" s="18"/>
      <c r="HVD3" s="18"/>
      <c r="HVR3" s="18"/>
      <c r="HWF3" s="18"/>
      <c r="HWT3" s="18"/>
      <c r="HXH3" s="18"/>
      <c r="HXV3" s="18"/>
      <c r="HYJ3" s="18"/>
      <c r="HYX3" s="18"/>
      <c r="HZL3" s="18"/>
      <c r="HZZ3" s="18"/>
      <c r="IAN3" s="18"/>
      <c r="IBB3" s="18"/>
      <c r="IBP3" s="18"/>
      <c r="ICD3" s="18"/>
      <c r="ICR3" s="18"/>
      <c r="IDF3" s="18"/>
      <c r="IDT3" s="18"/>
      <c r="IEH3" s="18"/>
      <c r="IEV3" s="18"/>
      <c r="IFJ3" s="18"/>
      <c r="IFX3" s="18"/>
      <c r="IGL3" s="18"/>
      <c r="IGZ3" s="18"/>
      <c r="IHN3" s="18"/>
      <c r="IIB3" s="18"/>
      <c r="IIP3" s="18"/>
      <c r="IJD3" s="18"/>
      <c r="IJR3" s="18"/>
      <c r="IKF3" s="18"/>
      <c r="IKT3" s="18"/>
      <c r="ILH3" s="18"/>
      <c r="ILV3" s="18"/>
      <c r="IMJ3" s="18"/>
      <c r="IMX3" s="18"/>
      <c r="INL3" s="18"/>
      <c r="INZ3" s="18"/>
      <c r="ION3" s="18"/>
      <c r="IPB3" s="18"/>
      <c r="IPP3" s="18"/>
      <c r="IQD3" s="18"/>
      <c r="IQR3" s="18"/>
      <c r="IRF3" s="18"/>
      <c r="IRT3" s="18"/>
      <c r="ISH3" s="18"/>
      <c r="ISV3" s="18"/>
      <c r="ITJ3" s="18"/>
      <c r="ITX3" s="18"/>
      <c r="IUL3" s="18"/>
      <c r="IUZ3" s="18"/>
      <c r="IVN3" s="18"/>
      <c r="IWB3" s="18"/>
      <c r="IWP3" s="18"/>
      <c r="IXD3" s="18"/>
      <c r="IXR3" s="18"/>
      <c r="IYF3" s="18"/>
      <c r="IYT3" s="18"/>
      <c r="IZH3" s="18"/>
      <c r="IZV3" s="18"/>
      <c r="JAJ3" s="18"/>
      <c r="JAX3" s="18"/>
      <c r="JBL3" s="18"/>
      <c r="JBZ3" s="18"/>
      <c r="JCN3" s="18"/>
      <c r="JDB3" s="18"/>
      <c r="JDP3" s="18"/>
      <c r="JED3" s="18"/>
      <c r="JER3" s="18"/>
      <c r="JFF3" s="18"/>
      <c r="JFT3" s="18"/>
      <c r="JGH3" s="18"/>
      <c r="JGV3" s="18"/>
      <c r="JHJ3" s="18"/>
      <c r="JHX3" s="18"/>
      <c r="JIL3" s="18"/>
      <c r="JIZ3" s="18"/>
      <c r="JJN3" s="18"/>
      <c r="JKB3" s="18"/>
      <c r="JKP3" s="18"/>
      <c r="JLD3" s="18"/>
      <c r="JLR3" s="18"/>
      <c r="JMF3" s="18"/>
      <c r="JMT3" s="18"/>
      <c r="JNH3" s="18"/>
      <c r="JNV3" s="18"/>
      <c r="JOJ3" s="18"/>
      <c r="JOX3" s="18"/>
      <c r="JPL3" s="18"/>
      <c r="JPZ3" s="18"/>
      <c r="JQN3" s="18"/>
      <c r="JRB3" s="18"/>
      <c r="JRP3" s="18"/>
      <c r="JSD3" s="18"/>
      <c r="JSR3" s="18"/>
      <c r="JTF3" s="18"/>
      <c r="JTT3" s="18"/>
      <c r="JUH3" s="18"/>
      <c r="JUV3" s="18"/>
      <c r="JVJ3" s="18"/>
      <c r="JVX3" s="18"/>
      <c r="JWL3" s="18"/>
      <c r="JWZ3" s="18"/>
      <c r="JXN3" s="18"/>
      <c r="JYB3" s="18"/>
      <c r="JYP3" s="18"/>
      <c r="JZD3" s="18"/>
      <c r="JZR3" s="18"/>
      <c r="KAF3" s="18"/>
      <c r="KAT3" s="18"/>
      <c r="KBH3" s="18"/>
      <c r="KBV3" s="18"/>
      <c r="KCJ3" s="18"/>
      <c r="KCX3" s="18"/>
      <c r="KDL3" s="18"/>
      <c r="KDZ3" s="18"/>
      <c r="KEN3" s="18"/>
      <c r="KFB3" s="18"/>
      <c r="KFP3" s="18"/>
      <c r="KGD3" s="18"/>
      <c r="KGR3" s="18"/>
      <c r="KHF3" s="18"/>
      <c r="KHT3" s="18"/>
      <c r="KIH3" s="18"/>
      <c r="KIV3" s="18"/>
      <c r="KJJ3" s="18"/>
      <c r="KJX3" s="18"/>
      <c r="KKL3" s="18"/>
      <c r="KKZ3" s="18"/>
      <c r="KLN3" s="18"/>
      <c r="KMB3" s="18"/>
      <c r="KMP3" s="18"/>
      <c r="KND3" s="18"/>
      <c r="KNR3" s="18"/>
      <c r="KOF3" s="18"/>
      <c r="KOT3" s="18"/>
      <c r="KPH3" s="18"/>
      <c r="KPV3" s="18"/>
      <c r="KQJ3" s="18"/>
      <c r="KQX3" s="18"/>
      <c r="KRL3" s="18"/>
      <c r="KRZ3" s="18"/>
      <c r="KSN3" s="18"/>
      <c r="KTB3" s="18"/>
      <c r="KTP3" s="18"/>
      <c r="KUD3" s="18"/>
      <c r="KUR3" s="18"/>
      <c r="KVF3" s="18"/>
      <c r="KVT3" s="18"/>
      <c r="KWH3" s="18"/>
      <c r="KWV3" s="18"/>
      <c r="KXJ3" s="18"/>
      <c r="KXX3" s="18"/>
      <c r="KYL3" s="18"/>
      <c r="KYZ3" s="18"/>
      <c r="KZN3" s="18"/>
      <c r="LAB3" s="18"/>
      <c r="LAP3" s="18"/>
      <c r="LBD3" s="18"/>
      <c r="LBR3" s="18"/>
      <c r="LCF3" s="18"/>
      <c r="LCT3" s="18"/>
      <c r="LDH3" s="18"/>
      <c r="LDV3" s="18"/>
      <c r="LEJ3" s="18"/>
      <c r="LEX3" s="18"/>
      <c r="LFL3" s="18"/>
      <c r="LFZ3" s="18"/>
      <c r="LGN3" s="18"/>
      <c r="LHB3" s="18"/>
      <c r="LHP3" s="18"/>
      <c r="LID3" s="18"/>
      <c r="LIR3" s="18"/>
      <c r="LJF3" s="18"/>
      <c r="LJT3" s="18"/>
      <c r="LKH3" s="18"/>
      <c r="LKV3" s="18"/>
      <c r="LLJ3" s="18"/>
      <c r="LLX3" s="18"/>
      <c r="LML3" s="18"/>
      <c r="LMZ3" s="18"/>
      <c r="LNN3" s="18"/>
      <c r="LOB3" s="18"/>
      <c r="LOP3" s="18"/>
      <c r="LPD3" s="18"/>
      <c r="LPR3" s="18"/>
      <c r="LQF3" s="18"/>
      <c r="LQT3" s="18"/>
      <c r="LRH3" s="18"/>
      <c r="LRV3" s="18"/>
      <c r="LSJ3" s="18"/>
      <c r="LSX3" s="18"/>
      <c r="LTL3" s="18"/>
      <c r="LTZ3" s="18"/>
      <c r="LUN3" s="18"/>
      <c r="LVB3" s="18"/>
      <c r="LVP3" s="18"/>
      <c r="LWD3" s="18"/>
      <c r="LWR3" s="18"/>
      <c r="LXF3" s="18"/>
      <c r="LXT3" s="18"/>
      <c r="LYH3" s="18"/>
      <c r="LYV3" s="18"/>
      <c r="LZJ3" s="18"/>
      <c r="LZX3" s="18"/>
      <c r="MAL3" s="18"/>
      <c r="MAZ3" s="18"/>
      <c r="MBN3" s="18"/>
      <c r="MCB3" s="18"/>
      <c r="MCP3" s="18"/>
      <c r="MDD3" s="18"/>
      <c r="MDR3" s="18"/>
      <c r="MEF3" s="18"/>
      <c r="MET3" s="18"/>
      <c r="MFH3" s="18"/>
      <c r="MFV3" s="18"/>
      <c r="MGJ3" s="18"/>
      <c r="MGX3" s="18"/>
      <c r="MHL3" s="18"/>
      <c r="MHZ3" s="18"/>
      <c r="MIN3" s="18"/>
      <c r="MJB3" s="18"/>
      <c r="MJP3" s="18"/>
      <c r="MKD3" s="18"/>
      <c r="MKR3" s="18"/>
      <c r="MLF3" s="18"/>
      <c r="MLT3" s="18"/>
      <c r="MMH3" s="18"/>
      <c r="MMV3" s="18"/>
      <c r="MNJ3" s="18"/>
      <c r="MNX3" s="18"/>
      <c r="MOL3" s="18"/>
      <c r="MOZ3" s="18"/>
      <c r="MPN3" s="18"/>
      <c r="MQB3" s="18"/>
      <c r="MQP3" s="18"/>
      <c r="MRD3" s="18"/>
      <c r="MRR3" s="18"/>
      <c r="MSF3" s="18"/>
      <c r="MST3" s="18"/>
      <c r="MTH3" s="18"/>
      <c r="MTV3" s="18"/>
      <c r="MUJ3" s="18"/>
      <c r="MUX3" s="18"/>
      <c r="MVL3" s="18"/>
      <c r="MVZ3" s="18"/>
      <c r="MWN3" s="18"/>
      <c r="MXB3" s="18"/>
      <c r="MXP3" s="18"/>
      <c r="MYD3" s="18"/>
      <c r="MYR3" s="18"/>
      <c r="MZF3" s="18"/>
      <c r="MZT3" s="18"/>
      <c r="NAH3" s="18"/>
      <c r="NAV3" s="18"/>
      <c r="NBJ3" s="18"/>
      <c r="NBX3" s="18"/>
      <c r="NCL3" s="18"/>
      <c r="NCZ3" s="18"/>
      <c r="NDN3" s="18"/>
      <c r="NEB3" s="18"/>
      <c r="NEP3" s="18"/>
      <c r="NFD3" s="18"/>
      <c r="NFR3" s="18"/>
      <c r="NGF3" s="18"/>
      <c r="NGT3" s="18"/>
      <c r="NHH3" s="18"/>
      <c r="NHV3" s="18"/>
      <c r="NIJ3" s="18"/>
      <c r="NIX3" s="18"/>
      <c r="NJL3" s="18"/>
      <c r="NJZ3" s="18"/>
      <c r="NKN3" s="18"/>
      <c r="NLB3" s="18"/>
      <c r="NLP3" s="18"/>
      <c r="NMD3" s="18"/>
      <c r="NMR3" s="18"/>
      <c r="NNF3" s="18"/>
      <c r="NNT3" s="18"/>
      <c r="NOH3" s="18"/>
      <c r="NOV3" s="18"/>
      <c r="NPJ3" s="18"/>
      <c r="NPX3" s="18"/>
      <c r="NQL3" s="18"/>
      <c r="NQZ3" s="18"/>
      <c r="NRN3" s="18"/>
      <c r="NSB3" s="18"/>
      <c r="NSP3" s="18"/>
      <c r="NTD3" s="18"/>
      <c r="NTR3" s="18"/>
      <c r="NUF3" s="18"/>
      <c r="NUT3" s="18"/>
      <c r="NVH3" s="18"/>
      <c r="NVV3" s="18"/>
      <c r="NWJ3" s="18"/>
      <c r="NWX3" s="18"/>
      <c r="NXL3" s="18"/>
      <c r="NXZ3" s="18"/>
      <c r="NYN3" s="18"/>
      <c r="NZB3" s="18"/>
      <c r="NZP3" s="18"/>
      <c r="OAD3" s="18"/>
      <c r="OAR3" s="18"/>
      <c r="OBF3" s="18"/>
      <c r="OBT3" s="18"/>
      <c r="OCH3" s="18"/>
      <c r="OCV3" s="18"/>
      <c r="ODJ3" s="18"/>
      <c r="ODX3" s="18"/>
      <c r="OEL3" s="18"/>
      <c r="OEZ3" s="18"/>
      <c r="OFN3" s="18"/>
      <c r="OGB3" s="18"/>
      <c r="OGP3" s="18"/>
      <c r="OHD3" s="18"/>
      <c r="OHR3" s="18"/>
      <c r="OIF3" s="18"/>
      <c r="OIT3" s="18"/>
      <c r="OJH3" s="18"/>
      <c r="OJV3" s="18"/>
      <c r="OKJ3" s="18"/>
      <c r="OKX3" s="18"/>
      <c r="OLL3" s="18"/>
      <c r="OLZ3" s="18"/>
      <c r="OMN3" s="18"/>
      <c r="ONB3" s="18"/>
      <c r="ONP3" s="18"/>
      <c r="OOD3" s="18"/>
      <c r="OOR3" s="18"/>
      <c r="OPF3" s="18"/>
      <c r="OPT3" s="18"/>
      <c r="OQH3" s="18"/>
      <c r="OQV3" s="18"/>
      <c r="ORJ3" s="18"/>
      <c r="ORX3" s="18"/>
      <c r="OSL3" s="18"/>
      <c r="OSZ3" s="18"/>
      <c r="OTN3" s="18"/>
      <c r="OUB3" s="18"/>
      <c r="OUP3" s="18"/>
      <c r="OVD3" s="18"/>
      <c r="OVR3" s="18"/>
      <c r="OWF3" s="18"/>
      <c r="OWT3" s="18"/>
      <c r="OXH3" s="18"/>
      <c r="OXV3" s="18"/>
      <c r="OYJ3" s="18"/>
      <c r="OYX3" s="18"/>
      <c r="OZL3" s="18"/>
      <c r="OZZ3" s="18"/>
      <c r="PAN3" s="18"/>
      <c r="PBB3" s="18"/>
      <c r="PBP3" s="18"/>
      <c r="PCD3" s="18"/>
      <c r="PCR3" s="18"/>
      <c r="PDF3" s="18"/>
      <c r="PDT3" s="18"/>
      <c r="PEH3" s="18"/>
      <c r="PEV3" s="18"/>
      <c r="PFJ3" s="18"/>
      <c r="PFX3" s="18"/>
      <c r="PGL3" s="18"/>
      <c r="PGZ3" s="18"/>
      <c r="PHN3" s="18"/>
      <c r="PIB3" s="18"/>
      <c r="PIP3" s="18"/>
      <c r="PJD3" s="18"/>
      <c r="PJR3" s="18"/>
      <c r="PKF3" s="18"/>
      <c r="PKT3" s="18"/>
      <c r="PLH3" s="18"/>
      <c r="PLV3" s="18"/>
      <c r="PMJ3" s="18"/>
      <c r="PMX3" s="18"/>
      <c r="PNL3" s="18"/>
      <c r="PNZ3" s="18"/>
      <c r="PON3" s="18"/>
      <c r="PPB3" s="18"/>
      <c r="PPP3" s="18"/>
      <c r="PQD3" s="18"/>
      <c r="PQR3" s="18"/>
      <c r="PRF3" s="18"/>
      <c r="PRT3" s="18"/>
      <c r="PSH3" s="18"/>
      <c r="PSV3" s="18"/>
      <c r="PTJ3" s="18"/>
      <c r="PTX3" s="18"/>
      <c r="PUL3" s="18"/>
      <c r="PUZ3" s="18"/>
      <c r="PVN3" s="18"/>
      <c r="PWB3" s="18"/>
      <c r="PWP3" s="18"/>
      <c r="PXD3" s="18"/>
      <c r="PXR3" s="18"/>
      <c r="PYF3" s="18"/>
      <c r="PYT3" s="18"/>
      <c r="PZH3" s="18"/>
      <c r="PZV3" s="18"/>
      <c r="QAJ3" s="18"/>
      <c r="QAX3" s="18"/>
      <c r="QBL3" s="18"/>
      <c r="QBZ3" s="18"/>
      <c r="QCN3" s="18"/>
      <c r="QDB3" s="18"/>
      <c r="QDP3" s="18"/>
      <c r="QED3" s="18"/>
      <c r="QER3" s="18"/>
      <c r="QFF3" s="18"/>
      <c r="QFT3" s="18"/>
      <c r="QGH3" s="18"/>
      <c r="QGV3" s="18"/>
      <c r="QHJ3" s="18"/>
      <c r="QHX3" s="18"/>
      <c r="QIL3" s="18"/>
      <c r="QIZ3" s="18"/>
      <c r="QJN3" s="18"/>
      <c r="QKB3" s="18"/>
      <c r="QKP3" s="18"/>
      <c r="QLD3" s="18"/>
      <c r="QLR3" s="18"/>
      <c r="QMF3" s="18"/>
      <c r="QMT3" s="18"/>
      <c r="QNH3" s="18"/>
      <c r="QNV3" s="18"/>
      <c r="QOJ3" s="18"/>
      <c r="QOX3" s="18"/>
      <c r="QPL3" s="18"/>
      <c r="QPZ3" s="18"/>
      <c r="QQN3" s="18"/>
      <c r="QRB3" s="18"/>
      <c r="QRP3" s="18"/>
      <c r="QSD3" s="18"/>
      <c r="QSR3" s="18"/>
      <c r="QTF3" s="18"/>
      <c r="QTT3" s="18"/>
      <c r="QUH3" s="18"/>
      <c r="QUV3" s="18"/>
      <c r="QVJ3" s="18"/>
      <c r="QVX3" s="18"/>
      <c r="QWL3" s="18"/>
      <c r="QWZ3" s="18"/>
      <c r="QXN3" s="18"/>
      <c r="QYB3" s="18"/>
      <c r="QYP3" s="18"/>
      <c r="QZD3" s="18"/>
      <c r="QZR3" s="18"/>
      <c r="RAF3" s="18"/>
      <c r="RAT3" s="18"/>
      <c r="RBH3" s="18"/>
      <c r="RBV3" s="18"/>
      <c r="RCJ3" s="18"/>
      <c r="RCX3" s="18"/>
      <c r="RDL3" s="18"/>
      <c r="RDZ3" s="18"/>
      <c r="REN3" s="18"/>
      <c r="RFB3" s="18"/>
      <c r="RFP3" s="18"/>
      <c r="RGD3" s="18"/>
      <c r="RGR3" s="18"/>
      <c r="RHF3" s="18"/>
      <c r="RHT3" s="18"/>
      <c r="RIH3" s="18"/>
      <c r="RIV3" s="18"/>
      <c r="RJJ3" s="18"/>
      <c r="RJX3" s="18"/>
      <c r="RKL3" s="18"/>
      <c r="RKZ3" s="18"/>
      <c r="RLN3" s="18"/>
      <c r="RMB3" s="18"/>
      <c r="RMP3" s="18"/>
      <c r="RND3" s="18"/>
      <c r="RNR3" s="18"/>
      <c r="ROF3" s="18"/>
      <c r="ROT3" s="18"/>
      <c r="RPH3" s="18"/>
      <c r="RPV3" s="18"/>
      <c r="RQJ3" s="18"/>
      <c r="RQX3" s="18"/>
      <c r="RRL3" s="18"/>
      <c r="RRZ3" s="18"/>
      <c r="RSN3" s="18"/>
      <c r="RTB3" s="18"/>
      <c r="RTP3" s="18"/>
      <c r="RUD3" s="18"/>
      <c r="RUR3" s="18"/>
      <c r="RVF3" s="18"/>
      <c r="RVT3" s="18"/>
      <c r="RWH3" s="18"/>
      <c r="RWV3" s="18"/>
      <c r="RXJ3" s="18"/>
      <c r="RXX3" s="18"/>
      <c r="RYL3" s="18"/>
      <c r="RYZ3" s="18"/>
      <c r="RZN3" s="18"/>
      <c r="SAB3" s="18"/>
      <c r="SAP3" s="18"/>
      <c r="SBD3" s="18"/>
      <c r="SBR3" s="18"/>
      <c r="SCF3" s="18"/>
      <c r="SCT3" s="18"/>
      <c r="SDH3" s="18"/>
      <c r="SDV3" s="18"/>
      <c r="SEJ3" s="18"/>
      <c r="SEX3" s="18"/>
      <c r="SFL3" s="18"/>
      <c r="SFZ3" s="18"/>
      <c r="SGN3" s="18"/>
      <c r="SHB3" s="18"/>
      <c r="SHP3" s="18"/>
      <c r="SID3" s="18"/>
      <c r="SIR3" s="18"/>
      <c r="SJF3" s="18"/>
      <c r="SJT3" s="18"/>
      <c r="SKH3" s="18"/>
      <c r="SKV3" s="18"/>
      <c r="SLJ3" s="18"/>
      <c r="SLX3" s="18"/>
      <c r="SML3" s="18"/>
      <c r="SMZ3" s="18"/>
      <c r="SNN3" s="18"/>
      <c r="SOB3" s="18"/>
      <c r="SOP3" s="18"/>
      <c r="SPD3" s="18"/>
      <c r="SPR3" s="18"/>
      <c r="SQF3" s="18"/>
      <c r="SQT3" s="18"/>
      <c r="SRH3" s="18"/>
      <c r="SRV3" s="18"/>
      <c r="SSJ3" s="18"/>
      <c r="SSX3" s="18"/>
      <c r="STL3" s="18"/>
      <c r="STZ3" s="18"/>
      <c r="SUN3" s="18"/>
      <c r="SVB3" s="18"/>
      <c r="SVP3" s="18"/>
      <c r="SWD3" s="18"/>
      <c r="SWR3" s="18"/>
      <c r="SXF3" s="18"/>
      <c r="SXT3" s="18"/>
      <c r="SYH3" s="18"/>
      <c r="SYV3" s="18"/>
      <c r="SZJ3" s="18"/>
      <c r="SZX3" s="18"/>
      <c r="TAL3" s="18"/>
      <c r="TAZ3" s="18"/>
      <c r="TBN3" s="18"/>
      <c r="TCB3" s="18"/>
      <c r="TCP3" s="18"/>
      <c r="TDD3" s="18"/>
      <c r="TDR3" s="18"/>
      <c r="TEF3" s="18"/>
      <c r="TET3" s="18"/>
      <c r="TFH3" s="18"/>
      <c r="TFV3" s="18"/>
      <c r="TGJ3" s="18"/>
      <c r="TGX3" s="18"/>
      <c r="THL3" s="18"/>
      <c r="THZ3" s="18"/>
      <c r="TIN3" s="18"/>
      <c r="TJB3" s="18"/>
      <c r="TJP3" s="18"/>
      <c r="TKD3" s="18"/>
      <c r="TKR3" s="18"/>
      <c r="TLF3" s="18"/>
      <c r="TLT3" s="18"/>
      <c r="TMH3" s="18"/>
      <c r="TMV3" s="18"/>
      <c r="TNJ3" s="18"/>
      <c r="TNX3" s="18"/>
      <c r="TOL3" s="18"/>
      <c r="TOZ3" s="18"/>
      <c r="TPN3" s="18"/>
      <c r="TQB3" s="18"/>
      <c r="TQP3" s="18"/>
      <c r="TRD3" s="18"/>
      <c r="TRR3" s="18"/>
      <c r="TSF3" s="18"/>
      <c r="TST3" s="18"/>
      <c r="TTH3" s="18"/>
      <c r="TTV3" s="18"/>
      <c r="TUJ3" s="18"/>
      <c r="TUX3" s="18"/>
      <c r="TVL3" s="18"/>
      <c r="TVZ3" s="18"/>
      <c r="TWN3" s="18"/>
      <c r="TXB3" s="18"/>
      <c r="TXP3" s="18"/>
      <c r="TYD3" s="18"/>
      <c r="TYR3" s="18"/>
      <c r="TZF3" s="18"/>
      <c r="TZT3" s="18"/>
      <c r="UAH3" s="18"/>
      <c r="UAV3" s="18"/>
      <c r="UBJ3" s="18"/>
      <c r="UBX3" s="18"/>
      <c r="UCL3" s="18"/>
      <c r="UCZ3" s="18"/>
      <c r="UDN3" s="18"/>
      <c r="UEB3" s="18"/>
      <c r="UEP3" s="18"/>
      <c r="UFD3" s="18"/>
      <c r="UFR3" s="18"/>
      <c r="UGF3" s="18"/>
      <c r="UGT3" s="18"/>
      <c r="UHH3" s="18"/>
      <c r="UHV3" s="18"/>
      <c r="UIJ3" s="18"/>
      <c r="UIX3" s="18"/>
      <c r="UJL3" s="18"/>
      <c r="UJZ3" s="18"/>
      <c r="UKN3" s="18"/>
      <c r="ULB3" s="18"/>
      <c r="ULP3" s="18"/>
      <c r="UMD3" s="18"/>
      <c r="UMR3" s="18"/>
      <c r="UNF3" s="18"/>
      <c r="UNT3" s="18"/>
      <c r="UOH3" s="18"/>
      <c r="UOV3" s="18"/>
      <c r="UPJ3" s="18"/>
      <c r="UPX3" s="18"/>
      <c r="UQL3" s="18"/>
      <c r="UQZ3" s="18"/>
      <c r="URN3" s="18"/>
      <c r="USB3" s="18"/>
      <c r="USP3" s="18"/>
      <c r="UTD3" s="18"/>
      <c r="UTR3" s="18"/>
      <c r="UUF3" s="18"/>
      <c r="UUT3" s="18"/>
      <c r="UVH3" s="18"/>
      <c r="UVV3" s="18"/>
      <c r="UWJ3" s="18"/>
      <c r="UWX3" s="18"/>
      <c r="UXL3" s="18"/>
      <c r="UXZ3" s="18"/>
      <c r="UYN3" s="18"/>
      <c r="UZB3" s="18"/>
      <c r="UZP3" s="18"/>
      <c r="VAD3" s="18"/>
      <c r="VAR3" s="18"/>
      <c r="VBF3" s="18"/>
      <c r="VBT3" s="18"/>
      <c r="VCH3" s="18"/>
      <c r="VCV3" s="18"/>
      <c r="VDJ3" s="18"/>
      <c r="VDX3" s="18"/>
      <c r="VEL3" s="18"/>
      <c r="VEZ3" s="18"/>
      <c r="VFN3" s="18"/>
      <c r="VGB3" s="18"/>
      <c r="VGP3" s="18"/>
      <c r="VHD3" s="18"/>
      <c r="VHR3" s="18"/>
      <c r="VIF3" s="18"/>
      <c r="VIT3" s="18"/>
      <c r="VJH3" s="18"/>
      <c r="VJV3" s="18"/>
      <c r="VKJ3" s="18"/>
      <c r="VKX3" s="18"/>
      <c r="VLL3" s="18"/>
      <c r="VLZ3" s="18"/>
      <c r="VMN3" s="18"/>
      <c r="VNB3" s="18"/>
      <c r="VNP3" s="18"/>
      <c r="VOD3" s="18"/>
      <c r="VOR3" s="18"/>
      <c r="VPF3" s="18"/>
      <c r="VPT3" s="18"/>
      <c r="VQH3" s="18"/>
      <c r="VQV3" s="18"/>
      <c r="VRJ3" s="18"/>
      <c r="VRX3" s="18"/>
      <c r="VSL3" s="18"/>
      <c r="VSZ3" s="18"/>
      <c r="VTN3" s="18"/>
      <c r="VUB3" s="18"/>
      <c r="VUP3" s="18"/>
      <c r="VVD3" s="18"/>
      <c r="VVR3" s="18"/>
      <c r="VWF3" s="18"/>
      <c r="VWT3" s="18"/>
      <c r="VXH3" s="18"/>
      <c r="VXV3" s="18"/>
      <c r="VYJ3" s="18"/>
      <c r="VYX3" s="18"/>
      <c r="VZL3" s="18"/>
      <c r="VZZ3" s="18"/>
      <c r="WAN3" s="18"/>
      <c r="WBB3" s="18"/>
      <c r="WBP3" s="18"/>
      <c r="WCD3" s="18"/>
      <c r="WCR3" s="18"/>
      <c r="WDF3" s="18"/>
      <c r="WDT3" s="18"/>
      <c r="WEH3" s="18"/>
      <c r="WEV3" s="18"/>
      <c r="WFJ3" s="18"/>
      <c r="WFX3" s="18"/>
      <c r="WGL3" s="18"/>
      <c r="WGZ3" s="18"/>
      <c r="WHN3" s="18"/>
      <c r="WIB3" s="18"/>
      <c r="WIP3" s="18"/>
      <c r="WJD3" s="18"/>
      <c r="WJR3" s="18"/>
      <c r="WKF3" s="18"/>
      <c r="WKT3" s="18"/>
      <c r="WLH3" s="18"/>
      <c r="WLV3" s="18"/>
      <c r="WMJ3" s="18"/>
      <c r="WMX3" s="18"/>
      <c r="WNL3" s="18"/>
      <c r="WNZ3" s="18"/>
      <c r="WON3" s="18"/>
      <c r="WPB3" s="18"/>
      <c r="WPP3" s="18"/>
      <c r="WQD3" s="18"/>
      <c r="WQR3" s="18"/>
      <c r="WRF3" s="18"/>
      <c r="WRT3" s="18"/>
      <c r="WSH3" s="18"/>
      <c r="WSV3" s="18"/>
      <c r="WTJ3" s="18"/>
      <c r="WTX3" s="18"/>
      <c r="WUL3" s="18"/>
      <c r="WUZ3" s="18"/>
      <c r="WVN3" s="18"/>
      <c r="WWB3" s="18"/>
      <c r="WWP3" s="18"/>
      <c r="WXD3" s="18"/>
      <c r="WXR3" s="18"/>
      <c r="WYF3" s="18"/>
      <c r="WYT3" s="18"/>
      <c r="WZH3" s="18"/>
      <c r="WZV3" s="18"/>
      <c r="XAJ3" s="18"/>
      <c r="XAX3" s="18"/>
      <c r="XBL3" s="18"/>
      <c r="XBZ3" s="18"/>
      <c r="XCN3" s="18"/>
      <c r="XDB3" s="18"/>
      <c r="XDP3" s="18"/>
      <c r="XED3" s="18"/>
      <c r="XER3" s="18"/>
    </row>
    <row r="4" spans="1:1014 1028:2036 2050:3072 3086:4094 4108:5116 5130:6138 6152:7160 7174:8182 8196:9204 9218:10240 10254:11262 11276:12284 12298:13306 13320:14328 14342:15350 15364:16372" hidden="1" x14ac:dyDescent="0.35">
      <c r="A4">
        <v>2017095006</v>
      </c>
      <c r="B4" t="s">
        <v>37</v>
      </c>
      <c r="C4" t="s">
        <v>450</v>
      </c>
      <c r="D4" s="55" t="s">
        <v>856</v>
      </c>
      <c r="F4" s="18">
        <v>42830</v>
      </c>
      <c r="G4">
        <v>9.3000000000000007</v>
      </c>
      <c r="H4" t="s">
        <v>853</v>
      </c>
      <c r="I4">
        <v>21</v>
      </c>
      <c r="J4" t="s">
        <v>853</v>
      </c>
      <c r="K4">
        <v>3.1</v>
      </c>
      <c r="L4" t="s">
        <v>853</v>
      </c>
      <c r="M4">
        <v>15</v>
      </c>
      <c r="N4" t="s">
        <v>854</v>
      </c>
      <c r="O4">
        <v>103</v>
      </c>
      <c r="P4" t="s">
        <v>855</v>
      </c>
      <c r="T4" s="18"/>
      <c r="AH4" s="18"/>
      <c r="AV4" s="18"/>
      <c r="BJ4" s="18"/>
      <c r="BX4" s="18"/>
      <c r="CL4" s="18"/>
      <c r="CZ4" s="18"/>
      <c r="DN4" s="18"/>
      <c r="EB4" s="18"/>
      <c r="EP4" s="18"/>
      <c r="FD4" s="18"/>
      <c r="FR4" s="18"/>
      <c r="GF4" s="18"/>
      <c r="GT4" s="18"/>
      <c r="HH4" s="18"/>
      <c r="HV4" s="18"/>
      <c r="IJ4" s="18"/>
      <c r="IX4" s="18"/>
      <c r="JL4" s="18"/>
      <c r="JZ4" s="18"/>
      <c r="KN4" s="18"/>
      <c r="LB4" s="18"/>
      <c r="LP4" s="18"/>
      <c r="MD4" s="18"/>
      <c r="MR4" s="18"/>
      <c r="NF4" s="18"/>
      <c r="NT4" s="18"/>
      <c r="OH4" s="18"/>
      <c r="OV4" s="18"/>
      <c r="PJ4" s="18"/>
      <c r="PX4" s="18"/>
      <c r="QL4" s="18"/>
      <c r="QZ4" s="18"/>
      <c r="RN4" s="18"/>
      <c r="SB4" s="18"/>
      <c r="SP4" s="18"/>
      <c r="TD4" s="18"/>
      <c r="TR4" s="18"/>
      <c r="UF4" s="18"/>
      <c r="UT4" s="18"/>
      <c r="VH4" s="18"/>
      <c r="VV4" s="18"/>
      <c r="WJ4" s="18"/>
      <c r="WX4" s="18"/>
      <c r="XL4" s="18"/>
      <c r="XZ4" s="18"/>
      <c r="YN4" s="18"/>
      <c r="ZB4" s="18"/>
      <c r="ZP4" s="18"/>
      <c r="AAD4" s="18"/>
      <c r="AAR4" s="18"/>
      <c r="ABF4" s="18"/>
      <c r="ABT4" s="18"/>
      <c r="ACH4" s="18"/>
      <c r="ACV4" s="18"/>
      <c r="ADJ4" s="18"/>
      <c r="ADX4" s="18"/>
      <c r="AEL4" s="18"/>
      <c r="AEZ4" s="18"/>
      <c r="AFN4" s="18"/>
      <c r="AGB4" s="18"/>
      <c r="AGP4" s="18"/>
      <c r="AHD4" s="18"/>
      <c r="AHR4" s="18"/>
      <c r="AIF4" s="18"/>
      <c r="AIT4" s="18"/>
      <c r="AJH4" s="18"/>
      <c r="AJV4" s="18"/>
      <c r="AKJ4" s="18"/>
      <c r="AKX4" s="18"/>
      <c r="ALL4" s="18"/>
      <c r="ALZ4" s="18"/>
      <c r="AMN4" s="18"/>
      <c r="ANB4" s="18"/>
      <c r="ANP4" s="18"/>
      <c r="AOD4" s="18"/>
      <c r="AOR4" s="18"/>
      <c r="APF4" s="18"/>
      <c r="APT4" s="18"/>
      <c r="AQH4" s="18"/>
      <c r="AQV4" s="18"/>
      <c r="ARJ4" s="18"/>
      <c r="ARX4" s="18"/>
      <c r="ASL4" s="18"/>
      <c r="ASZ4" s="18"/>
      <c r="ATN4" s="18"/>
      <c r="AUB4" s="18"/>
      <c r="AUP4" s="18"/>
      <c r="AVD4" s="18"/>
      <c r="AVR4" s="18"/>
      <c r="AWF4" s="18"/>
      <c r="AWT4" s="18"/>
      <c r="AXH4" s="18"/>
      <c r="AXV4" s="18"/>
      <c r="AYJ4" s="18"/>
      <c r="AYX4" s="18"/>
      <c r="AZL4" s="18"/>
      <c r="AZZ4" s="18"/>
      <c r="BAN4" s="18"/>
      <c r="BBB4" s="18"/>
      <c r="BBP4" s="18"/>
      <c r="BCD4" s="18"/>
      <c r="BCR4" s="18"/>
      <c r="BDF4" s="18"/>
      <c r="BDT4" s="18"/>
      <c r="BEH4" s="18"/>
      <c r="BEV4" s="18"/>
      <c r="BFJ4" s="18"/>
      <c r="BFX4" s="18"/>
      <c r="BGL4" s="18"/>
      <c r="BGZ4" s="18"/>
      <c r="BHN4" s="18"/>
      <c r="BIB4" s="18"/>
      <c r="BIP4" s="18"/>
      <c r="BJD4" s="18"/>
      <c r="BJR4" s="18"/>
      <c r="BKF4" s="18"/>
      <c r="BKT4" s="18"/>
      <c r="BLH4" s="18"/>
      <c r="BLV4" s="18"/>
      <c r="BMJ4" s="18"/>
      <c r="BMX4" s="18"/>
      <c r="BNL4" s="18"/>
      <c r="BNZ4" s="18"/>
      <c r="BON4" s="18"/>
      <c r="BPB4" s="18"/>
      <c r="BPP4" s="18"/>
      <c r="BQD4" s="18"/>
      <c r="BQR4" s="18"/>
      <c r="BRF4" s="18"/>
      <c r="BRT4" s="18"/>
      <c r="BSH4" s="18"/>
      <c r="BSV4" s="18"/>
      <c r="BTJ4" s="18"/>
      <c r="BTX4" s="18"/>
      <c r="BUL4" s="18"/>
      <c r="BUZ4" s="18"/>
      <c r="BVN4" s="18"/>
      <c r="BWB4" s="18"/>
      <c r="BWP4" s="18"/>
      <c r="BXD4" s="18"/>
      <c r="BXR4" s="18"/>
      <c r="BYF4" s="18"/>
      <c r="BYT4" s="18"/>
      <c r="BZH4" s="18"/>
      <c r="BZV4" s="18"/>
      <c r="CAJ4" s="18"/>
      <c r="CAX4" s="18"/>
      <c r="CBL4" s="18"/>
      <c r="CBZ4" s="18"/>
      <c r="CCN4" s="18"/>
      <c r="CDB4" s="18"/>
      <c r="CDP4" s="18"/>
      <c r="CED4" s="18"/>
      <c r="CER4" s="18"/>
      <c r="CFF4" s="18"/>
      <c r="CFT4" s="18"/>
      <c r="CGH4" s="18"/>
      <c r="CGV4" s="18"/>
      <c r="CHJ4" s="18"/>
      <c r="CHX4" s="18"/>
      <c r="CIL4" s="18"/>
      <c r="CIZ4" s="18"/>
      <c r="CJN4" s="18"/>
      <c r="CKB4" s="18"/>
      <c r="CKP4" s="18"/>
      <c r="CLD4" s="18"/>
      <c r="CLR4" s="18"/>
      <c r="CMF4" s="18"/>
      <c r="CMT4" s="18"/>
      <c r="CNH4" s="18"/>
      <c r="CNV4" s="18"/>
      <c r="COJ4" s="18"/>
      <c r="COX4" s="18"/>
      <c r="CPL4" s="18"/>
      <c r="CPZ4" s="18"/>
      <c r="CQN4" s="18"/>
      <c r="CRB4" s="18"/>
      <c r="CRP4" s="18"/>
      <c r="CSD4" s="18"/>
      <c r="CSR4" s="18"/>
      <c r="CTF4" s="18"/>
      <c r="CTT4" s="18"/>
      <c r="CUH4" s="18"/>
      <c r="CUV4" s="18"/>
      <c r="CVJ4" s="18"/>
      <c r="CVX4" s="18"/>
      <c r="CWL4" s="18"/>
      <c r="CWZ4" s="18"/>
      <c r="CXN4" s="18"/>
      <c r="CYB4" s="18"/>
      <c r="CYP4" s="18"/>
      <c r="CZD4" s="18"/>
      <c r="CZR4" s="18"/>
      <c r="DAF4" s="18"/>
      <c r="DAT4" s="18"/>
      <c r="DBH4" s="18"/>
      <c r="DBV4" s="18"/>
      <c r="DCJ4" s="18"/>
      <c r="DCX4" s="18"/>
      <c r="DDL4" s="18"/>
      <c r="DDZ4" s="18"/>
      <c r="DEN4" s="18"/>
      <c r="DFB4" s="18"/>
      <c r="DFP4" s="18"/>
      <c r="DGD4" s="18"/>
      <c r="DGR4" s="18"/>
      <c r="DHF4" s="18"/>
      <c r="DHT4" s="18"/>
      <c r="DIH4" s="18"/>
      <c r="DIV4" s="18"/>
      <c r="DJJ4" s="18"/>
      <c r="DJX4" s="18"/>
      <c r="DKL4" s="18"/>
      <c r="DKZ4" s="18"/>
      <c r="DLN4" s="18"/>
      <c r="DMB4" s="18"/>
      <c r="DMP4" s="18"/>
      <c r="DND4" s="18"/>
      <c r="DNR4" s="18"/>
      <c r="DOF4" s="18"/>
      <c r="DOT4" s="18"/>
      <c r="DPH4" s="18"/>
      <c r="DPV4" s="18"/>
      <c r="DQJ4" s="18"/>
      <c r="DQX4" s="18"/>
      <c r="DRL4" s="18"/>
      <c r="DRZ4" s="18"/>
      <c r="DSN4" s="18"/>
      <c r="DTB4" s="18"/>
      <c r="DTP4" s="18"/>
      <c r="DUD4" s="18"/>
      <c r="DUR4" s="18"/>
      <c r="DVF4" s="18"/>
      <c r="DVT4" s="18"/>
      <c r="DWH4" s="18"/>
      <c r="DWV4" s="18"/>
      <c r="DXJ4" s="18"/>
      <c r="DXX4" s="18"/>
      <c r="DYL4" s="18"/>
      <c r="DYZ4" s="18"/>
      <c r="DZN4" s="18"/>
      <c r="EAB4" s="18"/>
      <c r="EAP4" s="18"/>
      <c r="EBD4" s="18"/>
      <c r="EBR4" s="18"/>
      <c r="ECF4" s="18"/>
      <c r="ECT4" s="18"/>
      <c r="EDH4" s="18"/>
      <c r="EDV4" s="18"/>
      <c r="EEJ4" s="18"/>
      <c r="EEX4" s="18"/>
      <c r="EFL4" s="18"/>
      <c r="EFZ4" s="18"/>
      <c r="EGN4" s="18"/>
      <c r="EHB4" s="18"/>
      <c r="EHP4" s="18"/>
      <c r="EID4" s="18"/>
      <c r="EIR4" s="18"/>
      <c r="EJF4" s="18"/>
      <c r="EJT4" s="18"/>
      <c r="EKH4" s="18"/>
      <c r="EKV4" s="18"/>
      <c r="ELJ4" s="18"/>
      <c r="ELX4" s="18"/>
      <c r="EML4" s="18"/>
      <c r="EMZ4" s="18"/>
      <c r="ENN4" s="18"/>
      <c r="EOB4" s="18"/>
      <c r="EOP4" s="18"/>
      <c r="EPD4" s="18"/>
      <c r="EPR4" s="18"/>
      <c r="EQF4" s="18"/>
      <c r="EQT4" s="18"/>
      <c r="ERH4" s="18"/>
      <c r="ERV4" s="18"/>
      <c r="ESJ4" s="18"/>
      <c r="ESX4" s="18"/>
      <c r="ETL4" s="18"/>
      <c r="ETZ4" s="18"/>
      <c r="EUN4" s="18"/>
      <c r="EVB4" s="18"/>
      <c r="EVP4" s="18"/>
      <c r="EWD4" s="18"/>
      <c r="EWR4" s="18"/>
      <c r="EXF4" s="18"/>
      <c r="EXT4" s="18"/>
      <c r="EYH4" s="18"/>
      <c r="EYV4" s="18"/>
      <c r="EZJ4" s="18"/>
      <c r="EZX4" s="18"/>
      <c r="FAL4" s="18"/>
      <c r="FAZ4" s="18"/>
      <c r="FBN4" s="18"/>
      <c r="FCB4" s="18"/>
      <c r="FCP4" s="18"/>
      <c r="FDD4" s="18"/>
      <c r="FDR4" s="18"/>
      <c r="FEF4" s="18"/>
      <c r="FET4" s="18"/>
      <c r="FFH4" s="18"/>
      <c r="FFV4" s="18"/>
      <c r="FGJ4" s="18"/>
      <c r="FGX4" s="18"/>
      <c r="FHL4" s="18"/>
      <c r="FHZ4" s="18"/>
      <c r="FIN4" s="18"/>
      <c r="FJB4" s="18"/>
      <c r="FJP4" s="18"/>
      <c r="FKD4" s="18"/>
      <c r="FKR4" s="18"/>
      <c r="FLF4" s="18"/>
      <c r="FLT4" s="18"/>
      <c r="FMH4" s="18"/>
      <c r="FMV4" s="18"/>
      <c r="FNJ4" s="18"/>
      <c r="FNX4" s="18"/>
      <c r="FOL4" s="18"/>
      <c r="FOZ4" s="18"/>
      <c r="FPN4" s="18"/>
      <c r="FQB4" s="18"/>
      <c r="FQP4" s="18"/>
      <c r="FRD4" s="18"/>
      <c r="FRR4" s="18"/>
      <c r="FSF4" s="18"/>
      <c r="FST4" s="18"/>
      <c r="FTH4" s="18"/>
      <c r="FTV4" s="18"/>
      <c r="FUJ4" s="18"/>
      <c r="FUX4" s="18"/>
      <c r="FVL4" s="18"/>
      <c r="FVZ4" s="18"/>
      <c r="FWN4" s="18"/>
      <c r="FXB4" s="18"/>
      <c r="FXP4" s="18"/>
      <c r="FYD4" s="18"/>
      <c r="FYR4" s="18"/>
      <c r="FZF4" s="18"/>
      <c r="FZT4" s="18"/>
      <c r="GAH4" s="18"/>
      <c r="GAV4" s="18"/>
      <c r="GBJ4" s="18"/>
      <c r="GBX4" s="18"/>
      <c r="GCL4" s="18"/>
      <c r="GCZ4" s="18"/>
      <c r="GDN4" s="18"/>
      <c r="GEB4" s="18"/>
      <c r="GEP4" s="18"/>
      <c r="GFD4" s="18"/>
      <c r="GFR4" s="18"/>
      <c r="GGF4" s="18"/>
      <c r="GGT4" s="18"/>
      <c r="GHH4" s="18"/>
      <c r="GHV4" s="18"/>
      <c r="GIJ4" s="18"/>
      <c r="GIX4" s="18"/>
      <c r="GJL4" s="18"/>
      <c r="GJZ4" s="18"/>
      <c r="GKN4" s="18"/>
      <c r="GLB4" s="18"/>
      <c r="GLP4" s="18"/>
      <c r="GMD4" s="18"/>
      <c r="GMR4" s="18"/>
      <c r="GNF4" s="18"/>
      <c r="GNT4" s="18"/>
      <c r="GOH4" s="18"/>
      <c r="GOV4" s="18"/>
      <c r="GPJ4" s="18"/>
      <c r="GPX4" s="18"/>
      <c r="GQL4" s="18"/>
      <c r="GQZ4" s="18"/>
      <c r="GRN4" s="18"/>
      <c r="GSB4" s="18"/>
      <c r="GSP4" s="18"/>
      <c r="GTD4" s="18"/>
      <c r="GTR4" s="18"/>
      <c r="GUF4" s="18"/>
      <c r="GUT4" s="18"/>
      <c r="GVH4" s="18"/>
      <c r="GVV4" s="18"/>
      <c r="GWJ4" s="18"/>
      <c r="GWX4" s="18"/>
      <c r="GXL4" s="18"/>
      <c r="GXZ4" s="18"/>
      <c r="GYN4" s="18"/>
      <c r="GZB4" s="18"/>
      <c r="GZP4" s="18"/>
      <c r="HAD4" s="18"/>
      <c r="HAR4" s="18"/>
      <c r="HBF4" s="18"/>
      <c r="HBT4" s="18"/>
      <c r="HCH4" s="18"/>
      <c r="HCV4" s="18"/>
      <c r="HDJ4" s="18"/>
      <c r="HDX4" s="18"/>
      <c r="HEL4" s="18"/>
      <c r="HEZ4" s="18"/>
      <c r="HFN4" s="18"/>
      <c r="HGB4" s="18"/>
      <c r="HGP4" s="18"/>
      <c r="HHD4" s="18"/>
      <c r="HHR4" s="18"/>
      <c r="HIF4" s="18"/>
      <c r="HIT4" s="18"/>
      <c r="HJH4" s="18"/>
      <c r="HJV4" s="18"/>
      <c r="HKJ4" s="18"/>
      <c r="HKX4" s="18"/>
      <c r="HLL4" s="18"/>
      <c r="HLZ4" s="18"/>
      <c r="HMN4" s="18"/>
      <c r="HNB4" s="18"/>
      <c r="HNP4" s="18"/>
      <c r="HOD4" s="18"/>
      <c r="HOR4" s="18"/>
      <c r="HPF4" s="18"/>
      <c r="HPT4" s="18"/>
      <c r="HQH4" s="18"/>
      <c r="HQV4" s="18"/>
      <c r="HRJ4" s="18"/>
      <c r="HRX4" s="18"/>
      <c r="HSL4" s="18"/>
      <c r="HSZ4" s="18"/>
      <c r="HTN4" s="18"/>
      <c r="HUB4" s="18"/>
      <c r="HUP4" s="18"/>
      <c r="HVD4" s="18"/>
      <c r="HVR4" s="18"/>
      <c r="HWF4" s="18"/>
      <c r="HWT4" s="18"/>
      <c r="HXH4" s="18"/>
      <c r="HXV4" s="18"/>
      <c r="HYJ4" s="18"/>
      <c r="HYX4" s="18"/>
      <c r="HZL4" s="18"/>
      <c r="HZZ4" s="18"/>
      <c r="IAN4" s="18"/>
      <c r="IBB4" s="18"/>
      <c r="IBP4" s="18"/>
      <c r="ICD4" s="18"/>
      <c r="ICR4" s="18"/>
      <c r="IDF4" s="18"/>
      <c r="IDT4" s="18"/>
      <c r="IEH4" s="18"/>
      <c r="IEV4" s="18"/>
      <c r="IFJ4" s="18"/>
      <c r="IFX4" s="18"/>
      <c r="IGL4" s="18"/>
      <c r="IGZ4" s="18"/>
      <c r="IHN4" s="18"/>
      <c r="IIB4" s="18"/>
      <c r="IIP4" s="18"/>
      <c r="IJD4" s="18"/>
      <c r="IJR4" s="18"/>
      <c r="IKF4" s="18"/>
      <c r="IKT4" s="18"/>
      <c r="ILH4" s="18"/>
      <c r="ILV4" s="18"/>
      <c r="IMJ4" s="18"/>
      <c r="IMX4" s="18"/>
      <c r="INL4" s="18"/>
      <c r="INZ4" s="18"/>
      <c r="ION4" s="18"/>
      <c r="IPB4" s="18"/>
      <c r="IPP4" s="18"/>
      <c r="IQD4" s="18"/>
      <c r="IQR4" s="18"/>
      <c r="IRF4" s="18"/>
      <c r="IRT4" s="18"/>
      <c r="ISH4" s="18"/>
      <c r="ISV4" s="18"/>
      <c r="ITJ4" s="18"/>
      <c r="ITX4" s="18"/>
      <c r="IUL4" s="18"/>
      <c r="IUZ4" s="18"/>
      <c r="IVN4" s="18"/>
      <c r="IWB4" s="18"/>
      <c r="IWP4" s="18"/>
      <c r="IXD4" s="18"/>
      <c r="IXR4" s="18"/>
      <c r="IYF4" s="18"/>
      <c r="IYT4" s="18"/>
      <c r="IZH4" s="18"/>
      <c r="IZV4" s="18"/>
      <c r="JAJ4" s="18"/>
      <c r="JAX4" s="18"/>
      <c r="JBL4" s="18"/>
      <c r="JBZ4" s="18"/>
      <c r="JCN4" s="18"/>
      <c r="JDB4" s="18"/>
      <c r="JDP4" s="18"/>
      <c r="JED4" s="18"/>
      <c r="JER4" s="18"/>
      <c r="JFF4" s="18"/>
      <c r="JFT4" s="18"/>
      <c r="JGH4" s="18"/>
      <c r="JGV4" s="18"/>
      <c r="JHJ4" s="18"/>
      <c r="JHX4" s="18"/>
      <c r="JIL4" s="18"/>
      <c r="JIZ4" s="18"/>
      <c r="JJN4" s="18"/>
      <c r="JKB4" s="18"/>
      <c r="JKP4" s="18"/>
      <c r="JLD4" s="18"/>
      <c r="JLR4" s="18"/>
      <c r="JMF4" s="18"/>
      <c r="JMT4" s="18"/>
      <c r="JNH4" s="18"/>
      <c r="JNV4" s="18"/>
      <c r="JOJ4" s="18"/>
      <c r="JOX4" s="18"/>
      <c r="JPL4" s="18"/>
      <c r="JPZ4" s="18"/>
      <c r="JQN4" s="18"/>
      <c r="JRB4" s="18"/>
      <c r="JRP4" s="18"/>
      <c r="JSD4" s="18"/>
      <c r="JSR4" s="18"/>
      <c r="JTF4" s="18"/>
      <c r="JTT4" s="18"/>
      <c r="JUH4" s="18"/>
      <c r="JUV4" s="18"/>
      <c r="JVJ4" s="18"/>
      <c r="JVX4" s="18"/>
      <c r="JWL4" s="18"/>
      <c r="JWZ4" s="18"/>
      <c r="JXN4" s="18"/>
      <c r="JYB4" s="18"/>
      <c r="JYP4" s="18"/>
      <c r="JZD4" s="18"/>
      <c r="JZR4" s="18"/>
      <c r="KAF4" s="18"/>
      <c r="KAT4" s="18"/>
      <c r="KBH4" s="18"/>
      <c r="KBV4" s="18"/>
      <c r="KCJ4" s="18"/>
      <c r="KCX4" s="18"/>
      <c r="KDL4" s="18"/>
      <c r="KDZ4" s="18"/>
      <c r="KEN4" s="18"/>
      <c r="KFB4" s="18"/>
      <c r="KFP4" s="18"/>
      <c r="KGD4" s="18"/>
      <c r="KGR4" s="18"/>
      <c r="KHF4" s="18"/>
      <c r="KHT4" s="18"/>
      <c r="KIH4" s="18"/>
      <c r="KIV4" s="18"/>
      <c r="KJJ4" s="18"/>
      <c r="KJX4" s="18"/>
      <c r="KKL4" s="18"/>
      <c r="KKZ4" s="18"/>
      <c r="KLN4" s="18"/>
      <c r="KMB4" s="18"/>
      <c r="KMP4" s="18"/>
      <c r="KND4" s="18"/>
      <c r="KNR4" s="18"/>
      <c r="KOF4" s="18"/>
      <c r="KOT4" s="18"/>
      <c r="KPH4" s="18"/>
      <c r="KPV4" s="18"/>
      <c r="KQJ4" s="18"/>
      <c r="KQX4" s="18"/>
      <c r="KRL4" s="18"/>
      <c r="KRZ4" s="18"/>
      <c r="KSN4" s="18"/>
      <c r="KTB4" s="18"/>
      <c r="KTP4" s="18"/>
      <c r="KUD4" s="18"/>
      <c r="KUR4" s="18"/>
      <c r="KVF4" s="18"/>
      <c r="KVT4" s="18"/>
      <c r="KWH4" s="18"/>
      <c r="KWV4" s="18"/>
      <c r="KXJ4" s="18"/>
      <c r="KXX4" s="18"/>
      <c r="KYL4" s="18"/>
      <c r="KYZ4" s="18"/>
      <c r="KZN4" s="18"/>
      <c r="LAB4" s="18"/>
      <c r="LAP4" s="18"/>
      <c r="LBD4" s="18"/>
      <c r="LBR4" s="18"/>
      <c r="LCF4" s="18"/>
      <c r="LCT4" s="18"/>
      <c r="LDH4" s="18"/>
      <c r="LDV4" s="18"/>
      <c r="LEJ4" s="18"/>
      <c r="LEX4" s="18"/>
      <c r="LFL4" s="18"/>
      <c r="LFZ4" s="18"/>
      <c r="LGN4" s="18"/>
      <c r="LHB4" s="18"/>
      <c r="LHP4" s="18"/>
      <c r="LID4" s="18"/>
      <c r="LIR4" s="18"/>
      <c r="LJF4" s="18"/>
      <c r="LJT4" s="18"/>
      <c r="LKH4" s="18"/>
      <c r="LKV4" s="18"/>
      <c r="LLJ4" s="18"/>
      <c r="LLX4" s="18"/>
      <c r="LML4" s="18"/>
      <c r="LMZ4" s="18"/>
      <c r="LNN4" s="18"/>
      <c r="LOB4" s="18"/>
      <c r="LOP4" s="18"/>
      <c r="LPD4" s="18"/>
      <c r="LPR4" s="18"/>
      <c r="LQF4" s="18"/>
      <c r="LQT4" s="18"/>
      <c r="LRH4" s="18"/>
      <c r="LRV4" s="18"/>
      <c r="LSJ4" s="18"/>
      <c r="LSX4" s="18"/>
      <c r="LTL4" s="18"/>
      <c r="LTZ4" s="18"/>
      <c r="LUN4" s="18"/>
      <c r="LVB4" s="18"/>
      <c r="LVP4" s="18"/>
      <c r="LWD4" s="18"/>
      <c r="LWR4" s="18"/>
      <c r="LXF4" s="18"/>
      <c r="LXT4" s="18"/>
      <c r="LYH4" s="18"/>
      <c r="LYV4" s="18"/>
      <c r="LZJ4" s="18"/>
      <c r="LZX4" s="18"/>
      <c r="MAL4" s="18"/>
      <c r="MAZ4" s="18"/>
      <c r="MBN4" s="18"/>
      <c r="MCB4" s="18"/>
      <c r="MCP4" s="18"/>
      <c r="MDD4" s="18"/>
      <c r="MDR4" s="18"/>
      <c r="MEF4" s="18"/>
      <c r="MET4" s="18"/>
      <c r="MFH4" s="18"/>
      <c r="MFV4" s="18"/>
      <c r="MGJ4" s="18"/>
      <c r="MGX4" s="18"/>
      <c r="MHL4" s="18"/>
      <c r="MHZ4" s="18"/>
      <c r="MIN4" s="18"/>
      <c r="MJB4" s="18"/>
      <c r="MJP4" s="18"/>
      <c r="MKD4" s="18"/>
      <c r="MKR4" s="18"/>
      <c r="MLF4" s="18"/>
      <c r="MLT4" s="18"/>
      <c r="MMH4" s="18"/>
      <c r="MMV4" s="18"/>
      <c r="MNJ4" s="18"/>
      <c r="MNX4" s="18"/>
      <c r="MOL4" s="18"/>
      <c r="MOZ4" s="18"/>
      <c r="MPN4" s="18"/>
      <c r="MQB4" s="18"/>
      <c r="MQP4" s="18"/>
      <c r="MRD4" s="18"/>
      <c r="MRR4" s="18"/>
      <c r="MSF4" s="18"/>
      <c r="MST4" s="18"/>
      <c r="MTH4" s="18"/>
      <c r="MTV4" s="18"/>
      <c r="MUJ4" s="18"/>
      <c r="MUX4" s="18"/>
      <c r="MVL4" s="18"/>
      <c r="MVZ4" s="18"/>
      <c r="MWN4" s="18"/>
      <c r="MXB4" s="18"/>
      <c r="MXP4" s="18"/>
      <c r="MYD4" s="18"/>
      <c r="MYR4" s="18"/>
      <c r="MZF4" s="18"/>
      <c r="MZT4" s="18"/>
      <c r="NAH4" s="18"/>
      <c r="NAV4" s="18"/>
      <c r="NBJ4" s="18"/>
      <c r="NBX4" s="18"/>
      <c r="NCL4" s="18"/>
      <c r="NCZ4" s="18"/>
      <c r="NDN4" s="18"/>
      <c r="NEB4" s="18"/>
      <c r="NEP4" s="18"/>
      <c r="NFD4" s="18"/>
      <c r="NFR4" s="18"/>
      <c r="NGF4" s="18"/>
      <c r="NGT4" s="18"/>
      <c r="NHH4" s="18"/>
      <c r="NHV4" s="18"/>
      <c r="NIJ4" s="18"/>
      <c r="NIX4" s="18"/>
      <c r="NJL4" s="18"/>
      <c r="NJZ4" s="18"/>
      <c r="NKN4" s="18"/>
      <c r="NLB4" s="18"/>
      <c r="NLP4" s="18"/>
      <c r="NMD4" s="18"/>
      <c r="NMR4" s="18"/>
      <c r="NNF4" s="18"/>
      <c r="NNT4" s="18"/>
      <c r="NOH4" s="18"/>
      <c r="NOV4" s="18"/>
      <c r="NPJ4" s="18"/>
      <c r="NPX4" s="18"/>
      <c r="NQL4" s="18"/>
      <c r="NQZ4" s="18"/>
      <c r="NRN4" s="18"/>
      <c r="NSB4" s="18"/>
      <c r="NSP4" s="18"/>
      <c r="NTD4" s="18"/>
      <c r="NTR4" s="18"/>
      <c r="NUF4" s="18"/>
      <c r="NUT4" s="18"/>
      <c r="NVH4" s="18"/>
      <c r="NVV4" s="18"/>
      <c r="NWJ4" s="18"/>
      <c r="NWX4" s="18"/>
      <c r="NXL4" s="18"/>
      <c r="NXZ4" s="18"/>
      <c r="NYN4" s="18"/>
      <c r="NZB4" s="18"/>
      <c r="NZP4" s="18"/>
      <c r="OAD4" s="18"/>
      <c r="OAR4" s="18"/>
      <c r="OBF4" s="18"/>
      <c r="OBT4" s="18"/>
      <c r="OCH4" s="18"/>
      <c r="OCV4" s="18"/>
      <c r="ODJ4" s="18"/>
      <c r="ODX4" s="18"/>
      <c r="OEL4" s="18"/>
      <c r="OEZ4" s="18"/>
      <c r="OFN4" s="18"/>
      <c r="OGB4" s="18"/>
      <c r="OGP4" s="18"/>
      <c r="OHD4" s="18"/>
      <c r="OHR4" s="18"/>
      <c r="OIF4" s="18"/>
      <c r="OIT4" s="18"/>
      <c r="OJH4" s="18"/>
      <c r="OJV4" s="18"/>
      <c r="OKJ4" s="18"/>
      <c r="OKX4" s="18"/>
      <c r="OLL4" s="18"/>
      <c r="OLZ4" s="18"/>
      <c r="OMN4" s="18"/>
      <c r="ONB4" s="18"/>
      <c r="ONP4" s="18"/>
      <c r="OOD4" s="18"/>
      <c r="OOR4" s="18"/>
      <c r="OPF4" s="18"/>
      <c r="OPT4" s="18"/>
      <c r="OQH4" s="18"/>
      <c r="OQV4" s="18"/>
      <c r="ORJ4" s="18"/>
      <c r="ORX4" s="18"/>
      <c r="OSL4" s="18"/>
      <c r="OSZ4" s="18"/>
      <c r="OTN4" s="18"/>
      <c r="OUB4" s="18"/>
      <c r="OUP4" s="18"/>
      <c r="OVD4" s="18"/>
      <c r="OVR4" s="18"/>
      <c r="OWF4" s="18"/>
      <c r="OWT4" s="18"/>
      <c r="OXH4" s="18"/>
      <c r="OXV4" s="18"/>
      <c r="OYJ4" s="18"/>
      <c r="OYX4" s="18"/>
      <c r="OZL4" s="18"/>
      <c r="OZZ4" s="18"/>
      <c r="PAN4" s="18"/>
      <c r="PBB4" s="18"/>
      <c r="PBP4" s="18"/>
      <c r="PCD4" s="18"/>
      <c r="PCR4" s="18"/>
      <c r="PDF4" s="18"/>
      <c r="PDT4" s="18"/>
      <c r="PEH4" s="18"/>
      <c r="PEV4" s="18"/>
      <c r="PFJ4" s="18"/>
      <c r="PFX4" s="18"/>
      <c r="PGL4" s="18"/>
      <c r="PGZ4" s="18"/>
      <c r="PHN4" s="18"/>
      <c r="PIB4" s="18"/>
      <c r="PIP4" s="18"/>
      <c r="PJD4" s="18"/>
      <c r="PJR4" s="18"/>
      <c r="PKF4" s="18"/>
      <c r="PKT4" s="18"/>
      <c r="PLH4" s="18"/>
      <c r="PLV4" s="18"/>
      <c r="PMJ4" s="18"/>
      <c r="PMX4" s="18"/>
      <c r="PNL4" s="18"/>
      <c r="PNZ4" s="18"/>
      <c r="PON4" s="18"/>
      <c r="PPB4" s="18"/>
      <c r="PPP4" s="18"/>
      <c r="PQD4" s="18"/>
      <c r="PQR4" s="18"/>
      <c r="PRF4" s="18"/>
      <c r="PRT4" s="18"/>
      <c r="PSH4" s="18"/>
      <c r="PSV4" s="18"/>
      <c r="PTJ4" s="18"/>
      <c r="PTX4" s="18"/>
      <c r="PUL4" s="18"/>
      <c r="PUZ4" s="18"/>
      <c r="PVN4" s="18"/>
      <c r="PWB4" s="18"/>
      <c r="PWP4" s="18"/>
      <c r="PXD4" s="18"/>
      <c r="PXR4" s="18"/>
      <c r="PYF4" s="18"/>
      <c r="PYT4" s="18"/>
      <c r="PZH4" s="18"/>
      <c r="PZV4" s="18"/>
      <c r="QAJ4" s="18"/>
      <c r="QAX4" s="18"/>
      <c r="QBL4" s="18"/>
      <c r="QBZ4" s="18"/>
      <c r="QCN4" s="18"/>
      <c r="QDB4" s="18"/>
      <c r="QDP4" s="18"/>
      <c r="QED4" s="18"/>
      <c r="QER4" s="18"/>
      <c r="QFF4" s="18"/>
      <c r="QFT4" s="18"/>
      <c r="QGH4" s="18"/>
      <c r="QGV4" s="18"/>
      <c r="QHJ4" s="18"/>
      <c r="QHX4" s="18"/>
      <c r="QIL4" s="18"/>
      <c r="QIZ4" s="18"/>
      <c r="QJN4" s="18"/>
      <c r="QKB4" s="18"/>
      <c r="QKP4" s="18"/>
      <c r="QLD4" s="18"/>
      <c r="QLR4" s="18"/>
      <c r="QMF4" s="18"/>
      <c r="QMT4" s="18"/>
      <c r="QNH4" s="18"/>
      <c r="QNV4" s="18"/>
      <c r="QOJ4" s="18"/>
      <c r="QOX4" s="18"/>
      <c r="QPL4" s="18"/>
      <c r="QPZ4" s="18"/>
      <c r="QQN4" s="18"/>
      <c r="QRB4" s="18"/>
      <c r="QRP4" s="18"/>
      <c r="QSD4" s="18"/>
      <c r="QSR4" s="18"/>
      <c r="QTF4" s="18"/>
      <c r="QTT4" s="18"/>
      <c r="QUH4" s="18"/>
      <c r="QUV4" s="18"/>
      <c r="QVJ4" s="18"/>
      <c r="QVX4" s="18"/>
      <c r="QWL4" s="18"/>
      <c r="QWZ4" s="18"/>
      <c r="QXN4" s="18"/>
      <c r="QYB4" s="18"/>
      <c r="QYP4" s="18"/>
      <c r="QZD4" s="18"/>
      <c r="QZR4" s="18"/>
      <c r="RAF4" s="18"/>
      <c r="RAT4" s="18"/>
      <c r="RBH4" s="18"/>
      <c r="RBV4" s="18"/>
      <c r="RCJ4" s="18"/>
      <c r="RCX4" s="18"/>
      <c r="RDL4" s="18"/>
      <c r="RDZ4" s="18"/>
      <c r="REN4" s="18"/>
      <c r="RFB4" s="18"/>
      <c r="RFP4" s="18"/>
      <c r="RGD4" s="18"/>
      <c r="RGR4" s="18"/>
      <c r="RHF4" s="18"/>
      <c r="RHT4" s="18"/>
      <c r="RIH4" s="18"/>
      <c r="RIV4" s="18"/>
      <c r="RJJ4" s="18"/>
      <c r="RJX4" s="18"/>
      <c r="RKL4" s="18"/>
      <c r="RKZ4" s="18"/>
      <c r="RLN4" s="18"/>
      <c r="RMB4" s="18"/>
      <c r="RMP4" s="18"/>
      <c r="RND4" s="18"/>
      <c r="RNR4" s="18"/>
      <c r="ROF4" s="18"/>
      <c r="ROT4" s="18"/>
      <c r="RPH4" s="18"/>
      <c r="RPV4" s="18"/>
      <c r="RQJ4" s="18"/>
      <c r="RQX4" s="18"/>
      <c r="RRL4" s="18"/>
      <c r="RRZ4" s="18"/>
      <c r="RSN4" s="18"/>
      <c r="RTB4" s="18"/>
      <c r="RTP4" s="18"/>
      <c r="RUD4" s="18"/>
      <c r="RUR4" s="18"/>
      <c r="RVF4" s="18"/>
      <c r="RVT4" s="18"/>
      <c r="RWH4" s="18"/>
      <c r="RWV4" s="18"/>
      <c r="RXJ4" s="18"/>
      <c r="RXX4" s="18"/>
      <c r="RYL4" s="18"/>
      <c r="RYZ4" s="18"/>
      <c r="RZN4" s="18"/>
      <c r="SAB4" s="18"/>
      <c r="SAP4" s="18"/>
      <c r="SBD4" s="18"/>
      <c r="SBR4" s="18"/>
      <c r="SCF4" s="18"/>
      <c r="SCT4" s="18"/>
      <c r="SDH4" s="18"/>
      <c r="SDV4" s="18"/>
      <c r="SEJ4" s="18"/>
      <c r="SEX4" s="18"/>
      <c r="SFL4" s="18"/>
      <c r="SFZ4" s="18"/>
      <c r="SGN4" s="18"/>
      <c r="SHB4" s="18"/>
      <c r="SHP4" s="18"/>
      <c r="SID4" s="18"/>
      <c r="SIR4" s="18"/>
      <c r="SJF4" s="18"/>
      <c r="SJT4" s="18"/>
      <c r="SKH4" s="18"/>
      <c r="SKV4" s="18"/>
      <c r="SLJ4" s="18"/>
      <c r="SLX4" s="18"/>
      <c r="SML4" s="18"/>
      <c r="SMZ4" s="18"/>
      <c r="SNN4" s="18"/>
      <c r="SOB4" s="18"/>
      <c r="SOP4" s="18"/>
      <c r="SPD4" s="18"/>
      <c r="SPR4" s="18"/>
      <c r="SQF4" s="18"/>
      <c r="SQT4" s="18"/>
      <c r="SRH4" s="18"/>
      <c r="SRV4" s="18"/>
      <c r="SSJ4" s="18"/>
      <c r="SSX4" s="18"/>
      <c r="STL4" s="18"/>
      <c r="STZ4" s="18"/>
      <c r="SUN4" s="18"/>
      <c r="SVB4" s="18"/>
      <c r="SVP4" s="18"/>
      <c r="SWD4" s="18"/>
      <c r="SWR4" s="18"/>
      <c r="SXF4" s="18"/>
      <c r="SXT4" s="18"/>
      <c r="SYH4" s="18"/>
      <c r="SYV4" s="18"/>
      <c r="SZJ4" s="18"/>
      <c r="SZX4" s="18"/>
      <c r="TAL4" s="18"/>
      <c r="TAZ4" s="18"/>
      <c r="TBN4" s="18"/>
      <c r="TCB4" s="18"/>
      <c r="TCP4" s="18"/>
      <c r="TDD4" s="18"/>
      <c r="TDR4" s="18"/>
      <c r="TEF4" s="18"/>
      <c r="TET4" s="18"/>
      <c r="TFH4" s="18"/>
      <c r="TFV4" s="18"/>
      <c r="TGJ4" s="18"/>
      <c r="TGX4" s="18"/>
      <c r="THL4" s="18"/>
      <c r="THZ4" s="18"/>
      <c r="TIN4" s="18"/>
      <c r="TJB4" s="18"/>
      <c r="TJP4" s="18"/>
      <c r="TKD4" s="18"/>
      <c r="TKR4" s="18"/>
      <c r="TLF4" s="18"/>
      <c r="TLT4" s="18"/>
      <c r="TMH4" s="18"/>
      <c r="TMV4" s="18"/>
      <c r="TNJ4" s="18"/>
      <c r="TNX4" s="18"/>
      <c r="TOL4" s="18"/>
      <c r="TOZ4" s="18"/>
      <c r="TPN4" s="18"/>
      <c r="TQB4" s="18"/>
      <c r="TQP4" s="18"/>
      <c r="TRD4" s="18"/>
      <c r="TRR4" s="18"/>
      <c r="TSF4" s="18"/>
      <c r="TST4" s="18"/>
      <c r="TTH4" s="18"/>
      <c r="TTV4" s="18"/>
      <c r="TUJ4" s="18"/>
      <c r="TUX4" s="18"/>
      <c r="TVL4" s="18"/>
      <c r="TVZ4" s="18"/>
      <c r="TWN4" s="18"/>
      <c r="TXB4" s="18"/>
      <c r="TXP4" s="18"/>
      <c r="TYD4" s="18"/>
      <c r="TYR4" s="18"/>
      <c r="TZF4" s="18"/>
      <c r="TZT4" s="18"/>
      <c r="UAH4" s="18"/>
      <c r="UAV4" s="18"/>
      <c r="UBJ4" s="18"/>
      <c r="UBX4" s="18"/>
      <c r="UCL4" s="18"/>
      <c r="UCZ4" s="18"/>
      <c r="UDN4" s="18"/>
      <c r="UEB4" s="18"/>
      <c r="UEP4" s="18"/>
      <c r="UFD4" s="18"/>
      <c r="UFR4" s="18"/>
      <c r="UGF4" s="18"/>
      <c r="UGT4" s="18"/>
      <c r="UHH4" s="18"/>
      <c r="UHV4" s="18"/>
      <c r="UIJ4" s="18"/>
      <c r="UIX4" s="18"/>
      <c r="UJL4" s="18"/>
      <c r="UJZ4" s="18"/>
      <c r="UKN4" s="18"/>
      <c r="ULB4" s="18"/>
      <c r="ULP4" s="18"/>
      <c r="UMD4" s="18"/>
      <c r="UMR4" s="18"/>
      <c r="UNF4" s="18"/>
      <c r="UNT4" s="18"/>
      <c r="UOH4" s="18"/>
      <c r="UOV4" s="18"/>
      <c r="UPJ4" s="18"/>
      <c r="UPX4" s="18"/>
      <c r="UQL4" s="18"/>
      <c r="UQZ4" s="18"/>
      <c r="URN4" s="18"/>
      <c r="USB4" s="18"/>
      <c r="USP4" s="18"/>
      <c r="UTD4" s="18"/>
      <c r="UTR4" s="18"/>
      <c r="UUF4" s="18"/>
      <c r="UUT4" s="18"/>
      <c r="UVH4" s="18"/>
      <c r="UVV4" s="18"/>
      <c r="UWJ4" s="18"/>
      <c r="UWX4" s="18"/>
      <c r="UXL4" s="18"/>
      <c r="UXZ4" s="18"/>
      <c r="UYN4" s="18"/>
      <c r="UZB4" s="18"/>
      <c r="UZP4" s="18"/>
      <c r="VAD4" s="18"/>
      <c r="VAR4" s="18"/>
      <c r="VBF4" s="18"/>
      <c r="VBT4" s="18"/>
      <c r="VCH4" s="18"/>
      <c r="VCV4" s="18"/>
      <c r="VDJ4" s="18"/>
      <c r="VDX4" s="18"/>
      <c r="VEL4" s="18"/>
      <c r="VEZ4" s="18"/>
      <c r="VFN4" s="18"/>
      <c r="VGB4" s="18"/>
      <c r="VGP4" s="18"/>
      <c r="VHD4" s="18"/>
      <c r="VHR4" s="18"/>
      <c r="VIF4" s="18"/>
      <c r="VIT4" s="18"/>
      <c r="VJH4" s="18"/>
      <c r="VJV4" s="18"/>
      <c r="VKJ4" s="18"/>
      <c r="VKX4" s="18"/>
      <c r="VLL4" s="18"/>
      <c r="VLZ4" s="18"/>
      <c r="VMN4" s="18"/>
      <c r="VNB4" s="18"/>
      <c r="VNP4" s="18"/>
      <c r="VOD4" s="18"/>
      <c r="VOR4" s="18"/>
      <c r="VPF4" s="18"/>
      <c r="VPT4" s="18"/>
      <c r="VQH4" s="18"/>
      <c r="VQV4" s="18"/>
      <c r="VRJ4" s="18"/>
      <c r="VRX4" s="18"/>
      <c r="VSL4" s="18"/>
      <c r="VSZ4" s="18"/>
      <c r="VTN4" s="18"/>
      <c r="VUB4" s="18"/>
      <c r="VUP4" s="18"/>
      <c r="VVD4" s="18"/>
      <c r="VVR4" s="18"/>
      <c r="VWF4" s="18"/>
      <c r="VWT4" s="18"/>
      <c r="VXH4" s="18"/>
      <c r="VXV4" s="18"/>
      <c r="VYJ4" s="18"/>
      <c r="VYX4" s="18"/>
      <c r="VZL4" s="18"/>
      <c r="VZZ4" s="18"/>
      <c r="WAN4" s="18"/>
      <c r="WBB4" s="18"/>
      <c r="WBP4" s="18"/>
      <c r="WCD4" s="18"/>
      <c r="WCR4" s="18"/>
      <c r="WDF4" s="18"/>
      <c r="WDT4" s="18"/>
      <c r="WEH4" s="18"/>
      <c r="WEV4" s="18"/>
      <c r="WFJ4" s="18"/>
      <c r="WFX4" s="18"/>
      <c r="WGL4" s="18"/>
      <c r="WGZ4" s="18"/>
      <c r="WHN4" s="18"/>
      <c r="WIB4" s="18"/>
      <c r="WIP4" s="18"/>
      <c r="WJD4" s="18"/>
      <c r="WJR4" s="18"/>
      <c r="WKF4" s="18"/>
      <c r="WKT4" s="18"/>
      <c r="WLH4" s="18"/>
      <c r="WLV4" s="18"/>
      <c r="WMJ4" s="18"/>
      <c r="WMX4" s="18"/>
      <c r="WNL4" s="18"/>
      <c r="WNZ4" s="18"/>
      <c r="WON4" s="18"/>
      <c r="WPB4" s="18"/>
      <c r="WPP4" s="18"/>
      <c r="WQD4" s="18"/>
      <c r="WQR4" s="18"/>
      <c r="WRF4" s="18"/>
      <c r="WRT4" s="18"/>
      <c r="WSH4" s="18"/>
      <c r="WSV4" s="18"/>
      <c r="WTJ4" s="18"/>
      <c r="WTX4" s="18"/>
      <c r="WUL4" s="18"/>
      <c r="WUZ4" s="18"/>
      <c r="WVN4" s="18"/>
      <c r="WWB4" s="18"/>
      <c r="WWP4" s="18"/>
      <c r="WXD4" s="18"/>
      <c r="WXR4" s="18"/>
      <c r="WYF4" s="18"/>
      <c r="WYT4" s="18"/>
      <c r="WZH4" s="18"/>
      <c r="WZV4" s="18"/>
      <c r="XAJ4" s="18"/>
      <c r="XAX4" s="18"/>
      <c r="XBL4" s="18"/>
      <c r="XBZ4" s="18"/>
      <c r="XCN4" s="18"/>
      <c r="XDB4" s="18"/>
      <c r="XDP4" s="18"/>
      <c r="XED4" s="18"/>
      <c r="XER4" s="18"/>
    </row>
    <row r="5" spans="1:1014 1028:2036 2050:3072 3086:4094 4108:5116 5130:6138 6152:7160 7174:8182 8196:9204 9218:10240 10254:11262 11276:12284 12298:13306 13320:14328 14342:15350 15364:16372" hidden="1" x14ac:dyDescent="0.35">
      <c r="A5">
        <v>2017095007</v>
      </c>
      <c r="B5" t="s">
        <v>40</v>
      </c>
      <c r="C5" t="s">
        <v>158</v>
      </c>
      <c r="D5" s="55" t="s">
        <v>857</v>
      </c>
      <c r="F5" s="18">
        <v>42830</v>
      </c>
      <c r="G5">
        <v>13.5</v>
      </c>
      <c r="H5" t="s">
        <v>853</v>
      </c>
      <c r="I5">
        <v>72.5</v>
      </c>
      <c r="J5" t="s">
        <v>858</v>
      </c>
      <c r="K5">
        <v>8.3000000000000007</v>
      </c>
      <c r="L5" t="s">
        <v>853</v>
      </c>
      <c r="M5">
        <v>24</v>
      </c>
      <c r="N5" t="s">
        <v>854</v>
      </c>
      <c r="O5">
        <v>1352</v>
      </c>
      <c r="P5" t="s">
        <v>859</v>
      </c>
      <c r="T5" s="18"/>
      <c r="AH5" s="18"/>
      <c r="AV5" s="18"/>
      <c r="BJ5" s="18"/>
      <c r="BX5" s="18"/>
      <c r="CL5" s="18"/>
      <c r="CZ5" s="18"/>
      <c r="DN5" s="18"/>
      <c r="EB5" s="18"/>
      <c r="EP5" s="18"/>
      <c r="FD5" s="18"/>
      <c r="FR5" s="18"/>
      <c r="GF5" s="18"/>
      <c r="GT5" s="18"/>
      <c r="HH5" s="18"/>
      <c r="HV5" s="18"/>
      <c r="IJ5" s="18"/>
      <c r="IX5" s="18"/>
      <c r="JL5" s="18"/>
      <c r="JZ5" s="18"/>
      <c r="KN5" s="18"/>
      <c r="LB5" s="18"/>
      <c r="LP5" s="18"/>
      <c r="MD5" s="18"/>
      <c r="MR5" s="18"/>
      <c r="NF5" s="18"/>
      <c r="NT5" s="18"/>
      <c r="OH5" s="18"/>
      <c r="OV5" s="18"/>
      <c r="PJ5" s="18"/>
      <c r="PX5" s="18"/>
      <c r="QL5" s="18"/>
      <c r="QZ5" s="18"/>
      <c r="RN5" s="18"/>
      <c r="SB5" s="18"/>
      <c r="SP5" s="18"/>
      <c r="TD5" s="18"/>
      <c r="TR5" s="18"/>
      <c r="UF5" s="18"/>
      <c r="UT5" s="18"/>
      <c r="VH5" s="18"/>
      <c r="VV5" s="18"/>
      <c r="WJ5" s="18"/>
      <c r="WX5" s="18"/>
      <c r="XL5" s="18"/>
      <c r="XZ5" s="18"/>
      <c r="YN5" s="18"/>
      <c r="ZB5" s="18"/>
      <c r="ZP5" s="18"/>
      <c r="AAD5" s="18"/>
      <c r="AAR5" s="18"/>
      <c r="ABF5" s="18"/>
      <c r="ABT5" s="18"/>
      <c r="ACH5" s="18"/>
      <c r="ACV5" s="18"/>
      <c r="ADJ5" s="18"/>
      <c r="ADX5" s="18"/>
      <c r="AEL5" s="18"/>
      <c r="AEZ5" s="18"/>
      <c r="AFN5" s="18"/>
      <c r="AGB5" s="18"/>
      <c r="AGP5" s="18"/>
      <c r="AHD5" s="18"/>
      <c r="AHR5" s="18"/>
      <c r="AIF5" s="18"/>
      <c r="AIT5" s="18"/>
      <c r="AJH5" s="18"/>
      <c r="AJV5" s="18"/>
      <c r="AKJ5" s="18"/>
      <c r="AKX5" s="18"/>
      <c r="ALL5" s="18"/>
      <c r="ALZ5" s="18"/>
      <c r="AMN5" s="18"/>
      <c r="ANB5" s="18"/>
      <c r="ANP5" s="18"/>
      <c r="AOD5" s="18"/>
      <c r="AOR5" s="18"/>
      <c r="APF5" s="18"/>
      <c r="APT5" s="18"/>
      <c r="AQH5" s="18"/>
      <c r="AQV5" s="18"/>
      <c r="ARJ5" s="18"/>
      <c r="ARX5" s="18"/>
      <c r="ASL5" s="18"/>
      <c r="ASZ5" s="18"/>
      <c r="ATN5" s="18"/>
      <c r="AUB5" s="18"/>
      <c r="AUP5" s="18"/>
      <c r="AVD5" s="18"/>
      <c r="AVR5" s="18"/>
      <c r="AWF5" s="18"/>
      <c r="AWT5" s="18"/>
      <c r="AXH5" s="18"/>
      <c r="AXV5" s="18"/>
      <c r="AYJ5" s="18"/>
      <c r="AYX5" s="18"/>
      <c r="AZL5" s="18"/>
      <c r="AZZ5" s="18"/>
      <c r="BAN5" s="18"/>
      <c r="BBB5" s="18"/>
      <c r="BBP5" s="18"/>
      <c r="BCD5" s="18"/>
      <c r="BCR5" s="18"/>
      <c r="BDF5" s="18"/>
      <c r="BDT5" s="18"/>
      <c r="BEH5" s="18"/>
      <c r="BEV5" s="18"/>
      <c r="BFJ5" s="18"/>
      <c r="BFX5" s="18"/>
      <c r="BGL5" s="18"/>
      <c r="BGZ5" s="18"/>
      <c r="BHN5" s="18"/>
      <c r="BIB5" s="18"/>
      <c r="BIP5" s="18"/>
      <c r="BJD5" s="18"/>
      <c r="BJR5" s="18"/>
      <c r="BKF5" s="18"/>
      <c r="BKT5" s="18"/>
      <c r="BLH5" s="18"/>
      <c r="BLV5" s="18"/>
      <c r="BMJ5" s="18"/>
      <c r="BMX5" s="18"/>
      <c r="BNL5" s="18"/>
      <c r="BNZ5" s="18"/>
      <c r="BON5" s="18"/>
      <c r="BPB5" s="18"/>
      <c r="BPP5" s="18"/>
      <c r="BQD5" s="18"/>
      <c r="BQR5" s="18"/>
      <c r="BRF5" s="18"/>
      <c r="BRT5" s="18"/>
      <c r="BSH5" s="18"/>
      <c r="BSV5" s="18"/>
      <c r="BTJ5" s="18"/>
      <c r="BTX5" s="18"/>
      <c r="BUL5" s="18"/>
      <c r="BUZ5" s="18"/>
      <c r="BVN5" s="18"/>
      <c r="BWB5" s="18"/>
      <c r="BWP5" s="18"/>
      <c r="BXD5" s="18"/>
      <c r="BXR5" s="18"/>
      <c r="BYF5" s="18"/>
      <c r="BYT5" s="18"/>
      <c r="BZH5" s="18"/>
      <c r="BZV5" s="18"/>
      <c r="CAJ5" s="18"/>
      <c r="CAX5" s="18"/>
      <c r="CBL5" s="18"/>
      <c r="CBZ5" s="18"/>
      <c r="CCN5" s="18"/>
      <c r="CDB5" s="18"/>
      <c r="CDP5" s="18"/>
      <c r="CED5" s="18"/>
      <c r="CER5" s="18"/>
      <c r="CFF5" s="18"/>
      <c r="CFT5" s="18"/>
      <c r="CGH5" s="18"/>
      <c r="CGV5" s="18"/>
      <c r="CHJ5" s="18"/>
      <c r="CHX5" s="18"/>
      <c r="CIL5" s="18"/>
      <c r="CIZ5" s="18"/>
      <c r="CJN5" s="18"/>
      <c r="CKB5" s="18"/>
      <c r="CKP5" s="18"/>
      <c r="CLD5" s="18"/>
      <c r="CLR5" s="18"/>
      <c r="CMF5" s="18"/>
      <c r="CMT5" s="18"/>
      <c r="CNH5" s="18"/>
      <c r="CNV5" s="18"/>
      <c r="COJ5" s="18"/>
      <c r="COX5" s="18"/>
      <c r="CPL5" s="18"/>
      <c r="CPZ5" s="18"/>
      <c r="CQN5" s="18"/>
      <c r="CRB5" s="18"/>
      <c r="CRP5" s="18"/>
      <c r="CSD5" s="18"/>
      <c r="CSR5" s="18"/>
      <c r="CTF5" s="18"/>
      <c r="CTT5" s="18"/>
      <c r="CUH5" s="18"/>
      <c r="CUV5" s="18"/>
      <c r="CVJ5" s="18"/>
      <c r="CVX5" s="18"/>
      <c r="CWL5" s="18"/>
      <c r="CWZ5" s="18"/>
      <c r="CXN5" s="18"/>
      <c r="CYB5" s="18"/>
      <c r="CYP5" s="18"/>
      <c r="CZD5" s="18"/>
      <c r="CZR5" s="18"/>
      <c r="DAF5" s="18"/>
      <c r="DAT5" s="18"/>
      <c r="DBH5" s="18"/>
      <c r="DBV5" s="18"/>
      <c r="DCJ5" s="18"/>
      <c r="DCX5" s="18"/>
      <c r="DDL5" s="18"/>
      <c r="DDZ5" s="18"/>
      <c r="DEN5" s="18"/>
      <c r="DFB5" s="18"/>
      <c r="DFP5" s="18"/>
      <c r="DGD5" s="18"/>
      <c r="DGR5" s="18"/>
      <c r="DHF5" s="18"/>
      <c r="DHT5" s="18"/>
      <c r="DIH5" s="18"/>
      <c r="DIV5" s="18"/>
      <c r="DJJ5" s="18"/>
      <c r="DJX5" s="18"/>
      <c r="DKL5" s="18"/>
      <c r="DKZ5" s="18"/>
      <c r="DLN5" s="18"/>
      <c r="DMB5" s="18"/>
      <c r="DMP5" s="18"/>
      <c r="DND5" s="18"/>
      <c r="DNR5" s="18"/>
      <c r="DOF5" s="18"/>
      <c r="DOT5" s="18"/>
      <c r="DPH5" s="18"/>
      <c r="DPV5" s="18"/>
      <c r="DQJ5" s="18"/>
      <c r="DQX5" s="18"/>
      <c r="DRL5" s="18"/>
      <c r="DRZ5" s="18"/>
      <c r="DSN5" s="18"/>
      <c r="DTB5" s="18"/>
      <c r="DTP5" s="18"/>
      <c r="DUD5" s="18"/>
      <c r="DUR5" s="18"/>
      <c r="DVF5" s="18"/>
      <c r="DVT5" s="18"/>
      <c r="DWH5" s="18"/>
      <c r="DWV5" s="18"/>
      <c r="DXJ5" s="18"/>
      <c r="DXX5" s="18"/>
      <c r="DYL5" s="18"/>
      <c r="DYZ5" s="18"/>
      <c r="DZN5" s="18"/>
      <c r="EAB5" s="18"/>
      <c r="EAP5" s="18"/>
      <c r="EBD5" s="18"/>
      <c r="EBR5" s="18"/>
      <c r="ECF5" s="18"/>
      <c r="ECT5" s="18"/>
      <c r="EDH5" s="18"/>
      <c r="EDV5" s="18"/>
      <c r="EEJ5" s="18"/>
      <c r="EEX5" s="18"/>
      <c r="EFL5" s="18"/>
      <c r="EFZ5" s="18"/>
      <c r="EGN5" s="18"/>
      <c r="EHB5" s="18"/>
      <c r="EHP5" s="18"/>
      <c r="EID5" s="18"/>
      <c r="EIR5" s="18"/>
      <c r="EJF5" s="18"/>
      <c r="EJT5" s="18"/>
      <c r="EKH5" s="18"/>
      <c r="EKV5" s="18"/>
      <c r="ELJ5" s="18"/>
      <c r="ELX5" s="18"/>
      <c r="EML5" s="18"/>
      <c r="EMZ5" s="18"/>
      <c r="ENN5" s="18"/>
      <c r="EOB5" s="18"/>
      <c r="EOP5" s="18"/>
      <c r="EPD5" s="18"/>
      <c r="EPR5" s="18"/>
      <c r="EQF5" s="18"/>
      <c r="EQT5" s="18"/>
      <c r="ERH5" s="18"/>
      <c r="ERV5" s="18"/>
      <c r="ESJ5" s="18"/>
      <c r="ESX5" s="18"/>
      <c r="ETL5" s="18"/>
      <c r="ETZ5" s="18"/>
      <c r="EUN5" s="18"/>
      <c r="EVB5" s="18"/>
      <c r="EVP5" s="18"/>
      <c r="EWD5" s="18"/>
      <c r="EWR5" s="18"/>
      <c r="EXF5" s="18"/>
      <c r="EXT5" s="18"/>
      <c r="EYH5" s="18"/>
      <c r="EYV5" s="18"/>
      <c r="EZJ5" s="18"/>
      <c r="EZX5" s="18"/>
      <c r="FAL5" s="18"/>
      <c r="FAZ5" s="18"/>
      <c r="FBN5" s="18"/>
      <c r="FCB5" s="18"/>
      <c r="FCP5" s="18"/>
      <c r="FDD5" s="18"/>
      <c r="FDR5" s="18"/>
      <c r="FEF5" s="18"/>
      <c r="FET5" s="18"/>
      <c r="FFH5" s="18"/>
      <c r="FFV5" s="18"/>
      <c r="FGJ5" s="18"/>
      <c r="FGX5" s="18"/>
      <c r="FHL5" s="18"/>
      <c r="FHZ5" s="18"/>
      <c r="FIN5" s="18"/>
      <c r="FJB5" s="18"/>
      <c r="FJP5" s="18"/>
      <c r="FKD5" s="18"/>
      <c r="FKR5" s="18"/>
      <c r="FLF5" s="18"/>
      <c r="FLT5" s="18"/>
      <c r="FMH5" s="18"/>
      <c r="FMV5" s="18"/>
      <c r="FNJ5" s="18"/>
      <c r="FNX5" s="18"/>
      <c r="FOL5" s="18"/>
      <c r="FOZ5" s="18"/>
      <c r="FPN5" s="18"/>
      <c r="FQB5" s="18"/>
      <c r="FQP5" s="18"/>
      <c r="FRD5" s="18"/>
      <c r="FRR5" s="18"/>
      <c r="FSF5" s="18"/>
      <c r="FST5" s="18"/>
      <c r="FTH5" s="18"/>
      <c r="FTV5" s="18"/>
      <c r="FUJ5" s="18"/>
      <c r="FUX5" s="18"/>
      <c r="FVL5" s="18"/>
      <c r="FVZ5" s="18"/>
      <c r="FWN5" s="18"/>
      <c r="FXB5" s="18"/>
      <c r="FXP5" s="18"/>
      <c r="FYD5" s="18"/>
      <c r="FYR5" s="18"/>
      <c r="FZF5" s="18"/>
      <c r="FZT5" s="18"/>
      <c r="GAH5" s="18"/>
      <c r="GAV5" s="18"/>
      <c r="GBJ5" s="18"/>
      <c r="GBX5" s="18"/>
      <c r="GCL5" s="18"/>
      <c r="GCZ5" s="18"/>
      <c r="GDN5" s="18"/>
      <c r="GEB5" s="18"/>
      <c r="GEP5" s="18"/>
      <c r="GFD5" s="18"/>
      <c r="GFR5" s="18"/>
      <c r="GGF5" s="18"/>
      <c r="GGT5" s="18"/>
      <c r="GHH5" s="18"/>
      <c r="GHV5" s="18"/>
      <c r="GIJ5" s="18"/>
      <c r="GIX5" s="18"/>
      <c r="GJL5" s="18"/>
      <c r="GJZ5" s="18"/>
      <c r="GKN5" s="18"/>
      <c r="GLB5" s="18"/>
      <c r="GLP5" s="18"/>
      <c r="GMD5" s="18"/>
      <c r="GMR5" s="18"/>
      <c r="GNF5" s="18"/>
      <c r="GNT5" s="18"/>
      <c r="GOH5" s="18"/>
      <c r="GOV5" s="18"/>
      <c r="GPJ5" s="18"/>
      <c r="GPX5" s="18"/>
      <c r="GQL5" s="18"/>
      <c r="GQZ5" s="18"/>
      <c r="GRN5" s="18"/>
      <c r="GSB5" s="18"/>
      <c r="GSP5" s="18"/>
      <c r="GTD5" s="18"/>
      <c r="GTR5" s="18"/>
      <c r="GUF5" s="18"/>
      <c r="GUT5" s="18"/>
      <c r="GVH5" s="18"/>
      <c r="GVV5" s="18"/>
      <c r="GWJ5" s="18"/>
      <c r="GWX5" s="18"/>
      <c r="GXL5" s="18"/>
      <c r="GXZ5" s="18"/>
      <c r="GYN5" s="18"/>
      <c r="GZB5" s="18"/>
      <c r="GZP5" s="18"/>
      <c r="HAD5" s="18"/>
      <c r="HAR5" s="18"/>
      <c r="HBF5" s="18"/>
      <c r="HBT5" s="18"/>
      <c r="HCH5" s="18"/>
      <c r="HCV5" s="18"/>
      <c r="HDJ5" s="18"/>
      <c r="HDX5" s="18"/>
      <c r="HEL5" s="18"/>
      <c r="HEZ5" s="18"/>
      <c r="HFN5" s="18"/>
      <c r="HGB5" s="18"/>
      <c r="HGP5" s="18"/>
      <c r="HHD5" s="18"/>
      <c r="HHR5" s="18"/>
      <c r="HIF5" s="18"/>
      <c r="HIT5" s="18"/>
      <c r="HJH5" s="18"/>
      <c r="HJV5" s="18"/>
      <c r="HKJ5" s="18"/>
      <c r="HKX5" s="18"/>
      <c r="HLL5" s="18"/>
      <c r="HLZ5" s="18"/>
      <c r="HMN5" s="18"/>
      <c r="HNB5" s="18"/>
      <c r="HNP5" s="18"/>
      <c r="HOD5" s="18"/>
      <c r="HOR5" s="18"/>
      <c r="HPF5" s="18"/>
      <c r="HPT5" s="18"/>
      <c r="HQH5" s="18"/>
      <c r="HQV5" s="18"/>
      <c r="HRJ5" s="18"/>
      <c r="HRX5" s="18"/>
      <c r="HSL5" s="18"/>
      <c r="HSZ5" s="18"/>
      <c r="HTN5" s="18"/>
      <c r="HUB5" s="18"/>
      <c r="HUP5" s="18"/>
      <c r="HVD5" s="18"/>
      <c r="HVR5" s="18"/>
      <c r="HWF5" s="18"/>
      <c r="HWT5" s="18"/>
      <c r="HXH5" s="18"/>
      <c r="HXV5" s="18"/>
      <c r="HYJ5" s="18"/>
      <c r="HYX5" s="18"/>
      <c r="HZL5" s="18"/>
      <c r="HZZ5" s="18"/>
      <c r="IAN5" s="18"/>
      <c r="IBB5" s="18"/>
      <c r="IBP5" s="18"/>
      <c r="ICD5" s="18"/>
      <c r="ICR5" s="18"/>
      <c r="IDF5" s="18"/>
      <c r="IDT5" s="18"/>
      <c r="IEH5" s="18"/>
      <c r="IEV5" s="18"/>
      <c r="IFJ5" s="18"/>
      <c r="IFX5" s="18"/>
      <c r="IGL5" s="18"/>
      <c r="IGZ5" s="18"/>
      <c r="IHN5" s="18"/>
      <c r="IIB5" s="18"/>
      <c r="IIP5" s="18"/>
      <c r="IJD5" s="18"/>
      <c r="IJR5" s="18"/>
      <c r="IKF5" s="18"/>
      <c r="IKT5" s="18"/>
      <c r="ILH5" s="18"/>
      <c r="ILV5" s="18"/>
      <c r="IMJ5" s="18"/>
      <c r="IMX5" s="18"/>
      <c r="INL5" s="18"/>
      <c r="INZ5" s="18"/>
      <c r="ION5" s="18"/>
      <c r="IPB5" s="18"/>
      <c r="IPP5" s="18"/>
      <c r="IQD5" s="18"/>
      <c r="IQR5" s="18"/>
      <c r="IRF5" s="18"/>
      <c r="IRT5" s="18"/>
      <c r="ISH5" s="18"/>
      <c r="ISV5" s="18"/>
      <c r="ITJ5" s="18"/>
      <c r="ITX5" s="18"/>
      <c r="IUL5" s="18"/>
      <c r="IUZ5" s="18"/>
      <c r="IVN5" s="18"/>
      <c r="IWB5" s="18"/>
      <c r="IWP5" s="18"/>
      <c r="IXD5" s="18"/>
      <c r="IXR5" s="18"/>
      <c r="IYF5" s="18"/>
      <c r="IYT5" s="18"/>
      <c r="IZH5" s="18"/>
      <c r="IZV5" s="18"/>
      <c r="JAJ5" s="18"/>
      <c r="JAX5" s="18"/>
      <c r="JBL5" s="18"/>
      <c r="JBZ5" s="18"/>
      <c r="JCN5" s="18"/>
      <c r="JDB5" s="18"/>
      <c r="JDP5" s="18"/>
      <c r="JED5" s="18"/>
      <c r="JER5" s="18"/>
      <c r="JFF5" s="18"/>
      <c r="JFT5" s="18"/>
      <c r="JGH5" s="18"/>
      <c r="JGV5" s="18"/>
      <c r="JHJ5" s="18"/>
      <c r="JHX5" s="18"/>
      <c r="JIL5" s="18"/>
      <c r="JIZ5" s="18"/>
      <c r="JJN5" s="18"/>
      <c r="JKB5" s="18"/>
      <c r="JKP5" s="18"/>
      <c r="JLD5" s="18"/>
      <c r="JLR5" s="18"/>
      <c r="JMF5" s="18"/>
      <c r="JMT5" s="18"/>
      <c r="JNH5" s="18"/>
      <c r="JNV5" s="18"/>
      <c r="JOJ5" s="18"/>
      <c r="JOX5" s="18"/>
      <c r="JPL5" s="18"/>
      <c r="JPZ5" s="18"/>
      <c r="JQN5" s="18"/>
      <c r="JRB5" s="18"/>
      <c r="JRP5" s="18"/>
      <c r="JSD5" s="18"/>
      <c r="JSR5" s="18"/>
      <c r="JTF5" s="18"/>
      <c r="JTT5" s="18"/>
      <c r="JUH5" s="18"/>
      <c r="JUV5" s="18"/>
      <c r="JVJ5" s="18"/>
      <c r="JVX5" s="18"/>
      <c r="JWL5" s="18"/>
      <c r="JWZ5" s="18"/>
      <c r="JXN5" s="18"/>
      <c r="JYB5" s="18"/>
      <c r="JYP5" s="18"/>
      <c r="JZD5" s="18"/>
      <c r="JZR5" s="18"/>
      <c r="KAF5" s="18"/>
      <c r="KAT5" s="18"/>
      <c r="KBH5" s="18"/>
      <c r="KBV5" s="18"/>
      <c r="KCJ5" s="18"/>
      <c r="KCX5" s="18"/>
      <c r="KDL5" s="18"/>
      <c r="KDZ5" s="18"/>
      <c r="KEN5" s="18"/>
      <c r="KFB5" s="18"/>
      <c r="KFP5" s="18"/>
      <c r="KGD5" s="18"/>
      <c r="KGR5" s="18"/>
      <c r="KHF5" s="18"/>
      <c r="KHT5" s="18"/>
      <c r="KIH5" s="18"/>
      <c r="KIV5" s="18"/>
      <c r="KJJ5" s="18"/>
      <c r="KJX5" s="18"/>
      <c r="KKL5" s="18"/>
      <c r="KKZ5" s="18"/>
      <c r="KLN5" s="18"/>
      <c r="KMB5" s="18"/>
      <c r="KMP5" s="18"/>
      <c r="KND5" s="18"/>
      <c r="KNR5" s="18"/>
      <c r="KOF5" s="18"/>
      <c r="KOT5" s="18"/>
      <c r="KPH5" s="18"/>
      <c r="KPV5" s="18"/>
      <c r="KQJ5" s="18"/>
      <c r="KQX5" s="18"/>
      <c r="KRL5" s="18"/>
      <c r="KRZ5" s="18"/>
      <c r="KSN5" s="18"/>
      <c r="KTB5" s="18"/>
      <c r="KTP5" s="18"/>
      <c r="KUD5" s="18"/>
      <c r="KUR5" s="18"/>
      <c r="KVF5" s="18"/>
      <c r="KVT5" s="18"/>
      <c r="KWH5" s="18"/>
      <c r="KWV5" s="18"/>
      <c r="KXJ5" s="18"/>
      <c r="KXX5" s="18"/>
      <c r="KYL5" s="18"/>
      <c r="KYZ5" s="18"/>
      <c r="KZN5" s="18"/>
      <c r="LAB5" s="18"/>
      <c r="LAP5" s="18"/>
      <c r="LBD5" s="18"/>
      <c r="LBR5" s="18"/>
      <c r="LCF5" s="18"/>
      <c r="LCT5" s="18"/>
      <c r="LDH5" s="18"/>
      <c r="LDV5" s="18"/>
      <c r="LEJ5" s="18"/>
      <c r="LEX5" s="18"/>
      <c r="LFL5" s="18"/>
      <c r="LFZ5" s="18"/>
      <c r="LGN5" s="18"/>
      <c r="LHB5" s="18"/>
      <c r="LHP5" s="18"/>
      <c r="LID5" s="18"/>
      <c r="LIR5" s="18"/>
      <c r="LJF5" s="18"/>
      <c r="LJT5" s="18"/>
      <c r="LKH5" s="18"/>
      <c r="LKV5" s="18"/>
      <c r="LLJ5" s="18"/>
      <c r="LLX5" s="18"/>
      <c r="LML5" s="18"/>
      <c r="LMZ5" s="18"/>
      <c r="LNN5" s="18"/>
      <c r="LOB5" s="18"/>
      <c r="LOP5" s="18"/>
      <c r="LPD5" s="18"/>
      <c r="LPR5" s="18"/>
      <c r="LQF5" s="18"/>
      <c r="LQT5" s="18"/>
      <c r="LRH5" s="18"/>
      <c r="LRV5" s="18"/>
      <c r="LSJ5" s="18"/>
      <c r="LSX5" s="18"/>
      <c r="LTL5" s="18"/>
      <c r="LTZ5" s="18"/>
      <c r="LUN5" s="18"/>
      <c r="LVB5" s="18"/>
      <c r="LVP5" s="18"/>
      <c r="LWD5" s="18"/>
      <c r="LWR5" s="18"/>
      <c r="LXF5" s="18"/>
      <c r="LXT5" s="18"/>
      <c r="LYH5" s="18"/>
      <c r="LYV5" s="18"/>
      <c r="LZJ5" s="18"/>
      <c r="LZX5" s="18"/>
      <c r="MAL5" s="18"/>
      <c r="MAZ5" s="18"/>
      <c r="MBN5" s="18"/>
      <c r="MCB5" s="18"/>
      <c r="MCP5" s="18"/>
      <c r="MDD5" s="18"/>
      <c r="MDR5" s="18"/>
      <c r="MEF5" s="18"/>
      <c r="MET5" s="18"/>
      <c r="MFH5" s="18"/>
      <c r="MFV5" s="18"/>
      <c r="MGJ5" s="18"/>
      <c r="MGX5" s="18"/>
      <c r="MHL5" s="18"/>
      <c r="MHZ5" s="18"/>
      <c r="MIN5" s="18"/>
      <c r="MJB5" s="18"/>
      <c r="MJP5" s="18"/>
      <c r="MKD5" s="18"/>
      <c r="MKR5" s="18"/>
      <c r="MLF5" s="18"/>
      <c r="MLT5" s="18"/>
      <c r="MMH5" s="18"/>
      <c r="MMV5" s="18"/>
      <c r="MNJ5" s="18"/>
      <c r="MNX5" s="18"/>
      <c r="MOL5" s="18"/>
      <c r="MOZ5" s="18"/>
      <c r="MPN5" s="18"/>
      <c r="MQB5" s="18"/>
      <c r="MQP5" s="18"/>
      <c r="MRD5" s="18"/>
      <c r="MRR5" s="18"/>
      <c r="MSF5" s="18"/>
      <c r="MST5" s="18"/>
      <c r="MTH5" s="18"/>
      <c r="MTV5" s="18"/>
      <c r="MUJ5" s="18"/>
      <c r="MUX5" s="18"/>
      <c r="MVL5" s="18"/>
      <c r="MVZ5" s="18"/>
      <c r="MWN5" s="18"/>
      <c r="MXB5" s="18"/>
      <c r="MXP5" s="18"/>
      <c r="MYD5" s="18"/>
      <c r="MYR5" s="18"/>
      <c r="MZF5" s="18"/>
      <c r="MZT5" s="18"/>
      <c r="NAH5" s="18"/>
      <c r="NAV5" s="18"/>
      <c r="NBJ5" s="18"/>
      <c r="NBX5" s="18"/>
      <c r="NCL5" s="18"/>
      <c r="NCZ5" s="18"/>
      <c r="NDN5" s="18"/>
      <c r="NEB5" s="18"/>
      <c r="NEP5" s="18"/>
      <c r="NFD5" s="18"/>
      <c r="NFR5" s="18"/>
      <c r="NGF5" s="18"/>
      <c r="NGT5" s="18"/>
      <c r="NHH5" s="18"/>
      <c r="NHV5" s="18"/>
      <c r="NIJ5" s="18"/>
      <c r="NIX5" s="18"/>
      <c r="NJL5" s="18"/>
      <c r="NJZ5" s="18"/>
      <c r="NKN5" s="18"/>
      <c r="NLB5" s="18"/>
      <c r="NLP5" s="18"/>
      <c r="NMD5" s="18"/>
      <c r="NMR5" s="18"/>
      <c r="NNF5" s="18"/>
      <c r="NNT5" s="18"/>
      <c r="NOH5" s="18"/>
      <c r="NOV5" s="18"/>
      <c r="NPJ5" s="18"/>
      <c r="NPX5" s="18"/>
      <c r="NQL5" s="18"/>
      <c r="NQZ5" s="18"/>
      <c r="NRN5" s="18"/>
      <c r="NSB5" s="18"/>
      <c r="NSP5" s="18"/>
      <c r="NTD5" s="18"/>
      <c r="NTR5" s="18"/>
      <c r="NUF5" s="18"/>
      <c r="NUT5" s="18"/>
      <c r="NVH5" s="18"/>
      <c r="NVV5" s="18"/>
      <c r="NWJ5" s="18"/>
      <c r="NWX5" s="18"/>
      <c r="NXL5" s="18"/>
      <c r="NXZ5" s="18"/>
      <c r="NYN5" s="18"/>
      <c r="NZB5" s="18"/>
      <c r="NZP5" s="18"/>
      <c r="OAD5" s="18"/>
      <c r="OAR5" s="18"/>
      <c r="OBF5" s="18"/>
      <c r="OBT5" s="18"/>
      <c r="OCH5" s="18"/>
      <c r="OCV5" s="18"/>
      <c r="ODJ5" s="18"/>
      <c r="ODX5" s="18"/>
      <c r="OEL5" s="18"/>
      <c r="OEZ5" s="18"/>
      <c r="OFN5" s="18"/>
      <c r="OGB5" s="18"/>
      <c r="OGP5" s="18"/>
      <c r="OHD5" s="18"/>
      <c r="OHR5" s="18"/>
      <c r="OIF5" s="18"/>
      <c r="OIT5" s="18"/>
      <c r="OJH5" s="18"/>
      <c r="OJV5" s="18"/>
      <c r="OKJ5" s="18"/>
      <c r="OKX5" s="18"/>
      <c r="OLL5" s="18"/>
      <c r="OLZ5" s="18"/>
      <c r="OMN5" s="18"/>
      <c r="ONB5" s="18"/>
      <c r="ONP5" s="18"/>
      <c r="OOD5" s="18"/>
      <c r="OOR5" s="18"/>
      <c r="OPF5" s="18"/>
      <c r="OPT5" s="18"/>
      <c r="OQH5" s="18"/>
      <c r="OQV5" s="18"/>
      <c r="ORJ5" s="18"/>
      <c r="ORX5" s="18"/>
      <c r="OSL5" s="18"/>
      <c r="OSZ5" s="18"/>
      <c r="OTN5" s="18"/>
      <c r="OUB5" s="18"/>
      <c r="OUP5" s="18"/>
      <c r="OVD5" s="18"/>
      <c r="OVR5" s="18"/>
      <c r="OWF5" s="18"/>
      <c r="OWT5" s="18"/>
      <c r="OXH5" s="18"/>
      <c r="OXV5" s="18"/>
      <c r="OYJ5" s="18"/>
      <c r="OYX5" s="18"/>
      <c r="OZL5" s="18"/>
      <c r="OZZ5" s="18"/>
      <c r="PAN5" s="18"/>
      <c r="PBB5" s="18"/>
      <c r="PBP5" s="18"/>
      <c r="PCD5" s="18"/>
      <c r="PCR5" s="18"/>
      <c r="PDF5" s="18"/>
      <c r="PDT5" s="18"/>
      <c r="PEH5" s="18"/>
      <c r="PEV5" s="18"/>
      <c r="PFJ5" s="18"/>
      <c r="PFX5" s="18"/>
      <c r="PGL5" s="18"/>
      <c r="PGZ5" s="18"/>
      <c r="PHN5" s="18"/>
      <c r="PIB5" s="18"/>
      <c r="PIP5" s="18"/>
      <c r="PJD5" s="18"/>
      <c r="PJR5" s="18"/>
      <c r="PKF5" s="18"/>
      <c r="PKT5" s="18"/>
      <c r="PLH5" s="18"/>
      <c r="PLV5" s="18"/>
      <c r="PMJ5" s="18"/>
      <c r="PMX5" s="18"/>
      <c r="PNL5" s="18"/>
      <c r="PNZ5" s="18"/>
      <c r="PON5" s="18"/>
      <c r="PPB5" s="18"/>
      <c r="PPP5" s="18"/>
      <c r="PQD5" s="18"/>
      <c r="PQR5" s="18"/>
      <c r="PRF5" s="18"/>
      <c r="PRT5" s="18"/>
      <c r="PSH5" s="18"/>
      <c r="PSV5" s="18"/>
      <c r="PTJ5" s="18"/>
      <c r="PTX5" s="18"/>
      <c r="PUL5" s="18"/>
      <c r="PUZ5" s="18"/>
      <c r="PVN5" s="18"/>
      <c r="PWB5" s="18"/>
      <c r="PWP5" s="18"/>
      <c r="PXD5" s="18"/>
      <c r="PXR5" s="18"/>
      <c r="PYF5" s="18"/>
      <c r="PYT5" s="18"/>
      <c r="PZH5" s="18"/>
      <c r="PZV5" s="18"/>
      <c r="QAJ5" s="18"/>
      <c r="QAX5" s="18"/>
      <c r="QBL5" s="18"/>
      <c r="QBZ5" s="18"/>
      <c r="QCN5" s="18"/>
      <c r="QDB5" s="18"/>
      <c r="QDP5" s="18"/>
      <c r="QED5" s="18"/>
      <c r="QER5" s="18"/>
      <c r="QFF5" s="18"/>
      <c r="QFT5" s="18"/>
      <c r="QGH5" s="18"/>
      <c r="QGV5" s="18"/>
      <c r="QHJ5" s="18"/>
      <c r="QHX5" s="18"/>
      <c r="QIL5" s="18"/>
      <c r="QIZ5" s="18"/>
      <c r="QJN5" s="18"/>
      <c r="QKB5" s="18"/>
      <c r="QKP5" s="18"/>
      <c r="QLD5" s="18"/>
      <c r="QLR5" s="18"/>
      <c r="QMF5" s="18"/>
      <c r="QMT5" s="18"/>
      <c r="QNH5" s="18"/>
      <c r="QNV5" s="18"/>
      <c r="QOJ5" s="18"/>
      <c r="QOX5" s="18"/>
      <c r="QPL5" s="18"/>
      <c r="QPZ5" s="18"/>
      <c r="QQN5" s="18"/>
      <c r="QRB5" s="18"/>
      <c r="QRP5" s="18"/>
      <c r="QSD5" s="18"/>
      <c r="QSR5" s="18"/>
      <c r="QTF5" s="18"/>
      <c r="QTT5" s="18"/>
      <c r="QUH5" s="18"/>
      <c r="QUV5" s="18"/>
      <c r="QVJ5" s="18"/>
      <c r="QVX5" s="18"/>
      <c r="QWL5" s="18"/>
      <c r="QWZ5" s="18"/>
      <c r="QXN5" s="18"/>
      <c r="QYB5" s="18"/>
      <c r="QYP5" s="18"/>
      <c r="QZD5" s="18"/>
      <c r="QZR5" s="18"/>
      <c r="RAF5" s="18"/>
      <c r="RAT5" s="18"/>
      <c r="RBH5" s="18"/>
      <c r="RBV5" s="18"/>
      <c r="RCJ5" s="18"/>
      <c r="RCX5" s="18"/>
      <c r="RDL5" s="18"/>
      <c r="RDZ5" s="18"/>
      <c r="REN5" s="18"/>
      <c r="RFB5" s="18"/>
      <c r="RFP5" s="18"/>
      <c r="RGD5" s="18"/>
      <c r="RGR5" s="18"/>
      <c r="RHF5" s="18"/>
      <c r="RHT5" s="18"/>
      <c r="RIH5" s="18"/>
      <c r="RIV5" s="18"/>
      <c r="RJJ5" s="18"/>
      <c r="RJX5" s="18"/>
      <c r="RKL5" s="18"/>
      <c r="RKZ5" s="18"/>
      <c r="RLN5" s="18"/>
      <c r="RMB5" s="18"/>
      <c r="RMP5" s="18"/>
      <c r="RND5" s="18"/>
      <c r="RNR5" s="18"/>
      <c r="ROF5" s="18"/>
      <c r="ROT5" s="18"/>
      <c r="RPH5" s="18"/>
      <c r="RPV5" s="18"/>
      <c r="RQJ5" s="18"/>
      <c r="RQX5" s="18"/>
      <c r="RRL5" s="18"/>
      <c r="RRZ5" s="18"/>
      <c r="RSN5" s="18"/>
      <c r="RTB5" s="18"/>
      <c r="RTP5" s="18"/>
      <c r="RUD5" s="18"/>
      <c r="RUR5" s="18"/>
      <c r="RVF5" s="18"/>
      <c r="RVT5" s="18"/>
      <c r="RWH5" s="18"/>
      <c r="RWV5" s="18"/>
      <c r="RXJ5" s="18"/>
      <c r="RXX5" s="18"/>
      <c r="RYL5" s="18"/>
      <c r="RYZ5" s="18"/>
      <c r="RZN5" s="18"/>
      <c r="SAB5" s="18"/>
      <c r="SAP5" s="18"/>
      <c r="SBD5" s="18"/>
      <c r="SBR5" s="18"/>
      <c r="SCF5" s="18"/>
      <c r="SCT5" s="18"/>
      <c r="SDH5" s="18"/>
      <c r="SDV5" s="18"/>
      <c r="SEJ5" s="18"/>
      <c r="SEX5" s="18"/>
      <c r="SFL5" s="18"/>
      <c r="SFZ5" s="18"/>
      <c r="SGN5" s="18"/>
      <c r="SHB5" s="18"/>
      <c r="SHP5" s="18"/>
      <c r="SID5" s="18"/>
      <c r="SIR5" s="18"/>
      <c r="SJF5" s="18"/>
      <c r="SJT5" s="18"/>
      <c r="SKH5" s="18"/>
      <c r="SKV5" s="18"/>
      <c r="SLJ5" s="18"/>
      <c r="SLX5" s="18"/>
      <c r="SML5" s="18"/>
      <c r="SMZ5" s="18"/>
      <c r="SNN5" s="18"/>
      <c r="SOB5" s="18"/>
      <c r="SOP5" s="18"/>
      <c r="SPD5" s="18"/>
      <c r="SPR5" s="18"/>
      <c r="SQF5" s="18"/>
      <c r="SQT5" s="18"/>
      <c r="SRH5" s="18"/>
      <c r="SRV5" s="18"/>
      <c r="SSJ5" s="18"/>
      <c r="SSX5" s="18"/>
      <c r="STL5" s="18"/>
      <c r="STZ5" s="18"/>
      <c r="SUN5" s="18"/>
      <c r="SVB5" s="18"/>
      <c r="SVP5" s="18"/>
      <c r="SWD5" s="18"/>
      <c r="SWR5" s="18"/>
      <c r="SXF5" s="18"/>
      <c r="SXT5" s="18"/>
      <c r="SYH5" s="18"/>
      <c r="SYV5" s="18"/>
      <c r="SZJ5" s="18"/>
      <c r="SZX5" s="18"/>
      <c r="TAL5" s="18"/>
      <c r="TAZ5" s="18"/>
      <c r="TBN5" s="18"/>
      <c r="TCB5" s="18"/>
      <c r="TCP5" s="18"/>
      <c r="TDD5" s="18"/>
      <c r="TDR5" s="18"/>
      <c r="TEF5" s="18"/>
      <c r="TET5" s="18"/>
      <c r="TFH5" s="18"/>
      <c r="TFV5" s="18"/>
      <c r="TGJ5" s="18"/>
      <c r="TGX5" s="18"/>
      <c r="THL5" s="18"/>
      <c r="THZ5" s="18"/>
      <c r="TIN5" s="18"/>
      <c r="TJB5" s="18"/>
      <c r="TJP5" s="18"/>
      <c r="TKD5" s="18"/>
      <c r="TKR5" s="18"/>
      <c r="TLF5" s="18"/>
      <c r="TLT5" s="18"/>
      <c r="TMH5" s="18"/>
      <c r="TMV5" s="18"/>
      <c r="TNJ5" s="18"/>
      <c r="TNX5" s="18"/>
      <c r="TOL5" s="18"/>
      <c r="TOZ5" s="18"/>
      <c r="TPN5" s="18"/>
      <c r="TQB5" s="18"/>
      <c r="TQP5" s="18"/>
      <c r="TRD5" s="18"/>
      <c r="TRR5" s="18"/>
      <c r="TSF5" s="18"/>
      <c r="TST5" s="18"/>
      <c r="TTH5" s="18"/>
      <c r="TTV5" s="18"/>
      <c r="TUJ5" s="18"/>
      <c r="TUX5" s="18"/>
      <c r="TVL5" s="18"/>
      <c r="TVZ5" s="18"/>
      <c r="TWN5" s="18"/>
      <c r="TXB5" s="18"/>
      <c r="TXP5" s="18"/>
      <c r="TYD5" s="18"/>
      <c r="TYR5" s="18"/>
      <c r="TZF5" s="18"/>
      <c r="TZT5" s="18"/>
      <c r="UAH5" s="18"/>
      <c r="UAV5" s="18"/>
      <c r="UBJ5" s="18"/>
      <c r="UBX5" s="18"/>
      <c r="UCL5" s="18"/>
      <c r="UCZ5" s="18"/>
      <c r="UDN5" s="18"/>
      <c r="UEB5" s="18"/>
      <c r="UEP5" s="18"/>
      <c r="UFD5" s="18"/>
      <c r="UFR5" s="18"/>
      <c r="UGF5" s="18"/>
      <c r="UGT5" s="18"/>
      <c r="UHH5" s="18"/>
      <c r="UHV5" s="18"/>
      <c r="UIJ5" s="18"/>
      <c r="UIX5" s="18"/>
      <c r="UJL5" s="18"/>
      <c r="UJZ5" s="18"/>
      <c r="UKN5" s="18"/>
      <c r="ULB5" s="18"/>
      <c r="ULP5" s="18"/>
      <c r="UMD5" s="18"/>
      <c r="UMR5" s="18"/>
      <c r="UNF5" s="18"/>
      <c r="UNT5" s="18"/>
      <c r="UOH5" s="18"/>
      <c r="UOV5" s="18"/>
      <c r="UPJ5" s="18"/>
      <c r="UPX5" s="18"/>
      <c r="UQL5" s="18"/>
      <c r="UQZ5" s="18"/>
      <c r="URN5" s="18"/>
      <c r="USB5" s="18"/>
      <c r="USP5" s="18"/>
      <c r="UTD5" s="18"/>
      <c r="UTR5" s="18"/>
      <c r="UUF5" s="18"/>
      <c r="UUT5" s="18"/>
      <c r="UVH5" s="18"/>
      <c r="UVV5" s="18"/>
      <c r="UWJ5" s="18"/>
      <c r="UWX5" s="18"/>
      <c r="UXL5" s="18"/>
      <c r="UXZ5" s="18"/>
      <c r="UYN5" s="18"/>
      <c r="UZB5" s="18"/>
      <c r="UZP5" s="18"/>
      <c r="VAD5" s="18"/>
      <c r="VAR5" s="18"/>
      <c r="VBF5" s="18"/>
      <c r="VBT5" s="18"/>
      <c r="VCH5" s="18"/>
      <c r="VCV5" s="18"/>
      <c r="VDJ5" s="18"/>
      <c r="VDX5" s="18"/>
      <c r="VEL5" s="18"/>
      <c r="VEZ5" s="18"/>
      <c r="VFN5" s="18"/>
      <c r="VGB5" s="18"/>
      <c r="VGP5" s="18"/>
      <c r="VHD5" s="18"/>
      <c r="VHR5" s="18"/>
      <c r="VIF5" s="18"/>
      <c r="VIT5" s="18"/>
      <c r="VJH5" s="18"/>
      <c r="VJV5" s="18"/>
      <c r="VKJ5" s="18"/>
      <c r="VKX5" s="18"/>
      <c r="VLL5" s="18"/>
      <c r="VLZ5" s="18"/>
      <c r="VMN5" s="18"/>
      <c r="VNB5" s="18"/>
      <c r="VNP5" s="18"/>
      <c r="VOD5" s="18"/>
      <c r="VOR5" s="18"/>
      <c r="VPF5" s="18"/>
      <c r="VPT5" s="18"/>
      <c r="VQH5" s="18"/>
      <c r="VQV5" s="18"/>
      <c r="VRJ5" s="18"/>
      <c r="VRX5" s="18"/>
      <c r="VSL5" s="18"/>
      <c r="VSZ5" s="18"/>
      <c r="VTN5" s="18"/>
      <c r="VUB5" s="18"/>
      <c r="VUP5" s="18"/>
      <c r="VVD5" s="18"/>
      <c r="VVR5" s="18"/>
      <c r="VWF5" s="18"/>
      <c r="VWT5" s="18"/>
      <c r="VXH5" s="18"/>
      <c r="VXV5" s="18"/>
      <c r="VYJ5" s="18"/>
      <c r="VYX5" s="18"/>
      <c r="VZL5" s="18"/>
      <c r="VZZ5" s="18"/>
      <c r="WAN5" s="18"/>
      <c r="WBB5" s="18"/>
      <c r="WBP5" s="18"/>
      <c r="WCD5" s="18"/>
      <c r="WCR5" s="18"/>
      <c r="WDF5" s="18"/>
      <c r="WDT5" s="18"/>
      <c r="WEH5" s="18"/>
      <c r="WEV5" s="18"/>
      <c r="WFJ5" s="18"/>
      <c r="WFX5" s="18"/>
      <c r="WGL5" s="18"/>
      <c r="WGZ5" s="18"/>
      <c r="WHN5" s="18"/>
      <c r="WIB5" s="18"/>
      <c r="WIP5" s="18"/>
      <c r="WJD5" s="18"/>
      <c r="WJR5" s="18"/>
      <c r="WKF5" s="18"/>
      <c r="WKT5" s="18"/>
      <c r="WLH5" s="18"/>
      <c r="WLV5" s="18"/>
      <c r="WMJ5" s="18"/>
      <c r="WMX5" s="18"/>
      <c r="WNL5" s="18"/>
      <c r="WNZ5" s="18"/>
      <c r="WON5" s="18"/>
      <c r="WPB5" s="18"/>
      <c r="WPP5" s="18"/>
      <c r="WQD5" s="18"/>
      <c r="WQR5" s="18"/>
      <c r="WRF5" s="18"/>
      <c r="WRT5" s="18"/>
      <c r="WSH5" s="18"/>
      <c r="WSV5" s="18"/>
      <c r="WTJ5" s="18"/>
      <c r="WTX5" s="18"/>
      <c r="WUL5" s="18"/>
      <c r="WUZ5" s="18"/>
      <c r="WVN5" s="18"/>
      <c r="WWB5" s="18"/>
      <c r="WWP5" s="18"/>
      <c r="WXD5" s="18"/>
      <c r="WXR5" s="18"/>
      <c r="WYF5" s="18"/>
      <c r="WYT5" s="18"/>
      <c r="WZH5" s="18"/>
      <c r="WZV5" s="18"/>
      <c r="XAJ5" s="18"/>
      <c r="XAX5" s="18"/>
      <c r="XBL5" s="18"/>
      <c r="XBZ5" s="18"/>
      <c r="XCN5" s="18"/>
      <c r="XDB5" s="18"/>
      <c r="XDP5" s="18"/>
      <c r="XED5" s="18"/>
      <c r="XER5" s="18"/>
    </row>
    <row r="6" spans="1:1014 1028:2036 2050:3072 3086:4094 4108:5116 5130:6138 6152:7160 7174:8182 8196:9204 9218:10240 10254:11262 11276:12284 12298:13306 13320:14328 14342:15350 15364:16372" x14ac:dyDescent="0.35">
      <c r="A6">
        <v>2017095008</v>
      </c>
      <c r="B6" t="e">
        <v>#N/A</v>
      </c>
      <c r="C6" t="e">
        <v>#N/A</v>
      </c>
      <c r="D6" s="55" t="s">
        <v>860</v>
      </c>
      <c r="F6" s="18">
        <v>42830</v>
      </c>
      <c r="G6">
        <v>26.9</v>
      </c>
      <c r="H6" t="s">
        <v>861</v>
      </c>
      <c r="I6">
        <v>72.900000000000006</v>
      </c>
      <c r="J6" t="s">
        <v>858</v>
      </c>
      <c r="K6">
        <v>18.399999999999999</v>
      </c>
      <c r="L6" t="s">
        <v>853</v>
      </c>
      <c r="M6">
        <v>40</v>
      </c>
      <c r="N6" t="s">
        <v>854</v>
      </c>
      <c r="O6">
        <v>3078</v>
      </c>
      <c r="P6" t="s">
        <v>859</v>
      </c>
      <c r="T6" s="18"/>
      <c r="AH6" s="18"/>
      <c r="AV6" s="18"/>
      <c r="BJ6" s="18"/>
      <c r="BX6" s="18"/>
      <c r="CL6" s="18"/>
      <c r="CZ6" s="18"/>
      <c r="DN6" s="18"/>
      <c r="EB6" s="18"/>
      <c r="EP6" s="18"/>
      <c r="FD6" s="18"/>
      <c r="FR6" s="18"/>
      <c r="GF6" s="18"/>
      <c r="GT6" s="18"/>
      <c r="HH6" s="18"/>
      <c r="HV6" s="18"/>
      <c r="IJ6" s="18"/>
      <c r="IX6" s="18"/>
      <c r="JL6" s="18"/>
      <c r="JZ6" s="18"/>
      <c r="KN6" s="18"/>
      <c r="LB6" s="18"/>
      <c r="LP6" s="18"/>
      <c r="MD6" s="18"/>
      <c r="MR6" s="18"/>
      <c r="NF6" s="18"/>
      <c r="NT6" s="18"/>
      <c r="OH6" s="18"/>
      <c r="OV6" s="18"/>
      <c r="PJ6" s="18"/>
      <c r="PX6" s="18"/>
      <c r="QL6" s="18"/>
      <c r="QZ6" s="18"/>
      <c r="RN6" s="18"/>
      <c r="SB6" s="18"/>
      <c r="SP6" s="18"/>
      <c r="TD6" s="18"/>
      <c r="TR6" s="18"/>
      <c r="UF6" s="18"/>
      <c r="UT6" s="18"/>
      <c r="VH6" s="18"/>
      <c r="VV6" s="18"/>
      <c r="WJ6" s="18"/>
      <c r="WX6" s="18"/>
      <c r="XL6" s="18"/>
      <c r="XZ6" s="18"/>
      <c r="YN6" s="18"/>
      <c r="ZB6" s="18"/>
      <c r="ZP6" s="18"/>
      <c r="AAD6" s="18"/>
      <c r="AAR6" s="18"/>
      <c r="ABF6" s="18"/>
      <c r="ABT6" s="18"/>
      <c r="ACH6" s="18"/>
      <c r="ACV6" s="18"/>
      <c r="ADJ6" s="18"/>
      <c r="ADX6" s="18"/>
      <c r="AEL6" s="18"/>
      <c r="AEZ6" s="18"/>
      <c r="AFN6" s="18"/>
      <c r="AGB6" s="18"/>
      <c r="AGP6" s="18"/>
      <c r="AHD6" s="18"/>
      <c r="AHR6" s="18"/>
      <c r="AIF6" s="18"/>
      <c r="AIT6" s="18"/>
      <c r="AJH6" s="18"/>
      <c r="AJV6" s="18"/>
      <c r="AKJ6" s="18"/>
      <c r="AKX6" s="18"/>
      <c r="ALL6" s="18"/>
      <c r="ALZ6" s="18"/>
      <c r="AMN6" s="18"/>
      <c r="ANB6" s="18"/>
      <c r="ANP6" s="18"/>
      <c r="AOD6" s="18"/>
      <c r="AOR6" s="18"/>
      <c r="APF6" s="18"/>
      <c r="APT6" s="18"/>
      <c r="AQH6" s="18"/>
      <c r="AQV6" s="18"/>
      <c r="ARJ6" s="18"/>
      <c r="ARX6" s="18"/>
      <c r="ASL6" s="18"/>
      <c r="ASZ6" s="18"/>
      <c r="ATN6" s="18"/>
      <c r="AUB6" s="18"/>
      <c r="AUP6" s="18"/>
      <c r="AVD6" s="18"/>
      <c r="AVR6" s="18"/>
      <c r="AWF6" s="18"/>
      <c r="AWT6" s="18"/>
      <c r="AXH6" s="18"/>
      <c r="AXV6" s="18"/>
      <c r="AYJ6" s="18"/>
      <c r="AYX6" s="18"/>
      <c r="AZL6" s="18"/>
      <c r="AZZ6" s="18"/>
      <c r="BAN6" s="18"/>
      <c r="BBB6" s="18"/>
      <c r="BBP6" s="18"/>
      <c r="BCD6" s="18"/>
      <c r="BCR6" s="18"/>
      <c r="BDF6" s="18"/>
      <c r="BDT6" s="18"/>
      <c r="BEH6" s="18"/>
      <c r="BEV6" s="18"/>
      <c r="BFJ6" s="18"/>
      <c r="BFX6" s="18"/>
      <c r="BGL6" s="18"/>
      <c r="BGZ6" s="18"/>
      <c r="BHN6" s="18"/>
      <c r="BIB6" s="18"/>
      <c r="BIP6" s="18"/>
      <c r="BJD6" s="18"/>
      <c r="BJR6" s="18"/>
      <c r="BKF6" s="18"/>
      <c r="BKT6" s="18"/>
      <c r="BLH6" s="18"/>
      <c r="BLV6" s="18"/>
      <c r="BMJ6" s="18"/>
      <c r="BMX6" s="18"/>
      <c r="BNL6" s="18"/>
      <c r="BNZ6" s="18"/>
      <c r="BON6" s="18"/>
      <c r="BPB6" s="18"/>
      <c r="BPP6" s="18"/>
      <c r="BQD6" s="18"/>
      <c r="BQR6" s="18"/>
      <c r="BRF6" s="18"/>
      <c r="BRT6" s="18"/>
      <c r="BSH6" s="18"/>
      <c r="BSV6" s="18"/>
      <c r="BTJ6" s="18"/>
      <c r="BTX6" s="18"/>
      <c r="BUL6" s="18"/>
      <c r="BUZ6" s="18"/>
      <c r="BVN6" s="18"/>
      <c r="BWB6" s="18"/>
      <c r="BWP6" s="18"/>
      <c r="BXD6" s="18"/>
      <c r="BXR6" s="18"/>
      <c r="BYF6" s="18"/>
      <c r="BYT6" s="18"/>
      <c r="BZH6" s="18"/>
      <c r="BZV6" s="18"/>
      <c r="CAJ6" s="18"/>
      <c r="CAX6" s="18"/>
      <c r="CBL6" s="18"/>
      <c r="CBZ6" s="18"/>
      <c r="CCN6" s="18"/>
      <c r="CDB6" s="18"/>
      <c r="CDP6" s="18"/>
      <c r="CED6" s="18"/>
      <c r="CER6" s="18"/>
      <c r="CFF6" s="18"/>
      <c r="CFT6" s="18"/>
      <c r="CGH6" s="18"/>
      <c r="CGV6" s="18"/>
      <c r="CHJ6" s="18"/>
      <c r="CHX6" s="18"/>
      <c r="CIL6" s="18"/>
      <c r="CIZ6" s="18"/>
      <c r="CJN6" s="18"/>
      <c r="CKB6" s="18"/>
      <c r="CKP6" s="18"/>
      <c r="CLD6" s="18"/>
      <c r="CLR6" s="18"/>
      <c r="CMF6" s="18"/>
      <c r="CMT6" s="18"/>
      <c r="CNH6" s="18"/>
      <c r="CNV6" s="18"/>
      <c r="COJ6" s="18"/>
      <c r="COX6" s="18"/>
      <c r="CPL6" s="18"/>
      <c r="CPZ6" s="18"/>
      <c r="CQN6" s="18"/>
      <c r="CRB6" s="18"/>
      <c r="CRP6" s="18"/>
      <c r="CSD6" s="18"/>
      <c r="CSR6" s="18"/>
      <c r="CTF6" s="18"/>
      <c r="CTT6" s="18"/>
      <c r="CUH6" s="18"/>
      <c r="CUV6" s="18"/>
      <c r="CVJ6" s="18"/>
      <c r="CVX6" s="18"/>
      <c r="CWL6" s="18"/>
      <c r="CWZ6" s="18"/>
      <c r="CXN6" s="18"/>
      <c r="CYB6" s="18"/>
      <c r="CYP6" s="18"/>
      <c r="CZD6" s="18"/>
      <c r="CZR6" s="18"/>
      <c r="DAF6" s="18"/>
      <c r="DAT6" s="18"/>
      <c r="DBH6" s="18"/>
      <c r="DBV6" s="18"/>
      <c r="DCJ6" s="18"/>
      <c r="DCX6" s="18"/>
      <c r="DDL6" s="18"/>
      <c r="DDZ6" s="18"/>
      <c r="DEN6" s="18"/>
      <c r="DFB6" s="18"/>
      <c r="DFP6" s="18"/>
      <c r="DGD6" s="18"/>
      <c r="DGR6" s="18"/>
      <c r="DHF6" s="18"/>
      <c r="DHT6" s="18"/>
      <c r="DIH6" s="18"/>
      <c r="DIV6" s="18"/>
      <c r="DJJ6" s="18"/>
      <c r="DJX6" s="18"/>
      <c r="DKL6" s="18"/>
      <c r="DKZ6" s="18"/>
      <c r="DLN6" s="18"/>
      <c r="DMB6" s="18"/>
      <c r="DMP6" s="18"/>
      <c r="DND6" s="18"/>
      <c r="DNR6" s="18"/>
      <c r="DOF6" s="18"/>
      <c r="DOT6" s="18"/>
      <c r="DPH6" s="18"/>
      <c r="DPV6" s="18"/>
      <c r="DQJ6" s="18"/>
      <c r="DQX6" s="18"/>
      <c r="DRL6" s="18"/>
      <c r="DRZ6" s="18"/>
      <c r="DSN6" s="18"/>
      <c r="DTB6" s="18"/>
      <c r="DTP6" s="18"/>
      <c r="DUD6" s="18"/>
      <c r="DUR6" s="18"/>
      <c r="DVF6" s="18"/>
      <c r="DVT6" s="18"/>
      <c r="DWH6" s="18"/>
      <c r="DWV6" s="18"/>
      <c r="DXJ6" s="18"/>
      <c r="DXX6" s="18"/>
      <c r="DYL6" s="18"/>
      <c r="DYZ6" s="18"/>
      <c r="DZN6" s="18"/>
      <c r="EAB6" s="18"/>
      <c r="EAP6" s="18"/>
      <c r="EBD6" s="18"/>
      <c r="EBR6" s="18"/>
      <c r="ECF6" s="18"/>
      <c r="ECT6" s="18"/>
      <c r="EDH6" s="18"/>
      <c r="EDV6" s="18"/>
      <c r="EEJ6" s="18"/>
      <c r="EEX6" s="18"/>
      <c r="EFL6" s="18"/>
      <c r="EFZ6" s="18"/>
      <c r="EGN6" s="18"/>
      <c r="EHB6" s="18"/>
      <c r="EHP6" s="18"/>
      <c r="EID6" s="18"/>
      <c r="EIR6" s="18"/>
      <c r="EJF6" s="18"/>
      <c r="EJT6" s="18"/>
      <c r="EKH6" s="18"/>
      <c r="EKV6" s="18"/>
      <c r="ELJ6" s="18"/>
      <c r="ELX6" s="18"/>
      <c r="EML6" s="18"/>
      <c r="EMZ6" s="18"/>
      <c r="ENN6" s="18"/>
      <c r="EOB6" s="18"/>
      <c r="EOP6" s="18"/>
      <c r="EPD6" s="18"/>
      <c r="EPR6" s="18"/>
      <c r="EQF6" s="18"/>
      <c r="EQT6" s="18"/>
      <c r="ERH6" s="18"/>
      <c r="ERV6" s="18"/>
      <c r="ESJ6" s="18"/>
      <c r="ESX6" s="18"/>
      <c r="ETL6" s="18"/>
      <c r="ETZ6" s="18"/>
      <c r="EUN6" s="18"/>
      <c r="EVB6" s="18"/>
      <c r="EVP6" s="18"/>
      <c r="EWD6" s="18"/>
      <c r="EWR6" s="18"/>
      <c r="EXF6" s="18"/>
      <c r="EXT6" s="18"/>
      <c r="EYH6" s="18"/>
      <c r="EYV6" s="18"/>
      <c r="EZJ6" s="18"/>
      <c r="EZX6" s="18"/>
      <c r="FAL6" s="18"/>
      <c r="FAZ6" s="18"/>
      <c r="FBN6" s="18"/>
      <c r="FCB6" s="18"/>
      <c r="FCP6" s="18"/>
      <c r="FDD6" s="18"/>
      <c r="FDR6" s="18"/>
      <c r="FEF6" s="18"/>
      <c r="FET6" s="18"/>
      <c r="FFH6" s="18"/>
      <c r="FFV6" s="18"/>
      <c r="FGJ6" s="18"/>
      <c r="FGX6" s="18"/>
      <c r="FHL6" s="18"/>
      <c r="FHZ6" s="18"/>
      <c r="FIN6" s="18"/>
      <c r="FJB6" s="18"/>
      <c r="FJP6" s="18"/>
      <c r="FKD6" s="18"/>
      <c r="FKR6" s="18"/>
      <c r="FLF6" s="18"/>
      <c r="FLT6" s="18"/>
      <c r="FMH6" s="18"/>
      <c r="FMV6" s="18"/>
      <c r="FNJ6" s="18"/>
      <c r="FNX6" s="18"/>
      <c r="FOL6" s="18"/>
      <c r="FOZ6" s="18"/>
      <c r="FPN6" s="18"/>
      <c r="FQB6" s="18"/>
      <c r="FQP6" s="18"/>
      <c r="FRD6" s="18"/>
      <c r="FRR6" s="18"/>
      <c r="FSF6" s="18"/>
      <c r="FST6" s="18"/>
      <c r="FTH6" s="18"/>
      <c r="FTV6" s="18"/>
      <c r="FUJ6" s="18"/>
      <c r="FUX6" s="18"/>
      <c r="FVL6" s="18"/>
      <c r="FVZ6" s="18"/>
      <c r="FWN6" s="18"/>
      <c r="FXB6" s="18"/>
      <c r="FXP6" s="18"/>
      <c r="FYD6" s="18"/>
      <c r="FYR6" s="18"/>
      <c r="FZF6" s="18"/>
      <c r="FZT6" s="18"/>
      <c r="GAH6" s="18"/>
      <c r="GAV6" s="18"/>
      <c r="GBJ6" s="18"/>
      <c r="GBX6" s="18"/>
      <c r="GCL6" s="18"/>
      <c r="GCZ6" s="18"/>
      <c r="GDN6" s="18"/>
      <c r="GEB6" s="18"/>
      <c r="GEP6" s="18"/>
      <c r="GFD6" s="18"/>
      <c r="GFR6" s="18"/>
      <c r="GGF6" s="18"/>
      <c r="GGT6" s="18"/>
      <c r="GHH6" s="18"/>
      <c r="GHV6" s="18"/>
      <c r="GIJ6" s="18"/>
      <c r="GIX6" s="18"/>
      <c r="GJL6" s="18"/>
      <c r="GJZ6" s="18"/>
      <c r="GKN6" s="18"/>
      <c r="GLB6" s="18"/>
      <c r="GLP6" s="18"/>
      <c r="GMD6" s="18"/>
      <c r="GMR6" s="18"/>
      <c r="GNF6" s="18"/>
      <c r="GNT6" s="18"/>
      <c r="GOH6" s="18"/>
      <c r="GOV6" s="18"/>
      <c r="GPJ6" s="18"/>
      <c r="GPX6" s="18"/>
      <c r="GQL6" s="18"/>
      <c r="GQZ6" s="18"/>
      <c r="GRN6" s="18"/>
      <c r="GSB6" s="18"/>
      <c r="GSP6" s="18"/>
      <c r="GTD6" s="18"/>
      <c r="GTR6" s="18"/>
      <c r="GUF6" s="18"/>
      <c r="GUT6" s="18"/>
      <c r="GVH6" s="18"/>
      <c r="GVV6" s="18"/>
      <c r="GWJ6" s="18"/>
      <c r="GWX6" s="18"/>
      <c r="GXL6" s="18"/>
      <c r="GXZ6" s="18"/>
      <c r="GYN6" s="18"/>
      <c r="GZB6" s="18"/>
      <c r="GZP6" s="18"/>
      <c r="HAD6" s="18"/>
      <c r="HAR6" s="18"/>
      <c r="HBF6" s="18"/>
      <c r="HBT6" s="18"/>
      <c r="HCH6" s="18"/>
      <c r="HCV6" s="18"/>
      <c r="HDJ6" s="18"/>
      <c r="HDX6" s="18"/>
      <c r="HEL6" s="18"/>
      <c r="HEZ6" s="18"/>
      <c r="HFN6" s="18"/>
      <c r="HGB6" s="18"/>
      <c r="HGP6" s="18"/>
      <c r="HHD6" s="18"/>
      <c r="HHR6" s="18"/>
      <c r="HIF6" s="18"/>
      <c r="HIT6" s="18"/>
      <c r="HJH6" s="18"/>
      <c r="HJV6" s="18"/>
      <c r="HKJ6" s="18"/>
      <c r="HKX6" s="18"/>
      <c r="HLL6" s="18"/>
      <c r="HLZ6" s="18"/>
      <c r="HMN6" s="18"/>
      <c r="HNB6" s="18"/>
      <c r="HNP6" s="18"/>
      <c r="HOD6" s="18"/>
      <c r="HOR6" s="18"/>
      <c r="HPF6" s="18"/>
      <c r="HPT6" s="18"/>
      <c r="HQH6" s="18"/>
      <c r="HQV6" s="18"/>
      <c r="HRJ6" s="18"/>
      <c r="HRX6" s="18"/>
      <c r="HSL6" s="18"/>
      <c r="HSZ6" s="18"/>
      <c r="HTN6" s="18"/>
      <c r="HUB6" s="18"/>
      <c r="HUP6" s="18"/>
      <c r="HVD6" s="18"/>
      <c r="HVR6" s="18"/>
      <c r="HWF6" s="18"/>
      <c r="HWT6" s="18"/>
      <c r="HXH6" s="18"/>
      <c r="HXV6" s="18"/>
      <c r="HYJ6" s="18"/>
      <c r="HYX6" s="18"/>
      <c r="HZL6" s="18"/>
      <c r="HZZ6" s="18"/>
      <c r="IAN6" s="18"/>
      <c r="IBB6" s="18"/>
      <c r="IBP6" s="18"/>
      <c r="ICD6" s="18"/>
      <c r="ICR6" s="18"/>
      <c r="IDF6" s="18"/>
      <c r="IDT6" s="18"/>
      <c r="IEH6" s="18"/>
      <c r="IEV6" s="18"/>
      <c r="IFJ6" s="18"/>
      <c r="IFX6" s="18"/>
      <c r="IGL6" s="18"/>
      <c r="IGZ6" s="18"/>
      <c r="IHN6" s="18"/>
      <c r="IIB6" s="18"/>
      <c r="IIP6" s="18"/>
      <c r="IJD6" s="18"/>
      <c r="IJR6" s="18"/>
      <c r="IKF6" s="18"/>
      <c r="IKT6" s="18"/>
      <c r="ILH6" s="18"/>
      <c r="ILV6" s="18"/>
      <c r="IMJ6" s="18"/>
      <c r="IMX6" s="18"/>
      <c r="INL6" s="18"/>
      <c r="INZ6" s="18"/>
      <c r="ION6" s="18"/>
      <c r="IPB6" s="18"/>
      <c r="IPP6" s="18"/>
      <c r="IQD6" s="18"/>
      <c r="IQR6" s="18"/>
      <c r="IRF6" s="18"/>
      <c r="IRT6" s="18"/>
      <c r="ISH6" s="18"/>
      <c r="ISV6" s="18"/>
      <c r="ITJ6" s="18"/>
      <c r="ITX6" s="18"/>
      <c r="IUL6" s="18"/>
      <c r="IUZ6" s="18"/>
      <c r="IVN6" s="18"/>
      <c r="IWB6" s="18"/>
      <c r="IWP6" s="18"/>
      <c r="IXD6" s="18"/>
      <c r="IXR6" s="18"/>
      <c r="IYF6" s="18"/>
      <c r="IYT6" s="18"/>
      <c r="IZH6" s="18"/>
      <c r="IZV6" s="18"/>
      <c r="JAJ6" s="18"/>
      <c r="JAX6" s="18"/>
      <c r="JBL6" s="18"/>
      <c r="JBZ6" s="18"/>
      <c r="JCN6" s="18"/>
      <c r="JDB6" s="18"/>
      <c r="JDP6" s="18"/>
      <c r="JED6" s="18"/>
      <c r="JER6" s="18"/>
      <c r="JFF6" s="18"/>
      <c r="JFT6" s="18"/>
      <c r="JGH6" s="18"/>
      <c r="JGV6" s="18"/>
      <c r="JHJ6" s="18"/>
      <c r="JHX6" s="18"/>
      <c r="JIL6" s="18"/>
      <c r="JIZ6" s="18"/>
      <c r="JJN6" s="18"/>
      <c r="JKB6" s="18"/>
      <c r="JKP6" s="18"/>
      <c r="JLD6" s="18"/>
      <c r="JLR6" s="18"/>
      <c r="JMF6" s="18"/>
      <c r="JMT6" s="18"/>
      <c r="JNH6" s="18"/>
      <c r="JNV6" s="18"/>
      <c r="JOJ6" s="18"/>
      <c r="JOX6" s="18"/>
      <c r="JPL6" s="18"/>
      <c r="JPZ6" s="18"/>
      <c r="JQN6" s="18"/>
      <c r="JRB6" s="18"/>
      <c r="JRP6" s="18"/>
      <c r="JSD6" s="18"/>
      <c r="JSR6" s="18"/>
      <c r="JTF6" s="18"/>
      <c r="JTT6" s="18"/>
      <c r="JUH6" s="18"/>
      <c r="JUV6" s="18"/>
      <c r="JVJ6" s="18"/>
      <c r="JVX6" s="18"/>
      <c r="JWL6" s="18"/>
      <c r="JWZ6" s="18"/>
      <c r="JXN6" s="18"/>
      <c r="JYB6" s="18"/>
      <c r="JYP6" s="18"/>
      <c r="JZD6" s="18"/>
      <c r="JZR6" s="18"/>
      <c r="KAF6" s="18"/>
      <c r="KAT6" s="18"/>
      <c r="KBH6" s="18"/>
      <c r="KBV6" s="18"/>
      <c r="KCJ6" s="18"/>
      <c r="KCX6" s="18"/>
      <c r="KDL6" s="18"/>
      <c r="KDZ6" s="18"/>
      <c r="KEN6" s="18"/>
      <c r="KFB6" s="18"/>
      <c r="KFP6" s="18"/>
      <c r="KGD6" s="18"/>
      <c r="KGR6" s="18"/>
      <c r="KHF6" s="18"/>
      <c r="KHT6" s="18"/>
      <c r="KIH6" s="18"/>
      <c r="KIV6" s="18"/>
      <c r="KJJ6" s="18"/>
      <c r="KJX6" s="18"/>
      <c r="KKL6" s="18"/>
      <c r="KKZ6" s="18"/>
      <c r="KLN6" s="18"/>
      <c r="KMB6" s="18"/>
      <c r="KMP6" s="18"/>
      <c r="KND6" s="18"/>
      <c r="KNR6" s="18"/>
      <c r="KOF6" s="18"/>
      <c r="KOT6" s="18"/>
      <c r="KPH6" s="18"/>
      <c r="KPV6" s="18"/>
      <c r="KQJ6" s="18"/>
      <c r="KQX6" s="18"/>
      <c r="KRL6" s="18"/>
      <c r="KRZ6" s="18"/>
      <c r="KSN6" s="18"/>
      <c r="KTB6" s="18"/>
      <c r="KTP6" s="18"/>
      <c r="KUD6" s="18"/>
      <c r="KUR6" s="18"/>
      <c r="KVF6" s="18"/>
      <c r="KVT6" s="18"/>
      <c r="KWH6" s="18"/>
      <c r="KWV6" s="18"/>
      <c r="KXJ6" s="18"/>
      <c r="KXX6" s="18"/>
      <c r="KYL6" s="18"/>
      <c r="KYZ6" s="18"/>
      <c r="KZN6" s="18"/>
      <c r="LAB6" s="18"/>
      <c r="LAP6" s="18"/>
      <c r="LBD6" s="18"/>
      <c r="LBR6" s="18"/>
      <c r="LCF6" s="18"/>
      <c r="LCT6" s="18"/>
      <c r="LDH6" s="18"/>
      <c r="LDV6" s="18"/>
      <c r="LEJ6" s="18"/>
      <c r="LEX6" s="18"/>
      <c r="LFL6" s="18"/>
      <c r="LFZ6" s="18"/>
      <c r="LGN6" s="18"/>
      <c r="LHB6" s="18"/>
      <c r="LHP6" s="18"/>
      <c r="LID6" s="18"/>
      <c r="LIR6" s="18"/>
      <c r="LJF6" s="18"/>
      <c r="LJT6" s="18"/>
      <c r="LKH6" s="18"/>
      <c r="LKV6" s="18"/>
      <c r="LLJ6" s="18"/>
      <c r="LLX6" s="18"/>
      <c r="LML6" s="18"/>
      <c r="LMZ6" s="18"/>
      <c r="LNN6" s="18"/>
      <c r="LOB6" s="18"/>
      <c r="LOP6" s="18"/>
      <c r="LPD6" s="18"/>
      <c r="LPR6" s="18"/>
      <c r="LQF6" s="18"/>
      <c r="LQT6" s="18"/>
      <c r="LRH6" s="18"/>
      <c r="LRV6" s="18"/>
      <c r="LSJ6" s="18"/>
      <c r="LSX6" s="18"/>
      <c r="LTL6" s="18"/>
      <c r="LTZ6" s="18"/>
      <c r="LUN6" s="18"/>
      <c r="LVB6" s="18"/>
      <c r="LVP6" s="18"/>
      <c r="LWD6" s="18"/>
      <c r="LWR6" s="18"/>
      <c r="LXF6" s="18"/>
      <c r="LXT6" s="18"/>
      <c r="LYH6" s="18"/>
      <c r="LYV6" s="18"/>
      <c r="LZJ6" s="18"/>
      <c r="LZX6" s="18"/>
      <c r="MAL6" s="18"/>
      <c r="MAZ6" s="18"/>
      <c r="MBN6" s="18"/>
      <c r="MCB6" s="18"/>
      <c r="MCP6" s="18"/>
      <c r="MDD6" s="18"/>
      <c r="MDR6" s="18"/>
      <c r="MEF6" s="18"/>
      <c r="MET6" s="18"/>
      <c r="MFH6" s="18"/>
      <c r="MFV6" s="18"/>
      <c r="MGJ6" s="18"/>
      <c r="MGX6" s="18"/>
      <c r="MHL6" s="18"/>
      <c r="MHZ6" s="18"/>
      <c r="MIN6" s="18"/>
      <c r="MJB6" s="18"/>
      <c r="MJP6" s="18"/>
      <c r="MKD6" s="18"/>
      <c r="MKR6" s="18"/>
      <c r="MLF6" s="18"/>
      <c r="MLT6" s="18"/>
      <c r="MMH6" s="18"/>
      <c r="MMV6" s="18"/>
      <c r="MNJ6" s="18"/>
      <c r="MNX6" s="18"/>
      <c r="MOL6" s="18"/>
      <c r="MOZ6" s="18"/>
      <c r="MPN6" s="18"/>
      <c r="MQB6" s="18"/>
      <c r="MQP6" s="18"/>
      <c r="MRD6" s="18"/>
      <c r="MRR6" s="18"/>
      <c r="MSF6" s="18"/>
      <c r="MST6" s="18"/>
      <c r="MTH6" s="18"/>
      <c r="MTV6" s="18"/>
      <c r="MUJ6" s="18"/>
      <c r="MUX6" s="18"/>
      <c r="MVL6" s="18"/>
      <c r="MVZ6" s="18"/>
      <c r="MWN6" s="18"/>
      <c r="MXB6" s="18"/>
      <c r="MXP6" s="18"/>
      <c r="MYD6" s="18"/>
      <c r="MYR6" s="18"/>
      <c r="MZF6" s="18"/>
      <c r="MZT6" s="18"/>
      <c r="NAH6" s="18"/>
      <c r="NAV6" s="18"/>
      <c r="NBJ6" s="18"/>
      <c r="NBX6" s="18"/>
      <c r="NCL6" s="18"/>
      <c r="NCZ6" s="18"/>
      <c r="NDN6" s="18"/>
      <c r="NEB6" s="18"/>
      <c r="NEP6" s="18"/>
      <c r="NFD6" s="18"/>
      <c r="NFR6" s="18"/>
      <c r="NGF6" s="18"/>
      <c r="NGT6" s="18"/>
      <c r="NHH6" s="18"/>
      <c r="NHV6" s="18"/>
      <c r="NIJ6" s="18"/>
      <c r="NIX6" s="18"/>
      <c r="NJL6" s="18"/>
      <c r="NJZ6" s="18"/>
      <c r="NKN6" s="18"/>
      <c r="NLB6" s="18"/>
      <c r="NLP6" s="18"/>
      <c r="NMD6" s="18"/>
      <c r="NMR6" s="18"/>
      <c r="NNF6" s="18"/>
      <c r="NNT6" s="18"/>
      <c r="NOH6" s="18"/>
      <c r="NOV6" s="18"/>
      <c r="NPJ6" s="18"/>
      <c r="NPX6" s="18"/>
      <c r="NQL6" s="18"/>
      <c r="NQZ6" s="18"/>
      <c r="NRN6" s="18"/>
      <c r="NSB6" s="18"/>
      <c r="NSP6" s="18"/>
      <c r="NTD6" s="18"/>
      <c r="NTR6" s="18"/>
      <c r="NUF6" s="18"/>
      <c r="NUT6" s="18"/>
      <c r="NVH6" s="18"/>
      <c r="NVV6" s="18"/>
      <c r="NWJ6" s="18"/>
      <c r="NWX6" s="18"/>
      <c r="NXL6" s="18"/>
      <c r="NXZ6" s="18"/>
      <c r="NYN6" s="18"/>
      <c r="NZB6" s="18"/>
      <c r="NZP6" s="18"/>
      <c r="OAD6" s="18"/>
      <c r="OAR6" s="18"/>
      <c r="OBF6" s="18"/>
      <c r="OBT6" s="18"/>
      <c r="OCH6" s="18"/>
      <c r="OCV6" s="18"/>
      <c r="ODJ6" s="18"/>
      <c r="ODX6" s="18"/>
      <c r="OEL6" s="18"/>
      <c r="OEZ6" s="18"/>
      <c r="OFN6" s="18"/>
      <c r="OGB6" s="18"/>
      <c r="OGP6" s="18"/>
      <c r="OHD6" s="18"/>
      <c r="OHR6" s="18"/>
      <c r="OIF6" s="18"/>
      <c r="OIT6" s="18"/>
      <c r="OJH6" s="18"/>
      <c r="OJV6" s="18"/>
      <c r="OKJ6" s="18"/>
      <c r="OKX6" s="18"/>
      <c r="OLL6" s="18"/>
      <c r="OLZ6" s="18"/>
      <c r="OMN6" s="18"/>
      <c r="ONB6" s="18"/>
      <c r="ONP6" s="18"/>
      <c r="OOD6" s="18"/>
      <c r="OOR6" s="18"/>
      <c r="OPF6" s="18"/>
      <c r="OPT6" s="18"/>
      <c r="OQH6" s="18"/>
      <c r="OQV6" s="18"/>
      <c r="ORJ6" s="18"/>
      <c r="ORX6" s="18"/>
      <c r="OSL6" s="18"/>
      <c r="OSZ6" s="18"/>
      <c r="OTN6" s="18"/>
      <c r="OUB6" s="18"/>
      <c r="OUP6" s="18"/>
      <c r="OVD6" s="18"/>
      <c r="OVR6" s="18"/>
      <c r="OWF6" s="18"/>
      <c r="OWT6" s="18"/>
      <c r="OXH6" s="18"/>
      <c r="OXV6" s="18"/>
      <c r="OYJ6" s="18"/>
      <c r="OYX6" s="18"/>
      <c r="OZL6" s="18"/>
      <c r="OZZ6" s="18"/>
      <c r="PAN6" s="18"/>
      <c r="PBB6" s="18"/>
      <c r="PBP6" s="18"/>
      <c r="PCD6" s="18"/>
      <c r="PCR6" s="18"/>
      <c r="PDF6" s="18"/>
      <c r="PDT6" s="18"/>
      <c r="PEH6" s="18"/>
      <c r="PEV6" s="18"/>
      <c r="PFJ6" s="18"/>
      <c r="PFX6" s="18"/>
      <c r="PGL6" s="18"/>
      <c r="PGZ6" s="18"/>
      <c r="PHN6" s="18"/>
      <c r="PIB6" s="18"/>
      <c r="PIP6" s="18"/>
      <c r="PJD6" s="18"/>
      <c r="PJR6" s="18"/>
      <c r="PKF6" s="18"/>
      <c r="PKT6" s="18"/>
      <c r="PLH6" s="18"/>
      <c r="PLV6" s="18"/>
      <c r="PMJ6" s="18"/>
      <c r="PMX6" s="18"/>
      <c r="PNL6" s="18"/>
      <c r="PNZ6" s="18"/>
      <c r="PON6" s="18"/>
      <c r="PPB6" s="18"/>
      <c r="PPP6" s="18"/>
      <c r="PQD6" s="18"/>
      <c r="PQR6" s="18"/>
      <c r="PRF6" s="18"/>
      <c r="PRT6" s="18"/>
      <c r="PSH6" s="18"/>
      <c r="PSV6" s="18"/>
      <c r="PTJ6" s="18"/>
      <c r="PTX6" s="18"/>
      <c r="PUL6" s="18"/>
      <c r="PUZ6" s="18"/>
      <c r="PVN6" s="18"/>
      <c r="PWB6" s="18"/>
      <c r="PWP6" s="18"/>
      <c r="PXD6" s="18"/>
      <c r="PXR6" s="18"/>
      <c r="PYF6" s="18"/>
      <c r="PYT6" s="18"/>
      <c r="PZH6" s="18"/>
      <c r="PZV6" s="18"/>
      <c r="QAJ6" s="18"/>
      <c r="QAX6" s="18"/>
      <c r="QBL6" s="18"/>
      <c r="QBZ6" s="18"/>
      <c r="QCN6" s="18"/>
      <c r="QDB6" s="18"/>
      <c r="QDP6" s="18"/>
      <c r="QED6" s="18"/>
      <c r="QER6" s="18"/>
      <c r="QFF6" s="18"/>
      <c r="QFT6" s="18"/>
      <c r="QGH6" s="18"/>
      <c r="QGV6" s="18"/>
      <c r="QHJ6" s="18"/>
      <c r="QHX6" s="18"/>
      <c r="QIL6" s="18"/>
      <c r="QIZ6" s="18"/>
      <c r="QJN6" s="18"/>
      <c r="QKB6" s="18"/>
      <c r="QKP6" s="18"/>
      <c r="QLD6" s="18"/>
      <c r="QLR6" s="18"/>
      <c r="QMF6" s="18"/>
      <c r="QMT6" s="18"/>
      <c r="QNH6" s="18"/>
      <c r="QNV6" s="18"/>
      <c r="QOJ6" s="18"/>
      <c r="QOX6" s="18"/>
      <c r="QPL6" s="18"/>
      <c r="QPZ6" s="18"/>
      <c r="QQN6" s="18"/>
      <c r="QRB6" s="18"/>
      <c r="QRP6" s="18"/>
      <c r="QSD6" s="18"/>
      <c r="QSR6" s="18"/>
      <c r="QTF6" s="18"/>
      <c r="QTT6" s="18"/>
      <c r="QUH6" s="18"/>
      <c r="QUV6" s="18"/>
      <c r="QVJ6" s="18"/>
      <c r="QVX6" s="18"/>
      <c r="QWL6" s="18"/>
      <c r="QWZ6" s="18"/>
      <c r="QXN6" s="18"/>
      <c r="QYB6" s="18"/>
      <c r="QYP6" s="18"/>
      <c r="QZD6" s="18"/>
      <c r="QZR6" s="18"/>
      <c r="RAF6" s="18"/>
      <c r="RAT6" s="18"/>
      <c r="RBH6" s="18"/>
      <c r="RBV6" s="18"/>
      <c r="RCJ6" s="18"/>
      <c r="RCX6" s="18"/>
      <c r="RDL6" s="18"/>
      <c r="RDZ6" s="18"/>
      <c r="REN6" s="18"/>
      <c r="RFB6" s="18"/>
      <c r="RFP6" s="18"/>
      <c r="RGD6" s="18"/>
      <c r="RGR6" s="18"/>
      <c r="RHF6" s="18"/>
      <c r="RHT6" s="18"/>
      <c r="RIH6" s="18"/>
      <c r="RIV6" s="18"/>
      <c r="RJJ6" s="18"/>
      <c r="RJX6" s="18"/>
      <c r="RKL6" s="18"/>
      <c r="RKZ6" s="18"/>
      <c r="RLN6" s="18"/>
      <c r="RMB6" s="18"/>
      <c r="RMP6" s="18"/>
      <c r="RND6" s="18"/>
      <c r="RNR6" s="18"/>
      <c r="ROF6" s="18"/>
      <c r="ROT6" s="18"/>
      <c r="RPH6" s="18"/>
      <c r="RPV6" s="18"/>
      <c r="RQJ6" s="18"/>
      <c r="RQX6" s="18"/>
      <c r="RRL6" s="18"/>
      <c r="RRZ6" s="18"/>
      <c r="RSN6" s="18"/>
      <c r="RTB6" s="18"/>
      <c r="RTP6" s="18"/>
      <c r="RUD6" s="18"/>
      <c r="RUR6" s="18"/>
      <c r="RVF6" s="18"/>
      <c r="RVT6" s="18"/>
      <c r="RWH6" s="18"/>
      <c r="RWV6" s="18"/>
      <c r="RXJ6" s="18"/>
      <c r="RXX6" s="18"/>
      <c r="RYL6" s="18"/>
      <c r="RYZ6" s="18"/>
      <c r="RZN6" s="18"/>
      <c r="SAB6" s="18"/>
      <c r="SAP6" s="18"/>
      <c r="SBD6" s="18"/>
      <c r="SBR6" s="18"/>
      <c r="SCF6" s="18"/>
      <c r="SCT6" s="18"/>
      <c r="SDH6" s="18"/>
      <c r="SDV6" s="18"/>
      <c r="SEJ6" s="18"/>
      <c r="SEX6" s="18"/>
      <c r="SFL6" s="18"/>
      <c r="SFZ6" s="18"/>
      <c r="SGN6" s="18"/>
      <c r="SHB6" s="18"/>
      <c r="SHP6" s="18"/>
      <c r="SID6" s="18"/>
      <c r="SIR6" s="18"/>
      <c r="SJF6" s="18"/>
      <c r="SJT6" s="18"/>
      <c r="SKH6" s="18"/>
      <c r="SKV6" s="18"/>
      <c r="SLJ6" s="18"/>
      <c r="SLX6" s="18"/>
      <c r="SML6" s="18"/>
      <c r="SMZ6" s="18"/>
      <c r="SNN6" s="18"/>
      <c r="SOB6" s="18"/>
      <c r="SOP6" s="18"/>
      <c r="SPD6" s="18"/>
      <c r="SPR6" s="18"/>
      <c r="SQF6" s="18"/>
      <c r="SQT6" s="18"/>
      <c r="SRH6" s="18"/>
      <c r="SRV6" s="18"/>
      <c r="SSJ6" s="18"/>
      <c r="SSX6" s="18"/>
      <c r="STL6" s="18"/>
      <c r="STZ6" s="18"/>
      <c r="SUN6" s="18"/>
      <c r="SVB6" s="18"/>
      <c r="SVP6" s="18"/>
      <c r="SWD6" s="18"/>
      <c r="SWR6" s="18"/>
      <c r="SXF6" s="18"/>
      <c r="SXT6" s="18"/>
      <c r="SYH6" s="18"/>
      <c r="SYV6" s="18"/>
      <c r="SZJ6" s="18"/>
      <c r="SZX6" s="18"/>
      <c r="TAL6" s="18"/>
      <c r="TAZ6" s="18"/>
      <c r="TBN6" s="18"/>
      <c r="TCB6" s="18"/>
      <c r="TCP6" s="18"/>
      <c r="TDD6" s="18"/>
      <c r="TDR6" s="18"/>
      <c r="TEF6" s="18"/>
      <c r="TET6" s="18"/>
      <c r="TFH6" s="18"/>
      <c r="TFV6" s="18"/>
      <c r="TGJ6" s="18"/>
      <c r="TGX6" s="18"/>
      <c r="THL6" s="18"/>
      <c r="THZ6" s="18"/>
      <c r="TIN6" s="18"/>
      <c r="TJB6" s="18"/>
      <c r="TJP6" s="18"/>
      <c r="TKD6" s="18"/>
      <c r="TKR6" s="18"/>
      <c r="TLF6" s="18"/>
      <c r="TLT6" s="18"/>
      <c r="TMH6" s="18"/>
      <c r="TMV6" s="18"/>
      <c r="TNJ6" s="18"/>
      <c r="TNX6" s="18"/>
      <c r="TOL6" s="18"/>
      <c r="TOZ6" s="18"/>
      <c r="TPN6" s="18"/>
      <c r="TQB6" s="18"/>
      <c r="TQP6" s="18"/>
      <c r="TRD6" s="18"/>
      <c r="TRR6" s="18"/>
      <c r="TSF6" s="18"/>
      <c r="TST6" s="18"/>
      <c r="TTH6" s="18"/>
      <c r="TTV6" s="18"/>
      <c r="TUJ6" s="18"/>
      <c r="TUX6" s="18"/>
      <c r="TVL6" s="18"/>
      <c r="TVZ6" s="18"/>
      <c r="TWN6" s="18"/>
      <c r="TXB6" s="18"/>
      <c r="TXP6" s="18"/>
      <c r="TYD6" s="18"/>
      <c r="TYR6" s="18"/>
      <c r="TZF6" s="18"/>
      <c r="TZT6" s="18"/>
      <c r="UAH6" s="18"/>
      <c r="UAV6" s="18"/>
      <c r="UBJ6" s="18"/>
      <c r="UBX6" s="18"/>
      <c r="UCL6" s="18"/>
      <c r="UCZ6" s="18"/>
      <c r="UDN6" s="18"/>
      <c r="UEB6" s="18"/>
      <c r="UEP6" s="18"/>
      <c r="UFD6" s="18"/>
      <c r="UFR6" s="18"/>
      <c r="UGF6" s="18"/>
      <c r="UGT6" s="18"/>
      <c r="UHH6" s="18"/>
      <c r="UHV6" s="18"/>
      <c r="UIJ6" s="18"/>
      <c r="UIX6" s="18"/>
      <c r="UJL6" s="18"/>
      <c r="UJZ6" s="18"/>
      <c r="UKN6" s="18"/>
      <c r="ULB6" s="18"/>
      <c r="ULP6" s="18"/>
      <c r="UMD6" s="18"/>
      <c r="UMR6" s="18"/>
      <c r="UNF6" s="18"/>
      <c r="UNT6" s="18"/>
      <c r="UOH6" s="18"/>
      <c r="UOV6" s="18"/>
      <c r="UPJ6" s="18"/>
      <c r="UPX6" s="18"/>
      <c r="UQL6" s="18"/>
      <c r="UQZ6" s="18"/>
      <c r="URN6" s="18"/>
      <c r="USB6" s="18"/>
      <c r="USP6" s="18"/>
      <c r="UTD6" s="18"/>
      <c r="UTR6" s="18"/>
      <c r="UUF6" s="18"/>
      <c r="UUT6" s="18"/>
      <c r="UVH6" s="18"/>
      <c r="UVV6" s="18"/>
      <c r="UWJ6" s="18"/>
      <c r="UWX6" s="18"/>
      <c r="UXL6" s="18"/>
      <c r="UXZ6" s="18"/>
      <c r="UYN6" s="18"/>
      <c r="UZB6" s="18"/>
      <c r="UZP6" s="18"/>
      <c r="VAD6" s="18"/>
      <c r="VAR6" s="18"/>
      <c r="VBF6" s="18"/>
      <c r="VBT6" s="18"/>
      <c r="VCH6" s="18"/>
      <c r="VCV6" s="18"/>
      <c r="VDJ6" s="18"/>
      <c r="VDX6" s="18"/>
      <c r="VEL6" s="18"/>
      <c r="VEZ6" s="18"/>
      <c r="VFN6" s="18"/>
      <c r="VGB6" s="18"/>
      <c r="VGP6" s="18"/>
      <c r="VHD6" s="18"/>
      <c r="VHR6" s="18"/>
      <c r="VIF6" s="18"/>
      <c r="VIT6" s="18"/>
      <c r="VJH6" s="18"/>
      <c r="VJV6" s="18"/>
      <c r="VKJ6" s="18"/>
      <c r="VKX6" s="18"/>
      <c r="VLL6" s="18"/>
      <c r="VLZ6" s="18"/>
      <c r="VMN6" s="18"/>
      <c r="VNB6" s="18"/>
      <c r="VNP6" s="18"/>
      <c r="VOD6" s="18"/>
      <c r="VOR6" s="18"/>
      <c r="VPF6" s="18"/>
      <c r="VPT6" s="18"/>
      <c r="VQH6" s="18"/>
      <c r="VQV6" s="18"/>
      <c r="VRJ6" s="18"/>
      <c r="VRX6" s="18"/>
      <c r="VSL6" s="18"/>
      <c r="VSZ6" s="18"/>
      <c r="VTN6" s="18"/>
      <c r="VUB6" s="18"/>
      <c r="VUP6" s="18"/>
      <c r="VVD6" s="18"/>
      <c r="VVR6" s="18"/>
      <c r="VWF6" s="18"/>
      <c r="VWT6" s="18"/>
      <c r="VXH6" s="18"/>
      <c r="VXV6" s="18"/>
      <c r="VYJ6" s="18"/>
      <c r="VYX6" s="18"/>
      <c r="VZL6" s="18"/>
      <c r="VZZ6" s="18"/>
      <c r="WAN6" s="18"/>
      <c r="WBB6" s="18"/>
      <c r="WBP6" s="18"/>
      <c r="WCD6" s="18"/>
      <c r="WCR6" s="18"/>
      <c r="WDF6" s="18"/>
      <c r="WDT6" s="18"/>
      <c r="WEH6" s="18"/>
      <c r="WEV6" s="18"/>
      <c r="WFJ6" s="18"/>
      <c r="WFX6" s="18"/>
      <c r="WGL6" s="18"/>
      <c r="WGZ6" s="18"/>
      <c r="WHN6" s="18"/>
      <c r="WIB6" s="18"/>
      <c r="WIP6" s="18"/>
      <c r="WJD6" s="18"/>
      <c r="WJR6" s="18"/>
      <c r="WKF6" s="18"/>
      <c r="WKT6" s="18"/>
      <c r="WLH6" s="18"/>
      <c r="WLV6" s="18"/>
      <c r="WMJ6" s="18"/>
      <c r="WMX6" s="18"/>
      <c r="WNL6" s="18"/>
      <c r="WNZ6" s="18"/>
      <c r="WON6" s="18"/>
      <c r="WPB6" s="18"/>
      <c r="WPP6" s="18"/>
      <c r="WQD6" s="18"/>
      <c r="WQR6" s="18"/>
      <c r="WRF6" s="18"/>
      <c r="WRT6" s="18"/>
      <c r="WSH6" s="18"/>
      <c r="WSV6" s="18"/>
      <c r="WTJ6" s="18"/>
      <c r="WTX6" s="18"/>
      <c r="WUL6" s="18"/>
      <c r="WUZ6" s="18"/>
      <c r="WVN6" s="18"/>
      <c r="WWB6" s="18"/>
      <c r="WWP6" s="18"/>
      <c r="WXD6" s="18"/>
      <c r="WXR6" s="18"/>
      <c r="WYF6" s="18"/>
      <c r="WYT6" s="18"/>
      <c r="WZH6" s="18"/>
      <c r="WZV6" s="18"/>
      <c r="XAJ6" s="18"/>
      <c r="XAX6" s="18"/>
      <c r="XBL6" s="18"/>
      <c r="XBZ6" s="18"/>
      <c r="XCN6" s="18"/>
      <c r="XDB6" s="18"/>
      <c r="XDP6" s="18"/>
      <c r="XED6" s="18"/>
      <c r="XER6" s="18"/>
    </row>
    <row r="7" spans="1:1014 1028:2036 2050:3072 3086:4094 4108:5116 5130:6138 6152:7160 7174:8182 8196:9204 9218:10240 10254:11262 11276:12284 12298:13306 13320:14328 14342:15350 15364:16372" x14ac:dyDescent="0.35">
      <c r="A7">
        <v>2017095009</v>
      </c>
      <c r="B7" t="e">
        <v>#N/A</v>
      </c>
      <c r="C7" t="e">
        <v>#N/A</v>
      </c>
      <c r="D7" s="55" t="s">
        <v>862</v>
      </c>
      <c r="F7" s="18">
        <v>42830</v>
      </c>
      <c r="G7">
        <v>7</v>
      </c>
      <c r="H7" t="s">
        <v>861</v>
      </c>
      <c r="I7">
        <v>20.100000000000001</v>
      </c>
      <c r="J7" t="s">
        <v>853</v>
      </c>
      <c r="K7">
        <v>3.6</v>
      </c>
      <c r="L7" t="s">
        <v>853</v>
      </c>
      <c r="M7">
        <v>7</v>
      </c>
      <c r="N7" t="s">
        <v>863</v>
      </c>
      <c r="O7">
        <v>2471</v>
      </c>
      <c r="P7" t="s">
        <v>859</v>
      </c>
      <c r="T7" s="18"/>
      <c r="AH7" s="18"/>
      <c r="AV7" s="18"/>
      <c r="BJ7" s="18"/>
      <c r="BX7" s="18"/>
      <c r="CL7" s="18"/>
      <c r="CZ7" s="18"/>
      <c r="DN7" s="18"/>
      <c r="EB7" s="18"/>
      <c r="EP7" s="18"/>
      <c r="FD7" s="18"/>
      <c r="FR7" s="18"/>
      <c r="GF7" s="18"/>
      <c r="GT7" s="18"/>
      <c r="HH7" s="18"/>
      <c r="HV7" s="18"/>
      <c r="IJ7" s="18"/>
      <c r="IX7" s="18"/>
      <c r="JL7" s="18"/>
      <c r="JZ7" s="18"/>
      <c r="KN7" s="18"/>
      <c r="LB7" s="18"/>
      <c r="LP7" s="18"/>
      <c r="MD7" s="18"/>
      <c r="MR7" s="18"/>
      <c r="NF7" s="18"/>
      <c r="NT7" s="18"/>
      <c r="OH7" s="18"/>
      <c r="OV7" s="18"/>
      <c r="PJ7" s="18"/>
      <c r="PX7" s="18"/>
      <c r="QL7" s="18"/>
      <c r="QZ7" s="18"/>
      <c r="RN7" s="18"/>
      <c r="SB7" s="18"/>
      <c r="SP7" s="18"/>
      <c r="TD7" s="18"/>
      <c r="TR7" s="18"/>
      <c r="UF7" s="18"/>
      <c r="UT7" s="18"/>
      <c r="VH7" s="18"/>
      <c r="VV7" s="18"/>
      <c r="WJ7" s="18"/>
      <c r="WX7" s="18"/>
      <c r="XL7" s="18"/>
      <c r="XZ7" s="18"/>
      <c r="YN7" s="18"/>
      <c r="ZB7" s="18"/>
      <c r="ZP7" s="18"/>
      <c r="AAD7" s="18"/>
      <c r="AAR7" s="18"/>
      <c r="ABF7" s="18"/>
      <c r="ABT7" s="18"/>
      <c r="ACH7" s="18"/>
      <c r="ACV7" s="18"/>
      <c r="ADJ7" s="18"/>
      <c r="ADX7" s="18"/>
      <c r="AEL7" s="18"/>
      <c r="AEZ7" s="18"/>
      <c r="AFN7" s="18"/>
      <c r="AGB7" s="18"/>
      <c r="AGP7" s="18"/>
      <c r="AHD7" s="18"/>
      <c r="AHR7" s="18"/>
      <c r="AIF7" s="18"/>
      <c r="AIT7" s="18"/>
      <c r="AJH7" s="18"/>
      <c r="AJV7" s="18"/>
      <c r="AKJ7" s="18"/>
      <c r="AKX7" s="18"/>
      <c r="ALL7" s="18"/>
      <c r="ALZ7" s="18"/>
      <c r="AMN7" s="18"/>
      <c r="ANB7" s="18"/>
      <c r="ANP7" s="18"/>
      <c r="AOD7" s="18"/>
      <c r="AOR7" s="18"/>
      <c r="APF7" s="18"/>
      <c r="APT7" s="18"/>
      <c r="AQH7" s="18"/>
      <c r="AQV7" s="18"/>
      <c r="ARJ7" s="18"/>
      <c r="ARX7" s="18"/>
      <c r="ASL7" s="18"/>
      <c r="ASZ7" s="18"/>
      <c r="ATN7" s="18"/>
      <c r="AUB7" s="18"/>
      <c r="AUP7" s="18"/>
      <c r="AVD7" s="18"/>
      <c r="AVR7" s="18"/>
      <c r="AWF7" s="18"/>
      <c r="AWT7" s="18"/>
      <c r="AXH7" s="18"/>
      <c r="AXV7" s="18"/>
      <c r="AYJ7" s="18"/>
      <c r="AYX7" s="18"/>
      <c r="AZL7" s="18"/>
      <c r="AZZ7" s="18"/>
      <c r="BAN7" s="18"/>
      <c r="BBB7" s="18"/>
      <c r="BBP7" s="18"/>
      <c r="BCD7" s="18"/>
      <c r="BCR7" s="18"/>
      <c r="BDF7" s="18"/>
      <c r="BDT7" s="18"/>
      <c r="BEH7" s="18"/>
      <c r="BEV7" s="18"/>
      <c r="BFJ7" s="18"/>
      <c r="BFX7" s="18"/>
      <c r="BGL7" s="18"/>
      <c r="BGZ7" s="18"/>
      <c r="BHN7" s="18"/>
      <c r="BIB7" s="18"/>
      <c r="BIP7" s="18"/>
      <c r="BJD7" s="18"/>
      <c r="BJR7" s="18"/>
      <c r="BKF7" s="18"/>
      <c r="BKT7" s="18"/>
      <c r="BLH7" s="18"/>
      <c r="BLV7" s="18"/>
      <c r="BMJ7" s="18"/>
      <c r="BMX7" s="18"/>
      <c r="BNL7" s="18"/>
      <c r="BNZ7" s="18"/>
      <c r="BON7" s="18"/>
      <c r="BPB7" s="18"/>
      <c r="BPP7" s="18"/>
      <c r="BQD7" s="18"/>
      <c r="BQR7" s="18"/>
      <c r="BRF7" s="18"/>
      <c r="BRT7" s="18"/>
      <c r="BSH7" s="18"/>
      <c r="BSV7" s="18"/>
      <c r="BTJ7" s="18"/>
      <c r="BTX7" s="18"/>
      <c r="BUL7" s="18"/>
      <c r="BUZ7" s="18"/>
      <c r="BVN7" s="18"/>
      <c r="BWB7" s="18"/>
      <c r="BWP7" s="18"/>
      <c r="BXD7" s="18"/>
      <c r="BXR7" s="18"/>
      <c r="BYF7" s="18"/>
      <c r="BYT7" s="18"/>
      <c r="BZH7" s="18"/>
      <c r="BZV7" s="18"/>
      <c r="CAJ7" s="18"/>
      <c r="CAX7" s="18"/>
      <c r="CBL7" s="18"/>
      <c r="CBZ7" s="18"/>
      <c r="CCN7" s="18"/>
      <c r="CDB7" s="18"/>
      <c r="CDP7" s="18"/>
      <c r="CED7" s="18"/>
      <c r="CER7" s="18"/>
      <c r="CFF7" s="18"/>
      <c r="CFT7" s="18"/>
      <c r="CGH7" s="18"/>
      <c r="CGV7" s="18"/>
      <c r="CHJ7" s="18"/>
      <c r="CHX7" s="18"/>
      <c r="CIL7" s="18"/>
      <c r="CIZ7" s="18"/>
      <c r="CJN7" s="18"/>
      <c r="CKB7" s="18"/>
      <c r="CKP7" s="18"/>
      <c r="CLD7" s="18"/>
      <c r="CLR7" s="18"/>
      <c r="CMF7" s="18"/>
      <c r="CMT7" s="18"/>
      <c r="CNH7" s="18"/>
      <c r="CNV7" s="18"/>
      <c r="COJ7" s="18"/>
      <c r="COX7" s="18"/>
      <c r="CPL7" s="18"/>
      <c r="CPZ7" s="18"/>
      <c r="CQN7" s="18"/>
      <c r="CRB7" s="18"/>
      <c r="CRP7" s="18"/>
      <c r="CSD7" s="18"/>
      <c r="CSR7" s="18"/>
      <c r="CTF7" s="18"/>
      <c r="CTT7" s="18"/>
      <c r="CUH7" s="18"/>
      <c r="CUV7" s="18"/>
      <c r="CVJ7" s="18"/>
      <c r="CVX7" s="18"/>
      <c r="CWL7" s="18"/>
      <c r="CWZ7" s="18"/>
      <c r="CXN7" s="18"/>
      <c r="CYB7" s="18"/>
      <c r="CYP7" s="18"/>
      <c r="CZD7" s="18"/>
      <c r="CZR7" s="18"/>
      <c r="DAF7" s="18"/>
      <c r="DAT7" s="18"/>
      <c r="DBH7" s="18"/>
      <c r="DBV7" s="18"/>
      <c r="DCJ7" s="18"/>
      <c r="DCX7" s="18"/>
      <c r="DDL7" s="18"/>
      <c r="DDZ7" s="18"/>
      <c r="DEN7" s="18"/>
      <c r="DFB7" s="18"/>
      <c r="DFP7" s="18"/>
      <c r="DGD7" s="18"/>
      <c r="DGR7" s="18"/>
      <c r="DHF7" s="18"/>
      <c r="DHT7" s="18"/>
      <c r="DIH7" s="18"/>
      <c r="DIV7" s="18"/>
      <c r="DJJ7" s="18"/>
      <c r="DJX7" s="18"/>
      <c r="DKL7" s="18"/>
      <c r="DKZ7" s="18"/>
      <c r="DLN7" s="18"/>
      <c r="DMB7" s="18"/>
      <c r="DMP7" s="18"/>
      <c r="DND7" s="18"/>
      <c r="DNR7" s="18"/>
      <c r="DOF7" s="18"/>
      <c r="DOT7" s="18"/>
      <c r="DPH7" s="18"/>
      <c r="DPV7" s="18"/>
      <c r="DQJ7" s="18"/>
      <c r="DQX7" s="18"/>
      <c r="DRL7" s="18"/>
      <c r="DRZ7" s="18"/>
      <c r="DSN7" s="18"/>
      <c r="DTB7" s="18"/>
      <c r="DTP7" s="18"/>
      <c r="DUD7" s="18"/>
      <c r="DUR7" s="18"/>
      <c r="DVF7" s="18"/>
      <c r="DVT7" s="18"/>
      <c r="DWH7" s="18"/>
      <c r="DWV7" s="18"/>
      <c r="DXJ7" s="18"/>
      <c r="DXX7" s="18"/>
      <c r="DYL7" s="18"/>
      <c r="DYZ7" s="18"/>
      <c r="DZN7" s="18"/>
      <c r="EAB7" s="18"/>
      <c r="EAP7" s="18"/>
      <c r="EBD7" s="18"/>
      <c r="EBR7" s="18"/>
      <c r="ECF7" s="18"/>
      <c r="ECT7" s="18"/>
      <c r="EDH7" s="18"/>
      <c r="EDV7" s="18"/>
      <c r="EEJ7" s="18"/>
      <c r="EEX7" s="18"/>
      <c r="EFL7" s="18"/>
      <c r="EFZ7" s="18"/>
      <c r="EGN7" s="18"/>
      <c r="EHB7" s="18"/>
      <c r="EHP7" s="18"/>
      <c r="EID7" s="18"/>
      <c r="EIR7" s="18"/>
      <c r="EJF7" s="18"/>
      <c r="EJT7" s="18"/>
      <c r="EKH7" s="18"/>
      <c r="EKV7" s="18"/>
      <c r="ELJ7" s="18"/>
      <c r="ELX7" s="18"/>
      <c r="EML7" s="18"/>
      <c r="EMZ7" s="18"/>
      <c r="ENN7" s="18"/>
      <c r="EOB7" s="18"/>
      <c r="EOP7" s="18"/>
      <c r="EPD7" s="18"/>
      <c r="EPR7" s="18"/>
      <c r="EQF7" s="18"/>
      <c r="EQT7" s="18"/>
      <c r="ERH7" s="18"/>
      <c r="ERV7" s="18"/>
      <c r="ESJ7" s="18"/>
      <c r="ESX7" s="18"/>
      <c r="ETL7" s="18"/>
      <c r="ETZ7" s="18"/>
      <c r="EUN7" s="18"/>
      <c r="EVB7" s="18"/>
      <c r="EVP7" s="18"/>
      <c r="EWD7" s="18"/>
      <c r="EWR7" s="18"/>
      <c r="EXF7" s="18"/>
      <c r="EXT7" s="18"/>
      <c r="EYH7" s="18"/>
      <c r="EYV7" s="18"/>
      <c r="EZJ7" s="18"/>
      <c r="EZX7" s="18"/>
      <c r="FAL7" s="18"/>
      <c r="FAZ7" s="18"/>
      <c r="FBN7" s="18"/>
      <c r="FCB7" s="18"/>
      <c r="FCP7" s="18"/>
      <c r="FDD7" s="18"/>
      <c r="FDR7" s="18"/>
      <c r="FEF7" s="18"/>
      <c r="FET7" s="18"/>
      <c r="FFH7" s="18"/>
      <c r="FFV7" s="18"/>
      <c r="FGJ7" s="18"/>
      <c r="FGX7" s="18"/>
      <c r="FHL7" s="18"/>
      <c r="FHZ7" s="18"/>
      <c r="FIN7" s="18"/>
      <c r="FJB7" s="18"/>
      <c r="FJP7" s="18"/>
      <c r="FKD7" s="18"/>
      <c r="FKR7" s="18"/>
      <c r="FLF7" s="18"/>
      <c r="FLT7" s="18"/>
      <c r="FMH7" s="18"/>
      <c r="FMV7" s="18"/>
      <c r="FNJ7" s="18"/>
      <c r="FNX7" s="18"/>
      <c r="FOL7" s="18"/>
      <c r="FOZ7" s="18"/>
      <c r="FPN7" s="18"/>
      <c r="FQB7" s="18"/>
      <c r="FQP7" s="18"/>
      <c r="FRD7" s="18"/>
      <c r="FRR7" s="18"/>
      <c r="FSF7" s="18"/>
      <c r="FST7" s="18"/>
      <c r="FTH7" s="18"/>
      <c r="FTV7" s="18"/>
      <c r="FUJ7" s="18"/>
      <c r="FUX7" s="18"/>
      <c r="FVL7" s="18"/>
      <c r="FVZ7" s="18"/>
      <c r="FWN7" s="18"/>
      <c r="FXB7" s="18"/>
      <c r="FXP7" s="18"/>
      <c r="FYD7" s="18"/>
      <c r="FYR7" s="18"/>
      <c r="FZF7" s="18"/>
      <c r="FZT7" s="18"/>
      <c r="GAH7" s="18"/>
      <c r="GAV7" s="18"/>
      <c r="GBJ7" s="18"/>
      <c r="GBX7" s="18"/>
      <c r="GCL7" s="18"/>
      <c r="GCZ7" s="18"/>
      <c r="GDN7" s="18"/>
      <c r="GEB7" s="18"/>
      <c r="GEP7" s="18"/>
      <c r="GFD7" s="18"/>
      <c r="GFR7" s="18"/>
      <c r="GGF7" s="18"/>
      <c r="GGT7" s="18"/>
      <c r="GHH7" s="18"/>
      <c r="GHV7" s="18"/>
      <c r="GIJ7" s="18"/>
      <c r="GIX7" s="18"/>
      <c r="GJL7" s="18"/>
      <c r="GJZ7" s="18"/>
      <c r="GKN7" s="18"/>
      <c r="GLB7" s="18"/>
      <c r="GLP7" s="18"/>
      <c r="GMD7" s="18"/>
      <c r="GMR7" s="18"/>
      <c r="GNF7" s="18"/>
      <c r="GNT7" s="18"/>
      <c r="GOH7" s="18"/>
      <c r="GOV7" s="18"/>
      <c r="GPJ7" s="18"/>
      <c r="GPX7" s="18"/>
      <c r="GQL7" s="18"/>
      <c r="GQZ7" s="18"/>
      <c r="GRN7" s="18"/>
      <c r="GSB7" s="18"/>
      <c r="GSP7" s="18"/>
      <c r="GTD7" s="18"/>
      <c r="GTR7" s="18"/>
      <c r="GUF7" s="18"/>
      <c r="GUT7" s="18"/>
      <c r="GVH7" s="18"/>
      <c r="GVV7" s="18"/>
      <c r="GWJ7" s="18"/>
      <c r="GWX7" s="18"/>
      <c r="GXL7" s="18"/>
      <c r="GXZ7" s="18"/>
      <c r="GYN7" s="18"/>
      <c r="GZB7" s="18"/>
      <c r="GZP7" s="18"/>
      <c r="HAD7" s="18"/>
      <c r="HAR7" s="18"/>
      <c r="HBF7" s="18"/>
      <c r="HBT7" s="18"/>
      <c r="HCH7" s="18"/>
      <c r="HCV7" s="18"/>
      <c r="HDJ7" s="18"/>
      <c r="HDX7" s="18"/>
      <c r="HEL7" s="18"/>
      <c r="HEZ7" s="18"/>
      <c r="HFN7" s="18"/>
      <c r="HGB7" s="18"/>
      <c r="HGP7" s="18"/>
      <c r="HHD7" s="18"/>
      <c r="HHR7" s="18"/>
      <c r="HIF7" s="18"/>
      <c r="HIT7" s="18"/>
      <c r="HJH7" s="18"/>
      <c r="HJV7" s="18"/>
      <c r="HKJ7" s="18"/>
      <c r="HKX7" s="18"/>
      <c r="HLL7" s="18"/>
      <c r="HLZ7" s="18"/>
      <c r="HMN7" s="18"/>
      <c r="HNB7" s="18"/>
      <c r="HNP7" s="18"/>
      <c r="HOD7" s="18"/>
      <c r="HOR7" s="18"/>
      <c r="HPF7" s="18"/>
      <c r="HPT7" s="18"/>
      <c r="HQH7" s="18"/>
      <c r="HQV7" s="18"/>
      <c r="HRJ7" s="18"/>
      <c r="HRX7" s="18"/>
      <c r="HSL7" s="18"/>
      <c r="HSZ7" s="18"/>
      <c r="HTN7" s="18"/>
      <c r="HUB7" s="18"/>
      <c r="HUP7" s="18"/>
      <c r="HVD7" s="18"/>
      <c r="HVR7" s="18"/>
      <c r="HWF7" s="18"/>
      <c r="HWT7" s="18"/>
      <c r="HXH7" s="18"/>
      <c r="HXV7" s="18"/>
      <c r="HYJ7" s="18"/>
      <c r="HYX7" s="18"/>
      <c r="HZL7" s="18"/>
      <c r="HZZ7" s="18"/>
      <c r="IAN7" s="18"/>
      <c r="IBB7" s="18"/>
      <c r="IBP7" s="18"/>
      <c r="ICD7" s="18"/>
      <c r="ICR7" s="18"/>
      <c r="IDF7" s="18"/>
      <c r="IDT7" s="18"/>
      <c r="IEH7" s="18"/>
      <c r="IEV7" s="18"/>
      <c r="IFJ7" s="18"/>
      <c r="IFX7" s="18"/>
      <c r="IGL7" s="18"/>
      <c r="IGZ7" s="18"/>
      <c r="IHN7" s="18"/>
      <c r="IIB7" s="18"/>
      <c r="IIP7" s="18"/>
      <c r="IJD7" s="18"/>
      <c r="IJR7" s="18"/>
      <c r="IKF7" s="18"/>
      <c r="IKT7" s="18"/>
      <c r="ILH7" s="18"/>
      <c r="ILV7" s="18"/>
      <c r="IMJ7" s="18"/>
      <c r="IMX7" s="18"/>
      <c r="INL7" s="18"/>
      <c r="INZ7" s="18"/>
      <c r="ION7" s="18"/>
      <c r="IPB7" s="18"/>
      <c r="IPP7" s="18"/>
      <c r="IQD7" s="18"/>
      <c r="IQR7" s="18"/>
      <c r="IRF7" s="18"/>
      <c r="IRT7" s="18"/>
      <c r="ISH7" s="18"/>
      <c r="ISV7" s="18"/>
      <c r="ITJ7" s="18"/>
      <c r="ITX7" s="18"/>
      <c r="IUL7" s="18"/>
      <c r="IUZ7" s="18"/>
      <c r="IVN7" s="18"/>
      <c r="IWB7" s="18"/>
      <c r="IWP7" s="18"/>
      <c r="IXD7" s="18"/>
      <c r="IXR7" s="18"/>
      <c r="IYF7" s="18"/>
      <c r="IYT7" s="18"/>
      <c r="IZH7" s="18"/>
      <c r="IZV7" s="18"/>
      <c r="JAJ7" s="18"/>
      <c r="JAX7" s="18"/>
      <c r="JBL7" s="18"/>
      <c r="JBZ7" s="18"/>
      <c r="JCN7" s="18"/>
      <c r="JDB7" s="18"/>
      <c r="JDP7" s="18"/>
      <c r="JED7" s="18"/>
      <c r="JER7" s="18"/>
      <c r="JFF7" s="18"/>
      <c r="JFT7" s="18"/>
      <c r="JGH7" s="18"/>
      <c r="JGV7" s="18"/>
      <c r="JHJ7" s="18"/>
      <c r="JHX7" s="18"/>
      <c r="JIL7" s="18"/>
      <c r="JIZ7" s="18"/>
      <c r="JJN7" s="18"/>
      <c r="JKB7" s="18"/>
      <c r="JKP7" s="18"/>
      <c r="JLD7" s="18"/>
      <c r="JLR7" s="18"/>
      <c r="JMF7" s="18"/>
      <c r="JMT7" s="18"/>
      <c r="JNH7" s="18"/>
      <c r="JNV7" s="18"/>
      <c r="JOJ7" s="18"/>
      <c r="JOX7" s="18"/>
      <c r="JPL7" s="18"/>
      <c r="JPZ7" s="18"/>
      <c r="JQN7" s="18"/>
      <c r="JRB7" s="18"/>
      <c r="JRP7" s="18"/>
      <c r="JSD7" s="18"/>
      <c r="JSR7" s="18"/>
      <c r="JTF7" s="18"/>
      <c r="JTT7" s="18"/>
      <c r="JUH7" s="18"/>
      <c r="JUV7" s="18"/>
      <c r="JVJ7" s="18"/>
      <c r="JVX7" s="18"/>
      <c r="JWL7" s="18"/>
      <c r="JWZ7" s="18"/>
      <c r="JXN7" s="18"/>
      <c r="JYB7" s="18"/>
      <c r="JYP7" s="18"/>
      <c r="JZD7" s="18"/>
      <c r="JZR7" s="18"/>
      <c r="KAF7" s="18"/>
      <c r="KAT7" s="18"/>
      <c r="KBH7" s="18"/>
      <c r="KBV7" s="18"/>
      <c r="KCJ7" s="18"/>
      <c r="KCX7" s="18"/>
      <c r="KDL7" s="18"/>
      <c r="KDZ7" s="18"/>
      <c r="KEN7" s="18"/>
      <c r="KFB7" s="18"/>
      <c r="KFP7" s="18"/>
      <c r="KGD7" s="18"/>
      <c r="KGR7" s="18"/>
      <c r="KHF7" s="18"/>
      <c r="KHT7" s="18"/>
      <c r="KIH7" s="18"/>
      <c r="KIV7" s="18"/>
      <c r="KJJ7" s="18"/>
      <c r="KJX7" s="18"/>
      <c r="KKL7" s="18"/>
      <c r="KKZ7" s="18"/>
      <c r="KLN7" s="18"/>
      <c r="KMB7" s="18"/>
      <c r="KMP7" s="18"/>
      <c r="KND7" s="18"/>
      <c r="KNR7" s="18"/>
      <c r="KOF7" s="18"/>
      <c r="KOT7" s="18"/>
      <c r="KPH7" s="18"/>
      <c r="KPV7" s="18"/>
      <c r="KQJ7" s="18"/>
      <c r="KQX7" s="18"/>
      <c r="KRL7" s="18"/>
      <c r="KRZ7" s="18"/>
      <c r="KSN7" s="18"/>
      <c r="KTB7" s="18"/>
      <c r="KTP7" s="18"/>
      <c r="KUD7" s="18"/>
      <c r="KUR7" s="18"/>
      <c r="KVF7" s="18"/>
      <c r="KVT7" s="18"/>
      <c r="KWH7" s="18"/>
      <c r="KWV7" s="18"/>
      <c r="KXJ7" s="18"/>
      <c r="KXX7" s="18"/>
      <c r="KYL7" s="18"/>
      <c r="KYZ7" s="18"/>
      <c r="KZN7" s="18"/>
      <c r="LAB7" s="18"/>
      <c r="LAP7" s="18"/>
      <c r="LBD7" s="18"/>
      <c r="LBR7" s="18"/>
      <c r="LCF7" s="18"/>
      <c r="LCT7" s="18"/>
      <c r="LDH7" s="18"/>
      <c r="LDV7" s="18"/>
      <c r="LEJ7" s="18"/>
      <c r="LEX7" s="18"/>
      <c r="LFL7" s="18"/>
      <c r="LFZ7" s="18"/>
      <c r="LGN7" s="18"/>
      <c r="LHB7" s="18"/>
      <c r="LHP7" s="18"/>
      <c r="LID7" s="18"/>
      <c r="LIR7" s="18"/>
      <c r="LJF7" s="18"/>
      <c r="LJT7" s="18"/>
      <c r="LKH7" s="18"/>
      <c r="LKV7" s="18"/>
      <c r="LLJ7" s="18"/>
      <c r="LLX7" s="18"/>
      <c r="LML7" s="18"/>
      <c r="LMZ7" s="18"/>
      <c r="LNN7" s="18"/>
      <c r="LOB7" s="18"/>
      <c r="LOP7" s="18"/>
      <c r="LPD7" s="18"/>
      <c r="LPR7" s="18"/>
      <c r="LQF7" s="18"/>
      <c r="LQT7" s="18"/>
      <c r="LRH7" s="18"/>
      <c r="LRV7" s="18"/>
      <c r="LSJ7" s="18"/>
      <c r="LSX7" s="18"/>
      <c r="LTL7" s="18"/>
      <c r="LTZ7" s="18"/>
      <c r="LUN7" s="18"/>
      <c r="LVB7" s="18"/>
      <c r="LVP7" s="18"/>
      <c r="LWD7" s="18"/>
      <c r="LWR7" s="18"/>
      <c r="LXF7" s="18"/>
      <c r="LXT7" s="18"/>
      <c r="LYH7" s="18"/>
      <c r="LYV7" s="18"/>
      <c r="LZJ7" s="18"/>
      <c r="LZX7" s="18"/>
      <c r="MAL7" s="18"/>
      <c r="MAZ7" s="18"/>
      <c r="MBN7" s="18"/>
      <c r="MCB7" s="18"/>
      <c r="MCP7" s="18"/>
      <c r="MDD7" s="18"/>
      <c r="MDR7" s="18"/>
      <c r="MEF7" s="18"/>
      <c r="MET7" s="18"/>
      <c r="MFH7" s="18"/>
      <c r="MFV7" s="18"/>
      <c r="MGJ7" s="18"/>
      <c r="MGX7" s="18"/>
      <c r="MHL7" s="18"/>
      <c r="MHZ7" s="18"/>
      <c r="MIN7" s="18"/>
      <c r="MJB7" s="18"/>
      <c r="MJP7" s="18"/>
      <c r="MKD7" s="18"/>
      <c r="MKR7" s="18"/>
      <c r="MLF7" s="18"/>
      <c r="MLT7" s="18"/>
      <c r="MMH7" s="18"/>
      <c r="MMV7" s="18"/>
      <c r="MNJ7" s="18"/>
      <c r="MNX7" s="18"/>
      <c r="MOL7" s="18"/>
      <c r="MOZ7" s="18"/>
      <c r="MPN7" s="18"/>
      <c r="MQB7" s="18"/>
      <c r="MQP7" s="18"/>
      <c r="MRD7" s="18"/>
      <c r="MRR7" s="18"/>
      <c r="MSF7" s="18"/>
      <c r="MST7" s="18"/>
      <c r="MTH7" s="18"/>
      <c r="MTV7" s="18"/>
      <c r="MUJ7" s="18"/>
      <c r="MUX7" s="18"/>
      <c r="MVL7" s="18"/>
      <c r="MVZ7" s="18"/>
      <c r="MWN7" s="18"/>
      <c r="MXB7" s="18"/>
      <c r="MXP7" s="18"/>
      <c r="MYD7" s="18"/>
      <c r="MYR7" s="18"/>
      <c r="MZF7" s="18"/>
      <c r="MZT7" s="18"/>
      <c r="NAH7" s="18"/>
      <c r="NAV7" s="18"/>
      <c r="NBJ7" s="18"/>
      <c r="NBX7" s="18"/>
      <c r="NCL7" s="18"/>
      <c r="NCZ7" s="18"/>
      <c r="NDN7" s="18"/>
      <c r="NEB7" s="18"/>
      <c r="NEP7" s="18"/>
      <c r="NFD7" s="18"/>
      <c r="NFR7" s="18"/>
      <c r="NGF7" s="18"/>
      <c r="NGT7" s="18"/>
      <c r="NHH7" s="18"/>
      <c r="NHV7" s="18"/>
      <c r="NIJ7" s="18"/>
      <c r="NIX7" s="18"/>
      <c r="NJL7" s="18"/>
      <c r="NJZ7" s="18"/>
      <c r="NKN7" s="18"/>
      <c r="NLB7" s="18"/>
      <c r="NLP7" s="18"/>
      <c r="NMD7" s="18"/>
      <c r="NMR7" s="18"/>
      <c r="NNF7" s="18"/>
      <c r="NNT7" s="18"/>
      <c r="NOH7" s="18"/>
      <c r="NOV7" s="18"/>
      <c r="NPJ7" s="18"/>
      <c r="NPX7" s="18"/>
      <c r="NQL7" s="18"/>
      <c r="NQZ7" s="18"/>
      <c r="NRN7" s="18"/>
      <c r="NSB7" s="18"/>
      <c r="NSP7" s="18"/>
      <c r="NTD7" s="18"/>
      <c r="NTR7" s="18"/>
      <c r="NUF7" s="18"/>
      <c r="NUT7" s="18"/>
      <c r="NVH7" s="18"/>
      <c r="NVV7" s="18"/>
      <c r="NWJ7" s="18"/>
      <c r="NWX7" s="18"/>
      <c r="NXL7" s="18"/>
      <c r="NXZ7" s="18"/>
      <c r="NYN7" s="18"/>
      <c r="NZB7" s="18"/>
      <c r="NZP7" s="18"/>
      <c r="OAD7" s="18"/>
      <c r="OAR7" s="18"/>
      <c r="OBF7" s="18"/>
      <c r="OBT7" s="18"/>
      <c r="OCH7" s="18"/>
      <c r="OCV7" s="18"/>
      <c r="ODJ7" s="18"/>
      <c r="ODX7" s="18"/>
      <c r="OEL7" s="18"/>
      <c r="OEZ7" s="18"/>
      <c r="OFN7" s="18"/>
      <c r="OGB7" s="18"/>
      <c r="OGP7" s="18"/>
      <c r="OHD7" s="18"/>
      <c r="OHR7" s="18"/>
      <c r="OIF7" s="18"/>
      <c r="OIT7" s="18"/>
      <c r="OJH7" s="18"/>
      <c r="OJV7" s="18"/>
      <c r="OKJ7" s="18"/>
      <c r="OKX7" s="18"/>
      <c r="OLL7" s="18"/>
      <c r="OLZ7" s="18"/>
      <c r="OMN7" s="18"/>
      <c r="ONB7" s="18"/>
      <c r="ONP7" s="18"/>
      <c r="OOD7" s="18"/>
      <c r="OOR7" s="18"/>
      <c r="OPF7" s="18"/>
      <c r="OPT7" s="18"/>
      <c r="OQH7" s="18"/>
      <c r="OQV7" s="18"/>
      <c r="ORJ7" s="18"/>
      <c r="ORX7" s="18"/>
      <c r="OSL7" s="18"/>
      <c r="OSZ7" s="18"/>
      <c r="OTN7" s="18"/>
      <c r="OUB7" s="18"/>
      <c r="OUP7" s="18"/>
      <c r="OVD7" s="18"/>
      <c r="OVR7" s="18"/>
      <c r="OWF7" s="18"/>
      <c r="OWT7" s="18"/>
      <c r="OXH7" s="18"/>
      <c r="OXV7" s="18"/>
      <c r="OYJ7" s="18"/>
      <c r="OYX7" s="18"/>
      <c r="OZL7" s="18"/>
      <c r="OZZ7" s="18"/>
      <c r="PAN7" s="18"/>
      <c r="PBB7" s="18"/>
      <c r="PBP7" s="18"/>
      <c r="PCD7" s="18"/>
      <c r="PCR7" s="18"/>
      <c r="PDF7" s="18"/>
      <c r="PDT7" s="18"/>
      <c r="PEH7" s="18"/>
      <c r="PEV7" s="18"/>
      <c r="PFJ7" s="18"/>
      <c r="PFX7" s="18"/>
      <c r="PGL7" s="18"/>
      <c r="PGZ7" s="18"/>
      <c r="PHN7" s="18"/>
      <c r="PIB7" s="18"/>
      <c r="PIP7" s="18"/>
      <c r="PJD7" s="18"/>
      <c r="PJR7" s="18"/>
      <c r="PKF7" s="18"/>
      <c r="PKT7" s="18"/>
      <c r="PLH7" s="18"/>
      <c r="PLV7" s="18"/>
      <c r="PMJ7" s="18"/>
      <c r="PMX7" s="18"/>
      <c r="PNL7" s="18"/>
      <c r="PNZ7" s="18"/>
      <c r="PON7" s="18"/>
      <c r="PPB7" s="18"/>
      <c r="PPP7" s="18"/>
      <c r="PQD7" s="18"/>
      <c r="PQR7" s="18"/>
      <c r="PRF7" s="18"/>
      <c r="PRT7" s="18"/>
      <c r="PSH7" s="18"/>
      <c r="PSV7" s="18"/>
      <c r="PTJ7" s="18"/>
      <c r="PTX7" s="18"/>
      <c r="PUL7" s="18"/>
      <c r="PUZ7" s="18"/>
      <c r="PVN7" s="18"/>
      <c r="PWB7" s="18"/>
      <c r="PWP7" s="18"/>
      <c r="PXD7" s="18"/>
      <c r="PXR7" s="18"/>
      <c r="PYF7" s="18"/>
      <c r="PYT7" s="18"/>
      <c r="PZH7" s="18"/>
      <c r="PZV7" s="18"/>
      <c r="QAJ7" s="18"/>
      <c r="QAX7" s="18"/>
      <c r="QBL7" s="18"/>
      <c r="QBZ7" s="18"/>
      <c r="QCN7" s="18"/>
      <c r="QDB7" s="18"/>
      <c r="QDP7" s="18"/>
      <c r="QED7" s="18"/>
      <c r="QER7" s="18"/>
      <c r="QFF7" s="18"/>
      <c r="QFT7" s="18"/>
      <c r="QGH7" s="18"/>
      <c r="QGV7" s="18"/>
      <c r="QHJ7" s="18"/>
      <c r="QHX7" s="18"/>
      <c r="QIL7" s="18"/>
      <c r="QIZ7" s="18"/>
      <c r="QJN7" s="18"/>
      <c r="QKB7" s="18"/>
      <c r="QKP7" s="18"/>
      <c r="QLD7" s="18"/>
      <c r="QLR7" s="18"/>
      <c r="QMF7" s="18"/>
      <c r="QMT7" s="18"/>
      <c r="QNH7" s="18"/>
      <c r="QNV7" s="18"/>
      <c r="QOJ7" s="18"/>
      <c r="QOX7" s="18"/>
      <c r="QPL7" s="18"/>
      <c r="QPZ7" s="18"/>
      <c r="QQN7" s="18"/>
      <c r="QRB7" s="18"/>
      <c r="QRP7" s="18"/>
      <c r="QSD7" s="18"/>
      <c r="QSR7" s="18"/>
      <c r="QTF7" s="18"/>
      <c r="QTT7" s="18"/>
      <c r="QUH7" s="18"/>
      <c r="QUV7" s="18"/>
      <c r="QVJ7" s="18"/>
      <c r="QVX7" s="18"/>
      <c r="QWL7" s="18"/>
      <c r="QWZ7" s="18"/>
      <c r="QXN7" s="18"/>
      <c r="QYB7" s="18"/>
      <c r="QYP7" s="18"/>
      <c r="QZD7" s="18"/>
      <c r="QZR7" s="18"/>
      <c r="RAF7" s="18"/>
      <c r="RAT7" s="18"/>
      <c r="RBH7" s="18"/>
      <c r="RBV7" s="18"/>
      <c r="RCJ7" s="18"/>
      <c r="RCX7" s="18"/>
      <c r="RDL7" s="18"/>
      <c r="RDZ7" s="18"/>
      <c r="REN7" s="18"/>
      <c r="RFB7" s="18"/>
      <c r="RFP7" s="18"/>
      <c r="RGD7" s="18"/>
      <c r="RGR7" s="18"/>
      <c r="RHF7" s="18"/>
      <c r="RHT7" s="18"/>
      <c r="RIH7" s="18"/>
      <c r="RIV7" s="18"/>
      <c r="RJJ7" s="18"/>
      <c r="RJX7" s="18"/>
      <c r="RKL7" s="18"/>
      <c r="RKZ7" s="18"/>
      <c r="RLN7" s="18"/>
      <c r="RMB7" s="18"/>
      <c r="RMP7" s="18"/>
      <c r="RND7" s="18"/>
      <c r="RNR7" s="18"/>
      <c r="ROF7" s="18"/>
      <c r="ROT7" s="18"/>
      <c r="RPH7" s="18"/>
      <c r="RPV7" s="18"/>
      <c r="RQJ7" s="18"/>
      <c r="RQX7" s="18"/>
      <c r="RRL7" s="18"/>
      <c r="RRZ7" s="18"/>
      <c r="RSN7" s="18"/>
      <c r="RTB7" s="18"/>
      <c r="RTP7" s="18"/>
      <c r="RUD7" s="18"/>
      <c r="RUR7" s="18"/>
      <c r="RVF7" s="18"/>
      <c r="RVT7" s="18"/>
      <c r="RWH7" s="18"/>
      <c r="RWV7" s="18"/>
      <c r="RXJ7" s="18"/>
      <c r="RXX7" s="18"/>
      <c r="RYL7" s="18"/>
      <c r="RYZ7" s="18"/>
      <c r="RZN7" s="18"/>
      <c r="SAB7" s="18"/>
      <c r="SAP7" s="18"/>
      <c r="SBD7" s="18"/>
      <c r="SBR7" s="18"/>
      <c r="SCF7" s="18"/>
      <c r="SCT7" s="18"/>
      <c r="SDH7" s="18"/>
      <c r="SDV7" s="18"/>
      <c r="SEJ7" s="18"/>
      <c r="SEX7" s="18"/>
      <c r="SFL7" s="18"/>
      <c r="SFZ7" s="18"/>
      <c r="SGN7" s="18"/>
      <c r="SHB7" s="18"/>
      <c r="SHP7" s="18"/>
      <c r="SID7" s="18"/>
      <c r="SIR7" s="18"/>
      <c r="SJF7" s="18"/>
      <c r="SJT7" s="18"/>
      <c r="SKH7" s="18"/>
      <c r="SKV7" s="18"/>
      <c r="SLJ7" s="18"/>
      <c r="SLX7" s="18"/>
      <c r="SML7" s="18"/>
      <c r="SMZ7" s="18"/>
      <c r="SNN7" s="18"/>
      <c r="SOB7" s="18"/>
      <c r="SOP7" s="18"/>
      <c r="SPD7" s="18"/>
      <c r="SPR7" s="18"/>
      <c r="SQF7" s="18"/>
      <c r="SQT7" s="18"/>
      <c r="SRH7" s="18"/>
      <c r="SRV7" s="18"/>
      <c r="SSJ7" s="18"/>
      <c r="SSX7" s="18"/>
      <c r="STL7" s="18"/>
      <c r="STZ7" s="18"/>
      <c r="SUN7" s="18"/>
      <c r="SVB7" s="18"/>
      <c r="SVP7" s="18"/>
      <c r="SWD7" s="18"/>
      <c r="SWR7" s="18"/>
      <c r="SXF7" s="18"/>
      <c r="SXT7" s="18"/>
      <c r="SYH7" s="18"/>
      <c r="SYV7" s="18"/>
      <c r="SZJ7" s="18"/>
      <c r="SZX7" s="18"/>
      <c r="TAL7" s="18"/>
      <c r="TAZ7" s="18"/>
      <c r="TBN7" s="18"/>
      <c r="TCB7" s="18"/>
      <c r="TCP7" s="18"/>
      <c r="TDD7" s="18"/>
      <c r="TDR7" s="18"/>
      <c r="TEF7" s="18"/>
      <c r="TET7" s="18"/>
      <c r="TFH7" s="18"/>
      <c r="TFV7" s="18"/>
      <c r="TGJ7" s="18"/>
      <c r="TGX7" s="18"/>
      <c r="THL7" s="18"/>
      <c r="THZ7" s="18"/>
      <c r="TIN7" s="18"/>
      <c r="TJB7" s="18"/>
      <c r="TJP7" s="18"/>
      <c r="TKD7" s="18"/>
      <c r="TKR7" s="18"/>
      <c r="TLF7" s="18"/>
      <c r="TLT7" s="18"/>
      <c r="TMH7" s="18"/>
      <c r="TMV7" s="18"/>
      <c r="TNJ7" s="18"/>
      <c r="TNX7" s="18"/>
      <c r="TOL7" s="18"/>
      <c r="TOZ7" s="18"/>
      <c r="TPN7" s="18"/>
      <c r="TQB7" s="18"/>
      <c r="TQP7" s="18"/>
      <c r="TRD7" s="18"/>
      <c r="TRR7" s="18"/>
      <c r="TSF7" s="18"/>
      <c r="TST7" s="18"/>
      <c r="TTH7" s="18"/>
      <c r="TTV7" s="18"/>
      <c r="TUJ7" s="18"/>
      <c r="TUX7" s="18"/>
      <c r="TVL7" s="18"/>
      <c r="TVZ7" s="18"/>
      <c r="TWN7" s="18"/>
      <c r="TXB7" s="18"/>
      <c r="TXP7" s="18"/>
      <c r="TYD7" s="18"/>
      <c r="TYR7" s="18"/>
      <c r="TZF7" s="18"/>
      <c r="TZT7" s="18"/>
      <c r="UAH7" s="18"/>
      <c r="UAV7" s="18"/>
      <c r="UBJ7" s="18"/>
      <c r="UBX7" s="18"/>
      <c r="UCL7" s="18"/>
      <c r="UCZ7" s="18"/>
      <c r="UDN7" s="18"/>
      <c r="UEB7" s="18"/>
      <c r="UEP7" s="18"/>
      <c r="UFD7" s="18"/>
      <c r="UFR7" s="18"/>
      <c r="UGF7" s="18"/>
      <c r="UGT7" s="18"/>
      <c r="UHH7" s="18"/>
      <c r="UHV7" s="18"/>
      <c r="UIJ7" s="18"/>
      <c r="UIX7" s="18"/>
      <c r="UJL7" s="18"/>
      <c r="UJZ7" s="18"/>
      <c r="UKN7" s="18"/>
      <c r="ULB7" s="18"/>
      <c r="ULP7" s="18"/>
      <c r="UMD7" s="18"/>
      <c r="UMR7" s="18"/>
      <c r="UNF7" s="18"/>
      <c r="UNT7" s="18"/>
      <c r="UOH7" s="18"/>
      <c r="UOV7" s="18"/>
      <c r="UPJ7" s="18"/>
      <c r="UPX7" s="18"/>
      <c r="UQL7" s="18"/>
      <c r="UQZ7" s="18"/>
      <c r="URN7" s="18"/>
      <c r="USB7" s="18"/>
      <c r="USP7" s="18"/>
      <c r="UTD7" s="18"/>
      <c r="UTR7" s="18"/>
      <c r="UUF7" s="18"/>
      <c r="UUT7" s="18"/>
      <c r="UVH7" s="18"/>
      <c r="UVV7" s="18"/>
      <c r="UWJ7" s="18"/>
      <c r="UWX7" s="18"/>
      <c r="UXL7" s="18"/>
      <c r="UXZ7" s="18"/>
      <c r="UYN7" s="18"/>
      <c r="UZB7" s="18"/>
      <c r="UZP7" s="18"/>
      <c r="VAD7" s="18"/>
      <c r="VAR7" s="18"/>
      <c r="VBF7" s="18"/>
      <c r="VBT7" s="18"/>
      <c r="VCH7" s="18"/>
      <c r="VCV7" s="18"/>
      <c r="VDJ7" s="18"/>
      <c r="VDX7" s="18"/>
      <c r="VEL7" s="18"/>
      <c r="VEZ7" s="18"/>
      <c r="VFN7" s="18"/>
      <c r="VGB7" s="18"/>
      <c r="VGP7" s="18"/>
      <c r="VHD7" s="18"/>
      <c r="VHR7" s="18"/>
      <c r="VIF7" s="18"/>
      <c r="VIT7" s="18"/>
      <c r="VJH7" s="18"/>
      <c r="VJV7" s="18"/>
      <c r="VKJ7" s="18"/>
      <c r="VKX7" s="18"/>
      <c r="VLL7" s="18"/>
      <c r="VLZ7" s="18"/>
      <c r="VMN7" s="18"/>
      <c r="VNB7" s="18"/>
      <c r="VNP7" s="18"/>
      <c r="VOD7" s="18"/>
      <c r="VOR7" s="18"/>
      <c r="VPF7" s="18"/>
      <c r="VPT7" s="18"/>
      <c r="VQH7" s="18"/>
      <c r="VQV7" s="18"/>
      <c r="VRJ7" s="18"/>
      <c r="VRX7" s="18"/>
      <c r="VSL7" s="18"/>
      <c r="VSZ7" s="18"/>
      <c r="VTN7" s="18"/>
      <c r="VUB7" s="18"/>
      <c r="VUP7" s="18"/>
      <c r="VVD7" s="18"/>
      <c r="VVR7" s="18"/>
      <c r="VWF7" s="18"/>
      <c r="VWT7" s="18"/>
      <c r="VXH7" s="18"/>
      <c r="VXV7" s="18"/>
      <c r="VYJ7" s="18"/>
      <c r="VYX7" s="18"/>
      <c r="VZL7" s="18"/>
      <c r="VZZ7" s="18"/>
      <c r="WAN7" s="18"/>
      <c r="WBB7" s="18"/>
      <c r="WBP7" s="18"/>
      <c r="WCD7" s="18"/>
      <c r="WCR7" s="18"/>
      <c r="WDF7" s="18"/>
      <c r="WDT7" s="18"/>
      <c r="WEH7" s="18"/>
      <c r="WEV7" s="18"/>
      <c r="WFJ7" s="18"/>
      <c r="WFX7" s="18"/>
      <c r="WGL7" s="18"/>
      <c r="WGZ7" s="18"/>
      <c r="WHN7" s="18"/>
      <c r="WIB7" s="18"/>
      <c r="WIP7" s="18"/>
      <c r="WJD7" s="18"/>
      <c r="WJR7" s="18"/>
      <c r="WKF7" s="18"/>
      <c r="WKT7" s="18"/>
      <c r="WLH7" s="18"/>
      <c r="WLV7" s="18"/>
      <c r="WMJ7" s="18"/>
      <c r="WMX7" s="18"/>
      <c r="WNL7" s="18"/>
      <c r="WNZ7" s="18"/>
      <c r="WON7" s="18"/>
      <c r="WPB7" s="18"/>
      <c r="WPP7" s="18"/>
      <c r="WQD7" s="18"/>
      <c r="WQR7" s="18"/>
      <c r="WRF7" s="18"/>
      <c r="WRT7" s="18"/>
      <c r="WSH7" s="18"/>
      <c r="WSV7" s="18"/>
      <c r="WTJ7" s="18"/>
      <c r="WTX7" s="18"/>
      <c r="WUL7" s="18"/>
      <c r="WUZ7" s="18"/>
      <c r="WVN7" s="18"/>
      <c r="WWB7" s="18"/>
      <c r="WWP7" s="18"/>
      <c r="WXD7" s="18"/>
      <c r="WXR7" s="18"/>
      <c r="WYF7" s="18"/>
      <c r="WYT7" s="18"/>
      <c r="WZH7" s="18"/>
      <c r="WZV7" s="18"/>
      <c r="XAJ7" s="18"/>
      <c r="XAX7" s="18"/>
      <c r="XBL7" s="18"/>
      <c r="XBZ7" s="18"/>
      <c r="XCN7" s="18"/>
      <c r="XDB7" s="18"/>
      <c r="XDP7" s="18"/>
      <c r="XED7" s="18"/>
      <c r="XER7" s="18"/>
    </row>
    <row r="8" spans="1:1014 1028:2036 2050:3072 3086:4094 4108:5116 5130:6138 6152:7160 7174:8182 8196:9204 9218:10240 10254:11262 11276:12284 12298:13306 13320:14328 14342:15350 15364:16372" x14ac:dyDescent="0.35">
      <c r="A8">
        <v>2017095010</v>
      </c>
      <c r="B8" t="e">
        <v>#N/A</v>
      </c>
      <c r="C8" t="e">
        <v>#N/A</v>
      </c>
      <c r="D8" s="55" t="s">
        <v>864</v>
      </c>
      <c r="F8" s="18">
        <v>42830</v>
      </c>
      <c r="G8">
        <v>8.3000000000000007</v>
      </c>
      <c r="H8" t="s">
        <v>853</v>
      </c>
      <c r="I8">
        <v>11</v>
      </c>
      <c r="J8" t="s">
        <v>853</v>
      </c>
      <c r="K8">
        <v>0.9</v>
      </c>
      <c r="L8" t="s">
        <v>865</v>
      </c>
      <c r="M8">
        <v>7</v>
      </c>
      <c r="N8" t="s">
        <v>863</v>
      </c>
      <c r="O8">
        <v>217</v>
      </c>
      <c r="P8" t="s">
        <v>855</v>
      </c>
      <c r="T8" s="18"/>
      <c r="AH8" s="18"/>
      <c r="AV8" s="18"/>
      <c r="BJ8" s="18"/>
      <c r="BX8" s="18"/>
      <c r="CL8" s="18"/>
      <c r="CZ8" s="18"/>
      <c r="DN8" s="18"/>
      <c r="EB8" s="18"/>
      <c r="EP8" s="18"/>
      <c r="FD8" s="18"/>
      <c r="FR8" s="18"/>
      <c r="GF8" s="18"/>
      <c r="GT8" s="18"/>
      <c r="HH8" s="18"/>
      <c r="HV8" s="18"/>
      <c r="IJ8" s="18"/>
      <c r="IX8" s="18"/>
      <c r="JL8" s="18"/>
      <c r="JZ8" s="18"/>
      <c r="KN8" s="18"/>
      <c r="LB8" s="18"/>
      <c r="LP8" s="18"/>
      <c r="MD8" s="18"/>
      <c r="MR8" s="18"/>
      <c r="NF8" s="18"/>
      <c r="NT8" s="18"/>
      <c r="OH8" s="18"/>
      <c r="OV8" s="18"/>
      <c r="PJ8" s="18"/>
      <c r="PX8" s="18"/>
      <c r="QL8" s="18"/>
      <c r="QZ8" s="18"/>
      <c r="RN8" s="18"/>
      <c r="SB8" s="18"/>
      <c r="SP8" s="18"/>
      <c r="TD8" s="18"/>
      <c r="TR8" s="18"/>
      <c r="UF8" s="18"/>
      <c r="UT8" s="18"/>
      <c r="VH8" s="18"/>
      <c r="VV8" s="18"/>
      <c r="WJ8" s="18"/>
      <c r="WX8" s="18"/>
      <c r="XL8" s="18"/>
      <c r="XZ8" s="18"/>
      <c r="YN8" s="18"/>
      <c r="ZB8" s="18"/>
      <c r="ZP8" s="18"/>
      <c r="AAD8" s="18"/>
      <c r="AAR8" s="18"/>
      <c r="ABF8" s="18"/>
      <c r="ABT8" s="18"/>
      <c r="ACH8" s="18"/>
      <c r="ACV8" s="18"/>
      <c r="ADJ8" s="18"/>
      <c r="ADX8" s="18"/>
      <c r="AEL8" s="18"/>
      <c r="AEZ8" s="18"/>
      <c r="AFN8" s="18"/>
      <c r="AGB8" s="18"/>
      <c r="AGP8" s="18"/>
      <c r="AHD8" s="18"/>
      <c r="AHR8" s="18"/>
      <c r="AIF8" s="18"/>
      <c r="AIT8" s="18"/>
      <c r="AJH8" s="18"/>
      <c r="AJV8" s="18"/>
      <c r="AKJ8" s="18"/>
      <c r="AKX8" s="18"/>
      <c r="ALL8" s="18"/>
      <c r="ALZ8" s="18"/>
      <c r="AMN8" s="18"/>
      <c r="ANB8" s="18"/>
      <c r="ANP8" s="18"/>
      <c r="AOD8" s="18"/>
      <c r="AOR8" s="18"/>
      <c r="APF8" s="18"/>
      <c r="APT8" s="18"/>
      <c r="AQH8" s="18"/>
      <c r="AQV8" s="18"/>
      <c r="ARJ8" s="18"/>
      <c r="ARX8" s="18"/>
      <c r="ASL8" s="18"/>
      <c r="ASZ8" s="18"/>
      <c r="ATN8" s="18"/>
      <c r="AUB8" s="18"/>
      <c r="AUP8" s="18"/>
      <c r="AVD8" s="18"/>
      <c r="AVR8" s="18"/>
      <c r="AWF8" s="18"/>
      <c r="AWT8" s="18"/>
      <c r="AXH8" s="18"/>
      <c r="AXV8" s="18"/>
      <c r="AYJ8" s="18"/>
      <c r="AYX8" s="18"/>
      <c r="AZL8" s="18"/>
      <c r="AZZ8" s="18"/>
      <c r="BAN8" s="18"/>
      <c r="BBB8" s="18"/>
      <c r="BBP8" s="18"/>
      <c r="BCD8" s="18"/>
      <c r="BCR8" s="18"/>
      <c r="BDF8" s="18"/>
      <c r="BDT8" s="18"/>
      <c r="BEH8" s="18"/>
      <c r="BEV8" s="18"/>
      <c r="BFJ8" s="18"/>
      <c r="BFX8" s="18"/>
      <c r="BGL8" s="18"/>
      <c r="BGZ8" s="18"/>
      <c r="BHN8" s="18"/>
      <c r="BIB8" s="18"/>
      <c r="BIP8" s="18"/>
      <c r="BJD8" s="18"/>
      <c r="BJR8" s="18"/>
      <c r="BKF8" s="18"/>
      <c r="BKT8" s="18"/>
      <c r="BLH8" s="18"/>
      <c r="BLV8" s="18"/>
      <c r="BMJ8" s="18"/>
      <c r="BMX8" s="18"/>
      <c r="BNL8" s="18"/>
      <c r="BNZ8" s="18"/>
      <c r="BON8" s="18"/>
      <c r="BPB8" s="18"/>
      <c r="BPP8" s="18"/>
      <c r="BQD8" s="18"/>
      <c r="BQR8" s="18"/>
      <c r="BRF8" s="18"/>
      <c r="BRT8" s="18"/>
      <c r="BSH8" s="18"/>
      <c r="BSV8" s="18"/>
      <c r="BTJ8" s="18"/>
      <c r="BTX8" s="18"/>
      <c r="BUL8" s="18"/>
      <c r="BUZ8" s="18"/>
      <c r="BVN8" s="18"/>
      <c r="BWB8" s="18"/>
      <c r="BWP8" s="18"/>
      <c r="BXD8" s="18"/>
      <c r="BXR8" s="18"/>
      <c r="BYF8" s="18"/>
      <c r="BYT8" s="18"/>
      <c r="BZH8" s="18"/>
      <c r="BZV8" s="18"/>
      <c r="CAJ8" s="18"/>
      <c r="CAX8" s="18"/>
      <c r="CBL8" s="18"/>
      <c r="CBZ8" s="18"/>
      <c r="CCN8" s="18"/>
      <c r="CDB8" s="18"/>
      <c r="CDP8" s="18"/>
      <c r="CED8" s="18"/>
      <c r="CER8" s="18"/>
      <c r="CFF8" s="18"/>
      <c r="CFT8" s="18"/>
      <c r="CGH8" s="18"/>
      <c r="CGV8" s="18"/>
      <c r="CHJ8" s="18"/>
      <c r="CHX8" s="18"/>
      <c r="CIL8" s="18"/>
      <c r="CIZ8" s="18"/>
      <c r="CJN8" s="18"/>
      <c r="CKB8" s="18"/>
      <c r="CKP8" s="18"/>
      <c r="CLD8" s="18"/>
      <c r="CLR8" s="18"/>
      <c r="CMF8" s="18"/>
      <c r="CMT8" s="18"/>
      <c r="CNH8" s="18"/>
      <c r="CNV8" s="18"/>
      <c r="COJ8" s="18"/>
      <c r="COX8" s="18"/>
      <c r="CPL8" s="18"/>
      <c r="CPZ8" s="18"/>
      <c r="CQN8" s="18"/>
      <c r="CRB8" s="18"/>
      <c r="CRP8" s="18"/>
      <c r="CSD8" s="18"/>
      <c r="CSR8" s="18"/>
      <c r="CTF8" s="18"/>
      <c r="CTT8" s="18"/>
      <c r="CUH8" s="18"/>
      <c r="CUV8" s="18"/>
      <c r="CVJ8" s="18"/>
      <c r="CVX8" s="18"/>
      <c r="CWL8" s="18"/>
      <c r="CWZ8" s="18"/>
      <c r="CXN8" s="18"/>
      <c r="CYB8" s="18"/>
      <c r="CYP8" s="18"/>
      <c r="CZD8" s="18"/>
      <c r="CZR8" s="18"/>
      <c r="DAF8" s="18"/>
      <c r="DAT8" s="18"/>
      <c r="DBH8" s="18"/>
      <c r="DBV8" s="18"/>
      <c r="DCJ8" s="18"/>
      <c r="DCX8" s="18"/>
      <c r="DDL8" s="18"/>
      <c r="DDZ8" s="18"/>
      <c r="DEN8" s="18"/>
      <c r="DFB8" s="18"/>
      <c r="DFP8" s="18"/>
      <c r="DGD8" s="18"/>
      <c r="DGR8" s="18"/>
      <c r="DHF8" s="18"/>
      <c r="DHT8" s="18"/>
      <c r="DIH8" s="18"/>
      <c r="DIV8" s="18"/>
      <c r="DJJ8" s="18"/>
      <c r="DJX8" s="18"/>
      <c r="DKL8" s="18"/>
      <c r="DKZ8" s="18"/>
      <c r="DLN8" s="18"/>
      <c r="DMB8" s="18"/>
      <c r="DMP8" s="18"/>
      <c r="DND8" s="18"/>
      <c r="DNR8" s="18"/>
      <c r="DOF8" s="18"/>
      <c r="DOT8" s="18"/>
      <c r="DPH8" s="18"/>
      <c r="DPV8" s="18"/>
      <c r="DQJ8" s="18"/>
      <c r="DQX8" s="18"/>
      <c r="DRL8" s="18"/>
      <c r="DRZ8" s="18"/>
      <c r="DSN8" s="18"/>
      <c r="DTB8" s="18"/>
      <c r="DTP8" s="18"/>
      <c r="DUD8" s="18"/>
      <c r="DUR8" s="18"/>
      <c r="DVF8" s="18"/>
      <c r="DVT8" s="18"/>
      <c r="DWH8" s="18"/>
      <c r="DWV8" s="18"/>
      <c r="DXJ8" s="18"/>
      <c r="DXX8" s="18"/>
      <c r="DYL8" s="18"/>
      <c r="DYZ8" s="18"/>
      <c r="DZN8" s="18"/>
      <c r="EAB8" s="18"/>
      <c r="EAP8" s="18"/>
      <c r="EBD8" s="18"/>
      <c r="EBR8" s="18"/>
      <c r="ECF8" s="18"/>
      <c r="ECT8" s="18"/>
      <c r="EDH8" s="18"/>
      <c r="EDV8" s="18"/>
      <c r="EEJ8" s="18"/>
      <c r="EEX8" s="18"/>
      <c r="EFL8" s="18"/>
      <c r="EFZ8" s="18"/>
      <c r="EGN8" s="18"/>
      <c r="EHB8" s="18"/>
      <c r="EHP8" s="18"/>
      <c r="EID8" s="18"/>
      <c r="EIR8" s="18"/>
      <c r="EJF8" s="18"/>
      <c r="EJT8" s="18"/>
      <c r="EKH8" s="18"/>
      <c r="EKV8" s="18"/>
      <c r="ELJ8" s="18"/>
      <c r="ELX8" s="18"/>
      <c r="EML8" s="18"/>
      <c r="EMZ8" s="18"/>
      <c r="ENN8" s="18"/>
      <c r="EOB8" s="18"/>
      <c r="EOP8" s="18"/>
      <c r="EPD8" s="18"/>
      <c r="EPR8" s="18"/>
      <c r="EQF8" s="18"/>
      <c r="EQT8" s="18"/>
      <c r="ERH8" s="18"/>
      <c r="ERV8" s="18"/>
      <c r="ESJ8" s="18"/>
      <c r="ESX8" s="18"/>
      <c r="ETL8" s="18"/>
      <c r="ETZ8" s="18"/>
      <c r="EUN8" s="18"/>
      <c r="EVB8" s="18"/>
      <c r="EVP8" s="18"/>
      <c r="EWD8" s="18"/>
      <c r="EWR8" s="18"/>
      <c r="EXF8" s="18"/>
      <c r="EXT8" s="18"/>
      <c r="EYH8" s="18"/>
      <c r="EYV8" s="18"/>
      <c r="EZJ8" s="18"/>
      <c r="EZX8" s="18"/>
      <c r="FAL8" s="18"/>
      <c r="FAZ8" s="18"/>
      <c r="FBN8" s="18"/>
      <c r="FCB8" s="18"/>
      <c r="FCP8" s="18"/>
      <c r="FDD8" s="18"/>
      <c r="FDR8" s="18"/>
      <c r="FEF8" s="18"/>
      <c r="FET8" s="18"/>
      <c r="FFH8" s="18"/>
      <c r="FFV8" s="18"/>
      <c r="FGJ8" s="18"/>
      <c r="FGX8" s="18"/>
      <c r="FHL8" s="18"/>
      <c r="FHZ8" s="18"/>
      <c r="FIN8" s="18"/>
      <c r="FJB8" s="18"/>
      <c r="FJP8" s="18"/>
      <c r="FKD8" s="18"/>
      <c r="FKR8" s="18"/>
      <c r="FLF8" s="18"/>
      <c r="FLT8" s="18"/>
      <c r="FMH8" s="18"/>
      <c r="FMV8" s="18"/>
      <c r="FNJ8" s="18"/>
      <c r="FNX8" s="18"/>
      <c r="FOL8" s="18"/>
      <c r="FOZ8" s="18"/>
      <c r="FPN8" s="18"/>
      <c r="FQB8" s="18"/>
      <c r="FQP8" s="18"/>
      <c r="FRD8" s="18"/>
      <c r="FRR8" s="18"/>
      <c r="FSF8" s="18"/>
      <c r="FST8" s="18"/>
      <c r="FTH8" s="18"/>
      <c r="FTV8" s="18"/>
      <c r="FUJ8" s="18"/>
      <c r="FUX8" s="18"/>
      <c r="FVL8" s="18"/>
      <c r="FVZ8" s="18"/>
      <c r="FWN8" s="18"/>
      <c r="FXB8" s="18"/>
      <c r="FXP8" s="18"/>
      <c r="FYD8" s="18"/>
      <c r="FYR8" s="18"/>
      <c r="FZF8" s="18"/>
      <c r="FZT8" s="18"/>
      <c r="GAH8" s="18"/>
      <c r="GAV8" s="18"/>
      <c r="GBJ8" s="18"/>
      <c r="GBX8" s="18"/>
      <c r="GCL8" s="18"/>
      <c r="GCZ8" s="18"/>
      <c r="GDN8" s="18"/>
      <c r="GEB8" s="18"/>
      <c r="GEP8" s="18"/>
      <c r="GFD8" s="18"/>
      <c r="GFR8" s="18"/>
      <c r="GGF8" s="18"/>
      <c r="GGT8" s="18"/>
      <c r="GHH8" s="18"/>
      <c r="GHV8" s="18"/>
      <c r="GIJ8" s="18"/>
      <c r="GIX8" s="18"/>
      <c r="GJL8" s="18"/>
      <c r="GJZ8" s="18"/>
      <c r="GKN8" s="18"/>
      <c r="GLB8" s="18"/>
      <c r="GLP8" s="18"/>
      <c r="GMD8" s="18"/>
      <c r="GMR8" s="18"/>
      <c r="GNF8" s="18"/>
      <c r="GNT8" s="18"/>
      <c r="GOH8" s="18"/>
      <c r="GOV8" s="18"/>
      <c r="GPJ8" s="18"/>
      <c r="GPX8" s="18"/>
      <c r="GQL8" s="18"/>
      <c r="GQZ8" s="18"/>
      <c r="GRN8" s="18"/>
      <c r="GSB8" s="18"/>
      <c r="GSP8" s="18"/>
      <c r="GTD8" s="18"/>
      <c r="GTR8" s="18"/>
      <c r="GUF8" s="18"/>
      <c r="GUT8" s="18"/>
      <c r="GVH8" s="18"/>
      <c r="GVV8" s="18"/>
      <c r="GWJ8" s="18"/>
      <c r="GWX8" s="18"/>
      <c r="GXL8" s="18"/>
      <c r="GXZ8" s="18"/>
      <c r="GYN8" s="18"/>
      <c r="GZB8" s="18"/>
      <c r="GZP8" s="18"/>
      <c r="HAD8" s="18"/>
      <c r="HAR8" s="18"/>
      <c r="HBF8" s="18"/>
      <c r="HBT8" s="18"/>
      <c r="HCH8" s="18"/>
      <c r="HCV8" s="18"/>
      <c r="HDJ8" s="18"/>
      <c r="HDX8" s="18"/>
      <c r="HEL8" s="18"/>
      <c r="HEZ8" s="18"/>
      <c r="HFN8" s="18"/>
      <c r="HGB8" s="18"/>
      <c r="HGP8" s="18"/>
      <c r="HHD8" s="18"/>
      <c r="HHR8" s="18"/>
      <c r="HIF8" s="18"/>
      <c r="HIT8" s="18"/>
      <c r="HJH8" s="18"/>
      <c r="HJV8" s="18"/>
      <c r="HKJ8" s="18"/>
      <c r="HKX8" s="18"/>
      <c r="HLL8" s="18"/>
      <c r="HLZ8" s="18"/>
      <c r="HMN8" s="18"/>
      <c r="HNB8" s="18"/>
      <c r="HNP8" s="18"/>
      <c r="HOD8" s="18"/>
      <c r="HOR8" s="18"/>
      <c r="HPF8" s="18"/>
      <c r="HPT8" s="18"/>
      <c r="HQH8" s="18"/>
      <c r="HQV8" s="18"/>
      <c r="HRJ8" s="18"/>
      <c r="HRX8" s="18"/>
      <c r="HSL8" s="18"/>
      <c r="HSZ8" s="18"/>
      <c r="HTN8" s="18"/>
      <c r="HUB8" s="18"/>
      <c r="HUP8" s="18"/>
      <c r="HVD8" s="18"/>
      <c r="HVR8" s="18"/>
      <c r="HWF8" s="18"/>
      <c r="HWT8" s="18"/>
      <c r="HXH8" s="18"/>
      <c r="HXV8" s="18"/>
      <c r="HYJ8" s="18"/>
      <c r="HYX8" s="18"/>
      <c r="HZL8" s="18"/>
      <c r="HZZ8" s="18"/>
      <c r="IAN8" s="18"/>
      <c r="IBB8" s="18"/>
      <c r="IBP8" s="18"/>
      <c r="ICD8" s="18"/>
      <c r="ICR8" s="18"/>
      <c r="IDF8" s="18"/>
      <c r="IDT8" s="18"/>
      <c r="IEH8" s="18"/>
      <c r="IEV8" s="18"/>
      <c r="IFJ8" s="18"/>
      <c r="IFX8" s="18"/>
      <c r="IGL8" s="18"/>
      <c r="IGZ8" s="18"/>
      <c r="IHN8" s="18"/>
      <c r="IIB8" s="18"/>
      <c r="IIP8" s="18"/>
      <c r="IJD8" s="18"/>
      <c r="IJR8" s="18"/>
      <c r="IKF8" s="18"/>
      <c r="IKT8" s="18"/>
      <c r="ILH8" s="18"/>
      <c r="ILV8" s="18"/>
      <c r="IMJ8" s="18"/>
      <c r="IMX8" s="18"/>
      <c r="INL8" s="18"/>
      <c r="INZ8" s="18"/>
      <c r="ION8" s="18"/>
      <c r="IPB8" s="18"/>
      <c r="IPP8" s="18"/>
      <c r="IQD8" s="18"/>
      <c r="IQR8" s="18"/>
      <c r="IRF8" s="18"/>
      <c r="IRT8" s="18"/>
      <c r="ISH8" s="18"/>
      <c r="ISV8" s="18"/>
      <c r="ITJ8" s="18"/>
      <c r="ITX8" s="18"/>
      <c r="IUL8" s="18"/>
      <c r="IUZ8" s="18"/>
      <c r="IVN8" s="18"/>
      <c r="IWB8" s="18"/>
      <c r="IWP8" s="18"/>
      <c r="IXD8" s="18"/>
      <c r="IXR8" s="18"/>
      <c r="IYF8" s="18"/>
      <c r="IYT8" s="18"/>
      <c r="IZH8" s="18"/>
      <c r="IZV8" s="18"/>
      <c r="JAJ8" s="18"/>
      <c r="JAX8" s="18"/>
      <c r="JBL8" s="18"/>
      <c r="JBZ8" s="18"/>
      <c r="JCN8" s="18"/>
      <c r="JDB8" s="18"/>
      <c r="JDP8" s="18"/>
      <c r="JED8" s="18"/>
      <c r="JER8" s="18"/>
      <c r="JFF8" s="18"/>
      <c r="JFT8" s="18"/>
      <c r="JGH8" s="18"/>
      <c r="JGV8" s="18"/>
      <c r="JHJ8" s="18"/>
      <c r="JHX8" s="18"/>
      <c r="JIL8" s="18"/>
      <c r="JIZ8" s="18"/>
      <c r="JJN8" s="18"/>
      <c r="JKB8" s="18"/>
      <c r="JKP8" s="18"/>
      <c r="JLD8" s="18"/>
      <c r="JLR8" s="18"/>
      <c r="JMF8" s="18"/>
      <c r="JMT8" s="18"/>
      <c r="JNH8" s="18"/>
      <c r="JNV8" s="18"/>
      <c r="JOJ8" s="18"/>
      <c r="JOX8" s="18"/>
      <c r="JPL8" s="18"/>
      <c r="JPZ8" s="18"/>
      <c r="JQN8" s="18"/>
      <c r="JRB8" s="18"/>
      <c r="JRP8" s="18"/>
      <c r="JSD8" s="18"/>
      <c r="JSR8" s="18"/>
      <c r="JTF8" s="18"/>
      <c r="JTT8" s="18"/>
      <c r="JUH8" s="18"/>
      <c r="JUV8" s="18"/>
      <c r="JVJ8" s="18"/>
      <c r="JVX8" s="18"/>
      <c r="JWL8" s="18"/>
      <c r="JWZ8" s="18"/>
      <c r="JXN8" s="18"/>
      <c r="JYB8" s="18"/>
      <c r="JYP8" s="18"/>
      <c r="JZD8" s="18"/>
      <c r="JZR8" s="18"/>
      <c r="KAF8" s="18"/>
      <c r="KAT8" s="18"/>
      <c r="KBH8" s="18"/>
      <c r="KBV8" s="18"/>
      <c r="KCJ8" s="18"/>
      <c r="KCX8" s="18"/>
      <c r="KDL8" s="18"/>
      <c r="KDZ8" s="18"/>
      <c r="KEN8" s="18"/>
      <c r="KFB8" s="18"/>
      <c r="KFP8" s="18"/>
      <c r="KGD8" s="18"/>
      <c r="KGR8" s="18"/>
      <c r="KHF8" s="18"/>
      <c r="KHT8" s="18"/>
      <c r="KIH8" s="18"/>
      <c r="KIV8" s="18"/>
      <c r="KJJ8" s="18"/>
      <c r="KJX8" s="18"/>
      <c r="KKL8" s="18"/>
      <c r="KKZ8" s="18"/>
      <c r="KLN8" s="18"/>
      <c r="KMB8" s="18"/>
      <c r="KMP8" s="18"/>
      <c r="KND8" s="18"/>
      <c r="KNR8" s="18"/>
      <c r="KOF8" s="18"/>
      <c r="KOT8" s="18"/>
      <c r="KPH8" s="18"/>
      <c r="KPV8" s="18"/>
      <c r="KQJ8" s="18"/>
      <c r="KQX8" s="18"/>
      <c r="KRL8" s="18"/>
      <c r="KRZ8" s="18"/>
      <c r="KSN8" s="18"/>
      <c r="KTB8" s="18"/>
      <c r="KTP8" s="18"/>
      <c r="KUD8" s="18"/>
      <c r="KUR8" s="18"/>
      <c r="KVF8" s="18"/>
      <c r="KVT8" s="18"/>
      <c r="KWH8" s="18"/>
      <c r="KWV8" s="18"/>
      <c r="KXJ8" s="18"/>
      <c r="KXX8" s="18"/>
      <c r="KYL8" s="18"/>
      <c r="KYZ8" s="18"/>
      <c r="KZN8" s="18"/>
      <c r="LAB8" s="18"/>
      <c r="LAP8" s="18"/>
      <c r="LBD8" s="18"/>
      <c r="LBR8" s="18"/>
      <c r="LCF8" s="18"/>
      <c r="LCT8" s="18"/>
      <c r="LDH8" s="18"/>
      <c r="LDV8" s="18"/>
      <c r="LEJ8" s="18"/>
      <c r="LEX8" s="18"/>
      <c r="LFL8" s="18"/>
      <c r="LFZ8" s="18"/>
      <c r="LGN8" s="18"/>
      <c r="LHB8" s="18"/>
      <c r="LHP8" s="18"/>
      <c r="LID8" s="18"/>
      <c r="LIR8" s="18"/>
      <c r="LJF8" s="18"/>
      <c r="LJT8" s="18"/>
      <c r="LKH8" s="18"/>
      <c r="LKV8" s="18"/>
      <c r="LLJ8" s="18"/>
      <c r="LLX8" s="18"/>
      <c r="LML8" s="18"/>
      <c r="LMZ8" s="18"/>
      <c r="LNN8" s="18"/>
      <c r="LOB8" s="18"/>
      <c r="LOP8" s="18"/>
      <c r="LPD8" s="18"/>
      <c r="LPR8" s="18"/>
      <c r="LQF8" s="18"/>
      <c r="LQT8" s="18"/>
      <c r="LRH8" s="18"/>
      <c r="LRV8" s="18"/>
      <c r="LSJ8" s="18"/>
      <c r="LSX8" s="18"/>
      <c r="LTL8" s="18"/>
      <c r="LTZ8" s="18"/>
      <c r="LUN8" s="18"/>
      <c r="LVB8" s="18"/>
      <c r="LVP8" s="18"/>
      <c r="LWD8" s="18"/>
      <c r="LWR8" s="18"/>
      <c r="LXF8" s="18"/>
      <c r="LXT8" s="18"/>
      <c r="LYH8" s="18"/>
      <c r="LYV8" s="18"/>
      <c r="LZJ8" s="18"/>
      <c r="LZX8" s="18"/>
      <c r="MAL8" s="18"/>
      <c r="MAZ8" s="18"/>
      <c r="MBN8" s="18"/>
      <c r="MCB8" s="18"/>
      <c r="MCP8" s="18"/>
      <c r="MDD8" s="18"/>
      <c r="MDR8" s="18"/>
      <c r="MEF8" s="18"/>
      <c r="MET8" s="18"/>
      <c r="MFH8" s="18"/>
      <c r="MFV8" s="18"/>
      <c r="MGJ8" s="18"/>
      <c r="MGX8" s="18"/>
      <c r="MHL8" s="18"/>
      <c r="MHZ8" s="18"/>
      <c r="MIN8" s="18"/>
      <c r="MJB8" s="18"/>
      <c r="MJP8" s="18"/>
      <c r="MKD8" s="18"/>
      <c r="MKR8" s="18"/>
      <c r="MLF8" s="18"/>
      <c r="MLT8" s="18"/>
      <c r="MMH8" s="18"/>
      <c r="MMV8" s="18"/>
      <c r="MNJ8" s="18"/>
      <c r="MNX8" s="18"/>
      <c r="MOL8" s="18"/>
      <c r="MOZ8" s="18"/>
      <c r="MPN8" s="18"/>
      <c r="MQB8" s="18"/>
      <c r="MQP8" s="18"/>
      <c r="MRD8" s="18"/>
      <c r="MRR8" s="18"/>
      <c r="MSF8" s="18"/>
      <c r="MST8" s="18"/>
      <c r="MTH8" s="18"/>
      <c r="MTV8" s="18"/>
      <c r="MUJ8" s="18"/>
      <c r="MUX8" s="18"/>
      <c r="MVL8" s="18"/>
      <c r="MVZ8" s="18"/>
      <c r="MWN8" s="18"/>
      <c r="MXB8" s="18"/>
      <c r="MXP8" s="18"/>
      <c r="MYD8" s="18"/>
      <c r="MYR8" s="18"/>
      <c r="MZF8" s="18"/>
      <c r="MZT8" s="18"/>
      <c r="NAH8" s="18"/>
      <c r="NAV8" s="18"/>
      <c r="NBJ8" s="18"/>
      <c r="NBX8" s="18"/>
      <c r="NCL8" s="18"/>
      <c r="NCZ8" s="18"/>
      <c r="NDN8" s="18"/>
      <c r="NEB8" s="18"/>
      <c r="NEP8" s="18"/>
      <c r="NFD8" s="18"/>
      <c r="NFR8" s="18"/>
      <c r="NGF8" s="18"/>
      <c r="NGT8" s="18"/>
      <c r="NHH8" s="18"/>
      <c r="NHV8" s="18"/>
      <c r="NIJ8" s="18"/>
      <c r="NIX8" s="18"/>
      <c r="NJL8" s="18"/>
      <c r="NJZ8" s="18"/>
      <c r="NKN8" s="18"/>
      <c r="NLB8" s="18"/>
      <c r="NLP8" s="18"/>
      <c r="NMD8" s="18"/>
      <c r="NMR8" s="18"/>
      <c r="NNF8" s="18"/>
      <c r="NNT8" s="18"/>
      <c r="NOH8" s="18"/>
      <c r="NOV8" s="18"/>
      <c r="NPJ8" s="18"/>
      <c r="NPX8" s="18"/>
      <c r="NQL8" s="18"/>
      <c r="NQZ8" s="18"/>
      <c r="NRN8" s="18"/>
      <c r="NSB8" s="18"/>
      <c r="NSP8" s="18"/>
      <c r="NTD8" s="18"/>
      <c r="NTR8" s="18"/>
      <c r="NUF8" s="18"/>
      <c r="NUT8" s="18"/>
      <c r="NVH8" s="18"/>
      <c r="NVV8" s="18"/>
      <c r="NWJ8" s="18"/>
      <c r="NWX8" s="18"/>
      <c r="NXL8" s="18"/>
      <c r="NXZ8" s="18"/>
      <c r="NYN8" s="18"/>
      <c r="NZB8" s="18"/>
      <c r="NZP8" s="18"/>
      <c r="OAD8" s="18"/>
      <c r="OAR8" s="18"/>
      <c r="OBF8" s="18"/>
      <c r="OBT8" s="18"/>
      <c r="OCH8" s="18"/>
      <c r="OCV8" s="18"/>
      <c r="ODJ8" s="18"/>
      <c r="ODX8" s="18"/>
      <c r="OEL8" s="18"/>
      <c r="OEZ8" s="18"/>
      <c r="OFN8" s="18"/>
      <c r="OGB8" s="18"/>
      <c r="OGP8" s="18"/>
      <c r="OHD8" s="18"/>
      <c r="OHR8" s="18"/>
      <c r="OIF8" s="18"/>
      <c r="OIT8" s="18"/>
      <c r="OJH8" s="18"/>
      <c r="OJV8" s="18"/>
      <c r="OKJ8" s="18"/>
      <c r="OKX8" s="18"/>
      <c r="OLL8" s="18"/>
      <c r="OLZ8" s="18"/>
      <c r="OMN8" s="18"/>
      <c r="ONB8" s="18"/>
      <c r="ONP8" s="18"/>
      <c r="OOD8" s="18"/>
      <c r="OOR8" s="18"/>
      <c r="OPF8" s="18"/>
      <c r="OPT8" s="18"/>
      <c r="OQH8" s="18"/>
      <c r="OQV8" s="18"/>
      <c r="ORJ8" s="18"/>
      <c r="ORX8" s="18"/>
      <c r="OSL8" s="18"/>
      <c r="OSZ8" s="18"/>
      <c r="OTN8" s="18"/>
      <c r="OUB8" s="18"/>
      <c r="OUP8" s="18"/>
      <c r="OVD8" s="18"/>
      <c r="OVR8" s="18"/>
      <c r="OWF8" s="18"/>
      <c r="OWT8" s="18"/>
      <c r="OXH8" s="18"/>
      <c r="OXV8" s="18"/>
      <c r="OYJ8" s="18"/>
      <c r="OYX8" s="18"/>
      <c r="OZL8" s="18"/>
      <c r="OZZ8" s="18"/>
      <c r="PAN8" s="18"/>
      <c r="PBB8" s="18"/>
      <c r="PBP8" s="18"/>
      <c r="PCD8" s="18"/>
      <c r="PCR8" s="18"/>
      <c r="PDF8" s="18"/>
      <c r="PDT8" s="18"/>
      <c r="PEH8" s="18"/>
      <c r="PEV8" s="18"/>
      <c r="PFJ8" s="18"/>
      <c r="PFX8" s="18"/>
      <c r="PGL8" s="18"/>
      <c r="PGZ8" s="18"/>
      <c r="PHN8" s="18"/>
      <c r="PIB8" s="18"/>
      <c r="PIP8" s="18"/>
      <c r="PJD8" s="18"/>
      <c r="PJR8" s="18"/>
      <c r="PKF8" s="18"/>
      <c r="PKT8" s="18"/>
      <c r="PLH8" s="18"/>
      <c r="PLV8" s="18"/>
      <c r="PMJ8" s="18"/>
      <c r="PMX8" s="18"/>
      <c r="PNL8" s="18"/>
      <c r="PNZ8" s="18"/>
      <c r="PON8" s="18"/>
      <c r="PPB8" s="18"/>
      <c r="PPP8" s="18"/>
      <c r="PQD8" s="18"/>
      <c r="PQR8" s="18"/>
      <c r="PRF8" s="18"/>
      <c r="PRT8" s="18"/>
      <c r="PSH8" s="18"/>
      <c r="PSV8" s="18"/>
      <c r="PTJ8" s="18"/>
      <c r="PTX8" s="18"/>
      <c r="PUL8" s="18"/>
      <c r="PUZ8" s="18"/>
      <c r="PVN8" s="18"/>
      <c r="PWB8" s="18"/>
      <c r="PWP8" s="18"/>
      <c r="PXD8" s="18"/>
      <c r="PXR8" s="18"/>
      <c r="PYF8" s="18"/>
      <c r="PYT8" s="18"/>
      <c r="PZH8" s="18"/>
      <c r="PZV8" s="18"/>
      <c r="QAJ8" s="18"/>
      <c r="QAX8" s="18"/>
      <c r="QBL8" s="18"/>
      <c r="QBZ8" s="18"/>
      <c r="QCN8" s="18"/>
      <c r="QDB8" s="18"/>
      <c r="QDP8" s="18"/>
      <c r="QED8" s="18"/>
      <c r="QER8" s="18"/>
      <c r="QFF8" s="18"/>
      <c r="QFT8" s="18"/>
      <c r="QGH8" s="18"/>
      <c r="QGV8" s="18"/>
      <c r="QHJ8" s="18"/>
      <c r="QHX8" s="18"/>
      <c r="QIL8" s="18"/>
      <c r="QIZ8" s="18"/>
      <c r="QJN8" s="18"/>
      <c r="QKB8" s="18"/>
      <c r="QKP8" s="18"/>
      <c r="QLD8" s="18"/>
      <c r="QLR8" s="18"/>
      <c r="QMF8" s="18"/>
      <c r="QMT8" s="18"/>
      <c r="QNH8" s="18"/>
      <c r="QNV8" s="18"/>
      <c r="QOJ8" s="18"/>
      <c r="QOX8" s="18"/>
      <c r="QPL8" s="18"/>
      <c r="QPZ8" s="18"/>
      <c r="QQN8" s="18"/>
      <c r="QRB8" s="18"/>
      <c r="QRP8" s="18"/>
      <c r="QSD8" s="18"/>
      <c r="QSR8" s="18"/>
      <c r="QTF8" s="18"/>
      <c r="QTT8" s="18"/>
      <c r="QUH8" s="18"/>
      <c r="QUV8" s="18"/>
      <c r="QVJ8" s="18"/>
      <c r="QVX8" s="18"/>
      <c r="QWL8" s="18"/>
      <c r="QWZ8" s="18"/>
      <c r="QXN8" s="18"/>
      <c r="QYB8" s="18"/>
      <c r="QYP8" s="18"/>
      <c r="QZD8" s="18"/>
      <c r="QZR8" s="18"/>
      <c r="RAF8" s="18"/>
      <c r="RAT8" s="18"/>
      <c r="RBH8" s="18"/>
      <c r="RBV8" s="18"/>
      <c r="RCJ8" s="18"/>
      <c r="RCX8" s="18"/>
      <c r="RDL8" s="18"/>
      <c r="RDZ8" s="18"/>
      <c r="REN8" s="18"/>
      <c r="RFB8" s="18"/>
      <c r="RFP8" s="18"/>
      <c r="RGD8" s="18"/>
      <c r="RGR8" s="18"/>
      <c r="RHF8" s="18"/>
      <c r="RHT8" s="18"/>
      <c r="RIH8" s="18"/>
      <c r="RIV8" s="18"/>
      <c r="RJJ8" s="18"/>
      <c r="RJX8" s="18"/>
      <c r="RKL8" s="18"/>
      <c r="RKZ8" s="18"/>
      <c r="RLN8" s="18"/>
      <c r="RMB8" s="18"/>
      <c r="RMP8" s="18"/>
      <c r="RND8" s="18"/>
      <c r="RNR8" s="18"/>
      <c r="ROF8" s="18"/>
      <c r="ROT8" s="18"/>
      <c r="RPH8" s="18"/>
      <c r="RPV8" s="18"/>
      <c r="RQJ8" s="18"/>
      <c r="RQX8" s="18"/>
      <c r="RRL8" s="18"/>
      <c r="RRZ8" s="18"/>
      <c r="RSN8" s="18"/>
      <c r="RTB8" s="18"/>
      <c r="RTP8" s="18"/>
      <c r="RUD8" s="18"/>
      <c r="RUR8" s="18"/>
      <c r="RVF8" s="18"/>
      <c r="RVT8" s="18"/>
      <c r="RWH8" s="18"/>
      <c r="RWV8" s="18"/>
      <c r="RXJ8" s="18"/>
      <c r="RXX8" s="18"/>
      <c r="RYL8" s="18"/>
      <c r="RYZ8" s="18"/>
      <c r="RZN8" s="18"/>
      <c r="SAB8" s="18"/>
      <c r="SAP8" s="18"/>
      <c r="SBD8" s="18"/>
      <c r="SBR8" s="18"/>
      <c r="SCF8" s="18"/>
      <c r="SCT8" s="18"/>
      <c r="SDH8" s="18"/>
      <c r="SDV8" s="18"/>
      <c r="SEJ8" s="18"/>
      <c r="SEX8" s="18"/>
      <c r="SFL8" s="18"/>
      <c r="SFZ8" s="18"/>
      <c r="SGN8" s="18"/>
      <c r="SHB8" s="18"/>
      <c r="SHP8" s="18"/>
      <c r="SID8" s="18"/>
      <c r="SIR8" s="18"/>
      <c r="SJF8" s="18"/>
      <c r="SJT8" s="18"/>
      <c r="SKH8" s="18"/>
      <c r="SKV8" s="18"/>
      <c r="SLJ8" s="18"/>
      <c r="SLX8" s="18"/>
      <c r="SML8" s="18"/>
      <c r="SMZ8" s="18"/>
      <c r="SNN8" s="18"/>
      <c r="SOB8" s="18"/>
      <c r="SOP8" s="18"/>
      <c r="SPD8" s="18"/>
      <c r="SPR8" s="18"/>
      <c r="SQF8" s="18"/>
      <c r="SQT8" s="18"/>
      <c r="SRH8" s="18"/>
      <c r="SRV8" s="18"/>
      <c r="SSJ8" s="18"/>
      <c r="SSX8" s="18"/>
      <c r="STL8" s="18"/>
      <c r="STZ8" s="18"/>
      <c r="SUN8" s="18"/>
      <c r="SVB8" s="18"/>
      <c r="SVP8" s="18"/>
      <c r="SWD8" s="18"/>
      <c r="SWR8" s="18"/>
      <c r="SXF8" s="18"/>
      <c r="SXT8" s="18"/>
      <c r="SYH8" s="18"/>
      <c r="SYV8" s="18"/>
      <c r="SZJ8" s="18"/>
      <c r="SZX8" s="18"/>
      <c r="TAL8" s="18"/>
      <c r="TAZ8" s="18"/>
      <c r="TBN8" s="18"/>
      <c r="TCB8" s="18"/>
      <c r="TCP8" s="18"/>
      <c r="TDD8" s="18"/>
      <c r="TDR8" s="18"/>
      <c r="TEF8" s="18"/>
      <c r="TET8" s="18"/>
      <c r="TFH8" s="18"/>
      <c r="TFV8" s="18"/>
      <c r="TGJ8" s="18"/>
      <c r="TGX8" s="18"/>
      <c r="THL8" s="18"/>
      <c r="THZ8" s="18"/>
      <c r="TIN8" s="18"/>
      <c r="TJB8" s="18"/>
      <c r="TJP8" s="18"/>
      <c r="TKD8" s="18"/>
      <c r="TKR8" s="18"/>
      <c r="TLF8" s="18"/>
      <c r="TLT8" s="18"/>
      <c r="TMH8" s="18"/>
      <c r="TMV8" s="18"/>
      <c r="TNJ8" s="18"/>
      <c r="TNX8" s="18"/>
      <c r="TOL8" s="18"/>
      <c r="TOZ8" s="18"/>
      <c r="TPN8" s="18"/>
      <c r="TQB8" s="18"/>
      <c r="TQP8" s="18"/>
      <c r="TRD8" s="18"/>
      <c r="TRR8" s="18"/>
      <c r="TSF8" s="18"/>
      <c r="TST8" s="18"/>
      <c r="TTH8" s="18"/>
      <c r="TTV8" s="18"/>
      <c r="TUJ8" s="18"/>
      <c r="TUX8" s="18"/>
      <c r="TVL8" s="18"/>
      <c r="TVZ8" s="18"/>
      <c r="TWN8" s="18"/>
      <c r="TXB8" s="18"/>
      <c r="TXP8" s="18"/>
      <c r="TYD8" s="18"/>
      <c r="TYR8" s="18"/>
      <c r="TZF8" s="18"/>
      <c r="TZT8" s="18"/>
      <c r="UAH8" s="18"/>
      <c r="UAV8" s="18"/>
      <c r="UBJ8" s="18"/>
      <c r="UBX8" s="18"/>
      <c r="UCL8" s="18"/>
      <c r="UCZ8" s="18"/>
      <c r="UDN8" s="18"/>
      <c r="UEB8" s="18"/>
      <c r="UEP8" s="18"/>
      <c r="UFD8" s="18"/>
      <c r="UFR8" s="18"/>
      <c r="UGF8" s="18"/>
      <c r="UGT8" s="18"/>
      <c r="UHH8" s="18"/>
      <c r="UHV8" s="18"/>
      <c r="UIJ8" s="18"/>
      <c r="UIX8" s="18"/>
      <c r="UJL8" s="18"/>
      <c r="UJZ8" s="18"/>
      <c r="UKN8" s="18"/>
      <c r="ULB8" s="18"/>
      <c r="ULP8" s="18"/>
      <c r="UMD8" s="18"/>
      <c r="UMR8" s="18"/>
      <c r="UNF8" s="18"/>
      <c r="UNT8" s="18"/>
      <c r="UOH8" s="18"/>
      <c r="UOV8" s="18"/>
      <c r="UPJ8" s="18"/>
      <c r="UPX8" s="18"/>
      <c r="UQL8" s="18"/>
      <c r="UQZ8" s="18"/>
      <c r="URN8" s="18"/>
      <c r="USB8" s="18"/>
      <c r="USP8" s="18"/>
      <c r="UTD8" s="18"/>
      <c r="UTR8" s="18"/>
      <c r="UUF8" s="18"/>
      <c r="UUT8" s="18"/>
      <c r="UVH8" s="18"/>
      <c r="UVV8" s="18"/>
      <c r="UWJ8" s="18"/>
      <c r="UWX8" s="18"/>
      <c r="UXL8" s="18"/>
      <c r="UXZ8" s="18"/>
      <c r="UYN8" s="18"/>
      <c r="UZB8" s="18"/>
      <c r="UZP8" s="18"/>
      <c r="VAD8" s="18"/>
      <c r="VAR8" s="18"/>
      <c r="VBF8" s="18"/>
      <c r="VBT8" s="18"/>
      <c r="VCH8" s="18"/>
      <c r="VCV8" s="18"/>
      <c r="VDJ8" s="18"/>
      <c r="VDX8" s="18"/>
      <c r="VEL8" s="18"/>
      <c r="VEZ8" s="18"/>
      <c r="VFN8" s="18"/>
      <c r="VGB8" s="18"/>
      <c r="VGP8" s="18"/>
      <c r="VHD8" s="18"/>
      <c r="VHR8" s="18"/>
      <c r="VIF8" s="18"/>
      <c r="VIT8" s="18"/>
      <c r="VJH8" s="18"/>
      <c r="VJV8" s="18"/>
      <c r="VKJ8" s="18"/>
      <c r="VKX8" s="18"/>
      <c r="VLL8" s="18"/>
      <c r="VLZ8" s="18"/>
      <c r="VMN8" s="18"/>
      <c r="VNB8" s="18"/>
      <c r="VNP8" s="18"/>
      <c r="VOD8" s="18"/>
      <c r="VOR8" s="18"/>
      <c r="VPF8" s="18"/>
      <c r="VPT8" s="18"/>
      <c r="VQH8" s="18"/>
      <c r="VQV8" s="18"/>
      <c r="VRJ8" s="18"/>
      <c r="VRX8" s="18"/>
      <c r="VSL8" s="18"/>
      <c r="VSZ8" s="18"/>
      <c r="VTN8" s="18"/>
      <c r="VUB8" s="18"/>
      <c r="VUP8" s="18"/>
      <c r="VVD8" s="18"/>
      <c r="VVR8" s="18"/>
      <c r="VWF8" s="18"/>
      <c r="VWT8" s="18"/>
      <c r="VXH8" s="18"/>
      <c r="VXV8" s="18"/>
      <c r="VYJ8" s="18"/>
      <c r="VYX8" s="18"/>
      <c r="VZL8" s="18"/>
      <c r="VZZ8" s="18"/>
      <c r="WAN8" s="18"/>
      <c r="WBB8" s="18"/>
      <c r="WBP8" s="18"/>
      <c r="WCD8" s="18"/>
      <c r="WCR8" s="18"/>
      <c r="WDF8" s="18"/>
      <c r="WDT8" s="18"/>
      <c r="WEH8" s="18"/>
      <c r="WEV8" s="18"/>
      <c r="WFJ8" s="18"/>
      <c r="WFX8" s="18"/>
      <c r="WGL8" s="18"/>
      <c r="WGZ8" s="18"/>
      <c r="WHN8" s="18"/>
      <c r="WIB8" s="18"/>
      <c r="WIP8" s="18"/>
      <c r="WJD8" s="18"/>
      <c r="WJR8" s="18"/>
      <c r="WKF8" s="18"/>
      <c r="WKT8" s="18"/>
      <c r="WLH8" s="18"/>
      <c r="WLV8" s="18"/>
      <c r="WMJ8" s="18"/>
      <c r="WMX8" s="18"/>
      <c r="WNL8" s="18"/>
      <c r="WNZ8" s="18"/>
      <c r="WON8" s="18"/>
      <c r="WPB8" s="18"/>
      <c r="WPP8" s="18"/>
      <c r="WQD8" s="18"/>
      <c r="WQR8" s="18"/>
      <c r="WRF8" s="18"/>
      <c r="WRT8" s="18"/>
      <c r="WSH8" s="18"/>
      <c r="WSV8" s="18"/>
      <c r="WTJ8" s="18"/>
      <c r="WTX8" s="18"/>
      <c r="WUL8" s="18"/>
      <c r="WUZ8" s="18"/>
      <c r="WVN8" s="18"/>
      <c r="WWB8" s="18"/>
      <c r="WWP8" s="18"/>
      <c r="WXD8" s="18"/>
      <c r="WXR8" s="18"/>
      <c r="WYF8" s="18"/>
      <c r="WYT8" s="18"/>
      <c r="WZH8" s="18"/>
      <c r="WZV8" s="18"/>
      <c r="XAJ8" s="18"/>
      <c r="XAX8" s="18"/>
      <c r="XBL8" s="18"/>
      <c r="XBZ8" s="18"/>
      <c r="XCN8" s="18"/>
      <c r="XDB8" s="18"/>
      <c r="XDP8" s="18"/>
      <c r="XED8" s="18"/>
      <c r="XER8" s="18"/>
    </row>
    <row r="9" spans="1:1014 1028:2036 2050:3072 3086:4094 4108:5116 5130:6138 6152:7160 7174:8182 8196:9204 9218:10240 10254:11262 11276:12284 12298:13306 13320:14328 14342:15350 15364:16372" x14ac:dyDescent="0.35">
      <c r="A9">
        <v>2017095011</v>
      </c>
      <c r="B9" t="e">
        <v>#N/A</v>
      </c>
      <c r="C9" t="e">
        <v>#N/A</v>
      </c>
      <c r="D9" s="55" t="s">
        <v>866</v>
      </c>
      <c r="F9" s="18">
        <v>42830</v>
      </c>
      <c r="G9">
        <v>6.1</v>
      </c>
      <c r="H9" t="s">
        <v>853</v>
      </c>
      <c r="I9">
        <v>10.4</v>
      </c>
      <c r="J9" t="s">
        <v>853</v>
      </c>
      <c r="K9">
        <v>0.9</v>
      </c>
      <c r="L9" t="s">
        <v>865</v>
      </c>
      <c r="M9">
        <v>7</v>
      </c>
      <c r="N9" t="s">
        <v>863</v>
      </c>
      <c r="O9">
        <v>198</v>
      </c>
      <c r="P9" t="s">
        <v>855</v>
      </c>
      <c r="T9" s="18"/>
      <c r="AH9" s="18"/>
      <c r="AV9" s="18"/>
      <c r="BJ9" s="18"/>
      <c r="BX9" s="18"/>
      <c r="CL9" s="18"/>
      <c r="CZ9" s="18"/>
      <c r="DN9" s="18"/>
      <c r="EB9" s="18"/>
      <c r="EP9" s="18"/>
      <c r="FD9" s="18"/>
      <c r="FR9" s="18"/>
      <c r="GF9" s="18"/>
      <c r="GT9" s="18"/>
      <c r="HH9" s="18"/>
      <c r="HV9" s="18"/>
      <c r="IJ9" s="18"/>
      <c r="IX9" s="18"/>
      <c r="JL9" s="18"/>
      <c r="JZ9" s="18"/>
      <c r="KN9" s="18"/>
      <c r="LB9" s="18"/>
      <c r="LP9" s="18"/>
      <c r="MD9" s="18"/>
      <c r="MR9" s="18"/>
      <c r="NF9" s="18"/>
      <c r="NT9" s="18"/>
      <c r="OH9" s="18"/>
      <c r="OV9" s="18"/>
      <c r="PJ9" s="18"/>
      <c r="PX9" s="18"/>
      <c r="QL9" s="18"/>
      <c r="QZ9" s="18"/>
      <c r="RN9" s="18"/>
      <c r="SB9" s="18"/>
      <c r="SP9" s="18"/>
      <c r="TD9" s="18"/>
      <c r="TR9" s="18"/>
      <c r="UF9" s="18"/>
      <c r="UT9" s="18"/>
      <c r="VH9" s="18"/>
      <c r="VV9" s="18"/>
      <c r="WJ9" s="18"/>
      <c r="WX9" s="18"/>
      <c r="XL9" s="18"/>
      <c r="XZ9" s="18"/>
      <c r="YN9" s="18"/>
      <c r="ZB9" s="18"/>
      <c r="ZP9" s="18"/>
      <c r="AAD9" s="18"/>
      <c r="AAR9" s="18"/>
      <c r="ABF9" s="18"/>
      <c r="ABT9" s="18"/>
      <c r="ACH9" s="18"/>
      <c r="ACV9" s="18"/>
      <c r="ADJ9" s="18"/>
      <c r="ADX9" s="18"/>
      <c r="AEL9" s="18"/>
      <c r="AEZ9" s="18"/>
      <c r="AFN9" s="18"/>
      <c r="AGB9" s="18"/>
      <c r="AGP9" s="18"/>
      <c r="AHD9" s="18"/>
      <c r="AHR9" s="18"/>
      <c r="AIF9" s="18"/>
      <c r="AIT9" s="18"/>
      <c r="AJH9" s="18"/>
      <c r="AJV9" s="18"/>
      <c r="AKJ9" s="18"/>
      <c r="AKX9" s="18"/>
      <c r="ALL9" s="18"/>
      <c r="ALZ9" s="18"/>
      <c r="AMN9" s="18"/>
      <c r="ANB9" s="18"/>
      <c r="ANP9" s="18"/>
      <c r="AOD9" s="18"/>
      <c r="AOR9" s="18"/>
      <c r="APF9" s="18"/>
      <c r="APT9" s="18"/>
      <c r="AQH9" s="18"/>
      <c r="AQV9" s="18"/>
      <c r="ARJ9" s="18"/>
      <c r="ARX9" s="18"/>
      <c r="ASL9" s="18"/>
      <c r="ASZ9" s="18"/>
      <c r="ATN9" s="18"/>
      <c r="AUB9" s="18"/>
      <c r="AUP9" s="18"/>
      <c r="AVD9" s="18"/>
      <c r="AVR9" s="18"/>
      <c r="AWF9" s="18"/>
      <c r="AWT9" s="18"/>
      <c r="AXH9" s="18"/>
      <c r="AXV9" s="18"/>
      <c r="AYJ9" s="18"/>
      <c r="AYX9" s="18"/>
      <c r="AZL9" s="18"/>
      <c r="AZZ9" s="18"/>
      <c r="BAN9" s="18"/>
      <c r="BBB9" s="18"/>
      <c r="BBP9" s="18"/>
      <c r="BCD9" s="18"/>
      <c r="BCR9" s="18"/>
      <c r="BDF9" s="18"/>
      <c r="BDT9" s="18"/>
      <c r="BEH9" s="18"/>
      <c r="BEV9" s="18"/>
      <c r="BFJ9" s="18"/>
      <c r="BFX9" s="18"/>
      <c r="BGL9" s="18"/>
      <c r="BGZ9" s="18"/>
      <c r="BHN9" s="18"/>
      <c r="BIB9" s="18"/>
      <c r="BIP9" s="18"/>
      <c r="BJD9" s="18"/>
      <c r="BJR9" s="18"/>
      <c r="BKF9" s="18"/>
      <c r="BKT9" s="18"/>
      <c r="BLH9" s="18"/>
      <c r="BLV9" s="18"/>
      <c r="BMJ9" s="18"/>
      <c r="BMX9" s="18"/>
      <c r="BNL9" s="18"/>
      <c r="BNZ9" s="18"/>
      <c r="BON9" s="18"/>
      <c r="BPB9" s="18"/>
      <c r="BPP9" s="18"/>
      <c r="BQD9" s="18"/>
      <c r="BQR9" s="18"/>
      <c r="BRF9" s="18"/>
      <c r="BRT9" s="18"/>
      <c r="BSH9" s="18"/>
      <c r="BSV9" s="18"/>
      <c r="BTJ9" s="18"/>
      <c r="BTX9" s="18"/>
      <c r="BUL9" s="18"/>
      <c r="BUZ9" s="18"/>
      <c r="BVN9" s="18"/>
      <c r="BWB9" s="18"/>
      <c r="BWP9" s="18"/>
      <c r="BXD9" s="18"/>
      <c r="BXR9" s="18"/>
      <c r="BYF9" s="18"/>
      <c r="BYT9" s="18"/>
      <c r="BZH9" s="18"/>
      <c r="BZV9" s="18"/>
      <c r="CAJ9" s="18"/>
      <c r="CAX9" s="18"/>
      <c r="CBL9" s="18"/>
      <c r="CBZ9" s="18"/>
      <c r="CCN9" s="18"/>
      <c r="CDB9" s="18"/>
      <c r="CDP9" s="18"/>
      <c r="CED9" s="18"/>
      <c r="CER9" s="18"/>
      <c r="CFF9" s="18"/>
      <c r="CFT9" s="18"/>
      <c r="CGH9" s="18"/>
      <c r="CGV9" s="18"/>
      <c r="CHJ9" s="18"/>
      <c r="CHX9" s="18"/>
      <c r="CIL9" s="18"/>
      <c r="CIZ9" s="18"/>
      <c r="CJN9" s="18"/>
      <c r="CKB9" s="18"/>
      <c r="CKP9" s="18"/>
      <c r="CLD9" s="18"/>
      <c r="CLR9" s="18"/>
      <c r="CMF9" s="18"/>
      <c r="CMT9" s="18"/>
      <c r="CNH9" s="18"/>
      <c r="CNV9" s="18"/>
      <c r="COJ9" s="18"/>
      <c r="COX9" s="18"/>
      <c r="CPL9" s="18"/>
      <c r="CPZ9" s="18"/>
      <c r="CQN9" s="18"/>
      <c r="CRB9" s="18"/>
      <c r="CRP9" s="18"/>
      <c r="CSD9" s="18"/>
      <c r="CSR9" s="18"/>
      <c r="CTF9" s="18"/>
      <c r="CTT9" s="18"/>
      <c r="CUH9" s="18"/>
      <c r="CUV9" s="18"/>
      <c r="CVJ9" s="18"/>
      <c r="CVX9" s="18"/>
      <c r="CWL9" s="18"/>
      <c r="CWZ9" s="18"/>
      <c r="CXN9" s="18"/>
      <c r="CYB9" s="18"/>
      <c r="CYP9" s="18"/>
      <c r="CZD9" s="18"/>
      <c r="CZR9" s="18"/>
      <c r="DAF9" s="18"/>
      <c r="DAT9" s="18"/>
      <c r="DBH9" s="18"/>
      <c r="DBV9" s="18"/>
      <c r="DCJ9" s="18"/>
      <c r="DCX9" s="18"/>
      <c r="DDL9" s="18"/>
      <c r="DDZ9" s="18"/>
      <c r="DEN9" s="18"/>
      <c r="DFB9" s="18"/>
      <c r="DFP9" s="18"/>
      <c r="DGD9" s="18"/>
      <c r="DGR9" s="18"/>
      <c r="DHF9" s="18"/>
      <c r="DHT9" s="18"/>
      <c r="DIH9" s="18"/>
      <c r="DIV9" s="18"/>
      <c r="DJJ9" s="18"/>
      <c r="DJX9" s="18"/>
      <c r="DKL9" s="18"/>
      <c r="DKZ9" s="18"/>
      <c r="DLN9" s="18"/>
      <c r="DMB9" s="18"/>
      <c r="DMP9" s="18"/>
      <c r="DND9" s="18"/>
      <c r="DNR9" s="18"/>
      <c r="DOF9" s="18"/>
      <c r="DOT9" s="18"/>
      <c r="DPH9" s="18"/>
      <c r="DPV9" s="18"/>
      <c r="DQJ9" s="18"/>
      <c r="DQX9" s="18"/>
      <c r="DRL9" s="18"/>
      <c r="DRZ9" s="18"/>
      <c r="DSN9" s="18"/>
      <c r="DTB9" s="18"/>
      <c r="DTP9" s="18"/>
      <c r="DUD9" s="18"/>
      <c r="DUR9" s="18"/>
      <c r="DVF9" s="18"/>
      <c r="DVT9" s="18"/>
      <c r="DWH9" s="18"/>
      <c r="DWV9" s="18"/>
      <c r="DXJ9" s="18"/>
      <c r="DXX9" s="18"/>
      <c r="DYL9" s="18"/>
      <c r="DYZ9" s="18"/>
      <c r="DZN9" s="18"/>
      <c r="EAB9" s="18"/>
      <c r="EAP9" s="18"/>
      <c r="EBD9" s="18"/>
      <c r="EBR9" s="18"/>
      <c r="ECF9" s="18"/>
      <c r="ECT9" s="18"/>
      <c r="EDH9" s="18"/>
      <c r="EDV9" s="18"/>
      <c r="EEJ9" s="18"/>
      <c r="EEX9" s="18"/>
      <c r="EFL9" s="18"/>
      <c r="EFZ9" s="18"/>
      <c r="EGN9" s="18"/>
      <c r="EHB9" s="18"/>
      <c r="EHP9" s="18"/>
      <c r="EID9" s="18"/>
      <c r="EIR9" s="18"/>
      <c r="EJF9" s="18"/>
      <c r="EJT9" s="18"/>
      <c r="EKH9" s="18"/>
      <c r="EKV9" s="18"/>
      <c r="ELJ9" s="18"/>
      <c r="ELX9" s="18"/>
      <c r="EML9" s="18"/>
      <c r="EMZ9" s="18"/>
      <c r="ENN9" s="18"/>
      <c r="EOB9" s="18"/>
      <c r="EOP9" s="18"/>
      <c r="EPD9" s="18"/>
      <c r="EPR9" s="18"/>
      <c r="EQF9" s="18"/>
      <c r="EQT9" s="18"/>
      <c r="ERH9" s="18"/>
      <c r="ERV9" s="18"/>
      <c r="ESJ9" s="18"/>
      <c r="ESX9" s="18"/>
      <c r="ETL9" s="18"/>
      <c r="ETZ9" s="18"/>
      <c r="EUN9" s="18"/>
      <c r="EVB9" s="18"/>
      <c r="EVP9" s="18"/>
      <c r="EWD9" s="18"/>
      <c r="EWR9" s="18"/>
      <c r="EXF9" s="18"/>
      <c r="EXT9" s="18"/>
      <c r="EYH9" s="18"/>
      <c r="EYV9" s="18"/>
      <c r="EZJ9" s="18"/>
      <c r="EZX9" s="18"/>
      <c r="FAL9" s="18"/>
      <c r="FAZ9" s="18"/>
      <c r="FBN9" s="18"/>
      <c r="FCB9" s="18"/>
      <c r="FCP9" s="18"/>
      <c r="FDD9" s="18"/>
      <c r="FDR9" s="18"/>
      <c r="FEF9" s="18"/>
      <c r="FET9" s="18"/>
      <c r="FFH9" s="18"/>
      <c r="FFV9" s="18"/>
      <c r="FGJ9" s="18"/>
      <c r="FGX9" s="18"/>
      <c r="FHL9" s="18"/>
      <c r="FHZ9" s="18"/>
      <c r="FIN9" s="18"/>
      <c r="FJB9" s="18"/>
      <c r="FJP9" s="18"/>
      <c r="FKD9" s="18"/>
      <c r="FKR9" s="18"/>
      <c r="FLF9" s="18"/>
      <c r="FLT9" s="18"/>
      <c r="FMH9" s="18"/>
      <c r="FMV9" s="18"/>
      <c r="FNJ9" s="18"/>
      <c r="FNX9" s="18"/>
      <c r="FOL9" s="18"/>
      <c r="FOZ9" s="18"/>
      <c r="FPN9" s="18"/>
      <c r="FQB9" s="18"/>
      <c r="FQP9" s="18"/>
      <c r="FRD9" s="18"/>
      <c r="FRR9" s="18"/>
      <c r="FSF9" s="18"/>
      <c r="FST9" s="18"/>
      <c r="FTH9" s="18"/>
      <c r="FTV9" s="18"/>
      <c r="FUJ9" s="18"/>
      <c r="FUX9" s="18"/>
      <c r="FVL9" s="18"/>
      <c r="FVZ9" s="18"/>
      <c r="FWN9" s="18"/>
      <c r="FXB9" s="18"/>
      <c r="FXP9" s="18"/>
      <c r="FYD9" s="18"/>
      <c r="FYR9" s="18"/>
      <c r="FZF9" s="18"/>
      <c r="FZT9" s="18"/>
      <c r="GAH9" s="18"/>
      <c r="GAV9" s="18"/>
      <c r="GBJ9" s="18"/>
      <c r="GBX9" s="18"/>
      <c r="GCL9" s="18"/>
      <c r="GCZ9" s="18"/>
      <c r="GDN9" s="18"/>
      <c r="GEB9" s="18"/>
      <c r="GEP9" s="18"/>
      <c r="GFD9" s="18"/>
      <c r="GFR9" s="18"/>
      <c r="GGF9" s="18"/>
      <c r="GGT9" s="18"/>
      <c r="GHH9" s="18"/>
      <c r="GHV9" s="18"/>
      <c r="GIJ9" s="18"/>
      <c r="GIX9" s="18"/>
      <c r="GJL9" s="18"/>
      <c r="GJZ9" s="18"/>
      <c r="GKN9" s="18"/>
      <c r="GLB9" s="18"/>
      <c r="GLP9" s="18"/>
      <c r="GMD9" s="18"/>
      <c r="GMR9" s="18"/>
      <c r="GNF9" s="18"/>
      <c r="GNT9" s="18"/>
      <c r="GOH9" s="18"/>
      <c r="GOV9" s="18"/>
      <c r="GPJ9" s="18"/>
      <c r="GPX9" s="18"/>
      <c r="GQL9" s="18"/>
      <c r="GQZ9" s="18"/>
      <c r="GRN9" s="18"/>
      <c r="GSB9" s="18"/>
      <c r="GSP9" s="18"/>
      <c r="GTD9" s="18"/>
      <c r="GTR9" s="18"/>
      <c r="GUF9" s="18"/>
      <c r="GUT9" s="18"/>
      <c r="GVH9" s="18"/>
      <c r="GVV9" s="18"/>
      <c r="GWJ9" s="18"/>
      <c r="GWX9" s="18"/>
      <c r="GXL9" s="18"/>
      <c r="GXZ9" s="18"/>
      <c r="GYN9" s="18"/>
      <c r="GZB9" s="18"/>
      <c r="GZP9" s="18"/>
      <c r="HAD9" s="18"/>
      <c r="HAR9" s="18"/>
      <c r="HBF9" s="18"/>
      <c r="HBT9" s="18"/>
      <c r="HCH9" s="18"/>
      <c r="HCV9" s="18"/>
      <c r="HDJ9" s="18"/>
      <c r="HDX9" s="18"/>
      <c r="HEL9" s="18"/>
      <c r="HEZ9" s="18"/>
      <c r="HFN9" s="18"/>
      <c r="HGB9" s="18"/>
      <c r="HGP9" s="18"/>
      <c r="HHD9" s="18"/>
      <c r="HHR9" s="18"/>
      <c r="HIF9" s="18"/>
      <c r="HIT9" s="18"/>
      <c r="HJH9" s="18"/>
      <c r="HJV9" s="18"/>
      <c r="HKJ9" s="18"/>
      <c r="HKX9" s="18"/>
      <c r="HLL9" s="18"/>
      <c r="HLZ9" s="18"/>
      <c r="HMN9" s="18"/>
      <c r="HNB9" s="18"/>
      <c r="HNP9" s="18"/>
      <c r="HOD9" s="18"/>
      <c r="HOR9" s="18"/>
      <c r="HPF9" s="18"/>
      <c r="HPT9" s="18"/>
      <c r="HQH9" s="18"/>
      <c r="HQV9" s="18"/>
      <c r="HRJ9" s="18"/>
      <c r="HRX9" s="18"/>
      <c r="HSL9" s="18"/>
      <c r="HSZ9" s="18"/>
      <c r="HTN9" s="18"/>
      <c r="HUB9" s="18"/>
      <c r="HUP9" s="18"/>
      <c r="HVD9" s="18"/>
      <c r="HVR9" s="18"/>
      <c r="HWF9" s="18"/>
      <c r="HWT9" s="18"/>
      <c r="HXH9" s="18"/>
      <c r="HXV9" s="18"/>
      <c r="HYJ9" s="18"/>
      <c r="HYX9" s="18"/>
      <c r="HZL9" s="18"/>
      <c r="HZZ9" s="18"/>
      <c r="IAN9" s="18"/>
      <c r="IBB9" s="18"/>
      <c r="IBP9" s="18"/>
      <c r="ICD9" s="18"/>
      <c r="ICR9" s="18"/>
      <c r="IDF9" s="18"/>
      <c r="IDT9" s="18"/>
      <c r="IEH9" s="18"/>
      <c r="IEV9" s="18"/>
      <c r="IFJ9" s="18"/>
      <c r="IFX9" s="18"/>
      <c r="IGL9" s="18"/>
      <c r="IGZ9" s="18"/>
      <c r="IHN9" s="18"/>
      <c r="IIB9" s="18"/>
      <c r="IIP9" s="18"/>
      <c r="IJD9" s="18"/>
      <c r="IJR9" s="18"/>
      <c r="IKF9" s="18"/>
      <c r="IKT9" s="18"/>
      <c r="ILH9" s="18"/>
      <c r="ILV9" s="18"/>
      <c r="IMJ9" s="18"/>
      <c r="IMX9" s="18"/>
      <c r="INL9" s="18"/>
      <c r="INZ9" s="18"/>
      <c r="ION9" s="18"/>
      <c r="IPB9" s="18"/>
      <c r="IPP9" s="18"/>
      <c r="IQD9" s="18"/>
      <c r="IQR9" s="18"/>
      <c r="IRF9" s="18"/>
      <c r="IRT9" s="18"/>
      <c r="ISH9" s="18"/>
      <c r="ISV9" s="18"/>
      <c r="ITJ9" s="18"/>
      <c r="ITX9" s="18"/>
      <c r="IUL9" s="18"/>
      <c r="IUZ9" s="18"/>
      <c r="IVN9" s="18"/>
      <c r="IWB9" s="18"/>
      <c r="IWP9" s="18"/>
      <c r="IXD9" s="18"/>
      <c r="IXR9" s="18"/>
      <c r="IYF9" s="18"/>
      <c r="IYT9" s="18"/>
      <c r="IZH9" s="18"/>
      <c r="IZV9" s="18"/>
      <c r="JAJ9" s="18"/>
      <c r="JAX9" s="18"/>
      <c r="JBL9" s="18"/>
      <c r="JBZ9" s="18"/>
      <c r="JCN9" s="18"/>
      <c r="JDB9" s="18"/>
      <c r="JDP9" s="18"/>
      <c r="JED9" s="18"/>
      <c r="JER9" s="18"/>
      <c r="JFF9" s="18"/>
      <c r="JFT9" s="18"/>
      <c r="JGH9" s="18"/>
      <c r="JGV9" s="18"/>
      <c r="JHJ9" s="18"/>
      <c r="JHX9" s="18"/>
      <c r="JIL9" s="18"/>
      <c r="JIZ9" s="18"/>
      <c r="JJN9" s="18"/>
      <c r="JKB9" s="18"/>
      <c r="JKP9" s="18"/>
      <c r="JLD9" s="18"/>
      <c r="JLR9" s="18"/>
      <c r="JMF9" s="18"/>
      <c r="JMT9" s="18"/>
      <c r="JNH9" s="18"/>
      <c r="JNV9" s="18"/>
      <c r="JOJ9" s="18"/>
      <c r="JOX9" s="18"/>
      <c r="JPL9" s="18"/>
      <c r="JPZ9" s="18"/>
      <c r="JQN9" s="18"/>
      <c r="JRB9" s="18"/>
      <c r="JRP9" s="18"/>
      <c r="JSD9" s="18"/>
      <c r="JSR9" s="18"/>
      <c r="JTF9" s="18"/>
      <c r="JTT9" s="18"/>
      <c r="JUH9" s="18"/>
      <c r="JUV9" s="18"/>
      <c r="JVJ9" s="18"/>
      <c r="JVX9" s="18"/>
      <c r="JWL9" s="18"/>
      <c r="JWZ9" s="18"/>
      <c r="JXN9" s="18"/>
      <c r="JYB9" s="18"/>
      <c r="JYP9" s="18"/>
      <c r="JZD9" s="18"/>
      <c r="JZR9" s="18"/>
      <c r="KAF9" s="18"/>
      <c r="KAT9" s="18"/>
      <c r="KBH9" s="18"/>
      <c r="KBV9" s="18"/>
      <c r="KCJ9" s="18"/>
      <c r="KCX9" s="18"/>
      <c r="KDL9" s="18"/>
      <c r="KDZ9" s="18"/>
      <c r="KEN9" s="18"/>
      <c r="KFB9" s="18"/>
      <c r="KFP9" s="18"/>
      <c r="KGD9" s="18"/>
      <c r="KGR9" s="18"/>
      <c r="KHF9" s="18"/>
      <c r="KHT9" s="18"/>
      <c r="KIH9" s="18"/>
      <c r="KIV9" s="18"/>
      <c r="KJJ9" s="18"/>
      <c r="KJX9" s="18"/>
      <c r="KKL9" s="18"/>
      <c r="KKZ9" s="18"/>
      <c r="KLN9" s="18"/>
      <c r="KMB9" s="18"/>
      <c r="KMP9" s="18"/>
      <c r="KND9" s="18"/>
      <c r="KNR9" s="18"/>
      <c r="KOF9" s="18"/>
      <c r="KOT9" s="18"/>
      <c r="KPH9" s="18"/>
      <c r="KPV9" s="18"/>
      <c r="KQJ9" s="18"/>
      <c r="KQX9" s="18"/>
      <c r="KRL9" s="18"/>
      <c r="KRZ9" s="18"/>
      <c r="KSN9" s="18"/>
      <c r="KTB9" s="18"/>
      <c r="KTP9" s="18"/>
      <c r="KUD9" s="18"/>
      <c r="KUR9" s="18"/>
      <c r="KVF9" s="18"/>
      <c r="KVT9" s="18"/>
      <c r="KWH9" s="18"/>
      <c r="KWV9" s="18"/>
      <c r="KXJ9" s="18"/>
      <c r="KXX9" s="18"/>
      <c r="KYL9" s="18"/>
      <c r="KYZ9" s="18"/>
      <c r="KZN9" s="18"/>
      <c r="LAB9" s="18"/>
      <c r="LAP9" s="18"/>
      <c r="LBD9" s="18"/>
      <c r="LBR9" s="18"/>
      <c r="LCF9" s="18"/>
      <c r="LCT9" s="18"/>
      <c r="LDH9" s="18"/>
      <c r="LDV9" s="18"/>
      <c r="LEJ9" s="18"/>
      <c r="LEX9" s="18"/>
      <c r="LFL9" s="18"/>
      <c r="LFZ9" s="18"/>
      <c r="LGN9" s="18"/>
      <c r="LHB9" s="18"/>
      <c r="LHP9" s="18"/>
      <c r="LID9" s="18"/>
      <c r="LIR9" s="18"/>
      <c r="LJF9" s="18"/>
      <c r="LJT9" s="18"/>
      <c r="LKH9" s="18"/>
      <c r="LKV9" s="18"/>
      <c r="LLJ9" s="18"/>
      <c r="LLX9" s="18"/>
      <c r="LML9" s="18"/>
      <c r="LMZ9" s="18"/>
      <c r="LNN9" s="18"/>
      <c r="LOB9" s="18"/>
      <c r="LOP9" s="18"/>
      <c r="LPD9" s="18"/>
      <c r="LPR9" s="18"/>
      <c r="LQF9" s="18"/>
      <c r="LQT9" s="18"/>
      <c r="LRH9" s="18"/>
      <c r="LRV9" s="18"/>
      <c r="LSJ9" s="18"/>
      <c r="LSX9" s="18"/>
      <c r="LTL9" s="18"/>
      <c r="LTZ9" s="18"/>
      <c r="LUN9" s="18"/>
      <c r="LVB9" s="18"/>
      <c r="LVP9" s="18"/>
      <c r="LWD9" s="18"/>
      <c r="LWR9" s="18"/>
      <c r="LXF9" s="18"/>
      <c r="LXT9" s="18"/>
      <c r="LYH9" s="18"/>
      <c r="LYV9" s="18"/>
      <c r="LZJ9" s="18"/>
      <c r="LZX9" s="18"/>
      <c r="MAL9" s="18"/>
      <c r="MAZ9" s="18"/>
      <c r="MBN9" s="18"/>
      <c r="MCB9" s="18"/>
      <c r="MCP9" s="18"/>
      <c r="MDD9" s="18"/>
      <c r="MDR9" s="18"/>
      <c r="MEF9" s="18"/>
      <c r="MET9" s="18"/>
      <c r="MFH9" s="18"/>
      <c r="MFV9" s="18"/>
      <c r="MGJ9" s="18"/>
      <c r="MGX9" s="18"/>
      <c r="MHL9" s="18"/>
      <c r="MHZ9" s="18"/>
      <c r="MIN9" s="18"/>
      <c r="MJB9" s="18"/>
      <c r="MJP9" s="18"/>
      <c r="MKD9" s="18"/>
      <c r="MKR9" s="18"/>
      <c r="MLF9" s="18"/>
      <c r="MLT9" s="18"/>
      <c r="MMH9" s="18"/>
      <c r="MMV9" s="18"/>
      <c r="MNJ9" s="18"/>
      <c r="MNX9" s="18"/>
      <c r="MOL9" s="18"/>
      <c r="MOZ9" s="18"/>
      <c r="MPN9" s="18"/>
      <c r="MQB9" s="18"/>
      <c r="MQP9" s="18"/>
      <c r="MRD9" s="18"/>
      <c r="MRR9" s="18"/>
      <c r="MSF9" s="18"/>
      <c r="MST9" s="18"/>
      <c r="MTH9" s="18"/>
      <c r="MTV9" s="18"/>
      <c r="MUJ9" s="18"/>
      <c r="MUX9" s="18"/>
      <c r="MVL9" s="18"/>
      <c r="MVZ9" s="18"/>
      <c r="MWN9" s="18"/>
      <c r="MXB9" s="18"/>
      <c r="MXP9" s="18"/>
      <c r="MYD9" s="18"/>
      <c r="MYR9" s="18"/>
      <c r="MZF9" s="18"/>
      <c r="MZT9" s="18"/>
      <c r="NAH9" s="18"/>
      <c r="NAV9" s="18"/>
      <c r="NBJ9" s="18"/>
      <c r="NBX9" s="18"/>
      <c r="NCL9" s="18"/>
      <c r="NCZ9" s="18"/>
      <c r="NDN9" s="18"/>
      <c r="NEB9" s="18"/>
      <c r="NEP9" s="18"/>
      <c r="NFD9" s="18"/>
      <c r="NFR9" s="18"/>
      <c r="NGF9" s="18"/>
      <c r="NGT9" s="18"/>
      <c r="NHH9" s="18"/>
      <c r="NHV9" s="18"/>
      <c r="NIJ9" s="18"/>
      <c r="NIX9" s="18"/>
      <c r="NJL9" s="18"/>
      <c r="NJZ9" s="18"/>
      <c r="NKN9" s="18"/>
      <c r="NLB9" s="18"/>
      <c r="NLP9" s="18"/>
      <c r="NMD9" s="18"/>
      <c r="NMR9" s="18"/>
      <c r="NNF9" s="18"/>
      <c r="NNT9" s="18"/>
      <c r="NOH9" s="18"/>
      <c r="NOV9" s="18"/>
      <c r="NPJ9" s="18"/>
      <c r="NPX9" s="18"/>
      <c r="NQL9" s="18"/>
      <c r="NQZ9" s="18"/>
      <c r="NRN9" s="18"/>
      <c r="NSB9" s="18"/>
      <c r="NSP9" s="18"/>
      <c r="NTD9" s="18"/>
      <c r="NTR9" s="18"/>
      <c r="NUF9" s="18"/>
      <c r="NUT9" s="18"/>
      <c r="NVH9" s="18"/>
      <c r="NVV9" s="18"/>
      <c r="NWJ9" s="18"/>
      <c r="NWX9" s="18"/>
      <c r="NXL9" s="18"/>
      <c r="NXZ9" s="18"/>
      <c r="NYN9" s="18"/>
      <c r="NZB9" s="18"/>
      <c r="NZP9" s="18"/>
      <c r="OAD9" s="18"/>
      <c r="OAR9" s="18"/>
      <c r="OBF9" s="18"/>
      <c r="OBT9" s="18"/>
      <c r="OCH9" s="18"/>
      <c r="OCV9" s="18"/>
      <c r="ODJ9" s="18"/>
      <c r="ODX9" s="18"/>
      <c r="OEL9" s="18"/>
      <c r="OEZ9" s="18"/>
      <c r="OFN9" s="18"/>
      <c r="OGB9" s="18"/>
      <c r="OGP9" s="18"/>
      <c r="OHD9" s="18"/>
      <c r="OHR9" s="18"/>
      <c r="OIF9" s="18"/>
      <c r="OIT9" s="18"/>
      <c r="OJH9" s="18"/>
      <c r="OJV9" s="18"/>
      <c r="OKJ9" s="18"/>
      <c r="OKX9" s="18"/>
      <c r="OLL9" s="18"/>
      <c r="OLZ9" s="18"/>
      <c r="OMN9" s="18"/>
      <c r="ONB9" s="18"/>
      <c r="ONP9" s="18"/>
      <c r="OOD9" s="18"/>
      <c r="OOR9" s="18"/>
      <c r="OPF9" s="18"/>
      <c r="OPT9" s="18"/>
      <c r="OQH9" s="18"/>
      <c r="OQV9" s="18"/>
      <c r="ORJ9" s="18"/>
      <c r="ORX9" s="18"/>
      <c r="OSL9" s="18"/>
      <c r="OSZ9" s="18"/>
      <c r="OTN9" s="18"/>
      <c r="OUB9" s="18"/>
      <c r="OUP9" s="18"/>
      <c r="OVD9" s="18"/>
      <c r="OVR9" s="18"/>
      <c r="OWF9" s="18"/>
      <c r="OWT9" s="18"/>
      <c r="OXH9" s="18"/>
      <c r="OXV9" s="18"/>
      <c r="OYJ9" s="18"/>
      <c r="OYX9" s="18"/>
      <c r="OZL9" s="18"/>
      <c r="OZZ9" s="18"/>
      <c r="PAN9" s="18"/>
      <c r="PBB9" s="18"/>
      <c r="PBP9" s="18"/>
      <c r="PCD9" s="18"/>
      <c r="PCR9" s="18"/>
      <c r="PDF9" s="18"/>
      <c r="PDT9" s="18"/>
      <c r="PEH9" s="18"/>
      <c r="PEV9" s="18"/>
      <c r="PFJ9" s="18"/>
      <c r="PFX9" s="18"/>
      <c r="PGL9" s="18"/>
      <c r="PGZ9" s="18"/>
      <c r="PHN9" s="18"/>
      <c r="PIB9" s="18"/>
      <c r="PIP9" s="18"/>
      <c r="PJD9" s="18"/>
      <c r="PJR9" s="18"/>
      <c r="PKF9" s="18"/>
      <c r="PKT9" s="18"/>
      <c r="PLH9" s="18"/>
      <c r="PLV9" s="18"/>
      <c r="PMJ9" s="18"/>
      <c r="PMX9" s="18"/>
      <c r="PNL9" s="18"/>
      <c r="PNZ9" s="18"/>
      <c r="PON9" s="18"/>
      <c r="PPB9" s="18"/>
      <c r="PPP9" s="18"/>
      <c r="PQD9" s="18"/>
      <c r="PQR9" s="18"/>
      <c r="PRF9" s="18"/>
      <c r="PRT9" s="18"/>
      <c r="PSH9" s="18"/>
      <c r="PSV9" s="18"/>
      <c r="PTJ9" s="18"/>
      <c r="PTX9" s="18"/>
      <c r="PUL9" s="18"/>
      <c r="PUZ9" s="18"/>
      <c r="PVN9" s="18"/>
      <c r="PWB9" s="18"/>
      <c r="PWP9" s="18"/>
      <c r="PXD9" s="18"/>
      <c r="PXR9" s="18"/>
      <c r="PYF9" s="18"/>
      <c r="PYT9" s="18"/>
      <c r="PZH9" s="18"/>
      <c r="PZV9" s="18"/>
      <c r="QAJ9" s="18"/>
      <c r="QAX9" s="18"/>
      <c r="QBL9" s="18"/>
      <c r="QBZ9" s="18"/>
      <c r="QCN9" s="18"/>
      <c r="QDB9" s="18"/>
      <c r="QDP9" s="18"/>
      <c r="QED9" s="18"/>
      <c r="QER9" s="18"/>
      <c r="QFF9" s="18"/>
      <c r="QFT9" s="18"/>
      <c r="QGH9" s="18"/>
      <c r="QGV9" s="18"/>
      <c r="QHJ9" s="18"/>
      <c r="QHX9" s="18"/>
      <c r="QIL9" s="18"/>
      <c r="QIZ9" s="18"/>
      <c r="QJN9" s="18"/>
      <c r="QKB9" s="18"/>
      <c r="QKP9" s="18"/>
      <c r="QLD9" s="18"/>
      <c r="QLR9" s="18"/>
      <c r="QMF9" s="18"/>
      <c r="QMT9" s="18"/>
      <c r="QNH9" s="18"/>
      <c r="QNV9" s="18"/>
      <c r="QOJ9" s="18"/>
      <c r="QOX9" s="18"/>
      <c r="QPL9" s="18"/>
      <c r="QPZ9" s="18"/>
      <c r="QQN9" s="18"/>
      <c r="QRB9" s="18"/>
      <c r="QRP9" s="18"/>
      <c r="QSD9" s="18"/>
      <c r="QSR9" s="18"/>
      <c r="QTF9" s="18"/>
      <c r="QTT9" s="18"/>
      <c r="QUH9" s="18"/>
      <c r="QUV9" s="18"/>
      <c r="QVJ9" s="18"/>
      <c r="QVX9" s="18"/>
      <c r="QWL9" s="18"/>
      <c r="QWZ9" s="18"/>
      <c r="QXN9" s="18"/>
      <c r="QYB9" s="18"/>
      <c r="QYP9" s="18"/>
      <c r="QZD9" s="18"/>
      <c r="QZR9" s="18"/>
      <c r="RAF9" s="18"/>
      <c r="RAT9" s="18"/>
      <c r="RBH9" s="18"/>
      <c r="RBV9" s="18"/>
      <c r="RCJ9" s="18"/>
      <c r="RCX9" s="18"/>
      <c r="RDL9" s="18"/>
      <c r="RDZ9" s="18"/>
      <c r="REN9" s="18"/>
      <c r="RFB9" s="18"/>
      <c r="RFP9" s="18"/>
      <c r="RGD9" s="18"/>
      <c r="RGR9" s="18"/>
      <c r="RHF9" s="18"/>
      <c r="RHT9" s="18"/>
      <c r="RIH9" s="18"/>
      <c r="RIV9" s="18"/>
      <c r="RJJ9" s="18"/>
      <c r="RJX9" s="18"/>
      <c r="RKL9" s="18"/>
      <c r="RKZ9" s="18"/>
      <c r="RLN9" s="18"/>
      <c r="RMB9" s="18"/>
      <c r="RMP9" s="18"/>
      <c r="RND9" s="18"/>
      <c r="RNR9" s="18"/>
      <c r="ROF9" s="18"/>
      <c r="ROT9" s="18"/>
      <c r="RPH9" s="18"/>
      <c r="RPV9" s="18"/>
      <c r="RQJ9" s="18"/>
      <c r="RQX9" s="18"/>
      <c r="RRL9" s="18"/>
      <c r="RRZ9" s="18"/>
      <c r="RSN9" s="18"/>
      <c r="RTB9" s="18"/>
      <c r="RTP9" s="18"/>
      <c r="RUD9" s="18"/>
      <c r="RUR9" s="18"/>
      <c r="RVF9" s="18"/>
      <c r="RVT9" s="18"/>
      <c r="RWH9" s="18"/>
      <c r="RWV9" s="18"/>
      <c r="RXJ9" s="18"/>
      <c r="RXX9" s="18"/>
      <c r="RYL9" s="18"/>
      <c r="RYZ9" s="18"/>
      <c r="RZN9" s="18"/>
      <c r="SAB9" s="18"/>
      <c r="SAP9" s="18"/>
      <c r="SBD9" s="18"/>
      <c r="SBR9" s="18"/>
      <c r="SCF9" s="18"/>
      <c r="SCT9" s="18"/>
      <c r="SDH9" s="18"/>
      <c r="SDV9" s="18"/>
      <c r="SEJ9" s="18"/>
      <c r="SEX9" s="18"/>
      <c r="SFL9" s="18"/>
      <c r="SFZ9" s="18"/>
      <c r="SGN9" s="18"/>
      <c r="SHB9" s="18"/>
      <c r="SHP9" s="18"/>
      <c r="SID9" s="18"/>
      <c r="SIR9" s="18"/>
      <c r="SJF9" s="18"/>
      <c r="SJT9" s="18"/>
      <c r="SKH9" s="18"/>
      <c r="SKV9" s="18"/>
      <c r="SLJ9" s="18"/>
      <c r="SLX9" s="18"/>
      <c r="SML9" s="18"/>
      <c r="SMZ9" s="18"/>
      <c r="SNN9" s="18"/>
      <c r="SOB9" s="18"/>
      <c r="SOP9" s="18"/>
      <c r="SPD9" s="18"/>
      <c r="SPR9" s="18"/>
      <c r="SQF9" s="18"/>
      <c r="SQT9" s="18"/>
      <c r="SRH9" s="18"/>
      <c r="SRV9" s="18"/>
      <c r="SSJ9" s="18"/>
      <c r="SSX9" s="18"/>
      <c r="STL9" s="18"/>
      <c r="STZ9" s="18"/>
      <c r="SUN9" s="18"/>
      <c r="SVB9" s="18"/>
      <c r="SVP9" s="18"/>
      <c r="SWD9" s="18"/>
      <c r="SWR9" s="18"/>
      <c r="SXF9" s="18"/>
      <c r="SXT9" s="18"/>
      <c r="SYH9" s="18"/>
      <c r="SYV9" s="18"/>
      <c r="SZJ9" s="18"/>
      <c r="SZX9" s="18"/>
      <c r="TAL9" s="18"/>
      <c r="TAZ9" s="18"/>
      <c r="TBN9" s="18"/>
      <c r="TCB9" s="18"/>
      <c r="TCP9" s="18"/>
      <c r="TDD9" s="18"/>
      <c r="TDR9" s="18"/>
      <c r="TEF9" s="18"/>
      <c r="TET9" s="18"/>
      <c r="TFH9" s="18"/>
      <c r="TFV9" s="18"/>
      <c r="TGJ9" s="18"/>
      <c r="TGX9" s="18"/>
      <c r="THL9" s="18"/>
      <c r="THZ9" s="18"/>
      <c r="TIN9" s="18"/>
      <c r="TJB9" s="18"/>
      <c r="TJP9" s="18"/>
      <c r="TKD9" s="18"/>
      <c r="TKR9" s="18"/>
      <c r="TLF9" s="18"/>
      <c r="TLT9" s="18"/>
      <c r="TMH9" s="18"/>
      <c r="TMV9" s="18"/>
      <c r="TNJ9" s="18"/>
      <c r="TNX9" s="18"/>
      <c r="TOL9" s="18"/>
      <c r="TOZ9" s="18"/>
      <c r="TPN9" s="18"/>
      <c r="TQB9" s="18"/>
      <c r="TQP9" s="18"/>
      <c r="TRD9" s="18"/>
      <c r="TRR9" s="18"/>
      <c r="TSF9" s="18"/>
      <c r="TST9" s="18"/>
      <c r="TTH9" s="18"/>
      <c r="TTV9" s="18"/>
      <c r="TUJ9" s="18"/>
      <c r="TUX9" s="18"/>
      <c r="TVL9" s="18"/>
      <c r="TVZ9" s="18"/>
      <c r="TWN9" s="18"/>
      <c r="TXB9" s="18"/>
      <c r="TXP9" s="18"/>
      <c r="TYD9" s="18"/>
      <c r="TYR9" s="18"/>
      <c r="TZF9" s="18"/>
      <c r="TZT9" s="18"/>
      <c r="UAH9" s="18"/>
      <c r="UAV9" s="18"/>
      <c r="UBJ9" s="18"/>
      <c r="UBX9" s="18"/>
      <c r="UCL9" s="18"/>
      <c r="UCZ9" s="18"/>
      <c r="UDN9" s="18"/>
      <c r="UEB9" s="18"/>
      <c r="UEP9" s="18"/>
      <c r="UFD9" s="18"/>
      <c r="UFR9" s="18"/>
      <c r="UGF9" s="18"/>
      <c r="UGT9" s="18"/>
      <c r="UHH9" s="18"/>
      <c r="UHV9" s="18"/>
      <c r="UIJ9" s="18"/>
      <c r="UIX9" s="18"/>
      <c r="UJL9" s="18"/>
      <c r="UJZ9" s="18"/>
      <c r="UKN9" s="18"/>
      <c r="ULB9" s="18"/>
      <c r="ULP9" s="18"/>
      <c r="UMD9" s="18"/>
      <c r="UMR9" s="18"/>
      <c r="UNF9" s="18"/>
      <c r="UNT9" s="18"/>
      <c r="UOH9" s="18"/>
      <c r="UOV9" s="18"/>
      <c r="UPJ9" s="18"/>
      <c r="UPX9" s="18"/>
      <c r="UQL9" s="18"/>
      <c r="UQZ9" s="18"/>
      <c r="URN9" s="18"/>
      <c r="USB9" s="18"/>
      <c r="USP9" s="18"/>
      <c r="UTD9" s="18"/>
      <c r="UTR9" s="18"/>
      <c r="UUF9" s="18"/>
      <c r="UUT9" s="18"/>
      <c r="UVH9" s="18"/>
      <c r="UVV9" s="18"/>
      <c r="UWJ9" s="18"/>
      <c r="UWX9" s="18"/>
      <c r="UXL9" s="18"/>
      <c r="UXZ9" s="18"/>
      <c r="UYN9" s="18"/>
      <c r="UZB9" s="18"/>
      <c r="UZP9" s="18"/>
      <c r="VAD9" s="18"/>
      <c r="VAR9" s="18"/>
      <c r="VBF9" s="18"/>
      <c r="VBT9" s="18"/>
      <c r="VCH9" s="18"/>
      <c r="VCV9" s="18"/>
      <c r="VDJ9" s="18"/>
      <c r="VDX9" s="18"/>
      <c r="VEL9" s="18"/>
      <c r="VEZ9" s="18"/>
      <c r="VFN9" s="18"/>
      <c r="VGB9" s="18"/>
      <c r="VGP9" s="18"/>
      <c r="VHD9" s="18"/>
      <c r="VHR9" s="18"/>
      <c r="VIF9" s="18"/>
      <c r="VIT9" s="18"/>
      <c r="VJH9" s="18"/>
      <c r="VJV9" s="18"/>
      <c r="VKJ9" s="18"/>
      <c r="VKX9" s="18"/>
      <c r="VLL9" s="18"/>
      <c r="VLZ9" s="18"/>
      <c r="VMN9" s="18"/>
      <c r="VNB9" s="18"/>
      <c r="VNP9" s="18"/>
      <c r="VOD9" s="18"/>
      <c r="VOR9" s="18"/>
      <c r="VPF9" s="18"/>
      <c r="VPT9" s="18"/>
      <c r="VQH9" s="18"/>
      <c r="VQV9" s="18"/>
      <c r="VRJ9" s="18"/>
      <c r="VRX9" s="18"/>
      <c r="VSL9" s="18"/>
      <c r="VSZ9" s="18"/>
      <c r="VTN9" s="18"/>
      <c r="VUB9" s="18"/>
      <c r="VUP9" s="18"/>
      <c r="VVD9" s="18"/>
      <c r="VVR9" s="18"/>
      <c r="VWF9" s="18"/>
      <c r="VWT9" s="18"/>
      <c r="VXH9" s="18"/>
      <c r="VXV9" s="18"/>
      <c r="VYJ9" s="18"/>
      <c r="VYX9" s="18"/>
      <c r="VZL9" s="18"/>
      <c r="VZZ9" s="18"/>
      <c r="WAN9" s="18"/>
      <c r="WBB9" s="18"/>
      <c r="WBP9" s="18"/>
      <c r="WCD9" s="18"/>
      <c r="WCR9" s="18"/>
      <c r="WDF9" s="18"/>
      <c r="WDT9" s="18"/>
      <c r="WEH9" s="18"/>
      <c r="WEV9" s="18"/>
      <c r="WFJ9" s="18"/>
      <c r="WFX9" s="18"/>
      <c r="WGL9" s="18"/>
      <c r="WGZ9" s="18"/>
      <c r="WHN9" s="18"/>
      <c r="WIB9" s="18"/>
      <c r="WIP9" s="18"/>
      <c r="WJD9" s="18"/>
      <c r="WJR9" s="18"/>
      <c r="WKF9" s="18"/>
      <c r="WKT9" s="18"/>
      <c r="WLH9" s="18"/>
      <c r="WLV9" s="18"/>
      <c r="WMJ9" s="18"/>
      <c r="WMX9" s="18"/>
      <c r="WNL9" s="18"/>
      <c r="WNZ9" s="18"/>
      <c r="WON9" s="18"/>
      <c r="WPB9" s="18"/>
      <c r="WPP9" s="18"/>
      <c r="WQD9" s="18"/>
      <c r="WQR9" s="18"/>
      <c r="WRF9" s="18"/>
      <c r="WRT9" s="18"/>
      <c r="WSH9" s="18"/>
      <c r="WSV9" s="18"/>
      <c r="WTJ9" s="18"/>
      <c r="WTX9" s="18"/>
      <c r="WUL9" s="18"/>
      <c r="WUZ9" s="18"/>
      <c r="WVN9" s="18"/>
      <c r="WWB9" s="18"/>
      <c r="WWP9" s="18"/>
      <c r="WXD9" s="18"/>
      <c r="WXR9" s="18"/>
      <c r="WYF9" s="18"/>
      <c r="WYT9" s="18"/>
      <c r="WZH9" s="18"/>
      <c r="WZV9" s="18"/>
      <c r="XAJ9" s="18"/>
      <c r="XAX9" s="18"/>
      <c r="XBL9" s="18"/>
      <c r="XBZ9" s="18"/>
      <c r="XCN9" s="18"/>
      <c r="XDB9" s="18"/>
      <c r="XDP9" s="18"/>
      <c r="XED9" s="18"/>
      <c r="XER9" s="18"/>
    </row>
    <row r="10" spans="1:1014 1028:2036 2050:3072 3086:4094 4108:5116 5130:6138 6152:7160 7174:8182 8196:9204 9218:10240 10254:11262 11276:12284 12298:13306 13320:14328 14342:15350 15364:16372" x14ac:dyDescent="0.35">
      <c r="A10">
        <v>2017095012</v>
      </c>
      <c r="B10" t="e">
        <v>#N/A</v>
      </c>
      <c r="C10" t="e">
        <v>#N/A</v>
      </c>
      <c r="D10" s="55" t="s">
        <v>867</v>
      </c>
      <c r="F10" s="18">
        <v>42830</v>
      </c>
      <c r="G10">
        <v>7</v>
      </c>
      <c r="H10" t="s">
        <v>853</v>
      </c>
      <c r="I10">
        <v>16.5</v>
      </c>
      <c r="J10" t="s">
        <v>853</v>
      </c>
      <c r="K10">
        <v>2.5</v>
      </c>
      <c r="L10" t="s">
        <v>853</v>
      </c>
      <c r="M10">
        <v>7</v>
      </c>
      <c r="N10" t="s">
        <v>863</v>
      </c>
      <c r="O10">
        <v>2828</v>
      </c>
      <c r="P10" t="s">
        <v>859</v>
      </c>
      <c r="T10" s="18"/>
      <c r="AH10" s="18"/>
      <c r="AV10" s="18"/>
      <c r="BJ10" s="18"/>
      <c r="BX10" s="18"/>
      <c r="CL10" s="18"/>
      <c r="CZ10" s="18"/>
      <c r="DN10" s="18"/>
      <c r="EB10" s="18"/>
      <c r="EP10" s="18"/>
      <c r="FD10" s="18"/>
      <c r="FR10" s="18"/>
      <c r="GF10" s="18"/>
      <c r="GT10" s="18"/>
      <c r="HH10" s="18"/>
      <c r="HV10" s="18"/>
      <c r="IJ10" s="18"/>
      <c r="IX10" s="18"/>
      <c r="JL10" s="18"/>
      <c r="JZ10" s="18"/>
      <c r="KN10" s="18"/>
      <c r="LB10" s="18"/>
      <c r="LP10" s="18"/>
      <c r="MD10" s="18"/>
      <c r="MR10" s="18"/>
      <c r="NF10" s="18"/>
      <c r="NT10" s="18"/>
      <c r="OH10" s="18"/>
      <c r="OV10" s="18"/>
      <c r="PJ10" s="18"/>
      <c r="PX10" s="18"/>
      <c r="QL10" s="18"/>
      <c r="QZ10" s="18"/>
      <c r="RN10" s="18"/>
      <c r="SB10" s="18"/>
      <c r="SP10" s="18"/>
      <c r="TD10" s="18"/>
      <c r="TR10" s="18"/>
      <c r="UF10" s="18"/>
      <c r="UT10" s="18"/>
      <c r="VH10" s="18"/>
      <c r="VV10" s="18"/>
      <c r="WJ10" s="18"/>
      <c r="WX10" s="18"/>
      <c r="XL10" s="18"/>
      <c r="XZ10" s="18"/>
      <c r="YN10" s="18"/>
      <c r="ZB10" s="18"/>
      <c r="ZP10" s="18"/>
      <c r="AAD10" s="18"/>
      <c r="AAR10" s="18"/>
      <c r="ABF10" s="18"/>
      <c r="ABT10" s="18"/>
      <c r="ACH10" s="18"/>
      <c r="ACV10" s="18"/>
      <c r="ADJ10" s="18"/>
      <c r="ADX10" s="18"/>
      <c r="AEL10" s="18"/>
      <c r="AEZ10" s="18"/>
      <c r="AFN10" s="18"/>
      <c r="AGB10" s="18"/>
      <c r="AGP10" s="18"/>
      <c r="AHD10" s="18"/>
      <c r="AHR10" s="18"/>
      <c r="AIF10" s="18"/>
      <c r="AIT10" s="18"/>
      <c r="AJH10" s="18"/>
      <c r="AJV10" s="18"/>
      <c r="AKJ10" s="18"/>
      <c r="AKX10" s="18"/>
      <c r="ALL10" s="18"/>
      <c r="ALZ10" s="18"/>
      <c r="AMN10" s="18"/>
      <c r="ANB10" s="18"/>
      <c r="ANP10" s="18"/>
      <c r="AOD10" s="18"/>
      <c r="AOR10" s="18"/>
      <c r="APF10" s="18"/>
      <c r="APT10" s="18"/>
      <c r="AQH10" s="18"/>
      <c r="AQV10" s="18"/>
      <c r="ARJ10" s="18"/>
      <c r="ARX10" s="18"/>
      <c r="ASL10" s="18"/>
      <c r="ASZ10" s="18"/>
      <c r="ATN10" s="18"/>
      <c r="AUB10" s="18"/>
      <c r="AUP10" s="18"/>
      <c r="AVD10" s="18"/>
      <c r="AVR10" s="18"/>
      <c r="AWF10" s="18"/>
      <c r="AWT10" s="18"/>
      <c r="AXH10" s="18"/>
      <c r="AXV10" s="18"/>
      <c r="AYJ10" s="18"/>
      <c r="AYX10" s="18"/>
      <c r="AZL10" s="18"/>
      <c r="AZZ10" s="18"/>
      <c r="BAN10" s="18"/>
      <c r="BBB10" s="18"/>
      <c r="BBP10" s="18"/>
      <c r="BCD10" s="18"/>
      <c r="BCR10" s="18"/>
      <c r="BDF10" s="18"/>
      <c r="BDT10" s="18"/>
      <c r="BEH10" s="18"/>
      <c r="BEV10" s="18"/>
      <c r="BFJ10" s="18"/>
      <c r="BFX10" s="18"/>
      <c r="BGL10" s="18"/>
      <c r="BGZ10" s="18"/>
      <c r="BHN10" s="18"/>
      <c r="BIB10" s="18"/>
      <c r="BIP10" s="18"/>
      <c r="BJD10" s="18"/>
      <c r="BJR10" s="18"/>
      <c r="BKF10" s="18"/>
      <c r="BKT10" s="18"/>
      <c r="BLH10" s="18"/>
      <c r="BLV10" s="18"/>
      <c r="BMJ10" s="18"/>
      <c r="BMX10" s="18"/>
      <c r="BNL10" s="18"/>
      <c r="BNZ10" s="18"/>
      <c r="BON10" s="18"/>
      <c r="BPB10" s="18"/>
      <c r="BPP10" s="18"/>
      <c r="BQD10" s="18"/>
      <c r="BQR10" s="18"/>
      <c r="BRF10" s="18"/>
      <c r="BRT10" s="18"/>
      <c r="BSH10" s="18"/>
      <c r="BSV10" s="18"/>
      <c r="BTJ10" s="18"/>
      <c r="BTX10" s="18"/>
      <c r="BUL10" s="18"/>
      <c r="BUZ10" s="18"/>
      <c r="BVN10" s="18"/>
      <c r="BWB10" s="18"/>
      <c r="BWP10" s="18"/>
      <c r="BXD10" s="18"/>
      <c r="BXR10" s="18"/>
      <c r="BYF10" s="18"/>
      <c r="BYT10" s="18"/>
      <c r="BZH10" s="18"/>
      <c r="BZV10" s="18"/>
      <c r="CAJ10" s="18"/>
      <c r="CAX10" s="18"/>
      <c r="CBL10" s="18"/>
      <c r="CBZ10" s="18"/>
      <c r="CCN10" s="18"/>
      <c r="CDB10" s="18"/>
      <c r="CDP10" s="18"/>
      <c r="CED10" s="18"/>
      <c r="CER10" s="18"/>
      <c r="CFF10" s="18"/>
      <c r="CFT10" s="18"/>
      <c r="CGH10" s="18"/>
      <c r="CGV10" s="18"/>
      <c r="CHJ10" s="18"/>
      <c r="CHX10" s="18"/>
      <c r="CIL10" s="18"/>
      <c r="CIZ10" s="18"/>
      <c r="CJN10" s="18"/>
      <c r="CKB10" s="18"/>
      <c r="CKP10" s="18"/>
      <c r="CLD10" s="18"/>
      <c r="CLR10" s="18"/>
      <c r="CMF10" s="18"/>
      <c r="CMT10" s="18"/>
      <c r="CNH10" s="18"/>
      <c r="CNV10" s="18"/>
      <c r="COJ10" s="18"/>
      <c r="COX10" s="18"/>
      <c r="CPL10" s="18"/>
      <c r="CPZ10" s="18"/>
      <c r="CQN10" s="18"/>
      <c r="CRB10" s="18"/>
      <c r="CRP10" s="18"/>
      <c r="CSD10" s="18"/>
      <c r="CSR10" s="18"/>
      <c r="CTF10" s="18"/>
      <c r="CTT10" s="18"/>
      <c r="CUH10" s="18"/>
      <c r="CUV10" s="18"/>
      <c r="CVJ10" s="18"/>
      <c r="CVX10" s="18"/>
      <c r="CWL10" s="18"/>
      <c r="CWZ10" s="18"/>
      <c r="CXN10" s="18"/>
      <c r="CYB10" s="18"/>
      <c r="CYP10" s="18"/>
      <c r="CZD10" s="18"/>
      <c r="CZR10" s="18"/>
      <c r="DAF10" s="18"/>
      <c r="DAT10" s="18"/>
      <c r="DBH10" s="18"/>
      <c r="DBV10" s="18"/>
      <c r="DCJ10" s="18"/>
      <c r="DCX10" s="18"/>
      <c r="DDL10" s="18"/>
      <c r="DDZ10" s="18"/>
      <c r="DEN10" s="18"/>
      <c r="DFB10" s="18"/>
      <c r="DFP10" s="18"/>
      <c r="DGD10" s="18"/>
      <c r="DGR10" s="18"/>
      <c r="DHF10" s="18"/>
      <c r="DHT10" s="18"/>
      <c r="DIH10" s="18"/>
      <c r="DIV10" s="18"/>
      <c r="DJJ10" s="18"/>
      <c r="DJX10" s="18"/>
      <c r="DKL10" s="18"/>
      <c r="DKZ10" s="18"/>
      <c r="DLN10" s="18"/>
      <c r="DMB10" s="18"/>
      <c r="DMP10" s="18"/>
      <c r="DND10" s="18"/>
      <c r="DNR10" s="18"/>
      <c r="DOF10" s="18"/>
      <c r="DOT10" s="18"/>
      <c r="DPH10" s="18"/>
      <c r="DPV10" s="18"/>
      <c r="DQJ10" s="18"/>
      <c r="DQX10" s="18"/>
      <c r="DRL10" s="18"/>
      <c r="DRZ10" s="18"/>
      <c r="DSN10" s="18"/>
      <c r="DTB10" s="18"/>
      <c r="DTP10" s="18"/>
      <c r="DUD10" s="18"/>
      <c r="DUR10" s="18"/>
      <c r="DVF10" s="18"/>
      <c r="DVT10" s="18"/>
      <c r="DWH10" s="18"/>
      <c r="DWV10" s="18"/>
      <c r="DXJ10" s="18"/>
      <c r="DXX10" s="18"/>
      <c r="DYL10" s="18"/>
      <c r="DYZ10" s="18"/>
      <c r="DZN10" s="18"/>
      <c r="EAB10" s="18"/>
      <c r="EAP10" s="18"/>
      <c r="EBD10" s="18"/>
      <c r="EBR10" s="18"/>
      <c r="ECF10" s="18"/>
      <c r="ECT10" s="18"/>
      <c r="EDH10" s="18"/>
      <c r="EDV10" s="18"/>
      <c r="EEJ10" s="18"/>
      <c r="EEX10" s="18"/>
      <c r="EFL10" s="18"/>
      <c r="EFZ10" s="18"/>
      <c r="EGN10" s="18"/>
      <c r="EHB10" s="18"/>
      <c r="EHP10" s="18"/>
      <c r="EID10" s="18"/>
      <c r="EIR10" s="18"/>
      <c r="EJF10" s="18"/>
      <c r="EJT10" s="18"/>
      <c r="EKH10" s="18"/>
      <c r="EKV10" s="18"/>
      <c r="ELJ10" s="18"/>
      <c r="ELX10" s="18"/>
      <c r="EML10" s="18"/>
      <c r="EMZ10" s="18"/>
      <c r="ENN10" s="18"/>
      <c r="EOB10" s="18"/>
      <c r="EOP10" s="18"/>
      <c r="EPD10" s="18"/>
      <c r="EPR10" s="18"/>
      <c r="EQF10" s="18"/>
      <c r="EQT10" s="18"/>
      <c r="ERH10" s="18"/>
      <c r="ERV10" s="18"/>
      <c r="ESJ10" s="18"/>
      <c r="ESX10" s="18"/>
      <c r="ETL10" s="18"/>
      <c r="ETZ10" s="18"/>
      <c r="EUN10" s="18"/>
      <c r="EVB10" s="18"/>
      <c r="EVP10" s="18"/>
      <c r="EWD10" s="18"/>
      <c r="EWR10" s="18"/>
      <c r="EXF10" s="18"/>
      <c r="EXT10" s="18"/>
      <c r="EYH10" s="18"/>
      <c r="EYV10" s="18"/>
      <c r="EZJ10" s="18"/>
      <c r="EZX10" s="18"/>
      <c r="FAL10" s="18"/>
      <c r="FAZ10" s="18"/>
      <c r="FBN10" s="18"/>
      <c r="FCB10" s="18"/>
      <c r="FCP10" s="18"/>
      <c r="FDD10" s="18"/>
      <c r="FDR10" s="18"/>
      <c r="FEF10" s="18"/>
      <c r="FET10" s="18"/>
      <c r="FFH10" s="18"/>
      <c r="FFV10" s="18"/>
      <c r="FGJ10" s="18"/>
      <c r="FGX10" s="18"/>
      <c r="FHL10" s="18"/>
      <c r="FHZ10" s="18"/>
      <c r="FIN10" s="18"/>
      <c r="FJB10" s="18"/>
      <c r="FJP10" s="18"/>
      <c r="FKD10" s="18"/>
      <c r="FKR10" s="18"/>
      <c r="FLF10" s="18"/>
      <c r="FLT10" s="18"/>
      <c r="FMH10" s="18"/>
      <c r="FMV10" s="18"/>
      <c r="FNJ10" s="18"/>
      <c r="FNX10" s="18"/>
      <c r="FOL10" s="18"/>
      <c r="FOZ10" s="18"/>
      <c r="FPN10" s="18"/>
      <c r="FQB10" s="18"/>
      <c r="FQP10" s="18"/>
      <c r="FRD10" s="18"/>
      <c r="FRR10" s="18"/>
      <c r="FSF10" s="18"/>
      <c r="FST10" s="18"/>
      <c r="FTH10" s="18"/>
      <c r="FTV10" s="18"/>
      <c r="FUJ10" s="18"/>
      <c r="FUX10" s="18"/>
      <c r="FVL10" s="18"/>
      <c r="FVZ10" s="18"/>
      <c r="FWN10" s="18"/>
      <c r="FXB10" s="18"/>
      <c r="FXP10" s="18"/>
      <c r="FYD10" s="18"/>
      <c r="FYR10" s="18"/>
      <c r="FZF10" s="18"/>
      <c r="FZT10" s="18"/>
      <c r="GAH10" s="18"/>
      <c r="GAV10" s="18"/>
      <c r="GBJ10" s="18"/>
      <c r="GBX10" s="18"/>
      <c r="GCL10" s="18"/>
      <c r="GCZ10" s="18"/>
      <c r="GDN10" s="18"/>
      <c r="GEB10" s="18"/>
      <c r="GEP10" s="18"/>
      <c r="GFD10" s="18"/>
      <c r="GFR10" s="18"/>
      <c r="GGF10" s="18"/>
      <c r="GGT10" s="18"/>
      <c r="GHH10" s="18"/>
      <c r="GHV10" s="18"/>
      <c r="GIJ10" s="18"/>
      <c r="GIX10" s="18"/>
      <c r="GJL10" s="18"/>
      <c r="GJZ10" s="18"/>
      <c r="GKN10" s="18"/>
      <c r="GLB10" s="18"/>
      <c r="GLP10" s="18"/>
      <c r="GMD10" s="18"/>
      <c r="GMR10" s="18"/>
      <c r="GNF10" s="18"/>
      <c r="GNT10" s="18"/>
      <c r="GOH10" s="18"/>
      <c r="GOV10" s="18"/>
      <c r="GPJ10" s="18"/>
      <c r="GPX10" s="18"/>
      <c r="GQL10" s="18"/>
      <c r="GQZ10" s="18"/>
      <c r="GRN10" s="18"/>
      <c r="GSB10" s="18"/>
      <c r="GSP10" s="18"/>
      <c r="GTD10" s="18"/>
      <c r="GTR10" s="18"/>
      <c r="GUF10" s="18"/>
      <c r="GUT10" s="18"/>
      <c r="GVH10" s="18"/>
      <c r="GVV10" s="18"/>
      <c r="GWJ10" s="18"/>
      <c r="GWX10" s="18"/>
      <c r="GXL10" s="18"/>
      <c r="GXZ10" s="18"/>
      <c r="GYN10" s="18"/>
      <c r="GZB10" s="18"/>
      <c r="GZP10" s="18"/>
      <c r="HAD10" s="18"/>
      <c r="HAR10" s="18"/>
      <c r="HBF10" s="18"/>
      <c r="HBT10" s="18"/>
      <c r="HCH10" s="18"/>
      <c r="HCV10" s="18"/>
      <c r="HDJ10" s="18"/>
      <c r="HDX10" s="18"/>
      <c r="HEL10" s="18"/>
      <c r="HEZ10" s="18"/>
      <c r="HFN10" s="18"/>
      <c r="HGB10" s="18"/>
      <c r="HGP10" s="18"/>
      <c r="HHD10" s="18"/>
      <c r="HHR10" s="18"/>
      <c r="HIF10" s="18"/>
      <c r="HIT10" s="18"/>
      <c r="HJH10" s="18"/>
      <c r="HJV10" s="18"/>
      <c r="HKJ10" s="18"/>
      <c r="HKX10" s="18"/>
      <c r="HLL10" s="18"/>
      <c r="HLZ10" s="18"/>
      <c r="HMN10" s="18"/>
      <c r="HNB10" s="18"/>
      <c r="HNP10" s="18"/>
      <c r="HOD10" s="18"/>
      <c r="HOR10" s="18"/>
      <c r="HPF10" s="18"/>
      <c r="HPT10" s="18"/>
      <c r="HQH10" s="18"/>
      <c r="HQV10" s="18"/>
      <c r="HRJ10" s="18"/>
      <c r="HRX10" s="18"/>
      <c r="HSL10" s="18"/>
      <c r="HSZ10" s="18"/>
      <c r="HTN10" s="18"/>
      <c r="HUB10" s="18"/>
      <c r="HUP10" s="18"/>
      <c r="HVD10" s="18"/>
      <c r="HVR10" s="18"/>
      <c r="HWF10" s="18"/>
      <c r="HWT10" s="18"/>
      <c r="HXH10" s="18"/>
      <c r="HXV10" s="18"/>
      <c r="HYJ10" s="18"/>
      <c r="HYX10" s="18"/>
      <c r="HZL10" s="18"/>
      <c r="HZZ10" s="18"/>
      <c r="IAN10" s="18"/>
      <c r="IBB10" s="18"/>
      <c r="IBP10" s="18"/>
      <c r="ICD10" s="18"/>
      <c r="ICR10" s="18"/>
      <c r="IDF10" s="18"/>
      <c r="IDT10" s="18"/>
      <c r="IEH10" s="18"/>
      <c r="IEV10" s="18"/>
      <c r="IFJ10" s="18"/>
      <c r="IFX10" s="18"/>
      <c r="IGL10" s="18"/>
      <c r="IGZ10" s="18"/>
      <c r="IHN10" s="18"/>
      <c r="IIB10" s="18"/>
      <c r="IIP10" s="18"/>
      <c r="IJD10" s="18"/>
      <c r="IJR10" s="18"/>
      <c r="IKF10" s="18"/>
      <c r="IKT10" s="18"/>
      <c r="ILH10" s="18"/>
      <c r="ILV10" s="18"/>
      <c r="IMJ10" s="18"/>
      <c r="IMX10" s="18"/>
      <c r="INL10" s="18"/>
      <c r="INZ10" s="18"/>
      <c r="ION10" s="18"/>
      <c r="IPB10" s="18"/>
      <c r="IPP10" s="18"/>
      <c r="IQD10" s="18"/>
      <c r="IQR10" s="18"/>
      <c r="IRF10" s="18"/>
      <c r="IRT10" s="18"/>
      <c r="ISH10" s="18"/>
      <c r="ISV10" s="18"/>
      <c r="ITJ10" s="18"/>
      <c r="ITX10" s="18"/>
      <c r="IUL10" s="18"/>
      <c r="IUZ10" s="18"/>
      <c r="IVN10" s="18"/>
      <c r="IWB10" s="18"/>
      <c r="IWP10" s="18"/>
      <c r="IXD10" s="18"/>
      <c r="IXR10" s="18"/>
      <c r="IYF10" s="18"/>
      <c r="IYT10" s="18"/>
      <c r="IZH10" s="18"/>
      <c r="IZV10" s="18"/>
      <c r="JAJ10" s="18"/>
      <c r="JAX10" s="18"/>
      <c r="JBL10" s="18"/>
      <c r="JBZ10" s="18"/>
      <c r="JCN10" s="18"/>
      <c r="JDB10" s="18"/>
      <c r="JDP10" s="18"/>
      <c r="JED10" s="18"/>
      <c r="JER10" s="18"/>
      <c r="JFF10" s="18"/>
      <c r="JFT10" s="18"/>
      <c r="JGH10" s="18"/>
      <c r="JGV10" s="18"/>
      <c r="JHJ10" s="18"/>
      <c r="JHX10" s="18"/>
      <c r="JIL10" s="18"/>
      <c r="JIZ10" s="18"/>
      <c r="JJN10" s="18"/>
      <c r="JKB10" s="18"/>
      <c r="JKP10" s="18"/>
      <c r="JLD10" s="18"/>
      <c r="JLR10" s="18"/>
      <c r="JMF10" s="18"/>
      <c r="JMT10" s="18"/>
      <c r="JNH10" s="18"/>
      <c r="JNV10" s="18"/>
      <c r="JOJ10" s="18"/>
      <c r="JOX10" s="18"/>
      <c r="JPL10" s="18"/>
      <c r="JPZ10" s="18"/>
      <c r="JQN10" s="18"/>
      <c r="JRB10" s="18"/>
      <c r="JRP10" s="18"/>
      <c r="JSD10" s="18"/>
      <c r="JSR10" s="18"/>
      <c r="JTF10" s="18"/>
      <c r="JTT10" s="18"/>
      <c r="JUH10" s="18"/>
      <c r="JUV10" s="18"/>
      <c r="JVJ10" s="18"/>
      <c r="JVX10" s="18"/>
      <c r="JWL10" s="18"/>
      <c r="JWZ10" s="18"/>
      <c r="JXN10" s="18"/>
      <c r="JYB10" s="18"/>
      <c r="JYP10" s="18"/>
      <c r="JZD10" s="18"/>
      <c r="JZR10" s="18"/>
      <c r="KAF10" s="18"/>
      <c r="KAT10" s="18"/>
      <c r="KBH10" s="18"/>
      <c r="KBV10" s="18"/>
      <c r="KCJ10" s="18"/>
      <c r="KCX10" s="18"/>
      <c r="KDL10" s="18"/>
      <c r="KDZ10" s="18"/>
      <c r="KEN10" s="18"/>
      <c r="KFB10" s="18"/>
      <c r="KFP10" s="18"/>
      <c r="KGD10" s="18"/>
      <c r="KGR10" s="18"/>
      <c r="KHF10" s="18"/>
      <c r="KHT10" s="18"/>
      <c r="KIH10" s="18"/>
      <c r="KIV10" s="18"/>
      <c r="KJJ10" s="18"/>
      <c r="KJX10" s="18"/>
      <c r="KKL10" s="18"/>
      <c r="KKZ10" s="18"/>
      <c r="KLN10" s="18"/>
      <c r="KMB10" s="18"/>
      <c r="KMP10" s="18"/>
      <c r="KND10" s="18"/>
      <c r="KNR10" s="18"/>
      <c r="KOF10" s="18"/>
      <c r="KOT10" s="18"/>
      <c r="KPH10" s="18"/>
      <c r="KPV10" s="18"/>
      <c r="KQJ10" s="18"/>
      <c r="KQX10" s="18"/>
      <c r="KRL10" s="18"/>
      <c r="KRZ10" s="18"/>
      <c r="KSN10" s="18"/>
      <c r="KTB10" s="18"/>
      <c r="KTP10" s="18"/>
      <c r="KUD10" s="18"/>
      <c r="KUR10" s="18"/>
      <c r="KVF10" s="18"/>
      <c r="KVT10" s="18"/>
      <c r="KWH10" s="18"/>
      <c r="KWV10" s="18"/>
      <c r="KXJ10" s="18"/>
      <c r="KXX10" s="18"/>
      <c r="KYL10" s="18"/>
      <c r="KYZ10" s="18"/>
      <c r="KZN10" s="18"/>
      <c r="LAB10" s="18"/>
      <c r="LAP10" s="18"/>
      <c r="LBD10" s="18"/>
      <c r="LBR10" s="18"/>
      <c r="LCF10" s="18"/>
      <c r="LCT10" s="18"/>
      <c r="LDH10" s="18"/>
      <c r="LDV10" s="18"/>
      <c r="LEJ10" s="18"/>
      <c r="LEX10" s="18"/>
      <c r="LFL10" s="18"/>
      <c r="LFZ10" s="18"/>
      <c r="LGN10" s="18"/>
      <c r="LHB10" s="18"/>
      <c r="LHP10" s="18"/>
      <c r="LID10" s="18"/>
      <c r="LIR10" s="18"/>
      <c r="LJF10" s="18"/>
      <c r="LJT10" s="18"/>
      <c r="LKH10" s="18"/>
      <c r="LKV10" s="18"/>
      <c r="LLJ10" s="18"/>
      <c r="LLX10" s="18"/>
      <c r="LML10" s="18"/>
      <c r="LMZ10" s="18"/>
      <c r="LNN10" s="18"/>
      <c r="LOB10" s="18"/>
      <c r="LOP10" s="18"/>
      <c r="LPD10" s="18"/>
      <c r="LPR10" s="18"/>
      <c r="LQF10" s="18"/>
      <c r="LQT10" s="18"/>
      <c r="LRH10" s="18"/>
      <c r="LRV10" s="18"/>
      <c r="LSJ10" s="18"/>
      <c r="LSX10" s="18"/>
      <c r="LTL10" s="18"/>
      <c r="LTZ10" s="18"/>
      <c r="LUN10" s="18"/>
      <c r="LVB10" s="18"/>
      <c r="LVP10" s="18"/>
      <c r="LWD10" s="18"/>
      <c r="LWR10" s="18"/>
      <c r="LXF10" s="18"/>
      <c r="LXT10" s="18"/>
      <c r="LYH10" s="18"/>
      <c r="LYV10" s="18"/>
      <c r="LZJ10" s="18"/>
      <c r="LZX10" s="18"/>
      <c r="MAL10" s="18"/>
      <c r="MAZ10" s="18"/>
      <c r="MBN10" s="18"/>
      <c r="MCB10" s="18"/>
      <c r="MCP10" s="18"/>
      <c r="MDD10" s="18"/>
      <c r="MDR10" s="18"/>
      <c r="MEF10" s="18"/>
      <c r="MET10" s="18"/>
      <c r="MFH10" s="18"/>
      <c r="MFV10" s="18"/>
      <c r="MGJ10" s="18"/>
      <c r="MGX10" s="18"/>
      <c r="MHL10" s="18"/>
      <c r="MHZ10" s="18"/>
      <c r="MIN10" s="18"/>
      <c r="MJB10" s="18"/>
      <c r="MJP10" s="18"/>
      <c r="MKD10" s="18"/>
      <c r="MKR10" s="18"/>
      <c r="MLF10" s="18"/>
      <c r="MLT10" s="18"/>
      <c r="MMH10" s="18"/>
      <c r="MMV10" s="18"/>
      <c r="MNJ10" s="18"/>
      <c r="MNX10" s="18"/>
      <c r="MOL10" s="18"/>
      <c r="MOZ10" s="18"/>
      <c r="MPN10" s="18"/>
      <c r="MQB10" s="18"/>
      <c r="MQP10" s="18"/>
      <c r="MRD10" s="18"/>
      <c r="MRR10" s="18"/>
      <c r="MSF10" s="18"/>
      <c r="MST10" s="18"/>
      <c r="MTH10" s="18"/>
      <c r="MTV10" s="18"/>
      <c r="MUJ10" s="18"/>
      <c r="MUX10" s="18"/>
      <c r="MVL10" s="18"/>
      <c r="MVZ10" s="18"/>
      <c r="MWN10" s="18"/>
      <c r="MXB10" s="18"/>
      <c r="MXP10" s="18"/>
      <c r="MYD10" s="18"/>
      <c r="MYR10" s="18"/>
      <c r="MZF10" s="18"/>
      <c r="MZT10" s="18"/>
      <c r="NAH10" s="18"/>
      <c r="NAV10" s="18"/>
      <c r="NBJ10" s="18"/>
      <c r="NBX10" s="18"/>
      <c r="NCL10" s="18"/>
      <c r="NCZ10" s="18"/>
      <c r="NDN10" s="18"/>
      <c r="NEB10" s="18"/>
      <c r="NEP10" s="18"/>
      <c r="NFD10" s="18"/>
      <c r="NFR10" s="18"/>
      <c r="NGF10" s="18"/>
      <c r="NGT10" s="18"/>
      <c r="NHH10" s="18"/>
      <c r="NHV10" s="18"/>
      <c r="NIJ10" s="18"/>
      <c r="NIX10" s="18"/>
      <c r="NJL10" s="18"/>
      <c r="NJZ10" s="18"/>
      <c r="NKN10" s="18"/>
      <c r="NLB10" s="18"/>
      <c r="NLP10" s="18"/>
      <c r="NMD10" s="18"/>
      <c r="NMR10" s="18"/>
      <c r="NNF10" s="18"/>
      <c r="NNT10" s="18"/>
      <c r="NOH10" s="18"/>
      <c r="NOV10" s="18"/>
      <c r="NPJ10" s="18"/>
      <c r="NPX10" s="18"/>
      <c r="NQL10" s="18"/>
      <c r="NQZ10" s="18"/>
      <c r="NRN10" s="18"/>
      <c r="NSB10" s="18"/>
      <c r="NSP10" s="18"/>
      <c r="NTD10" s="18"/>
      <c r="NTR10" s="18"/>
      <c r="NUF10" s="18"/>
      <c r="NUT10" s="18"/>
      <c r="NVH10" s="18"/>
      <c r="NVV10" s="18"/>
      <c r="NWJ10" s="18"/>
      <c r="NWX10" s="18"/>
      <c r="NXL10" s="18"/>
      <c r="NXZ10" s="18"/>
      <c r="NYN10" s="18"/>
      <c r="NZB10" s="18"/>
      <c r="NZP10" s="18"/>
      <c r="OAD10" s="18"/>
      <c r="OAR10" s="18"/>
      <c r="OBF10" s="18"/>
      <c r="OBT10" s="18"/>
      <c r="OCH10" s="18"/>
      <c r="OCV10" s="18"/>
      <c r="ODJ10" s="18"/>
      <c r="ODX10" s="18"/>
      <c r="OEL10" s="18"/>
      <c r="OEZ10" s="18"/>
      <c r="OFN10" s="18"/>
      <c r="OGB10" s="18"/>
      <c r="OGP10" s="18"/>
      <c r="OHD10" s="18"/>
      <c r="OHR10" s="18"/>
      <c r="OIF10" s="18"/>
      <c r="OIT10" s="18"/>
      <c r="OJH10" s="18"/>
      <c r="OJV10" s="18"/>
      <c r="OKJ10" s="18"/>
      <c r="OKX10" s="18"/>
      <c r="OLL10" s="18"/>
      <c r="OLZ10" s="18"/>
      <c r="OMN10" s="18"/>
      <c r="ONB10" s="18"/>
      <c r="ONP10" s="18"/>
      <c r="OOD10" s="18"/>
      <c r="OOR10" s="18"/>
      <c r="OPF10" s="18"/>
      <c r="OPT10" s="18"/>
      <c r="OQH10" s="18"/>
      <c r="OQV10" s="18"/>
      <c r="ORJ10" s="18"/>
      <c r="ORX10" s="18"/>
      <c r="OSL10" s="18"/>
      <c r="OSZ10" s="18"/>
      <c r="OTN10" s="18"/>
      <c r="OUB10" s="18"/>
      <c r="OUP10" s="18"/>
      <c r="OVD10" s="18"/>
      <c r="OVR10" s="18"/>
      <c r="OWF10" s="18"/>
      <c r="OWT10" s="18"/>
      <c r="OXH10" s="18"/>
      <c r="OXV10" s="18"/>
      <c r="OYJ10" s="18"/>
      <c r="OYX10" s="18"/>
      <c r="OZL10" s="18"/>
      <c r="OZZ10" s="18"/>
      <c r="PAN10" s="18"/>
      <c r="PBB10" s="18"/>
      <c r="PBP10" s="18"/>
      <c r="PCD10" s="18"/>
      <c r="PCR10" s="18"/>
      <c r="PDF10" s="18"/>
      <c r="PDT10" s="18"/>
      <c r="PEH10" s="18"/>
      <c r="PEV10" s="18"/>
      <c r="PFJ10" s="18"/>
      <c r="PFX10" s="18"/>
      <c r="PGL10" s="18"/>
      <c r="PGZ10" s="18"/>
      <c r="PHN10" s="18"/>
      <c r="PIB10" s="18"/>
      <c r="PIP10" s="18"/>
      <c r="PJD10" s="18"/>
      <c r="PJR10" s="18"/>
      <c r="PKF10" s="18"/>
      <c r="PKT10" s="18"/>
      <c r="PLH10" s="18"/>
      <c r="PLV10" s="18"/>
      <c r="PMJ10" s="18"/>
      <c r="PMX10" s="18"/>
      <c r="PNL10" s="18"/>
      <c r="PNZ10" s="18"/>
      <c r="PON10" s="18"/>
      <c r="PPB10" s="18"/>
      <c r="PPP10" s="18"/>
      <c r="PQD10" s="18"/>
      <c r="PQR10" s="18"/>
      <c r="PRF10" s="18"/>
      <c r="PRT10" s="18"/>
      <c r="PSH10" s="18"/>
      <c r="PSV10" s="18"/>
      <c r="PTJ10" s="18"/>
      <c r="PTX10" s="18"/>
      <c r="PUL10" s="18"/>
      <c r="PUZ10" s="18"/>
      <c r="PVN10" s="18"/>
      <c r="PWB10" s="18"/>
      <c r="PWP10" s="18"/>
      <c r="PXD10" s="18"/>
      <c r="PXR10" s="18"/>
      <c r="PYF10" s="18"/>
      <c r="PYT10" s="18"/>
      <c r="PZH10" s="18"/>
      <c r="PZV10" s="18"/>
      <c r="QAJ10" s="18"/>
      <c r="QAX10" s="18"/>
      <c r="QBL10" s="18"/>
      <c r="QBZ10" s="18"/>
      <c r="QCN10" s="18"/>
      <c r="QDB10" s="18"/>
      <c r="QDP10" s="18"/>
      <c r="QED10" s="18"/>
      <c r="QER10" s="18"/>
      <c r="QFF10" s="18"/>
      <c r="QFT10" s="18"/>
      <c r="QGH10" s="18"/>
      <c r="QGV10" s="18"/>
      <c r="QHJ10" s="18"/>
      <c r="QHX10" s="18"/>
      <c r="QIL10" s="18"/>
      <c r="QIZ10" s="18"/>
      <c r="QJN10" s="18"/>
      <c r="QKB10" s="18"/>
      <c r="QKP10" s="18"/>
      <c r="QLD10" s="18"/>
      <c r="QLR10" s="18"/>
      <c r="QMF10" s="18"/>
      <c r="QMT10" s="18"/>
      <c r="QNH10" s="18"/>
      <c r="QNV10" s="18"/>
      <c r="QOJ10" s="18"/>
      <c r="QOX10" s="18"/>
      <c r="QPL10" s="18"/>
      <c r="QPZ10" s="18"/>
      <c r="QQN10" s="18"/>
      <c r="QRB10" s="18"/>
      <c r="QRP10" s="18"/>
      <c r="QSD10" s="18"/>
      <c r="QSR10" s="18"/>
      <c r="QTF10" s="18"/>
      <c r="QTT10" s="18"/>
      <c r="QUH10" s="18"/>
      <c r="QUV10" s="18"/>
      <c r="QVJ10" s="18"/>
      <c r="QVX10" s="18"/>
      <c r="QWL10" s="18"/>
      <c r="QWZ10" s="18"/>
      <c r="QXN10" s="18"/>
      <c r="QYB10" s="18"/>
      <c r="QYP10" s="18"/>
      <c r="QZD10" s="18"/>
      <c r="QZR10" s="18"/>
      <c r="RAF10" s="18"/>
      <c r="RAT10" s="18"/>
      <c r="RBH10" s="18"/>
      <c r="RBV10" s="18"/>
      <c r="RCJ10" s="18"/>
      <c r="RCX10" s="18"/>
      <c r="RDL10" s="18"/>
      <c r="RDZ10" s="18"/>
      <c r="REN10" s="18"/>
      <c r="RFB10" s="18"/>
      <c r="RFP10" s="18"/>
      <c r="RGD10" s="18"/>
      <c r="RGR10" s="18"/>
      <c r="RHF10" s="18"/>
      <c r="RHT10" s="18"/>
      <c r="RIH10" s="18"/>
      <c r="RIV10" s="18"/>
      <c r="RJJ10" s="18"/>
      <c r="RJX10" s="18"/>
      <c r="RKL10" s="18"/>
      <c r="RKZ10" s="18"/>
      <c r="RLN10" s="18"/>
      <c r="RMB10" s="18"/>
      <c r="RMP10" s="18"/>
      <c r="RND10" s="18"/>
      <c r="RNR10" s="18"/>
      <c r="ROF10" s="18"/>
      <c r="ROT10" s="18"/>
      <c r="RPH10" s="18"/>
      <c r="RPV10" s="18"/>
      <c r="RQJ10" s="18"/>
      <c r="RQX10" s="18"/>
      <c r="RRL10" s="18"/>
      <c r="RRZ10" s="18"/>
      <c r="RSN10" s="18"/>
      <c r="RTB10" s="18"/>
      <c r="RTP10" s="18"/>
      <c r="RUD10" s="18"/>
      <c r="RUR10" s="18"/>
      <c r="RVF10" s="18"/>
      <c r="RVT10" s="18"/>
      <c r="RWH10" s="18"/>
      <c r="RWV10" s="18"/>
      <c r="RXJ10" s="18"/>
      <c r="RXX10" s="18"/>
      <c r="RYL10" s="18"/>
      <c r="RYZ10" s="18"/>
      <c r="RZN10" s="18"/>
      <c r="SAB10" s="18"/>
      <c r="SAP10" s="18"/>
      <c r="SBD10" s="18"/>
      <c r="SBR10" s="18"/>
      <c r="SCF10" s="18"/>
      <c r="SCT10" s="18"/>
      <c r="SDH10" s="18"/>
      <c r="SDV10" s="18"/>
      <c r="SEJ10" s="18"/>
      <c r="SEX10" s="18"/>
      <c r="SFL10" s="18"/>
      <c r="SFZ10" s="18"/>
      <c r="SGN10" s="18"/>
      <c r="SHB10" s="18"/>
      <c r="SHP10" s="18"/>
      <c r="SID10" s="18"/>
      <c r="SIR10" s="18"/>
      <c r="SJF10" s="18"/>
      <c r="SJT10" s="18"/>
      <c r="SKH10" s="18"/>
      <c r="SKV10" s="18"/>
      <c r="SLJ10" s="18"/>
      <c r="SLX10" s="18"/>
      <c r="SML10" s="18"/>
      <c r="SMZ10" s="18"/>
      <c r="SNN10" s="18"/>
      <c r="SOB10" s="18"/>
      <c r="SOP10" s="18"/>
      <c r="SPD10" s="18"/>
      <c r="SPR10" s="18"/>
      <c r="SQF10" s="18"/>
      <c r="SQT10" s="18"/>
      <c r="SRH10" s="18"/>
      <c r="SRV10" s="18"/>
      <c r="SSJ10" s="18"/>
      <c r="SSX10" s="18"/>
      <c r="STL10" s="18"/>
      <c r="STZ10" s="18"/>
      <c r="SUN10" s="18"/>
      <c r="SVB10" s="18"/>
      <c r="SVP10" s="18"/>
      <c r="SWD10" s="18"/>
      <c r="SWR10" s="18"/>
      <c r="SXF10" s="18"/>
      <c r="SXT10" s="18"/>
      <c r="SYH10" s="18"/>
      <c r="SYV10" s="18"/>
      <c r="SZJ10" s="18"/>
      <c r="SZX10" s="18"/>
      <c r="TAL10" s="18"/>
      <c r="TAZ10" s="18"/>
      <c r="TBN10" s="18"/>
      <c r="TCB10" s="18"/>
      <c r="TCP10" s="18"/>
      <c r="TDD10" s="18"/>
      <c r="TDR10" s="18"/>
      <c r="TEF10" s="18"/>
      <c r="TET10" s="18"/>
      <c r="TFH10" s="18"/>
      <c r="TFV10" s="18"/>
      <c r="TGJ10" s="18"/>
      <c r="TGX10" s="18"/>
      <c r="THL10" s="18"/>
      <c r="THZ10" s="18"/>
      <c r="TIN10" s="18"/>
      <c r="TJB10" s="18"/>
      <c r="TJP10" s="18"/>
      <c r="TKD10" s="18"/>
      <c r="TKR10" s="18"/>
      <c r="TLF10" s="18"/>
      <c r="TLT10" s="18"/>
      <c r="TMH10" s="18"/>
      <c r="TMV10" s="18"/>
      <c r="TNJ10" s="18"/>
      <c r="TNX10" s="18"/>
      <c r="TOL10" s="18"/>
      <c r="TOZ10" s="18"/>
      <c r="TPN10" s="18"/>
      <c r="TQB10" s="18"/>
      <c r="TQP10" s="18"/>
      <c r="TRD10" s="18"/>
      <c r="TRR10" s="18"/>
      <c r="TSF10" s="18"/>
      <c r="TST10" s="18"/>
      <c r="TTH10" s="18"/>
      <c r="TTV10" s="18"/>
      <c r="TUJ10" s="18"/>
      <c r="TUX10" s="18"/>
      <c r="TVL10" s="18"/>
      <c r="TVZ10" s="18"/>
      <c r="TWN10" s="18"/>
      <c r="TXB10" s="18"/>
      <c r="TXP10" s="18"/>
      <c r="TYD10" s="18"/>
      <c r="TYR10" s="18"/>
      <c r="TZF10" s="18"/>
      <c r="TZT10" s="18"/>
      <c r="UAH10" s="18"/>
      <c r="UAV10" s="18"/>
      <c r="UBJ10" s="18"/>
      <c r="UBX10" s="18"/>
      <c r="UCL10" s="18"/>
      <c r="UCZ10" s="18"/>
      <c r="UDN10" s="18"/>
      <c r="UEB10" s="18"/>
      <c r="UEP10" s="18"/>
      <c r="UFD10" s="18"/>
      <c r="UFR10" s="18"/>
      <c r="UGF10" s="18"/>
      <c r="UGT10" s="18"/>
      <c r="UHH10" s="18"/>
      <c r="UHV10" s="18"/>
      <c r="UIJ10" s="18"/>
      <c r="UIX10" s="18"/>
      <c r="UJL10" s="18"/>
      <c r="UJZ10" s="18"/>
      <c r="UKN10" s="18"/>
      <c r="ULB10" s="18"/>
      <c r="ULP10" s="18"/>
      <c r="UMD10" s="18"/>
      <c r="UMR10" s="18"/>
      <c r="UNF10" s="18"/>
      <c r="UNT10" s="18"/>
      <c r="UOH10" s="18"/>
      <c r="UOV10" s="18"/>
      <c r="UPJ10" s="18"/>
      <c r="UPX10" s="18"/>
      <c r="UQL10" s="18"/>
      <c r="UQZ10" s="18"/>
      <c r="URN10" s="18"/>
      <c r="USB10" s="18"/>
      <c r="USP10" s="18"/>
      <c r="UTD10" s="18"/>
      <c r="UTR10" s="18"/>
      <c r="UUF10" s="18"/>
      <c r="UUT10" s="18"/>
      <c r="UVH10" s="18"/>
      <c r="UVV10" s="18"/>
      <c r="UWJ10" s="18"/>
      <c r="UWX10" s="18"/>
      <c r="UXL10" s="18"/>
      <c r="UXZ10" s="18"/>
      <c r="UYN10" s="18"/>
      <c r="UZB10" s="18"/>
      <c r="UZP10" s="18"/>
      <c r="VAD10" s="18"/>
      <c r="VAR10" s="18"/>
      <c r="VBF10" s="18"/>
      <c r="VBT10" s="18"/>
      <c r="VCH10" s="18"/>
      <c r="VCV10" s="18"/>
      <c r="VDJ10" s="18"/>
      <c r="VDX10" s="18"/>
      <c r="VEL10" s="18"/>
      <c r="VEZ10" s="18"/>
      <c r="VFN10" s="18"/>
      <c r="VGB10" s="18"/>
      <c r="VGP10" s="18"/>
      <c r="VHD10" s="18"/>
      <c r="VHR10" s="18"/>
      <c r="VIF10" s="18"/>
      <c r="VIT10" s="18"/>
      <c r="VJH10" s="18"/>
      <c r="VJV10" s="18"/>
      <c r="VKJ10" s="18"/>
      <c r="VKX10" s="18"/>
      <c r="VLL10" s="18"/>
      <c r="VLZ10" s="18"/>
      <c r="VMN10" s="18"/>
      <c r="VNB10" s="18"/>
      <c r="VNP10" s="18"/>
      <c r="VOD10" s="18"/>
      <c r="VOR10" s="18"/>
      <c r="VPF10" s="18"/>
      <c r="VPT10" s="18"/>
      <c r="VQH10" s="18"/>
      <c r="VQV10" s="18"/>
      <c r="VRJ10" s="18"/>
      <c r="VRX10" s="18"/>
      <c r="VSL10" s="18"/>
      <c r="VSZ10" s="18"/>
      <c r="VTN10" s="18"/>
      <c r="VUB10" s="18"/>
      <c r="VUP10" s="18"/>
      <c r="VVD10" s="18"/>
      <c r="VVR10" s="18"/>
      <c r="VWF10" s="18"/>
      <c r="VWT10" s="18"/>
      <c r="VXH10" s="18"/>
      <c r="VXV10" s="18"/>
      <c r="VYJ10" s="18"/>
      <c r="VYX10" s="18"/>
      <c r="VZL10" s="18"/>
      <c r="VZZ10" s="18"/>
      <c r="WAN10" s="18"/>
      <c r="WBB10" s="18"/>
      <c r="WBP10" s="18"/>
      <c r="WCD10" s="18"/>
      <c r="WCR10" s="18"/>
      <c r="WDF10" s="18"/>
      <c r="WDT10" s="18"/>
      <c r="WEH10" s="18"/>
      <c r="WEV10" s="18"/>
      <c r="WFJ10" s="18"/>
      <c r="WFX10" s="18"/>
      <c r="WGL10" s="18"/>
      <c r="WGZ10" s="18"/>
      <c r="WHN10" s="18"/>
      <c r="WIB10" s="18"/>
      <c r="WIP10" s="18"/>
      <c r="WJD10" s="18"/>
      <c r="WJR10" s="18"/>
      <c r="WKF10" s="18"/>
      <c r="WKT10" s="18"/>
      <c r="WLH10" s="18"/>
      <c r="WLV10" s="18"/>
      <c r="WMJ10" s="18"/>
      <c r="WMX10" s="18"/>
      <c r="WNL10" s="18"/>
      <c r="WNZ10" s="18"/>
      <c r="WON10" s="18"/>
      <c r="WPB10" s="18"/>
      <c r="WPP10" s="18"/>
      <c r="WQD10" s="18"/>
      <c r="WQR10" s="18"/>
      <c r="WRF10" s="18"/>
      <c r="WRT10" s="18"/>
      <c r="WSH10" s="18"/>
      <c r="WSV10" s="18"/>
      <c r="WTJ10" s="18"/>
      <c r="WTX10" s="18"/>
      <c r="WUL10" s="18"/>
      <c r="WUZ10" s="18"/>
      <c r="WVN10" s="18"/>
      <c r="WWB10" s="18"/>
      <c r="WWP10" s="18"/>
      <c r="WXD10" s="18"/>
      <c r="WXR10" s="18"/>
      <c r="WYF10" s="18"/>
      <c r="WYT10" s="18"/>
      <c r="WZH10" s="18"/>
      <c r="WZV10" s="18"/>
      <c r="XAJ10" s="18"/>
      <c r="XAX10" s="18"/>
      <c r="XBL10" s="18"/>
      <c r="XBZ10" s="18"/>
      <c r="XCN10" s="18"/>
      <c r="XDB10" s="18"/>
      <c r="XDP10" s="18"/>
      <c r="XED10" s="18"/>
      <c r="XER10" s="18"/>
    </row>
    <row r="11" spans="1:1014 1028:2036 2050:3072 3086:4094 4108:5116 5130:6138 6152:7160 7174:8182 8196:9204 9218:10240 10254:11262 11276:12284 12298:13306 13320:14328 14342:15350 15364:16372" x14ac:dyDescent="0.35">
      <c r="A11">
        <v>2017095013</v>
      </c>
      <c r="B11" t="e">
        <v>#N/A</v>
      </c>
      <c r="C11" t="e">
        <v>#N/A</v>
      </c>
      <c r="D11" s="55" t="s">
        <v>868</v>
      </c>
      <c r="E11" t="s">
        <v>869</v>
      </c>
      <c r="F11" s="18">
        <v>42830</v>
      </c>
      <c r="G11">
        <v>13.5</v>
      </c>
      <c r="H11" t="s">
        <v>853</v>
      </c>
      <c r="I11">
        <v>32.6</v>
      </c>
      <c r="J11" t="s">
        <v>853</v>
      </c>
      <c r="K11">
        <v>7.5</v>
      </c>
      <c r="L11" t="s">
        <v>853</v>
      </c>
      <c r="M11">
        <v>20</v>
      </c>
      <c r="N11" t="s">
        <v>854</v>
      </c>
      <c r="O11">
        <v>1060</v>
      </c>
      <c r="P11" t="s">
        <v>859</v>
      </c>
      <c r="T11" s="18"/>
      <c r="AH11" s="18"/>
      <c r="AV11" s="18"/>
      <c r="BJ11" s="18"/>
      <c r="BX11" s="18"/>
      <c r="CL11" s="18"/>
      <c r="CZ11" s="18"/>
      <c r="DN11" s="18"/>
      <c r="EB11" s="18"/>
      <c r="EP11" s="18"/>
      <c r="FD11" s="18"/>
      <c r="FR11" s="18"/>
      <c r="GF11" s="18"/>
      <c r="GT11" s="18"/>
      <c r="HH11" s="18"/>
      <c r="HV11" s="18"/>
      <c r="IJ11" s="18"/>
      <c r="IX11" s="18"/>
      <c r="JL11" s="18"/>
      <c r="JZ11" s="18"/>
      <c r="KN11" s="18"/>
      <c r="LB11" s="18"/>
      <c r="LP11" s="18"/>
      <c r="MD11" s="18"/>
      <c r="MR11" s="18"/>
      <c r="NF11" s="18"/>
      <c r="NT11" s="18"/>
      <c r="OH11" s="18"/>
      <c r="OV11" s="18"/>
      <c r="PJ11" s="18"/>
      <c r="PX11" s="18"/>
      <c r="QL11" s="18"/>
      <c r="QZ11" s="18"/>
      <c r="RN11" s="18"/>
      <c r="SB11" s="18"/>
      <c r="SP11" s="18"/>
      <c r="TD11" s="18"/>
      <c r="TR11" s="18"/>
      <c r="UF11" s="18"/>
      <c r="UT11" s="18"/>
      <c r="VH11" s="18"/>
      <c r="VV11" s="18"/>
      <c r="WJ11" s="18"/>
      <c r="WX11" s="18"/>
      <c r="XL11" s="18"/>
      <c r="XZ11" s="18"/>
      <c r="YN11" s="18"/>
      <c r="ZB11" s="18"/>
      <c r="ZP11" s="18"/>
      <c r="AAD11" s="18"/>
      <c r="AAR11" s="18"/>
      <c r="ABF11" s="18"/>
      <c r="ABT11" s="18"/>
      <c r="ACH11" s="18"/>
      <c r="ACV11" s="18"/>
      <c r="ADJ11" s="18"/>
      <c r="ADX11" s="18"/>
      <c r="AEL11" s="18"/>
      <c r="AEZ11" s="18"/>
      <c r="AFN11" s="18"/>
      <c r="AGB11" s="18"/>
      <c r="AGP11" s="18"/>
      <c r="AHD11" s="18"/>
      <c r="AHR11" s="18"/>
      <c r="AIF11" s="18"/>
      <c r="AIT11" s="18"/>
      <c r="AJH11" s="18"/>
      <c r="AJV11" s="18"/>
      <c r="AKJ11" s="18"/>
      <c r="AKX11" s="18"/>
      <c r="ALL11" s="18"/>
      <c r="ALZ11" s="18"/>
      <c r="AMN11" s="18"/>
      <c r="ANB11" s="18"/>
      <c r="ANP11" s="18"/>
      <c r="AOD11" s="18"/>
      <c r="AOR11" s="18"/>
      <c r="APF11" s="18"/>
      <c r="APT11" s="18"/>
      <c r="AQH11" s="18"/>
      <c r="AQV11" s="18"/>
      <c r="ARJ11" s="18"/>
      <c r="ARX11" s="18"/>
      <c r="ASL11" s="18"/>
      <c r="ASZ11" s="18"/>
      <c r="ATN11" s="18"/>
      <c r="AUB11" s="18"/>
      <c r="AUP11" s="18"/>
      <c r="AVD11" s="18"/>
      <c r="AVR11" s="18"/>
      <c r="AWF11" s="18"/>
      <c r="AWT11" s="18"/>
      <c r="AXH11" s="18"/>
      <c r="AXV11" s="18"/>
      <c r="AYJ11" s="18"/>
      <c r="AYX11" s="18"/>
      <c r="AZL11" s="18"/>
      <c r="AZZ11" s="18"/>
      <c r="BAN11" s="18"/>
      <c r="BBB11" s="18"/>
      <c r="BBP11" s="18"/>
      <c r="BCD11" s="18"/>
      <c r="BCR11" s="18"/>
      <c r="BDF11" s="18"/>
      <c r="BDT11" s="18"/>
      <c r="BEH11" s="18"/>
      <c r="BEV11" s="18"/>
      <c r="BFJ11" s="18"/>
      <c r="BFX11" s="18"/>
      <c r="BGL11" s="18"/>
      <c r="BGZ11" s="18"/>
      <c r="BHN11" s="18"/>
      <c r="BIB11" s="18"/>
      <c r="BIP11" s="18"/>
      <c r="BJD11" s="18"/>
      <c r="BJR11" s="18"/>
      <c r="BKF11" s="18"/>
      <c r="BKT11" s="18"/>
      <c r="BLH11" s="18"/>
      <c r="BLV11" s="18"/>
      <c r="BMJ11" s="18"/>
      <c r="BMX11" s="18"/>
      <c r="BNL11" s="18"/>
      <c r="BNZ11" s="18"/>
      <c r="BON11" s="18"/>
      <c r="BPB11" s="18"/>
      <c r="BPP11" s="18"/>
      <c r="BQD11" s="18"/>
      <c r="BQR11" s="18"/>
      <c r="BRF11" s="18"/>
      <c r="BRT11" s="18"/>
      <c r="BSH11" s="18"/>
      <c r="BSV11" s="18"/>
      <c r="BTJ11" s="18"/>
      <c r="BTX11" s="18"/>
      <c r="BUL11" s="18"/>
      <c r="BUZ11" s="18"/>
      <c r="BVN11" s="18"/>
      <c r="BWB11" s="18"/>
      <c r="BWP11" s="18"/>
      <c r="BXD11" s="18"/>
      <c r="BXR11" s="18"/>
      <c r="BYF11" s="18"/>
      <c r="BYT11" s="18"/>
      <c r="BZH11" s="18"/>
      <c r="BZV11" s="18"/>
      <c r="CAJ11" s="18"/>
      <c r="CAX11" s="18"/>
      <c r="CBL11" s="18"/>
      <c r="CBZ11" s="18"/>
      <c r="CCN11" s="18"/>
      <c r="CDB11" s="18"/>
      <c r="CDP11" s="18"/>
      <c r="CED11" s="18"/>
      <c r="CER11" s="18"/>
      <c r="CFF11" s="18"/>
      <c r="CFT11" s="18"/>
      <c r="CGH11" s="18"/>
      <c r="CGV11" s="18"/>
      <c r="CHJ11" s="18"/>
      <c r="CHX11" s="18"/>
      <c r="CIL11" s="18"/>
      <c r="CIZ11" s="18"/>
      <c r="CJN11" s="18"/>
      <c r="CKB11" s="18"/>
      <c r="CKP11" s="18"/>
      <c r="CLD11" s="18"/>
      <c r="CLR11" s="18"/>
      <c r="CMF11" s="18"/>
      <c r="CMT11" s="18"/>
      <c r="CNH11" s="18"/>
      <c r="CNV11" s="18"/>
      <c r="COJ11" s="18"/>
      <c r="COX11" s="18"/>
      <c r="CPL11" s="18"/>
      <c r="CPZ11" s="18"/>
      <c r="CQN11" s="18"/>
      <c r="CRB11" s="18"/>
      <c r="CRP11" s="18"/>
      <c r="CSD11" s="18"/>
      <c r="CSR11" s="18"/>
      <c r="CTF11" s="18"/>
      <c r="CTT11" s="18"/>
      <c r="CUH11" s="18"/>
      <c r="CUV11" s="18"/>
      <c r="CVJ11" s="18"/>
      <c r="CVX11" s="18"/>
      <c r="CWL11" s="18"/>
      <c r="CWZ11" s="18"/>
      <c r="CXN11" s="18"/>
      <c r="CYB11" s="18"/>
      <c r="CYP11" s="18"/>
      <c r="CZD11" s="18"/>
      <c r="CZR11" s="18"/>
      <c r="DAF11" s="18"/>
      <c r="DAT11" s="18"/>
      <c r="DBH11" s="18"/>
      <c r="DBV11" s="18"/>
      <c r="DCJ11" s="18"/>
      <c r="DCX11" s="18"/>
      <c r="DDL11" s="18"/>
      <c r="DDZ11" s="18"/>
      <c r="DEN11" s="18"/>
      <c r="DFB11" s="18"/>
      <c r="DFP11" s="18"/>
      <c r="DGD11" s="18"/>
      <c r="DGR11" s="18"/>
      <c r="DHF11" s="18"/>
      <c r="DHT11" s="18"/>
      <c r="DIH11" s="18"/>
      <c r="DIV11" s="18"/>
      <c r="DJJ11" s="18"/>
      <c r="DJX11" s="18"/>
      <c r="DKL11" s="18"/>
      <c r="DKZ11" s="18"/>
      <c r="DLN11" s="18"/>
      <c r="DMB11" s="18"/>
      <c r="DMP11" s="18"/>
      <c r="DND11" s="18"/>
      <c r="DNR11" s="18"/>
      <c r="DOF11" s="18"/>
      <c r="DOT11" s="18"/>
      <c r="DPH11" s="18"/>
      <c r="DPV11" s="18"/>
      <c r="DQJ11" s="18"/>
      <c r="DQX11" s="18"/>
      <c r="DRL11" s="18"/>
      <c r="DRZ11" s="18"/>
      <c r="DSN11" s="18"/>
      <c r="DTB11" s="18"/>
      <c r="DTP11" s="18"/>
      <c r="DUD11" s="18"/>
      <c r="DUR11" s="18"/>
      <c r="DVF11" s="18"/>
      <c r="DVT11" s="18"/>
      <c r="DWH11" s="18"/>
      <c r="DWV11" s="18"/>
      <c r="DXJ11" s="18"/>
      <c r="DXX11" s="18"/>
      <c r="DYL11" s="18"/>
      <c r="DYZ11" s="18"/>
      <c r="DZN11" s="18"/>
      <c r="EAB11" s="18"/>
      <c r="EAP11" s="18"/>
      <c r="EBD11" s="18"/>
      <c r="EBR11" s="18"/>
      <c r="ECF11" s="18"/>
      <c r="ECT11" s="18"/>
      <c r="EDH11" s="18"/>
      <c r="EDV11" s="18"/>
      <c r="EEJ11" s="18"/>
      <c r="EEX11" s="18"/>
      <c r="EFL11" s="18"/>
      <c r="EFZ11" s="18"/>
      <c r="EGN11" s="18"/>
      <c r="EHB11" s="18"/>
      <c r="EHP11" s="18"/>
      <c r="EID11" s="18"/>
      <c r="EIR11" s="18"/>
      <c r="EJF11" s="18"/>
      <c r="EJT11" s="18"/>
      <c r="EKH11" s="18"/>
      <c r="EKV11" s="18"/>
      <c r="ELJ11" s="18"/>
      <c r="ELX11" s="18"/>
      <c r="EML11" s="18"/>
      <c r="EMZ11" s="18"/>
      <c r="ENN11" s="18"/>
      <c r="EOB11" s="18"/>
      <c r="EOP11" s="18"/>
      <c r="EPD11" s="18"/>
      <c r="EPR11" s="18"/>
      <c r="EQF11" s="18"/>
      <c r="EQT11" s="18"/>
      <c r="ERH11" s="18"/>
      <c r="ERV11" s="18"/>
      <c r="ESJ11" s="18"/>
      <c r="ESX11" s="18"/>
      <c r="ETL11" s="18"/>
      <c r="ETZ11" s="18"/>
      <c r="EUN11" s="18"/>
      <c r="EVB11" s="18"/>
      <c r="EVP11" s="18"/>
      <c r="EWD11" s="18"/>
      <c r="EWR11" s="18"/>
      <c r="EXF11" s="18"/>
      <c r="EXT11" s="18"/>
      <c r="EYH11" s="18"/>
      <c r="EYV11" s="18"/>
      <c r="EZJ11" s="18"/>
      <c r="EZX11" s="18"/>
      <c r="FAL11" s="18"/>
      <c r="FAZ11" s="18"/>
      <c r="FBN11" s="18"/>
      <c r="FCB11" s="18"/>
      <c r="FCP11" s="18"/>
      <c r="FDD11" s="18"/>
      <c r="FDR11" s="18"/>
      <c r="FEF11" s="18"/>
      <c r="FET11" s="18"/>
      <c r="FFH11" s="18"/>
      <c r="FFV11" s="18"/>
      <c r="FGJ11" s="18"/>
      <c r="FGX11" s="18"/>
      <c r="FHL11" s="18"/>
      <c r="FHZ11" s="18"/>
      <c r="FIN11" s="18"/>
      <c r="FJB11" s="18"/>
      <c r="FJP11" s="18"/>
      <c r="FKD11" s="18"/>
      <c r="FKR11" s="18"/>
      <c r="FLF11" s="18"/>
      <c r="FLT11" s="18"/>
      <c r="FMH11" s="18"/>
      <c r="FMV11" s="18"/>
      <c r="FNJ11" s="18"/>
      <c r="FNX11" s="18"/>
      <c r="FOL11" s="18"/>
      <c r="FOZ11" s="18"/>
      <c r="FPN11" s="18"/>
      <c r="FQB11" s="18"/>
      <c r="FQP11" s="18"/>
      <c r="FRD11" s="18"/>
      <c r="FRR11" s="18"/>
      <c r="FSF11" s="18"/>
      <c r="FST11" s="18"/>
      <c r="FTH11" s="18"/>
      <c r="FTV11" s="18"/>
      <c r="FUJ11" s="18"/>
      <c r="FUX11" s="18"/>
      <c r="FVL11" s="18"/>
      <c r="FVZ11" s="18"/>
      <c r="FWN11" s="18"/>
      <c r="FXB11" s="18"/>
      <c r="FXP11" s="18"/>
      <c r="FYD11" s="18"/>
      <c r="FYR11" s="18"/>
      <c r="FZF11" s="18"/>
      <c r="FZT11" s="18"/>
      <c r="GAH11" s="18"/>
      <c r="GAV11" s="18"/>
      <c r="GBJ11" s="18"/>
      <c r="GBX11" s="18"/>
      <c r="GCL11" s="18"/>
      <c r="GCZ11" s="18"/>
      <c r="GDN11" s="18"/>
      <c r="GEB11" s="18"/>
      <c r="GEP11" s="18"/>
      <c r="GFD11" s="18"/>
      <c r="GFR11" s="18"/>
      <c r="GGF11" s="18"/>
      <c r="GGT11" s="18"/>
      <c r="GHH11" s="18"/>
      <c r="GHV11" s="18"/>
      <c r="GIJ11" s="18"/>
      <c r="GIX11" s="18"/>
      <c r="GJL11" s="18"/>
      <c r="GJZ11" s="18"/>
      <c r="GKN11" s="18"/>
      <c r="GLB11" s="18"/>
      <c r="GLP11" s="18"/>
      <c r="GMD11" s="18"/>
      <c r="GMR11" s="18"/>
      <c r="GNF11" s="18"/>
      <c r="GNT11" s="18"/>
      <c r="GOH11" s="18"/>
      <c r="GOV11" s="18"/>
      <c r="GPJ11" s="18"/>
      <c r="GPX11" s="18"/>
      <c r="GQL11" s="18"/>
      <c r="GQZ11" s="18"/>
      <c r="GRN11" s="18"/>
      <c r="GSB11" s="18"/>
      <c r="GSP11" s="18"/>
      <c r="GTD11" s="18"/>
      <c r="GTR11" s="18"/>
      <c r="GUF11" s="18"/>
      <c r="GUT11" s="18"/>
      <c r="GVH11" s="18"/>
      <c r="GVV11" s="18"/>
      <c r="GWJ11" s="18"/>
      <c r="GWX11" s="18"/>
      <c r="GXL11" s="18"/>
      <c r="GXZ11" s="18"/>
      <c r="GYN11" s="18"/>
      <c r="GZB11" s="18"/>
      <c r="GZP11" s="18"/>
      <c r="HAD11" s="18"/>
      <c r="HAR11" s="18"/>
      <c r="HBF11" s="18"/>
      <c r="HBT11" s="18"/>
      <c r="HCH11" s="18"/>
      <c r="HCV11" s="18"/>
      <c r="HDJ11" s="18"/>
      <c r="HDX11" s="18"/>
      <c r="HEL11" s="18"/>
      <c r="HEZ11" s="18"/>
      <c r="HFN11" s="18"/>
      <c r="HGB11" s="18"/>
      <c r="HGP11" s="18"/>
      <c r="HHD11" s="18"/>
      <c r="HHR11" s="18"/>
      <c r="HIF11" s="18"/>
      <c r="HIT11" s="18"/>
      <c r="HJH11" s="18"/>
      <c r="HJV11" s="18"/>
      <c r="HKJ11" s="18"/>
      <c r="HKX11" s="18"/>
      <c r="HLL11" s="18"/>
      <c r="HLZ11" s="18"/>
      <c r="HMN11" s="18"/>
      <c r="HNB11" s="18"/>
      <c r="HNP11" s="18"/>
      <c r="HOD11" s="18"/>
      <c r="HOR11" s="18"/>
      <c r="HPF11" s="18"/>
      <c r="HPT11" s="18"/>
      <c r="HQH11" s="18"/>
      <c r="HQV11" s="18"/>
      <c r="HRJ11" s="18"/>
      <c r="HRX11" s="18"/>
      <c r="HSL11" s="18"/>
      <c r="HSZ11" s="18"/>
      <c r="HTN11" s="18"/>
      <c r="HUB11" s="18"/>
      <c r="HUP11" s="18"/>
      <c r="HVD11" s="18"/>
      <c r="HVR11" s="18"/>
      <c r="HWF11" s="18"/>
      <c r="HWT11" s="18"/>
      <c r="HXH11" s="18"/>
      <c r="HXV11" s="18"/>
      <c r="HYJ11" s="18"/>
      <c r="HYX11" s="18"/>
      <c r="HZL11" s="18"/>
      <c r="HZZ11" s="18"/>
      <c r="IAN11" s="18"/>
      <c r="IBB11" s="18"/>
      <c r="IBP11" s="18"/>
      <c r="ICD11" s="18"/>
      <c r="ICR11" s="18"/>
      <c r="IDF11" s="18"/>
      <c r="IDT11" s="18"/>
      <c r="IEH11" s="18"/>
      <c r="IEV11" s="18"/>
      <c r="IFJ11" s="18"/>
      <c r="IFX11" s="18"/>
      <c r="IGL11" s="18"/>
      <c r="IGZ11" s="18"/>
      <c r="IHN11" s="18"/>
      <c r="IIB11" s="18"/>
      <c r="IIP11" s="18"/>
      <c r="IJD11" s="18"/>
      <c r="IJR11" s="18"/>
      <c r="IKF11" s="18"/>
      <c r="IKT11" s="18"/>
      <c r="ILH11" s="18"/>
      <c r="ILV11" s="18"/>
      <c r="IMJ11" s="18"/>
      <c r="IMX11" s="18"/>
      <c r="INL11" s="18"/>
      <c r="INZ11" s="18"/>
      <c r="ION11" s="18"/>
      <c r="IPB11" s="18"/>
      <c r="IPP11" s="18"/>
      <c r="IQD11" s="18"/>
      <c r="IQR11" s="18"/>
      <c r="IRF11" s="18"/>
      <c r="IRT11" s="18"/>
      <c r="ISH11" s="18"/>
      <c r="ISV11" s="18"/>
      <c r="ITJ11" s="18"/>
      <c r="ITX11" s="18"/>
      <c r="IUL11" s="18"/>
      <c r="IUZ11" s="18"/>
      <c r="IVN11" s="18"/>
      <c r="IWB11" s="18"/>
      <c r="IWP11" s="18"/>
      <c r="IXD11" s="18"/>
      <c r="IXR11" s="18"/>
      <c r="IYF11" s="18"/>
      <c r="IYT11" s="18"/>
      <c r="IZH11" s="18"/>
      <c r="IZV11" s="18"/>
      <c r="JAJ11" s="18"/>
      <c r="JAX11" s="18"/>
      <c r="JBL11" s="18"/>
      <c r="JBZ11" s="18"/>
      <c r="JCN11" s="18"/>
      <c r="JDB11" s="18"/>
      <c r="JDP11" s="18"/>
      <c r="JED11" s="18"/>
      <c r="JER11" s="18"/>
      <c r="JFF11" s="18"/>
      <c r="JFT11" s="18"/>
      <c r="JGH11" s="18"/>
      <c r="JGV11" s="18"/>
      <c r="JHJ11" s="18"/>
      <c r="JHX11" s="18"/>
      <c r="JIL11" s="18"/>
      <c r="JIZ11" s="18"/>
      <c r="JJN11" s="18"/>
      <c r="JKB11" s="18"/>
      <c r="JKP11" s="18"/>
      <c r="JLD11" s="18"/>
      <c r="JLR11" s="18"/>
      <c r="JMF11" s="18"/>
      <c r="JMT11" s="18"/>
      <c r="JNH11" s="18"/>
      <c r="JNV11" s="18"/>
      <c r="JOJ11" s="18"/>
      <c r="JOX11" s="18"/>
      <c r="JPL11" s="18"/>
      <c r="JPZ11" s="18"/>
      <c r="JQN11" s="18"/>
      <c r="JRB11" s="18"/>
      <c r="JRP11" s="18"/>
      <c r="JSD11" s="18"/>
      <c r="JSR11" s="18"/>
      <c r="JTF11" s="18"/>
      <c r="JTT11" s="18"/>
      <c r="JUH11" s="18"/>
      <c r="JUV11" s="18"/>
      <c r="JVJ11" s="18"/>
      <c r="JVX11" s="18"/>
      <c r="JWL11" s="18"/>
      <c r="JWZ11" s="18"/>
      <c r="JXN11" s="18"/>
      <c r="JYB11" s="18"/>
      <c r="JYP11" s="18"/>
      <c r="JZD11" s="18"/>
      <c r="JZR11" s="18"/>
      <c r="KAF11" s="18"/>
      <c r="KAT11" s="18"/>
      <c r="KBH11" s="18"/>
      <c r="KBV11" s="18"/>
      <c r="KCJ11" s="18"/>
      <c r="KCX11" s="18"/>
      <c r="KDL11" s="18"/>
      <c r="KDZ11" s="18"/>
      <c r="KEN11" s="18"/>
      <c r="KFB11" s="18"/>
      <c r="KFP11" s="18"/>
      <c r="KGD11" s="18"/>
      <c r="KGR11" s="18"/>
      <c r="KHF11" s="18"/>
      <c r="KHT11" s="18"/>
      <c r="KIH11" s="18"/>
      <c r="KIV11" s="18"/>
      <c r="KJJ11" s="18"/>
      <c r="KJX11" s="18"/>
      <c r="KKL11" s="18"/>
      <c r="KKZ11" s="18"/>
      <c r="KLN11" s="18"/>
      <c r="KMB11" s="18"/>
      <c r="KMP11" s="18"/>
      <c r="KND11" s="18"/>
      <c r="KNR11" s="18"/>
      <c r="KOF11" s="18"/>
      <c r="KOT11" s="18"/>
      <c r="KPH11" s="18"/>
      <c r="KPV11" s="18"/>
      <c r="KQJ11" s="18"/>
      <c r="KQX11" s="18"/>
      <c r="KRL11" s="18"/>
      <c r="KRZ11" s="18"/>
      <c r="KSN11" s="18"/>
      <c r="KTB11" s="18"/>
      <c r="KTP11" s="18"/>
      <c r="KUD11" s="18"/>
      <c r="KUR11" s="18"/>
      <c r="KVF11" s="18"/>
      <c r="KVT11" s="18"/>
      <c r="KWH11" s="18"/>
      <c r="KWV11" s="18"/>
      <c r="KXJ11" s="18"/>
      <c r="KXX11" s="18"/>
      <c r="KYL11" s="18"/>
      <c r="KYZ11" s="18"/>
      <c r="KZN11" s="18"/>
      <c r="LAB11" s="18"/>
      <c r="LAP11" s="18"/>
      <c r="LBD11" s="18"/>
      <c r="LBR11" s="18"/>
      <c r="LCF11" s="18"/>
      <c r="LCT11" s="18"/>
      <c r="LDH11" s="18"/>
      <c r="LDV11" s="18"/>
      <c r="LEJ11" s="18"/>
      <c r="LEX11" s="18"/>
      <c r="LFL11" s="18"/>
      <c r="LFZ11" s="18"/>
      <c r="LGN11" s="18"/>
      <c r="LHB11" s="18"/>
      <c r="LHP11" s="18"/>
      <c r="LID11" s="18"/>
      <c r="LIR11" s="18"/>
      <c r="LJF11" s="18"/>
      <c r="LJT11" s="18"/>
      <c r="LKH11" s="18"/>
      <c r="LKV11" s="18"/>
      <c r="LLJ11" s="18"/>
      <c r="LLX11" s="18"/>
      <c r="LML11" s="18"/>
      <c r="LMZ11" s="18"/>
      <c r="LNN11" s="18"/>
      <c r="LOB11" s="18"/>
      <c r="LOP11" s="18"/>
      <c r="LPD11" s="18"/>
      <c r="LPR11" s="18"/>
      <c r="LQF11" s="18"/>
      <c r="LQT11" s="18"/>
      <c r="LRH11" s="18"/>
      <c r="LRV11" s="18"/>
      <c r="LSJ11" s="18"/>
      <c r="LSX11" s="18"/>
      <c r="LTL11" s="18"/>
      <c r="LTZ11" s="18"/>
      <c r="LUN11" s="18"/>
      <c r="LVB11" s="18"/>
      <c r="LVP11" s="18"/>
      <c r="LWD11" s="18"/>
      <c r="LWR11" s="18"/>
      <c r="LXF11" s="18"/>
      <c r="LXT11" s="18"/>
      <c r="LYH11" s="18"/>
      <c r="LYV11" s="18"/>
      <c r="LZJ11" s="18"/>
      <c r="LZX11" s="18"/>
      <c r="MAL11" s="18"/>
      <c r="MAZ11" s="18"/>
      <c r="MBN11" s="18"/>
      <c r="MCB11" s="18"/>
      <c r="MCP11" s="18"/>
      <c r="MDD11" s="18"/>
      <c r="MDR11" s="18"/>
      <c r="MEF11" s="18"/>
      <c r="MET11" s="18"/>
      <c r="MFH11" s="18"/>
      <c r="MFV11" s="18"/>
      <c r="MGJ11" s="18"/>
      <c r="MGX11" s="18"/>
      <c r="MHL11" s="18"/>
      <c r="MHZ11" s="18"/>
      <c r="MIN11" s="18"/>
      <c r="MJB11" s="18"/>
      <c r="MJP11" s="18"/>
      <c r="MKD11" s="18"/>
      <c r="MKR11" s="18"/>
      <c r="MLF11" s="18"/>
      <c r="MLT11" s="18"/>
      <c r="MMH11" s="18"/>
      <c r="MMV11" s="18"/>
      <c r="MNJ11" s="18"/>
      <c r="MNX11" s="18"/>
      <c r="MOL11" s="18"/>
      <c r="MOZ11" s="18"/>
      <c r="MPN11" s="18"/>
      <c r="MQB11" s="18"/>
      <c r="MQP11" s="18"/>
      <c r="MRD11" s="18"/>
      <c r="MRR11" s="18"/>
      <c r="MSF11" s="18"/>
      <c r="MST11" s="18"/>
      <c r="MTH11" s="18"/>
      <c r="MTV11" s="18"/>
      <c r="MUJ11" s="18"/>
      <c r="MUX11" s="18"/>
      <c r="MVL11" s="18"/>
      <c r="MVZ11" s="18"/>
      <c r="MWN11" s="18"/>
      <c r="MXB11" s="18"/>
      <c r="MXP11" s="18"/>
      <c r="MYD11" s="18"/>
      <c r="MYR11" s="18"/>
      <c r="MZF11" s="18"/>
      <c r="MZT11" s="18"/>
      <c r="NAH11" s="18"/>
      <c r="NAV11" s="18"/>
      <c r="NBJ11" s="18"/>
      <c r="NBX11" s="18"/>
      <c r="NCL11" s="18"/>
      <c r="NCZ11" s="18"/>
      <c r="NDN11" s="18"/>
      <c r="NEB11" s="18"/>
      <c r="NEP11" s="18"/>
      <c r="NFD11" s="18"/>
      <c r="NFR11" s="18"/>
      <c r="NGF11" s="18"/>
      <c r="NGT11" s="18"/>
      <c r="NHH11" s="18"/>
      <c r="NHV11" s="18"/>
      <c r="NIJ11" s="18"/>
      <c r="NIX11" s="18"/>
      <c r="NJL11" s="18"/>
      <c r="NJZ11" s="18"/>
      <c r="NKN11" s="18"/>
      <c r="NLB11" s="18"/>
      <c r="NLP11" s="18"/>
      <c r="NMD11" s="18"/>
      <c r="NMR11" s="18"/>
      <c r="NNF11" s="18"/>
      <c r="NNT11" s="18"/>
      <c r="NOH11" s="18"/>
      <c r="NOV11" s="18"/>
      <c r="NPJ11" s="18"/>
      <c r="NPX11" s="18"/>
      <c r="NQL11" s="18"/>
      <c r="NQZ11" s="18"/>
      <c r="NRN11" s="18"/>
      <c r="NSB11" s="18"/>
      <c r="NSP11" s="18"/>
      <c r="NTD11" s="18"/>
      <c r="NTR11" s="18"/>
      <c r="NUF11" s="18"/>
      <c r="NUT11" s="18"/>
      <c r="NVH11" s="18"/>
      <c r="NVV11" s="18"/>
      <c r="NWJ11" s="18"/>
      <c r="NWX11" s="18"/>
      <c r="NXL11" s="18"/>
      <c r="NXZ11" s="18"/>
      <c r="NYN11" s="18"/>
      <c r="NZB11" s="18"/>
      <c r="NZP11" s="18"/>
      <c r="OAD11" s="18"/>
      <c r="OAR11" s="18"/>
      <c r="OBF11" s="18"/>
      <c r="OBT11" s="18"/>
      <c r="OCH11" s="18"/>
      <c r="OCV11" s="18"/>
      <c r="ODJ11" s="18"/>
      <c r="ODX11" s="18"/>
      <c r="OEL11" s="18"/>
      <c r="OEZ11" s="18"/>
      <c r="OFN11" s="18"/>
      <c r="OGB11" s="18"/>
      <c r="OGP11" s="18"/>
      <c r="OHD11" s="18"/>
      <c r="OHR11" s="18"/>
      <c r="OIF11" s="18"/>
      <c r="OIT11" s="18"/>
      <c r="OJH11" s="18"/>
      <c r="OJV11" s="18"/>
      <c r="OKJ11" s="18"/>
      <c r="OKX11" s="18"/>
      <c r="OLL11" s="18"/>
      <c r="OLZ11" s="18"/>
      <c r="OMN11" s="18"/>
      <c r="ONB11" s="18"/>
      <c r="ONP11" s="18"/>
      <c r="OOD11" s="18"/>
      <c r="OOR11" s="18"/>
      <c r="OPF11" s="18"/>
      <c r="OPT11" s="18"/>
      <c r="OQH11" s="18"/>
      <c r="OQV11" s="18"/>
      <c r="ORJ11" s="18"/>
      <c r="ORX11" s="18"/>
      <c r="OSL11" s="18"/>
      <c r="OSZ11" s="18"/>
      <c r="OTN11" s="18"/>
      <c r="OUB11" s="18"/>
      <c r="OUP11" s="18"/>
      <c r="OVD11" s="18"/>
      <c r="OVR11" s="18"/>
      <c r="OWF11" s="18"/>
      <c r="OWT11" s="18"/>
      <c r="OXH11" s="18"/>
      <c r="OXV11" s="18"/>
      <c r="OYJ11" s="18"/>
      <c r="OYX11" s="18"/>
      <c r="OZL11" s="18"/>
      <c r="OZZ11" s="18"/>
      <c r="PAN11" s="18"/>
      <c r="PBB11" s="18"/>
      <c r="PBP11" s="18"/>
      <c r="PCD11" s="18"/>
      <c r="PCR11" s="18"/>
      <c r="PDF11" s="18"/>
      <c r="PDT11" s="18"/>
      <c r="PEH11" s="18"/>
      <c r="PEV11" s="18"/>
      <c r="PFJ11" s="18"/>
      <c r="PFX11" s="18"/>
      <c r="PGL11" s="18"/>
      <c r="PGZ11" s="18"/>
      <c r="PHN11" s="18"/>
      <c r="PIB11" s="18"/>
      <c r="PIP11" s="18"/>
      <c r="PJD11" s="18"/>
      <c r="PJR11" s="18"/>
      <c r="PKF11" s="18"/>
      <c r="PKT11" s="18"/>
      <c r="PLH11" s="18"/>
      <c r="PLV11" s="18"/>
      <c r="PMJ11" s="18"/>
      <c r="PMX11" s="18"/>
      <c r="PNL11" s="18"/>
      <c r="PNZ11" s="18"/>
      <c r="PON11" s="18"/>
      <c r="PPB11" s="18"/>
      <c r="PPP11" s="18"/>
      <c r="PQD11" s="18"/>
      <c r="PQR11" s="18"/>
      <c r="PRF11" s="18"/>
      <c r="PRT11" s="18"/>
      <c r="PSH11" s="18"/>
      <c r="PSV11" s="18"/>
      <c r="PTJ11" s="18"/>
      <c r="PTX11" s="18"/>
      <c r="PUL11" s="18"/>
      <c r="PUZ11" s="18"/>
      <c r="PVN11" s="18"/>
      <c r="PWB11" s="18"/>
      <c r="PWP11" s="18"/>
      <c r="PXD11" s="18"/>
      <c r="PXR11" s="18"/>
      <c r="PYF11" s="18"/>
      <c r="PYT11" s="18"/>
      <c r="PZH11" s="18"/>
      <c r="PZV11" s="18"/>
      <c r="QAJ11" s="18"/>
      <c r="QAX11" s="18"/>
      <c r="QBL11" s="18"/>
      <c r="QBZ11" s="18"/>
      <c r="QCN11" s="18"/>
      <c r="QDB11" s="18"/>
      <c r="QDP11" s="18"/>
      <c r="QED11" s="18"/>
      <c r="QER11" s="18"/>
      <c r="QFF11" s="18"/>
      <c r="QFT11" s="18"/>
      <c r="QGH11" s="18"/>
      <c r="QGV11" s="18"/>
      <c r="QHJ11" s="18"/>
      <c r="QHX11" s="18"/>
      <c r="QIL11" s="18"/>
      <c r="QIZ11" s="18"/>
      <c r="QJN11" s="18"/>
      <c r="QKB11" s="18"/>
      <c r="QKP11" s="18"/>
      <c r="QLD11" s="18"/>
      <c r="QLR11" s="18"/>
      <c r="QMF11" s="18"/>
      <c r="QMT11" s="18"/>
      <c r="QNH11" s="18"/>
      <c r="QNV11" s="18"/>
      <c r="QOJ11" s="18"/>
      <c r="QOX11" s="18"/>
      <c r="QPL11" s="18"/>
      <c r="QPZ11" s="18"/>
      <c r="QQN11" s="18"/>
      <c r="QRB11" s="18"/>
      <c r="QRP11" s="18"/>
      <c r="QSD11" s="18"/>
      <c r="QSR11" s="18"/>
      <c r="QTF11" s="18"/>
      <c r="QTT11" s="18"/>
      <c r="QUH11" s="18"/>
      <c r="QUV11" s="18"/>
      <c r="QVJ11" s="18"/>
      <c r="QVX11" s="18"/>
      <c r="QWL11" s="18"/>
      <c r="QWZ11" s="18"/>
      <c r="QXN11" s="18"/>
      <c r="QYB11" s="18"/>
      <c r="QYP11" s="18"/>
      <c r="QZD11" s="18"/>
      <c r="QZR11" s="18"/>
      <c r="RAF11" s="18"/>
      <c r="RAT11" s="18"/>
      <c r="RBH11" s="18"/>
      <c r="RBV11" s="18"/>
      <c r="RCJ11" s="18"/>
      <c r="RCX11" s="18"/>
      <c r="RDL11" s="18"/>
      <c r="RDZ11" s="18"/>
      <c r="REN11" s="18"/>
      <c r="RFB11" s="18"/>
      <c r="RFP11" s="18"/>
      <c r="RGD11" s="18"/>
      <c r="RGR11" s="18"/>
      <c r="RHF11" s="18"/>
      <c r="RHT11" s="18"/>
      <c r="RIH11" s="18"/>
      <c r="RIV11" s="18"/>
      <c r="RJJ11" s="18"/>
      <c r="RJX11" s="18"/>
      <c r="RKL11" s="18"/>
      <c r="RKZ11" s="18"/>
      <c r="RLN11" s="18"/>
      <c r="RMB11" s="18"/>
      <c r="RMP11" s="18"/>
      <c r="RND11" s="18"/>
      <c r="RNR11" s="18"/>
      <c r="ROF11" s="18"/>
      <c r="ROT11" s="18"/>
      <c r="RPH11" s="18"/>
      <c r="RPV11" s="18"/>
      <c r="RQJ11" s="18"/>
      <c r="RQX11" s="18"/>
      <c r="RRL11" s="18"/>
      <c r="RRZ11" s="18"/>
      <c r="RSN11" s="18"/>
      <c r="RTB11" s="18"/>
      <c r="RTP11" s="18"/>
      <c r="RUD11" s="18"/>
      <c r="RUR11" s="18"/>
      <c r="RVF11" s="18"/>
      <c r="RVT11" s="18"/>
      <c r="RWH11" s="18"/>
      <c r="RWV11" s="18"/>
      <c r="RXJ11" s="18"/>
      <c r="RXX11" s="18"/>
      <c r="RYL11" s="18"/>
      <c r="RYZ11" s="18"/>
      <c r="RZN11" s="18"/>
      <c r="SAB11" s="18"/>
      <c r="SAP11" s="18"/>
      <c r="SBD11" s="18"/>
      <c r="SBR11" s="18"/>
      <c r="SCF11" s="18"/>
      <c r="SCT11" s="18"/>
      <c r="SDH11" s="18"/>
      <c r="SDV11" s="18"/>
      <c r="SEJ11" s="18"/>
      <c r="SEX11" s="18"/>
      <c r="SFL11" s="18"/>
      <c r="SFZ11" s="18"/>
      <c r="SGN11" s="18"/>
      <c r="SHB11" s="18"/>
      <c r="SHP11" s="18"/>
      <c r="SID11" s="18"/>
      <c r="SIR11" s="18"/>
      <c r="SJF11" s="18"/>
      <c r="SJT11" s="18"/>
      <c r="SKH11" s="18"/>
      <c r="SKV11" s="18"/>
      <c r="SLJ11" s="18"/>
      <c r="SLX11" s="18"/>
      <c r="SML11" s="18"/>
      <c r="SMZ11" s="18"/>
      <c r="SNN11" s="18"/>
      <c r="SOB11" s="18"/>
      <c r="SOP11" s="18"/>
      <c r="SPD11" s="18"/>
      <c r="SPR11" s="18"/>
      <c r="SQF11" s="18"/>
      <c r="SQT11" s="18"/>
      <c r="SRH11" s="18"/>
      <c r="SRV11" s="18"/>
      <c r="SSJ11" s="18"/>
      <c r="SSX11" s="18"/>
      <c r="STL11" s="18"/>
      <c r="STZ11" s="18"/>
      <c r="SUN11" s="18"/>
      <c r="SVB11" s="18"/>
      <c r="SVP11" s="18"/>
      <c r="SWD11" s="18"/>
      <c r="SWR11" s="18"/>
      <c r="SXF11" s="18"/>
      <c r="SXT11" s="18"/>
      <c r="SYH11" s="18"/>
      <c r="SYV11" s="18"/>
      <c r="SZJ11" s="18"/>
      <c r="SZX11" s="18"/>
      <c r="TAL11" s="18"/>
      <c r="TAZ11" s="18"/>
      <c r="TBN11" s="18"/>
      <c r="TCB11" s="18"/>
      <c r="TCP11" s="18"/>
      <c r="TDD11" s="18"/>
      <c r="TDR11" s="18"/>
      <c r="TEF11" s="18"/>
      <c r="TET11" s="18"/>
      <c r="TFH11" s="18"/>
      <c r="TFV11" s="18"/>
      <c r="TGJ11" s="18"/>
      <c r="TGX11" s="18"/>
      <c r="THL11" s="18"/>
      <c r="THZ11" s="18"/>
      <c r="TIN11" s="18"/>
      <c r="TJB11" s="18"/>
      <c r="TJP11" s="18"/>
      <c r="TKD11" s="18"/>
      <c r="TKR11" s="18"/>
      <c r="TLF11" s="18"/>
      <c r="TLT11" s="18"/>
      <c r="TMH11" s="18"/>
      <c r="TMV11" s="18"/>
      <c r="TNJ11" s="18"/>
      <c r="TNX11" s="18"/>
      <c r="TOL11" s="18"/>
      <c r="TOZ11" s="18"/>
      <c r="TPN11" s="18"/>
      <c r="TQB11" s="18"/>
      <c r="TQP11" s="18"/>
      <c r="TRD11" s="18"/>
      <c r="TRR11" s="18"/>
      <c r="TSF11" s="18"/>
      <c r="TST11" s="18"/>
      <c r="TTH11" s="18"/>
      <c r="TTV11" s="18"/>
      <c r="TUJ11" s="18"/>
      <c r="TUX11" s="18"/>
      <c r="TVL11" s="18"/>
      <c r="TVZ11" s="18"/>
      <c r="TWN11" s="18"/>
      <c r="TXB11" s="18"/>
      <c r="TXP11" s="18"/>
      <c r="TYD11" s="18"/>
      <c r="TYR11" s="18"/>
      <c r="TZF11" s="18"/>
      <c r="TZT11" s="18"/>
      <c r="UAH11" s="18"/>
      <c r="UAV11" s="18"/>
      <c r="UBJ11" s="18"/>
      <c r="UBX11" s="18"/>
      <c r="UCL11" s="18"/>
      <c r="UCZ11" s="18"/>
      <c r="UDN11" s="18"/>
      <c r="UEB11" s="18"/>
      <c r="UEP11" s="18"/>
      <c r="UFD11" s="18"/>
      <c r="UFR11" s="18"/>
      <c r="UGF11" s="18"/>
      <c r="UGT11" s="18"/>
      <c r="UHH11" s="18"/>
      <c r="UHV11" s="18"/>
      <c r="UIJ11" s="18"/>
      <c r="UIX11" s="18"/>
      <c r="UJL11" s="18"/>
      <c r="UJZ11" s="18"/>
      <c r="UKN11" s="18"/>
      <c r="ULB11" s="18"/>
      <c r="ULP11" s="18"/>
      <c r="UMD11" s="18"/>
      <c r="UMR11" s="18"/>
      <c r="UNF11" s="18"/>
      <c r="UNT11" s="18"/>
      <c r="UOH11" s="18"/>
      <c r="UOV11" s="18"/>
      <c r="UPJ11" s="18"/>
      <c r="UPX11" s="18"/>
      <c r="UQL11" s="18"/>
      <c r="UQZ11" s="18"/>
      <c r="URN11" s="18"/>
      <c r="USB11" s="18"/>
      <c r="USP11" s="18"/>
      <c r="UTD11" s="18"/>
      <c r="UTR11" s="18"/>
      <c r="UUF11" s="18"/>
      <c r="UUT11" s="18"/>
      <c r="UVH11" s="18"/>
      <c r="UVV11" s="18"/>
      <c r="UWJ11" s="18"/>
      <c r="UWX11" s="18"/>
      <c r="UXL11" s="18"/>
      <c r="UXZ11" s="18"/>
      <c r="UYN11" s="18"/>
      <c r="UZB11" s="18"/>
      <c r="UZP11" s="18"/>
      <c r="VAD11" s="18"/>
      <c r="VAR11" s="18"/>
      <c r="VBF11" s="18"/>
      <c r="VBT11" s="18"/>
      <c r="VCH11" s="18"/>
      <c r="VCV11" s="18"/>
      <c r="VDJ11" s="18"/>
      <c r="VDX11" s="18"/>
      <c r="VEL11" s="18"/>
      <c r="VEZ11" s="18"/>
      <c r="VFN11" s="18"/>
      <c r="VGB11" s="18"/>
      <c r="VGP11" s="18"/>
      <c r="VHD11" s="18"/>
      <c r="VHR11" s="18"/>
      <c r="VIF11" s="18"/>
      <c r="VIT11" s="18"/>
      <c r="VJH11" s="18"/>
      <c r="VJV11" s="18"/>
      <c r="VKJ11" s="18"/>
      <c r="VKX11" s="18"/>
      <c r="VLL11" s="18"/>
      <c r="VLZ11" s="18"/>
      <c r="VMN11" s="18"/>
      <c r="VNB11" s="18"/>
      <c r="VNP11" s="18"/>
      <c r="VOD11" s="18"/>
      <c r="VOR11" s="18"/>
      <c r="VPF11" s="18"/>
      <c r="VPT11" s="18"/>
      <c r="VQH11" s="18"/>
      <c r="VQV11" s="18"/>
      <c r="VRJ11" s="18"/>
      <c r="VRX11" s="18"/>
      <c r="VSL11" s="18"/>
      <c r="VSZ11" s="18"/>
      <c r="VTN11" s="18"/>
      <c r="VUB11" s="18"/>
      <c r="VUP11" s="18"/>
      <c r="VVD11" s="18"/>
      <c r="VVR11" s="18"/>
      <c r="VWF11" s="18"/>
      <c r="VWT11" s="18"/>
      <c r="VXH11" s="18"/>
      <c r="VXV11" s="18"/>
      <c r="VYJ11" s="18"/>
      <c r="VYX11" s="18"/>
      <c r="VZL11" s="18"/>
      <c r="VZZ11" s="18"/>
      <c r="WAN11" s="18"/>
      <c r="WBB11" s="18"/>
      <c r="WBP11" s="18"/>
      <c r="WCD11" s="18"/>
      <c r="WCR11" s="18"/>
      <c r="WDF11" s="18"/>
      <c r="WDT11" s="18"/>
      <c r="WEH11" s="18"/>
      <c r="WEV11" s="18"/>
      <c r="WFJ11" s="18"/>
      <c r="WFX11" s="18"/>
      <c r="WGL11" s="18"/>
      <c r="WGZ11" s="18"/>
      <c r="WHN11" s="18"/>
      <c r="WIB11" s="18"/>
      <c r="WIP11" s="18"/>
      <c r="WJD11" s="18"/>
      <c r="WJR11" s="18"/>
      <c r="WKF11" s="18"/>
      <c r="WKT11" s="18"/>
      <c r="WLH11" s="18"/>
      <c r="WLV11" s="18"/>
      <c r="WMJ11" s="18"/>
      <c r="WMX11" s="18"/>
      <c r="WNL11" s="18"/>
      <c r="WNZ11" s="18"/>
      <c r="WON11" s="18"/>
      <c r="WPB11" s="18"/>
      <c r="WPP11" s="18"/>
      <c r="WQD11" s="18"/>
      <c r="WQR11" s="18"/>
      <c r="WRF11" s="18"/>
      <c r="WRT11" s="18"/>
      <c r="WSH11" s="18"/>
      <c r="WSV11" s="18"/>
      <c r="WTJ11" s="18"/>
      <c r="WTX11" s="18"/>
      <c r="WUL11" s="18"/>
      <c r="WUZ11" s="18"/>
      <c r="WVN11" s="18"/>
      <c r="WWB11" s="18"/>
      <c r="WWP11" s="18"/>
      <c r="WXD11" s="18"/>
      <c r="WXR11" s="18"/>
      <c r="WYF11" s="18"/>
      <c r="WYT11" s="18"/>
      <c r="WZH11" s="18"/>
      <c r="WZV11" s="18"/>
      <c r="XAJ11" s="18"/>
      <c r="XAX11" s="18"/>
      <c r="XBL11" s="18"/>
      <c r="XBZ11" s="18"/>
      <c r="XCN11" s="18"/>
      <c r="XDB11" s="18"/>
      <c r="XDP11" s="18"/>
      <c r="XED11" s="18"/>
      <c r="XER11" s="18"/>
    </row>
    <row r="12" spans="1:1014 1028:2036 2050:3072 3086:4094 4108:5116 5130:6138 6152:7160 7174:8182 8196:9204 9218:10240 10254:11262 11276:12284 12298:13306 13320:14328 14342:15350 15364:16372" x14ac:dyDescent="0.35">
      <c r="A12">
        <v>2017095014</v>
      </c>
      <c r="B12" t="e">
        <v>#N/A</v>
      </c>
      <c r="C12" t="e">
        <v>#N/A</v>
      </c>
      <c r="D12" s="55" t="s">
        <v>870</v>
      </c>
      <c r="E12" t="s">
        <v>871</v>
      </c>
      <c r="F12" s="18">
        <v>42830</v>
      </c>
      <c r="G12">
        <v>9</v>
      </c>
      <c r="H12" t="s">
        <v>853</v>
      </c>
      <c r="I12">
        <v>91.9</v>
      </c>
      <c r="J12" t="s">
        <v>858</v>
      </c>
      <c r="K12">
        <v>2.6</v>
      </c>
      <c r="L12" t="s">
        <v>853</v>
      </c>
      <c r="M12">
        <v>56</v>
      </c>
      <c r="N12" t="s">
        <v>855</v>
      </c>
      <c r="O12">
        <v>802</v>
      </c>
      <c r="P12" t="s">
        <v>859</v>
      </c>
      <c r="T12" s="18"/>
      <c r="AH12" s="18"/>
      <c r="AV12" s="18"/>
      <c r="BJ12" s="18"/>
      <c r="BX12" s="18"/>
      <c r="CL12" s="18"/>
      <c r="CZ12" s="18"/>
      <c r="DN12" s="18"/>
      <c r="EB12" s="18"/>
      <c r="EP12" s="18"/>
      <c r="FD12" s="18"/>
      <c r="FR12" s="18"/>
      <c r="GF12" s="18"/>
      <c r="GT12" s="18"/>
      <c r="HH12" s="18"/>
      <c r="HV12" s="18"/>
      <c r="IJ12" s="18"/>
      <c r="IX12" s="18"/>
      <c r="JL12" s="18"/>
      <c r="JZ12" s="18"/>
      <c r="KN12" s="18"/>
      <c r="LB12" s="18"/>
      <c r="LP12" s="18"/>
      <c r="MD12" s="18"/>
      <c r="MR12" s="18"/>
      <c r="NF12" s="18"/>
      <c r="NT12" s="18"/>
      <c r="OH12" s="18"/>
      <c r="OV12" s="18"/>
      <c r="PJ12" s="18"/>
      <c r="PX12" s="18"/>
      <c r="QL12" s="18"/>
      <c r="QZ12" s="18"/>
      <c r="RN12" s="18"/>
      <c r="SB12" s="18"/>
      <c r="SP12" s="18"/>
      <c r="TD12" s="18"/>
      <c r="TR12" s="18"/>
      <c r="UF12" s="18"/>
      <c r="UT12" s="18"/>
      <c r="VH12" s="18"/>
      <c r="VV12" s="18"/>
      <c r="WJ12" s="18"/>
      <c r="WX12" s="18"/>
      <c r="XL12" s="18"/>
      <c r="XZ12" s="18"/>
      <c r="YN12" s="18"/>
      <c r="ZB12" s="18"/>
      <c r="ZP12" s="18"/>
      <c r="AAD12" s="18"/>
      <c r="AAR12" s="18"/>
      <c r="ABF12" s="18"/>
      <c r="ABT12" s="18"/>
      <c r="ACH12" s="18"/>
      <c r="ACV12" s="18"/>
      <c r="ADJ12" s="18"/>
      <c r="ADX12" s="18"/>
      <c r="AEL12" s="18"/>
      <c r="AEZ12" s="18"/>
      <c r="AFN12" s="18"/>
      <c r="AGB12" s="18"/>
      <c r="AGP12" s="18"/>
      <c r="AHD12" s="18"/>
      <c r="AHR12" s="18"/>
      <c r="AIF12" s="18"/>
      <c r="AIT12" s="18"/>
      <c r="AJH12" s="18"/>
      <c r="AJV12" s="18"/>
      <c r="AKJ12" s="18"/>
      <c r="AKX12" s="18"/>
      <c r="ALL12" s="18"/>
      <c r="ALZ12" s="18"/>
      <c r="AMN12" s="18"/>
      <c r="ANB12" s="18"/>
      <c r="ANP12" s="18"/>
      <c r="AOD12" s="18"/>
      <c r="AOR12" s="18"/>
      <c r="APF12" s="18"/>
      <c r="APT12" s="18"/>
      <c r="AQH12" s="18"/>
      <c r="AQV12" s="18"/>
      <c r="ARJ12" s="18"/>
      <c r="ARX12" s="18"/>
      <c r="ASL12" s="18"/>
      <c r="ASZ12" s="18"/>
      <c r="ATN12" s="18"/>
      <c r="AUB12" s="18"/>
      <c r="AUP12" s="18"/>
      <c r="AVD12" s="18"/>
      <c r="AVR12" s="18"/>
      <c r="AWF12" s="18"/>
      <c r="AWT12" s="18"/>
      <c r="AXH12" s="18"/>
      <c r="AXV12" s="18"/>
      <c r="AYJ12" s="18"/>
      <c r="AYX12" s="18"/>
      <c r="AZL12" s="18"/>
      <c r="AZZ12" s="18"/>
      <c r="BAN12" s="18"/>
      <c r="BBB12" s="18"/>
      <c r="BBP12" s="18"/>
      <c r="BCD12" s="18"/>
      <c r="BCR12" s="18"/>
      <c r="BDF12" s="18"/>
      <c r="BDT12" s="18"/>
      <c r="BEH12" s="18"/>
      <c r="BEV12" s="18"/>
      <c r="BFJ12" s="18"/>
      <c r="BFX12" s="18"/>
      <c r="BGL12" s="18"/>
      <c r="BGZ12" s="18"/>
      <c r="BHN12" s="18"/>
      <c r="BIB12" s="18"/>
      <c r="BIP12" s="18"/>
      <c r="BJD12" s="18"/>
      <c r="BJR12" s="18"/>
      <c r="BKF12" s="18"/>
      <c r="BKT12" s="18"/>
      <c r="BLH12" s="18"/>
      <c r="BLV12" s="18"/>
      <c r="BMJ12" s="18"/>
      <c r="BMX12" s="18"/>
      <c r="BNL12" s="18"/>
      <c r="BNZ12" s="18"/>
      <c r="BON12" s="18"/>
      <c r="BPB12" s="18"/>
      <c r="BPP12" s="18"/>
      <c r="BQD12" s="18"/>
      <c r="BQR12" s="18"/>
      <c r="BRF12" s="18"/>
      <c r="BRT12" s="18"/>
      <c r="BSH12" s="18"/>
      <c r="BSV12" s="18"/>
      <c r="BTJ12" s="18"/>
      <c r="BTX12" s="18"/>
      <c r="BUL12" s="18"/>
      <c r="BUZ12" s="18"/>
      <c r="BVN12" s="18"/>
      <c r="BWB12" s="18"/>
      <c r="BWP12" s="18"/>
      <c r="BXD12" s="18"/>
      <c r="BXR12" s="18"/>
      <c r="BYF12" s="18"/>
      <c r="BYT12" s="18"/>
      <c r="BZH12" s="18"/>
      <c r="BZV12" s="18"/>
      <c r="CAJ12" s="18"/>
      <c r="CAX12" s="18"/>
      <c r="CBL12" s="18"/>
      <c r="CBZ12" s="18"/>
      <c r="CCN12" s="18"/>
      <c r="CDB12" s="18"/>
      <c r="CDP12" s="18"/>
      <c r="CED12" s="18"/>
      <c r="CER12" s="18"/>
      <c r="CFF12" s="18"/>
      <c r="CFT12" s="18"/>
      <c r="CGH12" s="18"/>
      <c r="CGV12" s="18"/>
      <c r="CHJ12" s="18"/>
      <c r="CHX12" s="18"/>
      <c r="CIL12" s="18"/>
      <c r="CIZ12" s="18"/>
      <c r="CJN12" s="18"/>
      <c r="CKB12" s="18"/>
      <c r="CKP12" s="18"/>
      <c r="CLD12" s="18"/>
      <c r="CLR12" s="18"/>
      <c r="CMF12" s="18"/>
      <c r="CMT12" s="18"/>
      <c r="CNH12" s="18"/>
      <c r="CNV12" s="18"/>
      <c r="COJ12" s="18"/>
      <c r="COX12" s="18"/>
      <c r="CPL12" s="18"/>
      <c r="CPZ12" s="18"/>
      <c r="CQN12" s="18"/>
      <c r="CRB12" s="18"/>
      <c r="CRP12" s="18"/>
      <c r="CSD12" s="18"/>
      <c r="CSR12" s="18"/>
      <c r="CTF12" s="18"/>
      <c r="CTT12" s="18"/>
      <c r="CUH12" s="18"/>
      <c r="CUV12" s="18"/>
      <c r="CVJ12" s="18"/>
      <c r="CVX12" s="18"/>
      <c r="CWL12" s="18"/>
      <c r="CWZ12" s="18"/>
      <c r="CXN12" s="18"/>
      <c r="CYB12" s="18"/>
      <c r="CYP12" s="18"/>
      <c r="CZD12" s="18"/>
      <c r="CZR12" s="18"/>
      <c r="DAF12" s="18"/>
      <c r="DAT12" s="18"/>
      <c r="DBH12" s="18"/>
      <c r="DBV12" s="18"/>
      <c r="DCJ12" s="18"/>
      <c r="DCX12" s="18"/>
      <c r="DDL12" s="18"/>
      <c r="DDZ12" s="18"/>
      <c r="DEN12" s="18"/>
      <c r="DFB12" s="18"/>
      <c r="DFP12" s="18"/>
      <c r="DGD12" s="18"/>
      <c r="DGR12" s="18"/>
      <c r="DHF12" s="18"/>
      <c r="DHT12" s="18"/>
      <c r="DIH12" s="18"/>
      <c r="DIV12" s="18"/>
      <c r="DJJ12" s="18"/>
      <c r="DJX12" s="18"/>
      <c r="DKL12" s="18"/>
      <c r="DKZ12" s="18"/>
      <c r="DLN12" s="18"/>
      <c r="DMB12" s="18"/>
      <c r="DMP12" s="18"/>
      <c r="DND12" s="18"/>
      <c r="DNR12" s="18"/>
      <c r="DOF12" s="18"/>
      <c r="DOT12" s="18"/>
      <c r="DPH12" s="18"/>
      <c r="DPV12" s="18"/>
      <c r="DQJ12" s="18"/>
      <c r="DQX12" s="18"/>
      <c r="DRL12" s="18"/>
      <c r="DRZ12" s="18"/>
      <c r="DSN12" s="18"/>
      <c r="DTB12" s="18"/>
      <c r="DTP12" s="18"/>
      <c r="DUD12" s="18"/>
      <c r="DUR12" s="18"/>
      <c r="DVF12" s="18"/>
      <c r="DVT12" s="18"/>
      <c r="DWH12" s="18"/>
      <c r="DWV12" s="18"/>
      <c r="DXJ12" s="18"/>
      <c r="DXX12" s="18"/>
      <c r="DYL12" s="18"/>
      <c r="DYZ12" s="18"/>
      <c r="DZN12" s="18"/>
      <c r="EAB12" s="18"/>
      <c r="EAP12" s="18"/>
      <c r="EBD12" s="18"/>
      <c r="EBR12" s="18"/>
      <c r="ECF12" s="18"/>
      <c r="ECT12" s="18"/>
      <c r="EDH12" s="18"/>
      <c r="EDV12" s="18"/>
      <c r="EEJ12" s="18"/>
      <c r="EEX12" s="18"/>
      <c r="EFL12" s="18"/>
      <c r="EFZ12" s="18"/>
      <c r="EGN12" s="18"/>
      <c r="EHB12" s="18"/>
      <c r="EHP12" s="18"/>
      <c r="EID12" s="18"/>
      <c r="EIR12" s="18"/>
      <c r="EJF12" s="18"/>
      <c r="EJT12" s="18"/>
      <c r="EKH12" s="18"/>
      <c r="EKV12" s="18"/>
      <c r="ELJ12" s="18"/>
      <c r="ELX12" s="18"/>
      <c r="EML12" s="18"/>
      <c r="EMZ12" s="18"/>
      <c r="ENN12" s="18"/>
      <c r="EOB12" s="18"/>
      <c r="EOP12" s="18"/>
      <c r="EPD12" s="18"/>
      <c r="EPR12" s="18"/>
      <c r="EQF12" s="18"/>
      <c r="EQT12" s="18"/>
      <c r="ERH12" s="18"/>
      <c r="ERV12" s="18"/>
      <c r="ESJ12" s="18"/>
      <c r="ESX12" s="18"/>
      <c r="ETL12" s="18"/>
      <c r="ETZ12" s="18"/>
      <c r="EUN12" s="18"/>
      <c r="EVB12" s="18"/>
      <c r="EVP12" s="18"/>
      <c r="EWD12" s="18"/>
      <c r="EWR12" s="18"/>
      <c r="EXF12" s="18"/>
      <c r="EXT12" s="18"/>
      <c r="EYH12" s="18"/>
      <c r="EYV12" s="18"/>
      <c r="EZJ12" s="18"/>
      <c r="EZX12" s="18"/>
      <c r="FAL12" s="18"/>
      <c r="FAZ12" s="18"/>
      <c r="FBN12" s="18"/>
      <c r="FCB12" s="18"/>
      <c r="FCP12" s="18"/>
      <c r="FDD12" s="18"/>
      <c r="FDR12" s="18"/>
      <c r="FEF12" s="18"/>
      <c r="FET12" s="18"/>
      <c r="FFH12" s="18"/>
      <c r="FFV12" s="18"/>
      <c r="FGJ12" s="18"/>
      <c r="FGX12" s="18"/>
      <c r="FHL12" s="18"/>
      <c r="FHZ12" s="18"/>
      <c r="FIN12" s="18"/>
      <c r="FJB12" s="18"/>
      <c r="FJP12" s="18"/>
      <c r="FKD12" s="18"/>
      <c r="FKR12" s="18"/>
      <c r="FLF12" s="18"/>
      <c r="FLT12" s="18"/>
      <c r="FMH12" s="18"/>
      <c r="FMV12" s="18"/>
      <c r="FNJ12" s="18"/>
      <c r="FNX12" s="18"/>
      <c r="FOL12" s="18"/>
      <c r="FOZ12" s="18"/>
      <c r="FPN12" s="18"/>
      <c r="FQB12" s="18"/>
      <c r="FQP12" s="18"/>
      <c r="FRD12" s="18"/>
      <c r="FRR12" s="18"/>
      <c r="FSF12" s="18"/>
      <c r="FST12" s="18"/>
      <c r="FTH12" s="18"/>
      <c r="FTV12" s="18"/>
      <c r="FUJ12" s="18"/>
      <c r="FUX12" s="18"/>
      <c r="FVL12" s="18"/>
      <c r="FVZ12" s="18"/>
      <c r="FWN12" s="18"/>
      <c r="FXB12" s="18"/>
      <c r="FXP12" s="18"/>
      <c r="FYD12" s="18"/>
      <c r="FYR12" s="18"/>
      <c r="FZF12" s="18"/>
      <c r="FZT12" s="18"/>
      <c r="GAH12" s="18"/>
      <c r="GAV12" s="18"/>
      <c r="GBJ12" s="18"/>
      <c r="GBX12" s="18"/>
      <c r="GCL12" s="18"/>
      <c r="GCZ12" s="18"/>
      <c r="GDN12" s="18"/>
      <c r="GEB12" s="18"/>
      <c r="GEP12" s="18"/>
      <c r="GFD12" s="18"/>
      <c r="GFR12" s="18"/>
      <c r="GGF12" s="18"/>
      <c r="GGT12" s="18"/>
      <c r="GHH12" s="18"/>
      <c r="GHV12" s="18"/>
      <c r="GIJ12" s="18"/>
      <c r="GIX12" s="18"/>
      <c r="GJL12" s="18"/>
      <c r="GJZ12" s="18"/>
      <c r="GKN12" s="18"/>
      <c r="GLB12" s="18"/>
      <c r="GLP12" s="18"/>
      <c r="GMD12" s="18"/>
      <c r="GMR12" s="18"/>
      <c r="GNF12" s="18"/>
      <c r="GNT12" s="18"/>
      <c r="GOH12" s="18"/>
      <c r="GOV12" s="18"/>
      <c r="GPJ12" s="18"/>
      <c r="GPX12" s="18"/>
      <c r="GQL12" s="18"/>
      <c r="GQZ12" s="18"/>
      <c r="GRN12" s="18"/>
      <c r="GSB12" s="18"/>
      <c r="GSP12" s="18"/>
      <c r="GTD12" s="18"/>
      <c r="GTR12" s="18"/>
      <c r="GUF12" s="18"/>
      <c r="GUT12" s="18"/>
      <c r="GVH12" s="18"/>
      <c r="GVV12" s="18"/>
      <c r="GWJ12" s="18"/>
      <c r="GWX12" s="18"/>
      <c r="GXL12" s="18"/>
      <c r="GXZ12" s="18"/>
      <c r="GYN12" s="18"/>
      <c r="GZB12" s="18"/>
      <c r="GZP12" s="18"/>
      <c r="HAD12" s="18"/>
      <c r="HAR12" s="18"/>
      <c r="HBF12" s="18"/>
      <c r="HBT12" s="18"/>
      <c r="HCH12" s="18"/>
      <c r="HCV12" s="18"/>
      <c r="HDJ12" s="18"/>
      <c r="HDX12" s="18"/>
      <c r="HEL12" s="18"/>
      <c r="HEZ12" s="18"/>
      <c r="HFN12" s="18"/>
      <c r="HGB12" s="18"/>
      <c r="HGP12" s="18"/>
      <c r="HHD12" s="18"/>
      <c r="HHR12" s="18"/>
      <c r="HIF12" s="18"/>
      <c r="HIT12" s="18"/>
      <c r="HJH12" s="18"/>
      <c r="HJV12" s="18"/>
      <c r="HKJ12" s="18"/>
      <c r="HKX12" s="18"/>
      <c r="HLL12" s="18"/>
      <c r="HLZ12" s="18"/>
      <c r="HMN12" s="18"/>
      <c r="HNB12" s="18"/>
      <c r="HNP12" s="18"/>
      <c r="HOD12" s="18"/>
      <c r="HOR12" s="18"/>
      <c r="HPF12" s="18"/>
      <c r="HPT12" s="18"/>
      <c r="HQH12" s="18"/>
      <c r="HQV12" s="18"/>
      <c r="HRJ12" s="18"/>
      <c r="HRX12" s="18"/>
      <c r="HSL12" s="18"/>
      <c r="HSZ12" s="18"/>
      <c r="HTN12" s="18"/>
      <c r="HUB12" s="18"/>
      <c r="HUP12" s="18"/>
      <c r="HVD12" s="18"/>
      <c r="HVR12" s="18"/>
      <c r="HWF12" s="18"/>
      <c r="HWT12" s="18"/>
      <c r="HXH12" s="18"/>
      <c r="HXV12" s="18"/>
      <c r="HYJ12" s="18"/>
      <c r="HYX12" s="18"/>
      <c r="HZL12" s="18"/>
      <c r="HZZ12" s="18"/>
      <c r="IAN12" s="18"/>
      <c r="IBB12" s="18"/>
      <c r="IBP12" s="18"/>
      <c r="ICD12" s="18"/>
      <c r="ICR12" s="18"/>
      <c r="IDF12" s="18"/>
      <c r="IDT12" s="18"/>
      <c r="IEH12" s="18"/>
      <c r="IEV12" s="18"/>
      <c r="IFJ12" s="18"/>
      <c r="IFX12" s="18"/>
      <c r="IGL12" s="18"/>
      <c r="IGZ12" s="18"/>
      <c r="IHN12" s="18"/>
      <c r="IIB12" s="18"/>
      <c r="IIP12" s="18"/>
      <c r="IJD12" s="18"/>
      <c r="IJR12" s="18"/>
      <c r="IKF12" s="18"/>
      <c r="IKT12" s="18"/>
      <c r="ILH12" s="18"/>
      <c r="ILV12" s="18"/>
      <c r="IMJ12" s="18"/>
      <c r="IMX12" s="18"/>
      <c r="INL12" s="18"/>
      <c r="INZ12" s="18"/>
      <c r="ION12" s="18"/>
      <c r="IPB12" s="18"/>
      <c r="IPP12" s="18"/>
      <c r="IQD12" s="18"/>
      <c r="IQR12" s="18"/>
      <c r="IRF12" s="18"/>
      <c r="IRT12" s="18"/>
      <c r="ISH12" s="18"/>
      <c r="ISV12" s="18"/>
      <c r="ITJ12" s="18"/>
      <c r="ITX12" s="18"/>
      <c r="IUL12" s="18"/>
      <c r="IUZ12" s="18"/>
      <c r="IVN12" s="18"/>
      <c r="IWB12" s="18"/>
      <c r="IWP12" s="18"/>
      <c r="IXD12" s="18"/>
      <c r="IXR12" s="18"/>
      <c r="IYF12" s="18"/>
      <c r="IYT12" s="18"/>
      <c r="IZH12" s="18"/>
      <c r="IZV12" s="18"/>
      <c r="JAJ12" s="18"/>
      <c r="JAX12" s="18"/>
      <c r="JBL12" s="18"/>
      <c r="JBZ12" s="18"/>
      <c r="JCN12" s="18"/>
      <c r="JDB12" s="18"/>
      <c r="JDP12" s="18"/>
      <c r="JED12" s="18"/>
      <c r="JER12" s="18"/>
      <c r="JFF12" s="18"/>
      <c r="JFT12" s="18"/>
      <c r="JGH12" s="18"/>
      <c r="JGV12" s="18"/>
      <c r="JHJ12" s="18"/>
      <c r="JHX12" s="18"/>
      <c r="JIL12" s="18"/>
      <c r="JIZ12" s="18"/>
      <c r="JJN12" s="18"/>
      <c r="JKB12" s="18"/>
      <c r="JKP12" s="18"/>
      <c r="JLD12" s="18"/>
      <c r="JLR12" s="18"/>
      <c r="JMF12" s="18"/>
      <c r="JMT12" s="18"/>
      <c r="JNH12" s="18"/>
      <c r="JNV12" s="18"/>
      <c r="JOJ12" s="18"/>
      <c r="JOX12" s="18"/>
      <c r="JPL12" s="18"/>
      <c r="JPZ12" s="18"/>
      <c r="JQN12" s="18"/>
      <c r="JRB12" s="18"/>
      <c r="JRP12" s="18"/>
      <c r="JSD12" s="18"/>
      <c r="JSR12" s="18"/>
      <c r="JTF12" s="18"/>
      <c r="JTT12" s="18"/>
      <c r="JUH12" s="18"/>
      <c r="JUV12" s="18"/>
      <c r="JVJ12" s="18"/>
      <c r="JVX12" s="18"/>
      <c r="JWL12" s="18"/>
      <c r="JWZ12" s="18"/>
      <c r="JXN12" s="18"/>
      <c r="JYB12" s="18"/>
      <c r="JYP12" s="18"/>
      <c r="JZD12" s="18"/>
      <c r="JZR12" s="18"/>
      <c r="KAF12" s="18"/>
      <c r="KAT12" s="18"/>
      <c r="KBH12" s="18"/>
      <c r="KBV12" s="18"/>
      <c r="KCJ12" s="18"/>
      <c r="KCX12" s="18"/>
      <c r="KDL12" s="18"/>
      <c r="KDZ12" s="18"/>
      <c r="KEN12" s="18"/>
      <c r="KFB12" s="18"/>
      <c r="KFP12" s="18"/>
      <c r="KGD12" s="18"/>
      <c r="KGR12" s="18"/>
      <c r="KHF12" s="18"/>
      <c r="KHT12" s="18"/>
      <c r="KIH12" s="18"/>
      <c r="KIV12" s="18"/>
      <c r="KJJ12" s="18"/>
      <c r="KJX12" s="18"/>
      <c r="KKL12" s="18"/>
      <c r="KKZ12" s="18"/>
      <c r="KLN12" s="18"/>
      <c r="KMB12" s="18"/>
      <c r="KMP12" s="18"/>
      <c r="KND12" s="18"/>
      <c r="KNR12" s="18"/>
      <c r="KOF12" s="18"/>
      <c r="KOT12" s="18"/>
      <c r="KPH12" s="18"/>
      <c r="KPV12" s="18"/>
      <c r="KQJ12" s="18"/>
      <c r="KQX12" s="18"/>
      <c r="KRL12" s="18"/>
      <c r="KRZ12" s="18"/>
      <c r="KSN12" s="18"/>
      <c r="KTB12" s="18"/>
      <c r="KTP12" s="18"/>
      <c r="KUD12" s="18"/>
      <c r="KUR12" s="18"/>
      <c r="KVF12" s="18"/>
      <c r="KVT12" s="18"/>
      <c r="KWH12" s="18"/>
      <c r="KWV12" s="18"/>
      <c r="KXJ12" s="18"/>
      <c r="KXX12" s="18"/>
      <c r="KYL12" s="18"/>
      <c r="KYZ12" s="18"/>
      <c r="KZN12" s="18"/>
      <c r="LAB12" s="18"/>
      <c r="LAP12" s="18"/>
      <c r="LBD12" s="18"/>
      <c r="LBR12" s="18"/>
      <c r="LCF12" s="18"/>
      <c r="LCT12" s="18"/>
      <c r="LDH12" s="18"/>
      <c r="LDV12" s="18"/>
      <c r="LEJ12" s="18"/>
      <c r="LEX12" s="18"/>
      <c r="LFL12" s="18"/>
      <c r="LFZ12" s="18"/>
      <c r="LGN12" s="18"/>
      <c r="LHB12" s="18"/>
      <c r="LHP12" s="18"/>
      <c r="LID12" s="18"/>
      <c r="LIR12" s="18"/>
      <c r="LJF12" s="18"/>
      <c r="LJT12" s="18"/>
      <c r="LKH12" s="18"/>
      <c r="LKV12" s="18"/>
      <c r="LLJ12" s="18"/>
      <c r="LLX12" s="18"/>
      <c r="LML12" s="18"/>
      <c r="LMZ12" s="18"/>
      <c r="LNN12" s="18"/>
      <c r="LOB12" s="18"/>
      <c r="LOP12" s="18"/>
      <c r="LPD12" s="18"/>
      <c r="LPR12" s="18"/>
      <c r="LQF12" s="18"/>
      <c r="LQT12" s="18"/>
      <c r="LRH12" s="18"/>
      <c r="LRV12" s="18"/>
      <c r="LSJ12" s="18"/>
      <c r="LSX12" s="18"/>
      <c r="LTL12" s="18"/>
      <c r="LTZ12" s="18"/>
      <c r="LUN12" s="18"/>
      <c r="LVB12" s="18"/>
      <c r="LVP12" s="18"/>
      <c r="LWD12" s="18"/>
      <c r="LWR12" s="18"/>
      <c r="LXF12" s="18"/>
      <c r="LXT12" s="18"/>
      <c r="LYH12" s="18"/>
      <c r="LYV12" s="18"/>
      <c r="LZJ12" s="18"/>
      <c r="LZX12" s="18"/>
      <c r="MAL12" s="18"/>
      <c r="MAZ12" s="18"/>
      <c r="MBN12" s="18"/>
      <c r="MCB12" s="18"/>
      <c r="MCP12" s="18"/>
      <c r="MDD12" s="18"/>
      <c r="MDR12" s="18"/>
      <c r="MEF12" s="18"/>
      <c r="MET12" s="18"/>
      <c r="MFH12" s="18"/>
      <c r="MFV12" s="18"/>
      <c r="MGJ12" s="18"/>
      <c r="MGX12" s="18"/>
      <c r="MHL12" s="18"/>
      <c r="MHZ12" s="18"/>
      <c r="MIN12" s="18"/>
      <c r="MJB12" s="18"/>
      <c r="MJP12" s="18"/>
      <c r="MKD12" s="18"/>
      <c r="MKR12" s="18"/>
      <c r="MLF12" s="18"/>
      <c r="MLT12" s="18"/>
      <c r="MMH12" s="18"/>
      <c r="MMV12" s="18"/>
      <c r="MNJ12" s="18"/>
      <c r="MNX12" s="18"/>
      <c r="MOL12" s="18"/>
      <c r="MOZ12" s="18"/>
      <c r="MPN12" s="18"/>
      <c r="MQB12" s="18"/>
      <c r="MQP12" s="18"/>
      <c r="MRD12" s="18"/>
      <c r="MRR12" s="18"/>
      <c r="MSF12" s="18"/>
      <c r="MST12" s="18"/>
      <c r="MTH12" s="18"/>
      <c r="MTV12" s="18"/>
      <c r="MUJ12" s="18"/>
      <c r="MUX12" s="18"/>
      <c r="MVL12" s="18"/>
      <c r="MVZ12" s="18"/>
      <c r="MWN12" s="18"/>
      <c r="MXB12" s="18"/>
      <c r="MXP12" s="18"/>
      <c r="MYD12" s="18"/>
      <c r="MYR12" s="18"/>
      <c r="MZF12" s="18"/>
      <c r="MZT12" s="18"/>
      <c r="NAH12" s="18"/>
      <c r="NAV12" s="18"/>
      <c r="NBJ12" s="18"/>
      <c r="NBX12" s="18"/>
      <c r="NCL12" s="18"/>
      <c r="NCZ12" s="18"/>
      <c r="NDN12" s="18"/>
      <c r="NEB12" s="18"/>
      <c r="NEP12" s="18"/>
      <c r="NFD12" s="18"/>
      <c r="NFR12" s="18"/>
      <c r="NGF12" s="18"/>
      <c r="NGT12" s="18"/>
      <c r="NHH12" s="18"/>
      <c r="NHV12" s="18"/>
      <c r="NIJ12" s="18"/>
      <c r="NIX12" s="18"/>
      <c r="NJL12" s="18"/>
      <c r="NJZ12" s="18"/>
      <c r="NKN12" s="18"/>
      <c r="NLB12" s="18"/>
      <c r="NLP12" s="18"/>
      <c r="NMD12" s="18"/>
      <c r="NMR12" s="18"/>
      <c r="NNF12" s="18"/>
      <c r="NNT12" s="18"/>
      <c r="NOH12" s="18"/>
      <c r="NOV12" s="18"/>
      <c r="NPJ12" s="18"/>
      <c r="NPX12" s="18"/>
      <c r="NQL12" s="18"/>
      <c r="NQZ12" s="18"/>
      <c r="NRN12" s="18"/>
      <c r="NSB12" s="18"/>
      <c r="NSP12" s="18"/>
      <c r="NTD12" s="18"/>
      <c r="NTR12" s="18"/>
      <c r="NUF12" s="18"/>
      <c r="NUT12" s="18"/>
      <c r="NVH12" s="18"/>
      <c r="NVV12" s="18"/>
      <c r="NWJ12" s="18"/>
      <c r="NWX12" s="18"/>
      <c r="NXL12" s="18"/>
      <c r="NXZ12" s="18"/>
      <c r="NYN12" s="18"/>
      <c r="NZB12" s="18"/>
      <c r="NZP12" s="18"/>
      <c r="OAD12" s="18"/>
      <c r="OAR12" s="18"/>
      <c r="OBF12" s="18"/>
      <c r="OBT12" s="18"/>
      <c r="OCH12" s="18"/>
      <c r="OCV12" s="18"/>
      <c r="ODJ12" s="18"/>
      <c r="ODX12" s="18"/>
      <c r="OEL12" s="18"/>
      <c r="OEZ12" s="18"/>
      <c r="OFN12" s="18"/>
      <c r="OGB12" s="18"/>
      <c r="OGP12" s="18"/>
      <c r="OHD12" s="18"/>
      <c r="OHR12" s="18"/>
      <c r="OIF12" s="18"/>
      <c r="OIT12" s="18"/>
      <c r="OJH12" s="18"/>
      <c r="OJV12" s="18"/>
      <c r="OKJ12" s="18"/>
      <c r="OKX12" s="18"/>
      <c r="OLL12" s="18"/>
      <c r="OLZ12" s="18"/>
      <c r="OMN12" s="18"/>
      <c r="ONB12" s="18"/>
      <c r="ONP12" s="18"/>
      <c r="OOD12" s="18"/>
      <c r="OOR12" s="18"/>
      <c r="OPF12" s="18"/>
      <c r="OPT12" s="18"/>
      <c r="OQH12" s="18"/>
      <c r="OQV12" s="18"/>
      <c r="ORJ12" s="18"/>
      <c r="ORX12" s="18"/>
      <c r="OSL12" s="18"/>
      <c r="OSZ12" s="18"/>
      <c r="OTN12" s="18"/>
      <c r="OUB12" s="18"/>
      <c r="OUP12" s="18"/>
      <c r="OVD12" s="18"/>
      <c r="OVR12" s="18"/>
      <c r="OWF12" s="18"/>
      <c r="OWT12" s="18"/>
      <c r="OXH12" s="18"/>
      <c r="OXV12" s="18"/>
      <c r="OYJ12" s="18"/>
      <c r="OYX12" s="18"/>
      <c r="OZL12" s="18"/>
      <c r="OZZ12" s="18"/>
      <c r="PAN12" s="18"/>
      <c r="PBB12" s="18"/>
      <c r="PBP12" s="18"/>
      <c r="PCD12" s="18"/>
      <c r="PCR12" s="18"/>
      <c r="PDF12" s="18"/>
      <c r="PDT12" s="18"/>
      <c r="PEH12" s="18"/>
      <c r="PEV12" s="18"/>
      <c r="PFJ12" s="18"/>
      <c r="PFX12" s="18"/>
      <c r="PGL12" s="18"/>
      <c r="PGZ12" s="18"/>
      <c r="PHN12" s="18"/>
      <c r="PIB12" s="18"/>
      <c r="PIP12" s="18"/>
      <c r="PJD12" s="18"/>
      <c r="PJR12" s="18"/>
      <c r="PKF12" s="18"/>
      <c r="PKT12" s="18"/>
      <c r="PLH12" s="18"/>
      <c r="PLV12" s="18"/>
      <c r="PMJ12" s="18"/>
      <c r="PMX12" s="18"/>
      <c r="PNL12" s="18"/>
      <c r="PNZ12" s="18"/>
      <c r="PON12" s="18"/>
      <c r="PPB12" s="18"/>
      <c r="PPP12" s="18"/>
      <c r="PQD12" s="18"/>
      <c r="PQR12" s="18"/>
      <c r="PRF12" s="18"/>
      <c r="PRT12" s="18"/>
      <c r="PSH12" s="18"/>
      <c r="PSV12" s="18"/>
      <c r="PTJ12" s="18"/>
      <c r="PTX12" s="18"/>
      <c r="PUL12" s="18"/>
      <c r="PUZ12" s="18"/>
      <c r="PVN12" s="18"/>
      <c r="PWB12" s="18"/>
      <c r="PWP12" s="18"/>
      <c r="PXD12" s="18"/>
      <c r="PXR12" s="18"/>
      <c r="PYF12" s="18"/>
      <c r="PYT12" s="18"/>
      <c r="PZH12" s="18"/>
      <c r="PZV12" s="18"/>
      <c r="QAJ12" s="18"/>
      <c r="QAX12" s="18"/>
      <c r="QBL12" s="18"/>
      <c r="QBZ12" s="18"/>
      <c r="QCN12" s="18"/>
      <c r="QDB12" s="18"/>
      <c r="QDP12" s="18"/>
      <c r="QED12" s="18"/>
      <c r="QER12" s="18"/>
      <c r="QFF12" s="18"/>
      <c r="QFT12" s="18"/>
      <c r="QGH12" s="18"/>
      <c r="QGV12" s="18"/>
      <c r="QHJ12" s="18"/>
      <c r="QHX12" s="18"/>
      <c r="QIL12" s="18"/>
      <c r="QIZ12" s="18"/>
      <c r="QJN12" s="18"/>
      <c r="QKB12" s="18"/>
      <c r="QKP12" s="18"/>
      <c r="QLD12" s="18"/>
      <c r="QLR12" s="18"/>
      <c r="QMF12" s="18"/>
      <c r="QMT12" s="18"/>
      <c r="QNH12" s="18"/>
      <c r="QNV12" s="18"/>
      <c r="QOJ12" s="18"/>
      <c r="QOX12" s="18"/>
      <c r="QPL12" s="18"/>
      <c r="QPZ12" s="18"/>
      <c r="QQN12" s="18"/>
      <c r="QRB12" s="18"/>
      <c r="QRP12" s="18"/>
      <c r="QSD12" s="18"/>
      <c r="QSR12" s="18"/>
      <c r="QTF12" s="18"/>
      <c r="QTT12" s="18"/>
      <c r="QUH12" s="18"/>
      <c r="QUV12" s="18"/>
      <c r="QVJ12" s="18"/>
      <c r="QVX12" s="18"/>
      <c r="QWL12" s="18"/>
      <c r="QWZ12" s="18"/>
      <c r="QXN12" s="18"/>
      <c r="QYB12" s="18"/>
      <c r="QYP12" s="18"/>
      <c r="QZD12" s="18"/>
      <c r="QZR12" s="18"/>
      <c r="RAF12" s="18"/>
      <c r="RAT12" s="18"/>
      <c r="RBH12" s="18"/>
      <c r="RBV12" s="18"/>
      <c r="RCJ12" s="18"/>
      <c r="RCX12" s="18"/>
      <c r="RDL12" s="18"/>
      <c r="RDZ12" s="18"/>
      <c r="REN12" s="18"/>
      <c r="RFB12" s="18"/>
      <c r="RFP12" s="18"/>
      <c r="RGD12" s="18"/>
      <c r="RGR12" s="18"/>
      <c r="RHF12" s="18"/>
      <c r="RHT12" s="18"/>
      <c r="RIH12" s="18"/>
      <c r="RIV12" s="18"/>
      <c r="RJJ12" s="18"/>
      <c r="RJX12" s="18"/>
      <c r="RKL12" s="18"/>
      <c r="RKZ12" s="18"/>
      <c r="RLN12" s="18"/>
      <c r="RMB12" s="18"/>
      <c r="RMP12" s="18"/>
      <c r="RND12" s="18"/>
      <c r="RNR12" s="18"/>
      <c r="ROF12" s="18"/>
      <c r="ROT12" s="18"/>
      <c r="RPH12" s="18"/>
      <c r="RPV12" s="18"/>
      <c r="RQJ12" s="18"/>
      <c r="RQX12" s="18"/>
      <c r="RRL12" s="18"/>
      <c r="RRZ12" s="18"/>
      <c r="RSN12" s="18"/>
      <c r="RTB12" s="18"/>
      <c r="RTP12" s="18"/>
      <c r="RUD12" s="18"/>
      <c r="RUR12" s="18"/>
      <c r="RVF12" s="18"/>
      <c r="RVT12" s="18"/>
      <c r="RWH12" s="18"/>
      <c r="RWV12" s="18"/>
      <c r="RXJ12" s="18"/>
      <c r="RXX12" s="18"/>
      <c r="RYL12" s="18"/>
      <c r="RYZ12" s="18"/>
      <c r="RZN12" s="18"/>
      <c r="SAB12" s="18"/>
      <c r="SAP12" s="18"/>
      <c r="SBD12" s="18"/>
      <c r="SBR12" s="18"/>
      <c r="SCF12" s="18"/>
      <c r="SCT12" s="18"/>
      <c r="SDH12" s="18"/>
      <c r="SDV12" s="18"/>
      <c r="SEJ12" s="18"/>
      <c r="SEX12" s="18"/>
      <c r="SFL12" s="18"/>
      <c r="SFZ12" s="18"/>
      <c r="SGN12" s="18"/>
      <c r="SHB12" s="18"/>
      <c r="SHP12" s="18"/>
      <c r="SID12" s="18"/>
      <c r="SIR12" s="18"/>
      <c r="SJF12" s="18"/>
      <c r="SJT12" s="18"/>
      <c r="SKH12" s="18"/>
      <c r="SKV12" s="18"/>
      <c r="SLJ12" s="18"/>
      <c r="SLX12" s="18"/>
      <c r="SML12" s="18"/>
      <c r="SMZ12" s="18"/>
      <c r="SNN12" s="18"/>
      <c r="SOB12" s="18"/>
      <c r="SOP12" s="18"/>
      <c r="SPD12" s="18"/>
      <c r="SPR12" s="18"/>
      <c r="SQF12" s="18"/>
      <c r="SQT12" s="18"/>
      <c r="SRH12" s="18"/>
      <c r="SRV12" s="18"/>
      <c r="SSJ12" s="18"/>
      <c r="SSX12" s="18"/>
      <c r="STL12" s="18"/>
      <c r="STZ12" s="18"/>
      <c r="SUN12" s="18"/>
      <c r="SVB12" s="18"/>
      <c r="SVP12" s="18"/>
      <c r="SWD12" s="18"/>
      <c r="SWR12" s="18"/>
      <c r="SXF12" s="18"/>
      <c r="SXT12" s="18"/>
      <c r="SYH12" s="18"/>
      <c r="SYV12" s="18"/>
      <c r="SZJ12" s="18"/>
      <c r="SZX12" s="18"/>
      <c r="TAL12" s="18"/>
      <c r="TAZ12" s="18"/>
      <c r="TBN12" s="18"/>
      <c r="TCB12" s="18"/>
      <c r="TCP12" s="18"/>
      <c r="TDD12" s="18"/>
      <c r="TDR12" s="18"/>
      <c r="TEF12" s="18"/>
      <c r="TET12" s="18"/>
      <c r="TFH12" s="18"/>
      <c r="TFV12" s="18"/>
      <c r="TGJ12" s="18"/>
      <c r="TGX12" s="18"/>
      <c r="THL12" s="18"/>
      <c r="THZ12" s="18"/>
      <c r="TIN12" s="18"/>
      <c r="TJB12" s="18"/>
      <c r="TJP12" s="18"/>
      <c r="TKD12" s="18"/>
      <c r="TKR12" s="18"/>
      <c r="TLF12" s="18"/>
      <c r="TLT12" s="18"/>
      <c r="TMH12" s="18"/>
      <c r="TMV12" s="18"/>
      <c r="TNJ12" s="18"/>
      <c r="TNX12" s="18"/>
      <c r="TOL12" s="18"/>
      <c r="TOZ12" s="18"/>
      <c r="TPN12" s="18"/>
      <c r="TQB12" s="18"/>
      <c r="TQP12" s="18"/>
      <c r="TRD12" s="18"/>
      <c r="TRR12" s="18"/>
      <c r="TSF12" s="18"/>
      <c r="TST12" s="18"/>
      <c r="TTH12" s="18"/>
      <c r="TTV12" s="18"/>
      <c r="TUJ12" s="18"/>
      <c r="TUX12" s="18"/>
      <c r="TVL12" s="18"/>
      <c r="TVZ12" s="18"/>
      <c r="TWN12" s="18"/>
      <c r="TXB12" s="18"/>
      <c r="TXP12" s="18"/>
      <c r="TYD12" s="18"/>
      <c r="TYR12" s="18"/>
      <c r="TZF12" s="18"/>
      <c r="TZT12" s="18"/>
      <c r="UAH12" s="18"/>
      <c r="UAV12" s="18"/>
      <c r="UBJ12" s="18"/>
      <c r="UBX12" s="18"/>
      <c r="UCL12" s="18"/>
      <c r="UCZ12" s="18"/>
      <c r="UDN12" s="18"/>
      <c r="UEB12" s="18"/>
      <c r="UEP12" s="18"/>
      <c r="UFD12" s="18"/>
      <c r="UFR12" s="18"/>
      <c r="UGF12" s="18"/>
      <c r="UGT12" s="18"/>
      <c r="UHH12" s="18"/>
      <c r="UHV12" s="18"/>
      <c r="UIJ12" s="18"/>
      <c r="UIX12" s="18"/>
      <c r="UJL12" s="18"/>
      <c r="UJZ12" s="18"/>
      <c r="UKN12" s="18"/>
      <c r="ULB12" s="18"/>
      <c r="ULP12" s="18"/>
      <c r="UMD12" s="18"/>
      <c r="UMR12" s="18"/>
      <c r="UNF12" s="18"/>
      <c r="UNT12" s="18"/>
      <c r="UOH12" s="18"/>
      <c r="UOV12" s="18"/>
      <c r="UPJ12" s="18"/>
      <c r="UPX12" s="18"/>
      <c r="UQL12" s="18"/>
      <c r="UQZ12" s="18"/>
      <c r="URN12" s="18"/>
      <c r="USB12" s="18"/>
      <c r="USP12" s="18"/>
      <c r="UTD12" s="18"/>
      <c r="UTR12" s="18"/>
      <c r="UUF12" s="18"/>
      <c r="UUT12" s="18"/>
      <c r="UVH12" s="18"/>
      <c r="UVV12" s="18"/>
      <c r="UWJ12" s="18"/>
      <c r="UWX12" s="18"/>
      <c r="UXL12" s="18"/>
      <c r="UXZ12" s="18"/>
      <c r="UYN12" s="18"/>
      <c r="UZB12" s="18"/>
      <c r="UZP12" s="18"/>
      <c r="VAD12" s="18"/>
      <c r="VAR12" s="18"/>
      <c r="VBF12" s="18"/>
      <c r="VBT12" s="18"/>
      <c r="VCH12" s="18"/>
      <c r="VCV12" s="18"/>
      <c r="VDJ12" s="18"/>
      <c r="VDX12" s="18"/>
      <c r="VEL12" s="18"/>
      <c r="VEZ12" s="18"/>
      <c r="VFN12" s="18"/>
      <c r="VGB12" s="18"/>
      <c r="VGP12" s="18"/>
      <c r="VHD12" s="18"/>
      <c r="VHR12" s="18"/>
      <c r="VIF12" s="18"/>
      <c r="VIT12" s="18"/>
      <c r="VJH12" s="18"/>
      <c r="VJV12" s="18"/>
      <c r="VKJ12" s="18"/>
      <c r="VKX12" s="18"/>
      <c r="VLL12" s="18"/>
      <c r="VLZ12" s="18"/>
      <c r="VMN12" s="18"/>
      <c r="VNB12" s="18"/>
      <c r="VNP12" s="18"/>
      <c r="VOD12" s="18"/>
      <c r="VOR12" s="18"/>
      <c r="VPF12" s="18"/>
      <c r="VPT12" s="18"/>
      <c r="VQH12" s="18"/>
      <c r="VQV12" s="18"/>
      <c r="VRJ12" s="18"/>
      <c r="VRX12" s="18"/>
      <c r="VSL12" s="18"/>
      <c r="VSZ12" s="18"/>
      <c r="VTN12" s="18"/>
      <c r="VUB12" s="18"/>
      <c r="VUP12" s="18"/>
      <c r="VVD12" s="18"/>
      <c r="VVR12" s="18"/>
      <c r="VWF12" s="18"/>
      <c r="VWT12" s="18"/>
      <c r="VXH12" s="18"/>
      <c r="VXV12" s="18"/>
      <c r="VYJ12" s="18"/>
      <c r="VYX12" s="18"/>
      <c r="VZL12" s="18"/>
      <c r="VZZ12" s="18"/>
      <c r="WAN12" s="18"/>
      <c r="WBB12" s="18"/>
      <c r="WBP12" s="18"/>
      <c r="WCD12" s="18"/>
      <c r="WCR12" s="18"/>
      <c r="WDF12" s="18"/>
      <c r="WDT12" s="18"/>
      <c r="WEH12" s="18"/>
      <c r="WEV12" s="18"/>
      <c r="WFJ12" s="18"/>
      <c r="WFX12" s="18"/>
      <c r="WGL12" s="18"/>
      <c r="WGZ12" s="18"/>
      <c r="WHN12" s="18"/>
      <c r="WIB12" s="18"/>
      <c r="WIP12" s="18"/>
      <c r="WJD12" s="18"/>
      <c r="WJR12" s="18"/>
      <c r="WKF12" s="18"/>
      <c r="WKT12" s="18"/>
      <c r="WLH12" s="18"/>
      <c r="WLV12" s="18"/>
      <c r="WMJ12" s="18"/>
      <c r="WMX12" s="18"/>
      <c r="WNL12" s="18"/>
      <c r="WNZ12" s="18"/>
      <c r="WON12" s="18"/>
      <c r="WPB12" s="18"/>
      <c r="WPP12" s="18"/>
      <c r="WQD12" s="18"/>
      <c r="WQR12" s="18"/>
      <c r="WRF12" s="18"/>
      <c r="WRT12" s="18"/>
      <c r="WSH12" s="18"/>
      <c r="WSV12" s="18"/>
      <c r="WTJ12" s="18"/>
      <c r="WTX12" s="18"/>
      <c r="WUL12" s="18"/>
      <c r="WUZ12" s="18"/>
      <c r="WVN12" s="18"/>
      <c r="WWB12" s="18"/>
      <c r="WWP12" s="18"/>
      <c r="WXD12" s="18"/>
      <c r="WXR12" s="18"/>
      <c r="WYF12" s="18"/>
      <c r="WYT12" s="18"/>
      <c r="WZH12" s="18"/>
      <c r="WZV12" s="18"/>
      <c r="XAJ12" s="18"/>
      <c r="XAX12" s="18"/>
      <c r="XBL12" s="18"/>
      <c r="XBZ12" s="18"/>
      <c r="XCN12" s="18"/>
      <c r="XDB12" s="18"/>
      <c r="XDP12" s="18"/>
      <c r="XED12" s="18"/>
      <c r="XER12" s="18"/>
    </row>
    <row r="13" spans="1:1014 1028:2036 2050:3072 3086:4094 4108:5116 5130:6138 6152:7160 7174:8182 8196:9204 9218:10240 10254:11262 11276:12284 12298:13306 13320:14328 14342:15350 15364:16372" hidden="1" x14ac:dyDescent="0.35">
      <c r="A13">
        <v>2017095015</v>
      </c>
      <c r="B13" t="s">
        <v>34</v>
      </c>
      <c r="C13" t="s">
        <v>160</v>
      </c>
      <c r="D13" s="55" t="s">
        <v>135</v>
      </c>
      <c r="E13" t="s">
        <v>872</v>
      </c>
      <c r="F13" s="18">
        <v>42830</v>
      </c>
      <c r="G13">
        <v>14.1</v>
      </c>
      <c r="H13" t="s">
        <v>853</v>
      </c>
      <c r="I13">
        <v>101.6</v>
      </c>
      <c r="J13" t="s">
        <v>858</v>
      </c>
      <c r="K13">
        <v>4.9000000000000004</v>
      </c>
      <c r="L13" t="s">
        <v>853</v>
      </c>
      <c r="M13">
        <v>27</v>
      </c>
      <c r="N13" t="s">
        <v>854</v>
      </c>
      <c r="O13">
        <v>1137</v>
      </c>
      <c r="P13" t="s">
        <v>859</v>
      </c>
      <c r="T13" s="18"/>
      <c r="AH13" s="18"/>
      <c r="AV13" s="18"/>
      <c r="BJ13" s="18"/>
      <c r="BX13" s="18"/>
      <c r="CL13" s="18"/>
      <c r="CZ13" s="18"/>
      <c r="DN13" s="18"/>
      <c r="EB13" s="18"/>
      <c r="EP13" s="18"/>
      <c r="FD13" s="18"/>
      <c r="FR13" s="18"/>
      <c r="GF13" s="18"/>
      <c r="GT13" s="18"/>
      <c r="HH13" s="18"/>
      <c r="HV13" s="18"/>
      <c r="IJ13" s="18"/>
      <c r="IX13" s="18"/>
      <c r="JL13" s="18"/>
      <c r="JZ13" s="18"/>
      <c r="KN13" s="18"/>
      <c r="LB13" s="18"/>
      <c r="LP13" s="18"/>
      <c r="MD13" s="18"/>
      <c r="MR13" s="18"/>
      <c r="NF13" s="18"/>
      <c r="NT13" s="18"/>
      <c r="OH13" s="18"/>
      <c r="OV13" s="18"/>
      <c r="PJ13" s="18"/>
      <c r="PX13" s="18"/>
      <c r="QL13" s="18"/>
      <c r="QZ13" s="18"/>
      <c r="RN13" s="18"/>
      <c r="SB13" s="18"/>
      <c r="SP13" s="18"/>
      <c r="TD13" s="18"/>
      <c r="TR13" s="18"/>
      <c r="UF13" s="18"/>
      <c r="UT13" s="18"/>
      <c r="VH13" s="18"/>
      <c r="VV13" s="18"/>
      <c r="WJ13" s="18"/>
      <c r="WX13" s="18"/>
      <c r="XL13" s="18"/>
      <c r="XZ13" s="18"/>
      <c r="YN13" s="18"/>
      <c r="ZB13" s="18"/>
      <c r="ZP13" s="18"/>
      <c r="AAD13" s="18"/>
      <c r="AAR13" s="18"/>
      <c r="ABF13" s="18"/>
      <c r="ABT13" s="18"/>
      <c r="ACH13" s="18"/>
      <c r="ACV13" s="18"/>
      <c r="ADJ13" s="18"/>
      <c r="ADX13" s="18"/>
      <c r="AEL13" s="18"/>
      <c r="AEZ13" s="18"/>
      <c r="AFN13" s="18"/>
      <c r="AGB13" s="18"/>
      <c r="AGP13" s="18"/>
      <c r="AHD13" s="18"/>
      <c r="AHR13" s="18"/>
      <c r="AIF13" s="18"/>
      <c r="AIT13" s="18"/>
      <c r="AJH13" s="18"/>
      <c r="AJV13" s="18"/>
      <c r="AKJ13" s="18"/>
      <c r="AKX13" s="18"/>
      <c r="ALL13" s="18"/>
      <c r="ALZ13" s="18"/>
      <c r="AMN13" s="18"/>
      <c r="ANB13" s="18"/>
      <c r="ANP13" s="18"/>
      <c r="AOD13" s="18"/>
      <c r="AOR13" s="18"/>
      <c r="APF13" s="18"/>
      <c r="APT13" s="18"/>
      <c r="AQH13" s="18"/>
      <c r="AQV13" s="18"/>
      <c r="ARJ13" s="18"/>
      <c r="ARX13" s="18"/>
      <c r="ASL13" s="18"/>
      <c r="ASZ13" s="18"/>
      <c r="ATN13" s="18"/>
      <c r="AUB13" s="18"/>
      <c r="AUP13" s="18"/>
      <c r="AVD13" s="18"/>
      <c r="AVR13" s="18"/>
      <c r="AWF13" s="18"/>
      <c r="AWT13" s="18"/>
      <c r="AXH13" s="18"/>
      <c r="AXV13" s="18"/>
      <c r="AYJ13" s="18"/>
      <c r="AYX13" s="18"/>
      <c r="AZL13" s="18"/>
      <c r="AZZ13" s="18"/>
      <c r="BAN13" s="18"/>
      <c r="BBB13" s="18"/>
      <c r="BBP13" s="18"/>
      <c r="BCD13" s="18"/>
      <c r="BCR13" s="18"/>
      <c r="BDF13" s="18"/>
      <c r="BDT13" s="18"/>
      <c r="BEH13" s="18"/>
      <c r="BEV13" s="18"/>
      <c r="BFJ13" s="18"/>
      <c r="BFX13" s="18"/>
      <c r="BGL13" s="18"/>
      <c r="BGZ13" s="18"/>
      <c r="BHN13" s="18"/>
      <c r="BIB13" s="18"/>
      <c r="BIP13" s="18"/>
      <c r="BJD13" s="18"/>
      <c r="BJR13" s="18"/>
      <c r="BKF13" s="18"/>
      <c r="BKT13" s="18"/>
      <c r="BLH13" s="18"/>
      <c r="BLV13" s="18"/>
      <c r="BMJ13" s="18"/>
      <c r="BMX13" s="18"/>
      <c r="BNL13" s="18"/>
      <c r="BNZ13" s="18"/>
      <c r="BON13" s="18"/>
      <c r="BPB13" s="18"/>
      <c r="BPP13" s="18"/>
      <c r="BQD13" s="18"/>
      <c r="BQR13" s="18"/>
      <c r="BRF13" s="18"/>
      <c r="BRT13" s="18"/>
      <c r="BSH13" s="18"/>
      <c r="BSV13" s="18"/>
      <c r="BTJ13" s="18"/>
      <c r="BTX13" s="18"/>
      <c r="BUL13" s="18"/>
      <c r="BUZ13" s="18"/>
      <c r="BVN13" s="18"/>
      <c r="BWB13" s="18"/>
      <c r="BWP13" s="18"/>
      <c r="BXD13" s="18"/>
      <c r="BXR13" s="18"/>
      <c r="BYF13" s="18"/>
      <c r="BYT13" s="18"/>
      <c r="BZH13" s="18"/>
      <c r="BZV13" s="18"/>
      <c r="CAJ13" s="18"/>
      <c r="CAX13" s="18"/>
      <c r="CBL13" s="18"/>
      <c r="CBZ13" s="18"/>
      <c r="CCN13" s="18"/>
      <c r="CDB13" s="18"/>
      <c r="CDP13" s="18"/>
      <c r="CED13" s="18"/>
      <c r="CER13" s="18"/>
      <c r="CFF13" s="18"/>
      <c r="CFT13" s="18"/>
      <c r="CGH13" s="18"/>
      <c r="CGV13" s="18"/>
      <c r="CHJ13" s="18"/>
      <c r="CHX13" s="18"/>
      <c r="CIL13" s="18"/>
      <c r="CIZ13" s="18"/>
      <c r="CJN13" s="18"/>
      <c r="CKB13" s="18"/>
      <c r="CKP13" s="18"/>
      <c r="CLD13" s="18"/>
      <c r="CLR13" s="18"/>
      <c r="CMF13" s="18"/>
      <c r="CMT13" s="18"/>
      <c r="CNH13" s="18"/>
      <c r="CNV13" s="18"/>
      <c r="COJ13" s="18"/>
      <c r="COX13" s="18"/>
      <c r="CPL13" s="18"/>
      <c r="CPZ13" s="18"/>
      <c r="CQN13" s="18"/>
      <c r="CRB13" s="18"/>
      <c r="CRP13" s="18"/>
      <c r="CSD13" s="18"/>
      <c r="CSR13" s="18"/>
      <c r="CTF13" s="18"/>
      <c r="CTT13" s="18"/>
      <c r="CUH13" s="18"/>
      <c r="CUV13" s="18"/>
      <c r="CVJ13" s="18"/>
      <c r="CVX13" s="18"/>
      <c r="CWL13" s="18"/>
      <c r="CWZ13" s="18"/>
      <c r="CXN13" s="18"/>
      <c r="CYB13" s="18"/>
      <c r="CYP13" s="18"/>
      <c r="CZD13" s="18"/>
      <c r="CZR13" s="18"/>
      <c r="DAF13" s="18"/>
      <c r="DAT13" s="18"/>
      <c r="DBH13" s="18"/>
      <c r="DBV13" s="18"/>
      <c r="DCJ13" s="18"/>
      <c r="DCX13" s="18"/>
      <c r="DDL13" s="18"/>
      <c r="DDZ13" s="18"/>
      <c r="DEN13" s="18"/>
      <c r="DFB13" s="18"/>
      <c r="DFP13" s="18"/>
      <c r="DGD13" s="18"/>
      <c r="DGR13" s="18"/>
      <c r="DHF13" s="18"/>
      <c r="DHT13" s="18"/>
      <c r="DIH13" s="18"/>
      <c r="DIV13" s="18"/>
      <c r="DJJ13" s="18"/>
      <c r="DJX13" s="18"/>
      <c r="DKL13" s="18"/>
      <c r="DKZ13" s="18"/>
      <c r="DLN13" s="18"/>
      <c r="DMB13" s="18"/>
      <c r="DMP13" s="18"/>
      <c r="DND13" s="18"/>
      <c r="DNR13" s="18"/>
      <c r="DOF13" s="18"/>
      <c r="DOT13" s="18"/>
      <c r="DPH13" s="18"/>
      <c r="DPV13" s="18"/>
      <c r="DQJ13" s="18"/>
      <c r="DQX13" s="18"/>
      <c r="DRL13" s="18"/>
      <c r="DRZ13" s="18"/>
      <c r="DSN13" s="18"/>
      <c r="DTB13" s="18"/>
      <c r="DTP13" s="18"/>
      <c r="DUD13" s="18"/>
      <c r="DUR13" s="18"/>
      <c r="DVF13" s="18"/>
      <c r="DVT13" s="18"/>
      <c r="DWH13" s="18"/>
      <c r="DWV13" s="18"/>
      <c r="DXJ13" s="18"/>
      <c r="DXX13" s="18"/>
      <c r="DYL13" s="18"/>
      <c r="DYZ13" s="18"/>
      <c r="DZN13" s="18"/>
      <c r="EAB13" s="18"/>
      <c r="EAP13" s="18"/>
      <c r="EBD13" s="18"/>
      <c r="EBR13" s="18"/>
      <c r="ECF13" s="18"/>
      <c r="ECT13" s="18"/>
      <c r="EDH13" s="18"/>
      <c r="EDV13" s="18"/>
      <c r="EEJ13" s="18"/>
      <c r="EEX13" s="18"/>
      <c r="EFL13" s="18"/>
      <c r="EFZ13" s="18"/>
      <c r="EGN13" s="18"/>
      <c r="EHB13" s="18"/>
      <c r="EHP13" s="18"/>
      <c r="EID13" s="18"/>
      <c r="EIR13" s="18"/>
      <c r="EJF13" s="18"/>
      <c r="EJT13" s="18"/>
      <c r="EKH13" s="18"/>
      <c r="EKV13" s="18"/>
      <c r="ELJ13" s="18"/>
      <c r="ELX13" s="18"/>
      <c r="EML13" s="18"/>
      <c r="EMZ13" s="18"/>
      <c r="ENN13" s="18"/>
      <c r="EOB13" s="18"/>
      <c r="EOP13" s="18"/>
      <c r="EPD13" s="18"/>
      <c r="EPR13" s="18"/>
      <c r="EQF13" s="18"/>
      <c r="EQT13" s="18"/>
      <c r="ERH13" s="18"/>
      <c r="ERV13" s="18"/>
      <c r="ESJ13" s="18"/>
      <c r="ESX13" s="18"/>
      <c r="ETL13" s="18"/>
      <c r="ETZ13" s="18"/>
      <c r="EUN13" s="18"/>
      <c r="EVB13" s="18"/>
      <c r="EVP13" s="18"/>
      <c r="EWD13" s="18"/>
      <c r="EWR13" s="18"/>
      <c r="EXF13" s="18"/>
      <c r="EXT13" s="18"/>
      <c r="EYH13" s="18"/>
      <c r="EYV13" s="18"/>
      <c r="EZJ13" s="18"/>
      <c r="EZX13" s="18"/>
      <c r="FAL13" s="18"/>
      <c r="FAZ13" s="18"/>
      <c r="FBN13" s="18"/>
      <c r="FCB13" s="18"/>
      <c r="FCP13" s="18"/>
      <c r="FDD13" s="18"/>
      <c r="FDR13" s="18"/>
      <c r="FEF13" s="18"/>
      <c r="FET13" s="18"/>
      <c r="FFH13" s="18"/>
      <c r="FFV13" s="18"/>
      <c r="FGJ13" s="18"/>
      <c r="FGX13" s="18"/>
      <c r="FHL13" s="18"/>
      <c r="FHZ13" s="18"/>
      <c r="FIN13" s="18"/>
      <c r="FJB13" s="18"/>
      <c r="FJP13" s="18"/>
      <c r="FKD13" s="18"/>
      <c r="FKR13" s="18"/>
      <c r="FLF13" s="18"/>
      <c r="FLT13" s="18"/>
      <c r="FMH13" s="18"/>
      <c r="FMV13" s="18"/>
      <c r="FNJ13" s="18"/>
      <c r="FNX13" s="18"/>
      <c r="FOL13" s="18"/>
      <c r="FOZ13" s="18"/>
      <c r="FPN13" s="18"/>
      <c r="FQB13" s="18"/>
      <c r="FQP13" s="18"/>
      <c r="FRD13" s="18"/>
      <c r="FRR13" s="18"/>
      <c r="FSF13" s="18"/>
      <c r="FST13" s="18"/>
      <c r="FTH13" s="18"/>
      <c r="FTV13" s="18"/>
      <c r="FUJ13" s="18"/>
      <c r="FUX13" s="18"/>
      <c r="FVL13" s="18"/>
      <c r="FVZ13" s="18"/>
      <c r="FWN13" s="18"/>
      <c r="FXB13" s="18"/>
      <c r="FXP13" s="18"/>
      <c r="FYD13" s="18"/>
      <c r="FYR13" s="18"/>
      <c r="FZF13" s="18"/>
      <c r="FZT13" s="18"/>
      <c r="GAH13" s="18"/>
      <c r="GAV13" s="18"/>
      <c r="GBJ13" s="18"/>
      <c r="GBX13" s="18"/>
      <c r="GCL13" s="18"/>
      <c r="GCZ13" s="18"/>
      <c r="GDN13" s="18"/>
      <c r="GEB13" s="18"/>
      <c r="GEP13" s="18"/>
      <c r="GFD13" s="18"/>
      <c r="GFR13" s="18"/>
      <c r="GGF13" s="18"/>
      <c r="GGT13" s="18"/>
      <c r="GHH13" s="18"/>
      <c r="GHV13" s="18"/>
      <c r="GIJ13" s="18"/>
      <c r="GIX13" s="18"/>
      <c r="GJL13" s="18"/>
      <c r="GJZ13" s="18"/>
      <c r="GKN13" s="18"/>
      <c r="GLB13" s="18"/>
      <c r="GLP13" s="18"/>
      <c r="GMD13" s="18"/>
      <c r="GMR13" s="18"/>
      <c r="GNF13" s="18"/>
      <c r="GNT13" s="18"/>
      <c r="GOH13" s="18"/>
      <c r="GOV13" s="18"/>
      <c r="GPJ13" s="18"/>
      <c r="GPX13" s="18"/>
      <c r="GQL13" s="18"/>
      <c r="GQZ13" s="18"/>
      <c r="GRN13" s="18"/>
      <c r="GSB13" s="18"/>
      <c r="GSP13" s="18"/>
      <c r="GTD13" s="18"/>
      <c r="GTR13" s="18"/>
      <c r="GUF13" s="18"/>
      <c r="GUT13" s="18"/>
      <c r="GVH13" s="18"/>
      <c r="GVV13" s="18"/>
      <c r="GWJ13" s="18"/>
      <c r="GWX13" s="18"/>
      <c r="GXL13" s="18"/>
      <c r="GXZ13" s="18"/>
      <c r="GYN13" s="18"/>
      <c r="GZB13" s="18"/>
      <c r="GZP13" s="18"/>
      <c r="HAD13" s="18"/>
      <c r="HAR13" s="18"/>
      <c r="HBF13" s="18"/>
      <c r="HBT13" s="18"/>
      <c r="HCH13" s="18"/>
      <c r="HCV13" s="18"/>
      <c r="HDJ13" s="18"/>
      <c r="HDX13" s="18"/>
      <c r="HEL13" s="18"/>
      <c r="HEZ13" s="18"/>
      <c r="HFN13" s="18"/>
      <c r="HGB13" s="18"/>
      <c r="HGP13" s="18"/>
      <c r="HHD13" s="18"/>
      <c r="HHR13" s="18"/>
      <c r="HIF13" s="18"/>
      <c r="HIT13" s="18"/>
      <c r="HJH13" s="18"/>
      <c r="HJV13" s="18"/>
      <c r="HKJ13" s="18"/>
      <c r="HKX13" s="18"/>
      <c r="HLL13" s="18"/>
      <c r="HLZ13" s="18"/>
      <c r="HMN13" s="18"/>
      <c r="HNB13" s="18"/>
      <c r="HNP13" s="18"/>
      <c r="HOD13" s="18"/>
      <c r="HOR13" s="18"/>
      <c r="HPF13" s="18"/>
      <c r="HPT13" s="18"/>
      <c r="HQH13" s="18"/>
      <c r="HQV13" s="18"/>
      <c r="HRJ13" s="18"/>
      <c r="HRX13" s="18"/>
      <c r="HSL13" s="18"/>
      <c r="HSZ13" s="18"/>
      <c r="HTN13" s="18"/>
      <c r="HUB13" s="18"/>
      <c r="HUP13" s="18"/>
      <c r="HVD13" s="18"/>
      <c r="HVR13" s="18"/>
      <c r="HWF13" s="18"/>
      <c r="HWT13" s="18"/>
      <c r="HXH13" s="18"/>
      <c r="HXV13" s="18"/>
      <c r="HYJ13" s="18"/>
      <c r="HYX13" s="18"/>
      <c r="HZL13" s="18"/>
      <c r="HZZ13" s="18"/>
      <c r="IAN13" s="18"/>
      <c r="IBB13" s="18"/>
      <c r="IBP13" s="18"/>
      <c r="ICD13" s="18"/>
      <c r="ICR13" s="18"/>
      <c r="IDF13" s="18"/>
      <c r="IDT13" s="18"/>
      <c r="IEH13" s="18"/>
      <c r="IEV13" s="18"/>
      <c r="IFJ13" s="18"/>
      <c r="IFX13" s="18"/>
      <c r="IGL13" s="18"/>
      <c r="IGZ13" s="18"/>
      <c r="IHN13" s="18"/>
      <c r="IIB13" s="18"/>
      <c r="IIP13" s="18"/>
      <c r="IJD13" s="18"/>
      <c r="IJR13" s="18"/>
      <c r="IKF13" s="18"/>
      <c r="IKT13" s="18"/>
      <c r="ILH13" s="18"/>
      <c r="ILV13" s="18"/>
      <c r="IMJ13" s="18"/>
      <c r="IMX13" s="18"/>
      <c r="INL13" s="18"/>
      <c r="INZ13" s="18"/>
      <c r="ION13" s="18"/>
      <c r="IPB13" s="18"/>
      <c r="IPP13" s="18"/>
      <c r="IQD13" s="18"/>
      <c r="IQR13" s="18"/>
      <c r="IRF13" s="18"/>
      <c r="IRT13" s="18"/>
      <c r="ISH13" s="18"/>
      <c r="ISV13" s="18"/>
      <c r="ITJ13" s="18"/>
      <c r="ITX13" s="18"/>
      <c r="IUL13" s="18"/>
      <c r="IUZ13" s="18"/>
      <c r="IVN13" s="18"/>
      <c r="IWB13" s="18"/>
      <c r="IWP13" s="18"/>
      <c r="IXD13" s="18"/>
      <c r="IXR13" s="18"/>
      <c r="IYF13" s="18"/>
      <c r="IYT13" s="18"/>
      <c r="IZH13" s="18"/>
      <c r="IZV13" s="18"/>
      <c r="JAJ13" s="18"/>
      <c r="JAX13" s="18"/>
      <c r="JBL13" s="18"/>
      <c r="JBZ13" s="18"/>
      <c r="JCN13" s="18"/>
      <c r="JDB13" s="18"/>
      <c r="JDP13" s="18"/>
      <c r="JED13" s="18"/>
      <c r="JER13" s="18"/>
      <c r="JFF13" s="18"/>
      <c r="JFT13" s="18"/>
      <c r="JGH13" s="18"/>
      <c r="JGV13" s="18"/>
      <c r="JHJ13" s="18"/>
      <c r="JHX13" s="18"/>
      <c r="JIL13" s="18"/>
      <c r="JIZ13" s="18"/>
      <c r="JJN13" s="18"/>
      <c r="JKB13" s="18"/>
      <c r="JKP13" s="18"/>
      <c r="JLD13" s="18"/>
      <c r="JLR13" s="18"/>
      <c r="JMF13" s="18"/>
      <c r="JMT13" s="18"/>
      <c r="JNH13" s="18"/>
      <c r="JNV13" s="18"/>
      <c r="JOJ13" s="18"/>
      <c r="JOX13" s="18"/>
      <c r="JPL13" s="18"/>
      <c r="JPZ13" s="18"/>
      <c r="JQN13" s="18"/>
      <c r="JRB13" s="18"/>
      <c r="JRP13" s="18"/>
      <c r="JSD13" s="18"/>
      <c r="JSR13" s="18"/>
      <c r="JTF13" s="18"/>
      <c r="JTT13" s="18"/>
      <c r="JUH13" s="18"/>
      <c r="JUV13" s="18"/>
      <c r="JVJ13" s="18"/>
      <c r="JVX13" s="18"/>
      <c r="JWL13" s="18"/>
      <c r="JWZ13" s="18"/>
      <c r="JXN13" s="18"/>
      <c r="JYB13" s="18"/>
      <c r="JYP13" s="18"/>
      <c r="JZD13" s="18"/>
      <c r="JZR13" s="18"/>
      <c r="KAF13" s="18"/>
      <c r="KAT13" s="18"/>
      <c r="KBH13" s="18"/>
      <c r="KBV13" s="18"/>
      <c r="KCJ13" s="18"/>
      <c r="KCX13" s="18"/>
      <c r="KDL13" s="18"/>
      <c r="KDZ13" s="18"/>
      <c r="KEN13" s="18"/>
      <c r="KFB13" s="18"/>
      <c r="KFP13" s="18"/>
      <c r="KGD13" s="18"/>
      <c r="KGR13" s="18"/>
      <c r="KHF13" s="18"/>
      <c r="KHT13" s="18"/>
      <c r="KIH13" s="18"/>
      <c r="KIV13" s="18"/>
      <c r="KJJ13" s="18"/>
      <c r="KJX13" s="18"/>
      <c r="KKL13" s="18"/>
      <c r="KKZ13" s="18"/>
      <c r="KLN13" s="18"/>
      <c r="KMB13" s="18"/>
      <c r="KMP13" s="18"/>
      <c r="KND13" s="18"/>
      <c r="KNR13" s="18"/>
      <c r="KOF13" s="18"/>
      <c r="KOT13" s="18"/>
      <c r="KPH13" s="18"/>
      <c r="KPV13" s="18"/>
      <c r="KQJ13" s="18"/>
      <c r="KQX13" s="18"/>
      <c r="KRL13" s="18"/>
      <c r="KRZ13" s="18"/>
      <c r="KSN13" s="18"/>
      <c r="KTB13" s="18"/>
      <c r="KTP13" s="18"/>
      <c r="KUD13" s="18"/>
      <c r="KUR13" s="18"/>
      <c r="KVF13" s="18"/>
      <c r="KVT13" s="18"/>
      <c r="KWH13" s="18"/>
      <c r="KWV13" s="18"/>
      <c r="KXJ13" s="18"/>
      <c r="KXX13" s="18"/>
      <c r="KYL13" s="18"/>
      <c r="KYZ13" s="18"/>
      <c r="KZN13" s="18"/>
      <c r="LAB13" s="18"/>
      <c r="LAP13" s="18"/>
      <c r="LBD13" s="18"/>
      <c r="LBR13" s="18"/>
      <c r="LCF13" s="18"/>
      <c r="LCT13" s="18"/>
      <c r="LDH13" s="18"/>
      <c r="LDV13" s="18"/>
      <c r="LEJ13" s="18"/>
      <c r="LEX13" s="18"/>
      <c r="LFL13" s="18"/>
      <c r="LFZ13" s="18"/>
      <c r="LGN13" s="18"/>
      <c r="LHB13" s="18"/>
      <c r="LHP13" s="18"/>
      <c r="LID13" s="18"/>
      <c r="LIR13" s="18"/>
      <c r="LJF13" s="18"/>
      <c r="LJT13" s="18"/>
      <c r="LKH13" s="18"/>
      <c r="LKV13" s="18"/>
      <c r="LLJ13" s="18"/>
      <c r="LLX13" s="18"/>
      <c r="LML13" s="18"/>
      <c r="LMZ13" s="18"/>
      <c r="LNN13" s="18"/>
      <c r="LOB13" s="18"/>
      <c r="LOP13" s="18"/>
      <c r="LPD13" s="18"/>
      <c r="LPR13" s="18"/>
      <c r="LQF13" s="18"/>
      <c r="LQT13" s="18"/>
      <c r="LRH13" s="18"/>
      <c r="LRV13" s="18"/>
      <c r="LSJ13" s="18"/>
      <c r="LSX13" s="18"/>
      <c r="LTL13" s="18"/>
      <c r="LTZ13" s="18"/>
      <c r="LUN13" s="18"/>
      <c r="LVB13" s="18"/>
      <c r="LVP13" s="18"/>
      <c r="LWD13" s="18"/>
      <c r="LWR13" s="18"/>
      <c r="LXF13" s="18"/>
      <c r="LXT13" s="18"/>
      <c r="LYH13" s="18"/>
      <c r="LYV13" s="18"/>
      <c r="LZJ13" s="18"/>
      <c r="LZX13" s="18"/>
      <c r="MAL13" s="18"/>
      <c r="MAZ13" s="18"/>
      <c r="MBN13" s="18"/>
      <c r="MCB13" s="18"/>
      <c r="MCP13" s="18"/>
      <c r="MDD13" s="18"/>
      <c r="MDR13" s="18"/>
      <c r="MEF13" s="18"/>
      <c r="MET13" s="18"/>
      <c r="MFH13" s="18"/>
      <c r="MFV13" s="18"/>
      <c r="MGJ13" s="18"/>
      <c r="MGX13" s="18"/>
      <c r="MHL13" s="18"/>
      <c r="MHZ13" s="18"/>
      <c r="MIN13" s="18"/>
      <c r="MJB13" s="18"/>
      <c r="MJP13" s="18"/>
      <c r="MKD13" s="18"/>
      <c r="MKR13" s="18"/>
      <c r="MLF13" s="18"/>
      <c r="MLT13" s="18"/>
      <c r="MMH13" s="18"/>
      <c r="MMV13" s="18"/>
      <c r="MNJ13" s="18"/>
      <c r="MNX13" s="18"/>
      <c r="MOL13" s="18"/>
      <c r="MOZ13" s="18"/>
      <c r="MPN13" s="18"/>
      <c r="MQB13" s="18"/>
      <c r="MQP13" s="18"/>
      <c r="MRD13" s="18"/>
      <c r="MRR13" s="18"/>
      <c r="MSF13" s="18"/>
      <c r="MST13" s="18"/>
      <c r="MTH13" s="18"/>
      <c r="MTV13" s="18"/>
      <c r="MUJ13" s="18"/>
      <c r="MUX13" s="18"/>
      <c r="MVL13" s="18"/>
      <c r="MVZ13" s="18"/>
      <c r="MWN13" s="18"/>
      <c r="MXB13" s="18"/>
      <c r="MXP13" s="18"/>
      <c r="MYD13" s="18"/>
      <c r="MYR13" s="18"/>
      <c r="MZF13" s="18"/>
      <c r="MZT13" s="18"/>
      <c r="NAH13" s="18"/>
      <c r="NAV13" s="18"/>
      <c r="NBJ13" s="18"/>
      <c r="NBX13" s="18"/>
      <c r="NCL13" s="18"/>
      <c r="NCZ13" s="18"/>
      <c r="NDN13" s="18"/>
      <c r="NEB13" s="18"/>
      <c r="NEP13" s="18"/>
      <c r="NFD13" s="18"/>
      <c r="NFR13" s="18"/>
      <c r="NGF13" s="18"/>
      <c r="NGT13" s="18"/>
      <c r="NHH13" s="18"/>
      <c r="NHV13" s="18"/>
      <c r="NIJ13" s="18"/>
      <c r="NIX13" s="18"/>
      <c r="NJL13" s="18"/>
      <c r="NJZ13" s="18"/>
      <c r="NKN13" s="18"/>
      <c r="NLB13" s="18"/>
      <c r="NLP13" s="18"/>
      <c r="NMD13" s="18"/>
      <c r="NMR13" s="18"/>
      <c r="NNF13" s="18"/>
      <c r="NNT13" s="18"/>
      <c r="NOH13" s="18"/>
      <c r="NOV13" s="18"/>
      <c r="NPJ13" s="18"/>
      <c r="NPX13" s="18"/>
      <c r="NQL13" s="18"/>
      <c r="NQZ13" s="18"/>
      <c r="NRN13" s="18"/>
      <c r="NSB13" s="18"/>
      <c r="NSP13" s="18"/>
      <c r="NTD13" s="18"/>
      <c r="NTR13" s="18"/>
      <c r="NUF13" s="18"/>
      <c r="NUT13" s="18"/>
      <c r="NVH13" s="18"/>
      <c r="NVV13" s="18"/>
      <c r="NWJ13" s="18"/>
      <c r="NWX13" s="18"/>
      <c r="NXL13" s="18"/>
      <c r="NXZ13" s="18"/>
      <c r="NYN13" s="18"/>
      <c r="NZB13" s="18"/>
      <c r="NZP13" s="18"/>
      <c r="OAD13" s="18"/>
      <c r="OAR13" s="18"/>
      <c r="OBF13" s="18"/>
      <c r="OBT13" s="18"/>
      <c r="OCH13" s="18"/>
      <c r="OCV13" s="18"/>
      <c r="ODJ13" s="18"/>
      <c r="ODX13" s="18"/>
      <c r="OEL13" s="18"/>
      <c r="OEZ13" s="18"/>
      <c r="OFN13" s="18"/>
      <c r="OGB13" s="18"/>
      <c r="OGP13" s="18"/>
      <c r="OHD13" s="18"/>
      <c r="OHR13" s="18"/>
      <c r="OIF13" s="18"/>
      <c r="OIT13" s="18"/>
      <c r="OJH13" s="18"/>
      <c r="OJV13" s="18"/>
      <c r="OKJ13" s="18"/>
      <c r="OKX13" s="18"/>
      <c r="OLL13" s="18"/>
      <c r="OLZ13" s="18"/>
      <c r="OMN13" s="18"/>
      <c r="ONB13" s="18"/>
      <c r="ONP13" s="18"/>
      <c r="OOD13" s="18"/>
      <c r="OOR13" s="18"/>
      <c r="OPF13" s="18"/>
      <c r="OPT13" s="18"/>
      <c r="OQH13" s="18"/>
      <c r="OQV13" s="18"/>
      <c r="ORJ13" s="18"/>
      <c r="ORX13" s="18"/>
      <c r="OSL13" s="18"/>
      <c r="OSZ13" s="18"/>
      <c r="OTN13" s="18"/>
      <c r="OUB13" s="18"/>
      <c r="OUP13" s="18"/>
      <c r="OVD13" s="18"/>
      <c r="OVR13" s="18"/>
      <c r="OWF13" s="18"/>
      <c r="OWT13" s="18"/>
      <c r="OXH13" s="18"/>
      <c r="OXV13" s="18"/>
      <c r="OYJ13" s="18"/>
      <c r="OYX13" s="18"/>
      <c r="OZL13" s="18"/>
      <c r="OZZ13" s="18"/>
      <c r="PAN13" s="18"/>
      <c r="PBB13" s="18"/>
      <c r="PBP13" s="18"/>
      <c r="PCD13" s="18"/>
      <c r="PCR13" s="18"/>
      <c r="PDF13" s="18"/>
      <c r="PDT13" s="18"/>
      <c r="PEH13" s="18"/>
      <c r="PEV13" s="18"/>
      <c r="PFJ13" s="18"/>
      <c r="PFX13" s="18"/>
      <c r="PGL13" s="18"/>
      <c r="PGZ13" s="18"/>
      <c r="PHN13" s="18"/>
      <c r="PIB13" s="18"/>
      <c r="PIP13" s="18"/>
      <c r="PJD13" s="18"/>
      <c r="PJR13" s="18"/>
      <c r="PKF13" s="18"/>
      <c r="PKT13" s="18"/>
      <c r="PLH13" s="18"/>
      <c r="PLV13" s="18"/>
      <c r="PMJ13" s="18"/>
      <c r="PMX13" s="18"/>
      <c r="PNL13" s="18"/>
      <c r="PNZ13" s="18"/>
      <c r="PON13" s="18"/>
      <c r="PPB13" s="18"/>
      <c r="PPP13" s="18"/>
      <c r="PQD13" s="18"/>
      <c r="PQR13" s="18"/>
      <c r="PRF13" s="18"/>
      <c r="PRT13" s="18"/>
      <c r="PSH13" s="18"/>
      <c r="PSV13" s="18"/>
      <c r="PTJ13" s="18"/>
      <c r="PTX13" s="18"/>
      <c r="PUL13" s="18"/>
      <c r="PUZ13" s="18"/>
      <c r="PVN13" s="18"/>
      <c r="PWB13" s="18"/>
      <c r="PWP13" s="18"/>
      <c r="PXD13" s="18"/>
      <c r="PXR13" s="18"/>
      <c r="PYF13" s="18"/>
      <c r="PYT13" s="18"/>
      <c r="PZH13" s="18"/>
      <c r="PZV13" s="18"/>
      <c r="QAJ13" s="18"/>
      <c r="QAX13" s="18"/>
      <c r="QBL13" s="18"/>
      <c r="QBZ13" s="18"/>
      <c r="QCN13" s="18"/>
      <c r="QDB13" s="18"/>
      <c r="QDP13" s="18"/>
      <c r="QED13" s="18"/>
      <c r="QER13" s="18"/>
      <c r="QFF13" s="18"/>
      <c r="QFT13" s="18"/>
      <c r="QGH13" s="18"/>
      <c r="QGV13" s="18"/>
      <c r="QHJ13" s="18"/>
      <c r="QHX13" s="18"/>
      <c r="QIL13" s="18"/>
      <c r="QIZ13" s="18"/>
      <c r="QJN13" s="18"/>
      <c r="QKB13" s="18"/>
      <c r="QKP13" s="18"/>
      <c r="QLD13" s="18"/>
      <c r="QLR13" s="18"/>
      <c r="QMF13" s="18"/>
      <c r="QMT13" s="18"/>
      <c r="QNH13" s="18"/>
      <c r="QNV13" s="18"/>
      <c r="QOJ13" s="18"/>
      <c r="QOX13" s="18"/>
      <c r="QPL13" s="18"/>
      <c r="QPZ13" s="18"/>
      <c r="QQN13" s="18"/>
      <c r="QRB13" s="18"/>
      <c r="QRP13" s="18"/>
      <c r="QSD13" s="18"/>
      <c r="QSR13" s="18"/>
      <c r="QTF13" s="18"/>
      <c r="QTT13" s="18"/>
      <c r="QUH13" s="18"/>
      <c r="QUV13" s="18"/>
      <c r="QVJ13" s="18"/>
      <c r="QVX13" s="18"/>
      <c r="QWL13" s="18"/>
      <c r="QWZ13" s="18"/>
      <c r="QXN13" s="18"/>
      <c r="QYB13" s="18"/>
      <c r="QYP13" s="18"/>
      <c r="QZD13" s="18"/>
      <c r="QZR13" s="18"/>
      <c r="RAF13" s="18"/>
      <c r="RAT13" s="18"/>
      <c r="RBH13" s="18"/>
      <c r="RBV13" s="18"/>
      <c r="RCJ13" s="18"/>
      <c r="RCX13" s="18"/>
      <c r="RDL13" s="18"/>
      <c r="RDZ13" s="18"/>
      <c r="REN13" s="18"/>
      <c r="RFB13" s="18"/>
      <c r="RFP13" s="18"/>
      <c r="RGD13" s="18"/>
      <c r="RGR13" s="18"/>
      <c r="RHF13" s="18"/>
      <c r="RHT13" s="18"/>
      <c r="RIH13" s="18"/>
      <c r="RIV13" s="18"/>
      <c r="RJJ13" s="18"/>
      <c r="RJX13" s="18"/>
      <c r="RKL13" s="18"/>
      <c r="RKZ13" s="18"/>
      <c r="RLN13" s="18"/>
      <c r="RMB13" s="18"/>
      <c r="RMP13" s="18"/>
      <c r="RND13" s="18"/>
      <c r="RNR13" s="18"/>
      <c r="ROF13" s="18"/>
      <c r="ROT13" s="18"/>
      <c r="RPH13" s="18"/>
      <c r="RPV13" s="18"/>
      <c r="RQJ13" s="18"/>
      <c r="RQX13" s="18"/>
      <c r="RRL13" s="18"/>
      <c r="RRZ13" s="18"/>
      <c r="RSN13" s="18"/>
      <c r="RTB13" s="18"/>
      <c r="RTP13" s="18"/>
      <c r="RUD13" s="18"/>
      <c r="RUR13" s="18"/>
      <c r="RVF13" s="18"/>
      <c r="RVT13" s="18"/>
      <c r="RWH13" s="18"/>
      <c r="RWV13" s="18"/>
      <c r="RXJ13" s="18"/>
      <c r="RXX13" s="18"/>
      <c r="RYL13" s="18"/>
      <c r="RYZ13" s="18"/>
      <c r="RZN13" s="18"/>
      <c r="SAB13" s="18"/>
      <c r="SAP13" s="18"/>
      <c r="SBD13" s="18"/>
      <c r="SBR13" s="18"/>
      <c r="SCF13" s="18"/>
      <c r="SCT13" s="18"/>
      <c r="SDH13" s="18"/>
      <c r="SDV13" s="18"/>
      <c r="SEJ13" s="18"/>
      <c r="SEX13" s="18"/>
      <c r="SFL13" s="18"/>
      <c r="SFZ13" s="18"/>
      <c r="SGN13" s="18"/>
      <c r="SHB13" s="18"/>
      <c r="SHP13" s="18"/>
      <c r="SID13" s="18"/>
      <c r="SIR13" s="18"/>
      <c r="SJF13" s="18"/>
      <c r="SJT13" s="18"/>
      <c r="SKH13" s="18"/>
      <c r="SKV13" s="18"/>
      <c r="SLJ13" s="18"/>
      <c r="SLX13" s="18"/>
      <c r="SML13" s="18"/>
      <c r="SMZ13" s="18"/>
      <c r="SNN13" s="18"/>
      <c r="SOB13" s="18"/>
      <c r="SOP13" s="18"/>
      <c r="SPD13" s="18"/>
      <c r="SPR13" s="18"/>
      <c r="SQF13" s="18"/>
      <c r="SQT13" s="18"/>
      <c r="SRH13" s="18"/>
      <c r="SRV13" s="18"/>
      <c r="SSJ13" s="18"/>
      <c r="SSX13" s="18"/>
      <c r="STL13" s="18"/>
      <c r="STZ13" s="18"/>
      <c r="SUN13" s="18"/>
      <c r="SVB13" s="18"/>
      <c r="SVP13" s="18"/>
      <c r="SWD13" s="18"/>
      <c r="SWR13" s="18"/>
      <c r="SXF13" s="18"/>
      <c r="SXT13" s="18"/>
      <c r="SYH13" s="18"/>
      <c r="SYV13" s="18"/>
      <c r="SZJ13" s="18"/>
      <c r="SZX13" s="18"/>
      <c r="TAL13" s="18"/>
      <c r="TAZ13" s="18"/>
      <c r="TBN13" s="18"/>
      <c r="TCB13" s="18"/>
      <c r="TCP13" s="18"/>
      <c r="TDD13" s="18"/>
      <c r="TDR13" s="18"/>
      <c r="TEF13" s="18"/>
      <c r="TET13" s="18"/>
      <c r="TFH13" s="18"/>
      <c r="TFV13" s="18"/>
      <c r="TGJ13" s="18"/>
      <c r="TGX13" s="18"/>
      <c r="THL13" s="18"/>
      <c r="THZ13" s="18"/>
      <c r="TIN13" s="18"/>
      <c r="TJB13" s="18"/>
      <c r="TJP13" s="18"/>
      <c r="TKD13" s="18"/>
      <c r="TKR13" s="18"/>
      <c r="TLF13" s="18"/>
      <c r="TLT13" s="18"/>
      <c r="TMH13" s="18"/>
      <c r="TMV13" s="18"/>
      <c r="TNJ13" s="18"/>
      <c r="TNX13" s="18"/>
      <c r="TOL13" s="18"/>
      <c r="TOZ13" s="18"/>
      <c r="TPN13" s="18"/>
      <c r="TQB13" s="18"/>
      <c r="TQP13" s="18"/>
      <c r="TRD13" s="18"/>
      <c r="TRR13" s="18"/>
      <c r="TSF13" s="18"/>
      <c r="TST13" s="18"/>
      <c r="TTH13" s="18"/>
      <c r="TTV13" s="18"/>
      <c r="TUJ13" s="18"/>
      <c r="TUX13" s="18"/>
      <c r="TVL13" s="18"/>
      <c r="TVZ13" s="18"/>
      <c r="TWN13" s="18"/>
      <c r="TXB13" s="18"/>
      <c r="TXP13" s="18"/>
      <c r="TYD13" s="18"/>
      <c r="TYR13" s="18"/>
      <c r="TZF13" s="18"/>
      <c r="TZT13" s="18"/>
      <c r="UAH13" s="18"/>
      <c r="UAV13" s="18"/>
      <c r="UBJ13" s="18"/>
      <c r="UBX13" s="18"/>
      <c r="UCL13" s="18"/>
      <c r="UCZ13" s="18"/>
      <c r="UDN13" s="18"/>
      <c r="UEB13" s="18"/>
      <c r="UEP13" s="18"/>
      <c r="UFD13" s="18"/>
      <c r="UFR13" s="18"/>
      <c r="UGF13" s="18"/>
      <c r="UGT13" s="18"/>
      <c r="UHH13" s="18"/>
      <c r="UHV13" s="18"/>
      <c r="UIJ13" s="18"/>
      <c r="UIX13" s="18"/>
      <c r="UJL13" s="18"/>
      <c r="UJZ13" s="18"/>
      <c r="UKN13" s="18"/>
      <c r="ULB13" s="18"/>
      <c r="ULP13" s="18"/>
      <c r="UMD13" s="18"/>
      <c r="UMR13" s="18"/>
      <c r="UNF13" s="18"/>
      <c r="UNT13" s="18"/>
      <c r="UOH13" s="18"/>
      <c r="UOV13" s="18"/>
      <c r="UPJ13" s="18"/>
      <c r="UPX13" s="18"/>
      <c r="UQL13" s="18"/>
      <c r="UQZ13" s="18"/>
      <c r="URN13" s="18"/>
      <c r="USB13" s="18"/>
      <c r="USP13" s="18"/>
      <c r="UTD13" s="18"/>
      <c r="UTR13" s="18"/>
      <c r="UUF13" s="18"/>
      <c r="UUT13" s="18"/>
      <c r="UVH13" s="18"/>
      <c r="UVV13" s="18"/>
      <c r="UWJ13" s="18"/>
      <c r="UWX13" s="18"/>
      <c r="UXL13" s="18"/>
      <c r="UXZ13" s="18"/>
      <c r="UYN13" s="18"/>
      <c r="UZB13" s="18"/>
      <c r="UZP13" s="18"/>
      <c r="VAD13" s="18"/>
      <c r="VAR13" s="18"/>
      <c r="VBF13" s="18"/>
      <c r="VBT13" s="18"/>
      <c r="VCH13" s="18"/>
      <c r="VCV13" s="18"/>
      <c r="VDJ13" s="18"/>
      <c r="VDX13" s="18"/>
      <c r="VEL13" s="18"/>
      <c r="VEZ13" s="18"/>
      <c r="VFN13" s="18"/>
      <c r="VGB13" s="18"/>
      <c r="VGP13" s="18"/>
      <c r="VHD13" s="18"/>
      <c r="VHR13" s="18"/>
      <c r="VIF13" s="18"/>
      <c r="VIT13" s="18"/>
      <c r="VJH13" s="18"/>
      <c r="VJV13" s="18"/>
      <c r="VKJ13" s="18"/>
      <c r="VKX13" s="18"/>
      <c r="VLL13" s="18"/>
      <c r="VLZ13" s="18"/>
      <c r="VMN13" s="18"/>
      <c r="VNB13" s="18"/>
      <c r="VNP13" s="18"/>
      <c r="VOD13" s="18"/>
      <c r="VOR13" s="18"/>
      <c r="VPF13" s="18"/>
      <c r="VPT13" s="18"/>
      <c r="VQH13" s="18"/>
      <c r="VQV13" s="18"/>
      <c r="VRJ13" s="18"/>
      <c r="VRX13" s="18"/>
      <c r="VSL13" s="18"/>
      <c r="VSZ13" s="18"/>
      <c r="VTN13" s="18"/>
      <c r="VUB13" s="18"/>
      <c r="VUP13" s="18"/>
      <c r="VVD13" s="18"/>
      <c r="VVR13" s="18"/>
      <c r="VWF13" s="18"/>
      <c r="VWT13" s="18"/>
      <c r="VXH13" s="18"/>
      <c r="VXV13" s="18"/>
      <c r="VYJ13" s="18"/>
      <c r="VYX13" s="18"/>
      <c r="VZL13" s="18"/>
      <c r="VZZ13" s="18"/>
      <c r="WAN13" s="18"/>
      <c r="WBB13" s="18"/>
      <c r="WBP13" s="18"/>
      <c r="WCD13" s="18"/>
      <c r="WCR13" s="18"/>
      <c r="WDF13" s="18"/>
      <c r="WDT13" s="18"/>
      <c r="WEH13" s="18"/>
      <c r="WEV13" s="18"/>
      <c r="WFJ13" s="18"/>
      <c r="WFX13" s="18"/>
      <c r="WGL13" s="18"/>
      <c r="WGZ13" s="18"/>
      <c r="WHN13" s="18"/>
      <c r="WIB13" s="18"/>
      <c r="WIP13" s="18"/>
      <c r="WJD13" s="18"/>
      <c r="WJR13" s="18"/>
      <c r="WKF13" s="18"/>
      <c r="WKT13" s="18"/>
      <c r="WLH13" s="18"/>
      <c r="WLV13" s="18"/>
      <c r="WMJ13" s="18"/>
      <c r="WMX13" s="18"/>
      <c r="WNL13" s="18"/>
      <c r="WNZ13" s="18"/>
      <c r="WON13" s="18"/>
      <c r="WPB13" s="18"/>
      <c r="WPP13" s="18"/>
      <c r="WQD13" s="18"/>
      <c r="WQR13" s="18"/>
      <c r="WRF13" s="18"/>
      <c r="WRT13" s="18"/>
      <c r="WSH13" s="18"/>
      <c r="WSV13" s="18"/>
      <c r="WTJ13" s="18"/>
      <c r="WTX13" s="18"/>
      <c r="WUL13" s="18"/>
      <c r="WUZ13" s="18"/>
      <c r="WVN13" s="18"/>
      <c r="WWB13" s="18"/>
      <c r="WWP13" s="18"/>
      <c r="WXD13" s="18"/>
      <c r="WXR13" s="18"/>
      <c r="WYF13" s="18"/>
      <c r="WYT13" s="18"/>
      <c r="WZH13" s="18"/>
      <c r="WZV13" s="18"/>
      <c r="XAJ13" s="18"/>
      <c r="XAX13" s="18"/>
      <c r="XBL13" s="18"/>
      <c r="XBZ13" s="18"/>
      <c r="XCN13" s="18"/>
      <c r="XDB13" s="18"/>
      <c r="XDP13" s="18"/>
      <c r="XED13" s="18"/>
      <c r="XER13" s="18"/>
    </row>
    <row r="14" spans="1:1014 1028:2036 2050:3072 3086:4094 4108:5116 5130:6138 6152:7160 7174:8182 8196:9204 9218:10240 10254:11262 11276:12284 12298:13306 13320:14328 14342:15350 15364:16372" hidden="1" x14ac:dyDescent="0.35">
      <c r="A14">
        <v>2017095016</v>
      </c>
      <c r="B14" t="s">
        <v>49</v>
      </c>
      <c r="C14" t="s">
        <v>452</v>
      </c>
      <c r="D14" s="55" t="s">
        <v>873</v>
      </c>
      <c r="F14" s="18">
        <v>42830</v>
      </c>
      <c r="G14">
        <v>10.199999999999999</v>
      </c>
      <c r="H14" t="s">
        <v>853</v>
      </c>
      <c r="I14">
        <v>23.9</v>
      </c>
      <c r="J14" t="s">
        <v>853</v>
      </c>
      <c r="K14">
        <v>3.1</v>
      </c>
      <c r="L14" t="s">
        <v>853</v>
      </c>
      <c r="M14">
        <v>18</v>
      </c>
      <c r="N14" t="s">
        <v>854</v>
      </c>
      <c r="O14">
        <v>903</v>
      </c>
      <c r="P14" t="s">
        <v>859</v>
      </c>
      <c r="T14" s="18"/>
      <c r="AH14" s="18"/>
      <c r="AV14" s="18"/>
      <c r="BJ14" s="18"/>
      <c r="BX14" s="18"/>
      <c r="CL14" s="18"/>
      <c r="CZ14" s="18"/>
      <c r="DN14" s="18"/>
      <c r="EB14" s="18"/>
      <c r="EP14" s="18"/>
      <c r="FD14" s="18"/>
      <c r="FR14" s="18"/>
      <c r="GF14" s="18"/>
      <c r="GT14" s="18"/>
      <c r="HH14" s="18"/>
      <c r="HV14" s="18"/>
      <c r="IJ14" s="18"/>
      <c r="IX14" s="18"/>
      <c r="JL14" s="18"/>
      <c r="JZ14" s="18"/>
      <c r="KN14" s="18"/>
      <c r="LB14" s="18"/>
      <c r="LP14" s="18"/>
      <c r="MD14" s="18"/>
      <c r="MR14" s="18"/>
      <c r="NF14" s="18"/>
      <c r="NT14" s="18"/>
      <c r="OH14" s="18"/>
      <c r="OV14" s="18"/>
      <c r="PJ14" s="18"/>
      <c r="PX14" s="18"/>
      <c r="QL14" s="18"/>
      <c r="QZ14" s="18"/>
      <c r="RN14" s="18"/>
      <c r="SB14" s="18"/>
      <c r="SP14" s="18"/>
      <c r="TD14" s="18"/>
      <c r="TR14" s="18"/>
      <c r="UF14" s="18"/>
      <c r="UT14" s="18"/>
      <c r="VH14" s="18"/>
      <c r="VV14" s="18"/>
      <c r="WJ14" s="18"/>
      <c r="WX14" s="18"/>
      <c r="XL14" s="18"/>
      <c r="XZ14" s="18"/>
      <c r="YN14" s="18"/>
      <c r="ZB14" s="18"/>
      <c r="ZP14" s="18"/>
      <c r="AAD14" s="18"/>
      <c r="AAR14" s="18"/>
      <c r="ABF14" s="18"/>
      <c r="ABT14" s="18"/>
      <c r="ACH14" s="18"/>
      <c r="ACV14" s="18"/>
      <c r="ADJ14" s="18"/>
      <c r="ADX14" s="18"/>
      <c r="AEL14" s="18"/>
      <c r="AEZ14" s="18"/>
      <c r="AFN14" s="18"/>
      <c r="AGB14" s="18"/>
      <c r="AGP14" s="18"/>
      <c r="AHD14" s="18"/>
      <c r="AHR14" s="18"/>
      <c r="AIF14" s="18"/>
      <c r="AIT14" s="18"/>
      <c r="AJH14" s="18"/>
      <c r="AJV14" s="18"/>
      <c r="AKJ14" s="18"/>
      <c r="AKX14" s="18"/>
      <c r="ALL14" s="18"/>
      <c r="ALZ14" s="18"/>
      <c r="AMN14" s="18"/>
      <c r="ANB14" s="18"/>
      <c r="ANP14" s="18"/>
      <c r="AOD14" s="18"/>
      <c r="AOR14" s="18"/>
      <c r="APF14" s="18"/>
      <c r="APT14" s="18"/>
      <c r="AQH14" s="18"/>
      <c r="AQV14" s="18"/>
      <c r="ARJ14" s="18"/>
      <c r="ARX14" s="18"/>
      <c r="ASL14" s="18"/>
      <c r="ASZ14" s="18"/>
      <c r="ATN14" s="18"/>
      <c r="AUB14" s="18"/>
      <c r="AUP14" s="18"/>
      <c r="AVD14" s="18"/>
      <c r="AVR14" s="18"/>
      <c r="AWF14" s="18"/>
      <c r="AWT14" s="18"/>
      <c r="AXH14" s="18"/>
      <c r="AXV14" s="18"/>
      <c r="AYJ14" s="18"/>
      <c r="AYX14" s="18"/>
      <c r="AZL14" s="18"/>
      <c r="AZZ14" s="18"/>
      <c r="BAN14" s="18"/>
      <c r="BBB14" s="18"/>
      <c r="BBP14" s="18"/>
      <c r="BCD14" s="18"/>
      <c r="BCR14" s="18"/>
      <c r="BDF14" s="18"/>
      <c r="BDT14" s="18"/>
      <c r="BEH14" s="18"/>
      <c r="BEV14" s="18"/>
      <c r="BFJ14" s="18"/>
      <c r="BFX14" s="18"/>
      <c r="BGL14" s="18"/>
      <c r="BGZ14" s="18"/>
      <c r="BHN14" s="18"/>
      <c r="BIB14" s="18"/>
      <c r="BIP14" s="18"/>
      <c r="BJD14" s="18"/>
      <c r="BJR14" s="18"/>
      <c r="BKF14" s="18"/>
      <c r="BKT14" s="18"/>
      <c r="BLH14" s="18"/>
      <c r="BLV14" s="18"/>
      <c r="BMJ14" s="18"/>
      <c r="BMX14" s="18"/>
      <c r="BNL14" s="18"/>
      <c r="BNZ14" s="18"/>
      <c r="BON14" s="18"/>
      <c r="BPB14" s="18"/>
      <c r="BPP14" s="18"/>
      <c r="BQD14" s="18"/>
      <c r="BQR14" s="18"/>
      <c r="BRF14" s="18"/>
      <c r="BRT14" s="18"/>
      <c r="BSH14" s="18"/>
      <c r="BSV14" s="18"/>
      <c r="BTJ14" s="18"/>
      <c r="BTX14" s="18"/>
      <c r="BUL14" s="18"/>
      <c r="BUZ14" s="18"/>
      <c r="BVN14" s="18"/>
      <c r="BWB14" s="18"/>
      <c r="BWP14" s="18"/>
      <c r="BXD14" s="18"/>
      <c r="BXR14" s="18"/>
      <c r="BYF14" s="18"/>
      <c r="BYT14" s="18"/>
      <c r="BZH14" s="18"/>
      <c r="BZV14" s="18"/>
      <c r="CAJ14" s="18"/>
      <c r="CAX14" s="18"/>
      <c r="CBL14" s="18"/>
      <c r="CBZ14" s="18"/>
      <c r="CCN14" s="18"/>
      <c r="CDB14" s="18"/>
      <c r="CDP14" s="18"/>
      <c r="CED14" s="18"/>
      <c r="CER14" s="18"/>
      <c r="CFF14" s="18"/>
      <c r="CFT14" s="18"/>
      <c r="CGH14" s="18"/>
      <c r="CGV14" s="18"/>
      <c r="CHJ14" s="18"/>
      <c r="CHX14" s="18"/>
      <c r="CIL14" s="18"/>
      <c r="CIZ14" s="18"/>
      <c r="CJN14" s="18"/>
      <c r="CKB14" s="18"/>
      <c r="CKP14" s="18"/>
      <c r="CLD14" s="18"/>
      <c r="CLR14" s="18"/>
      <c r="CMF14" s="18"/>
      <c r="CMT14" s="18"/>
      <c r="CNH14" s="18"/>
      <c r="CNV14" s="18"/>
      <c r="COJ14" s="18"/>
      <c r="COX14" s="18"/>
      <c r="CPL14" s="18"/>
      <c r="CPZ14" s="18"/>
      <c r="CQN14" s="18"/>
      <c r="CRB14" s="18"/>
      <c r="CRP14" s="18"/>
      <c r="CSD14" s="18"/>
      <c r="CSR14" s="18"/>
      <c r="CTF14" s="18"/>
      <c r="CTT14" s="18"/>
      <c r="CUH14" s="18"/>
      <c r="CUV14" s="18"/>
      <c r="CVJ14" s="18"/>
      <c r="CVX14" s="18"/>
      <c r="CWL14" s="18"/>
      <c r="CWZ14" s="18"/>
      <c r="CXN14" s="18"/>
      <c r="CYB14" s="18"/>
      <c r="CYP14" s="18"/>
      <c r="CZD14" s="18"/>
      <c r="CZR14" s="18"/>
      <c r="DAF14" s="18"/>
      <c r="DAT14" s="18"/>
      <c r="DBH14" s="18"/>
      <c r="DBV14" s="18"/>
      <c r="DCJ14" s="18"/>
      <c r="DCX14" s="18"/>
      <c r="DDL14" s="18"/>
      <c r="DDZ14" s="18"/>
      <c r="DEN14" s="18"/>
      <c r="DFB14" s="18"/>
      <c r="DFP14" s="18"/>
      <c r="DGD14" s="18"/>
      <c r="DGR14" s="18"/>
      <c r="DHF14" s="18"/>
      <c r="DHT14" s="18"/>
      <c r="DIH14" s="18"/>
      <c r="DIV14" s="18"/>
      <c r="DJJ14" s="18"/>
      <c r="DJX14" s="18"/>
      <c r="DKL14" s="18"/>
      <c r="DKZ14" s="18"/>
      <c r="DLN14" s="18"/>
      <c r="DMB14" s="18"/>
      <c r="DMP14" s="18"/>
      <c r="DND14" s="18"/>
      <c r="DNR14" s="18"/>
      <c r="DOF14" s="18"/>
      <c r="DOT14" s="18"/>
      <c r="DPH14" s="18"/>
      <c r="DPV14" s="18"/>
      <c r="DQJ14" s="18"/>
      <c r="DQX14" s="18"/>
      <c r="DRL14" s="18"/>
      <c r="DRZ14" s="18"/>
      <c r="DSN14" s="18"/>
      <c r="DTB14" s="18"/>
      <c r="DTP14" s="18"/>
      <c r="DUD14" s="18"/>
      <c r="DUR14" s="18"/>
      <c r="DVF14" s="18"/>
      <c r="DVT14" s="18"/>
      <c r="DWH14" s="18"/>
      <c r="DWV14" s="18"/>
      <c r="DXJ14" s="18"/>
      <c r="DXX14" s="18"/>
      <c r="DYL14" s="18"/>
      <c r="DYZ14" s="18"/>
      <c r="DZN14" s="18"/>
      <c r="EAB14" s="18"/>
      <c r="EAP14" s="18"/>
      <c r="EBD14" s="18"/>
      <c r="EBR14" s="18"/>
      <c r="ECF14" s="18"/>
      <c r="ECT14" s="18"/>
      <c r="EDH14" s="18"/>
      <c r="EDV14" s="18"/>
      <c r="EEJ14" s="18"/>
      <c r="EEX14" s="18"/>
      <c r="EFL14" s="18"/>
      <c r="EFZ14" s="18"/>
      <c r="EGN14" s="18"/>
      <c r="EHB14" s="18"/>
      <c r="EHP14" s="18"/>
      <c r="EID14" s="18"/>
      <c r="EIR14" s="18"/>
      <c r="EJF14" s="18"/>
      <c r="EJT14" s="18"/>
      <c r="EKH14" s="18"/>
      <c r="EKV14" s="18"/>
      <c r="ELJ14" s="18"/>
      <c r="ELX14" s="18"/>
      <c r="EML14" s="18"/>
      <c r="EMZ14" s="18"/>
      <c r="ENN14" s="18"/>
      <c r="EOB14" s="18"/>
      <c r="EOP14" s="18"/>
      <c r="EPD14" s="18"/>
      <c r="EPR14" s="18"/>
      <c r="EQF14" s="18"/>
      <c r="EQT14" s="18"/>
      <c r="ERH14" s="18"/>
      <c r="ERV14" s="18"/>
      <c r="ESJ14" s="18"/>
      <c r="ESX14" s="18"/>
      <c r="ETL14" s="18"/>
      <c r="ETZ14" s="18"/>
      <c r="EUN14" s="18"/>
      <c r="EVB14" s="18"/>
      <c r="EVP14" s="18"/>
      <c r="EWD14" s="18"/>
      <c r="EWR14" s="18"/>
      <c r="EXF14" s="18"/>
      <c r="EXT14" s="18"/>
      <c r="EYH14" s="18"/>
      <c r="EYV14" s="18"/>
      <c r="EZJ14" s="18"/>
      <c r="EZX14" s="18"/>
      <c r="FAL14" s="18"/>
      <c r="FAZ14" s="18"/>
      <c r="FBN14" s="18"/>
      <c r="FCB14" s="18"/>
      <c r="FCP14" s="18"/>
      <c r="FDD14" s="18"/>
      <c r="FDR14" s="18"/>
      <c r="FEF14" s="18"/>
      <c r="FET14" s="18"/>
      <c r="FFH14" s="18"/>
      <c r="FFV14" s="18"/>
      <c r="FGJ14" s="18"/>
      <c r="FGX14" s="18"/>
      <c r="FHL14" s="18"/>
      <c r="FHZ14" s="18"/>
      <c r="FIN14" s="18"/>
      <c r="FJB14" s="18"/>
      <c r="FJP14" s="18"/>
      <c r="FKD14" s="18"/>
      <c r="FKR14" s="18"/>
      <c r="FLF14" s="18"/>
      <c r="FLT14" s="18"/>
      <c r="FMH14" s="18"/>
      <c r="FMV14" s="18"/>
      <c r="FNJ14" s="18"/>
      <c r="FNX14" s="18"/>
      <c r="FOL14" s="18"/>
      <c r="FOZ14" s="18"/>
      <c r="FPN14" s="18"/>
      <c r="FQB14" s="18"/>
      <c r="FQP14" s="18"/>
      <c r="FRD14" s="18"/>
      <c r="FRR14" s="18"/>
      <c r="FSF14" s="18"/>
      <c r="FST14" s="18"/>
      <c r="FTH14" s="18"/>
      <c r="FTV14" s="18"/>
      <c r="FUJ14" s="18"/>
      <c r="FUX14" s="18"/>
      <c r="FVL14" s="18"/>
      <c r="FVZ14" s="18"/>
      <c r="FWN14" s="18"/>
      <c r="FXB14" s="18"/>
      <c r="FXP14" s="18"/>
      <c r="FYD14" s="18"/>
      <c r="FYR14" s="18"/>
      <c r="FZF14" s="18"/>
      <c r="FZT14" s="18"/>
      <c r="GAH14" s="18"/>
      <c r="GAV14" s="18"/>
      <c r="GBJ14" s="18"/>
      <c r="GBX14" s="18"/>
      <c r="GCL14" s="18"/>
      <c r="GCZ14" s="18"/>
      <c r="GDN14" s="18"/>
      <c r="GEB14" s="18"/>
      <c r="GEP14" s="18"/>
      <c r="GFD14" s="18"/>
      <c r="GFR14" s="18"/>
      <c r="GGF14" s="18"/>
      <c r="GGT14" s="18"/>
      <c r="GHH14" s="18"/>
      <c r="GHV14" s="18"/>
      <c r="GIJ14" s="18"/>
      <c r="GIX14" s="18"/>
      <c r="GJL14" s="18"/>
      <c r="GJZ14" s="18"/>
      <c r="GKN14" s="18"/>
      <c r="GLB14" s="18"/>
      <c r="GLP14" s="18"/>
      <c r="GMD14" s="18"/>
      <c r="GMR14" s="18"/>
      <c r="GNF14" s="18"/>
      <c r="GNT14" s="18"/>
      <c r="GOH14" s="18"/>
      <c r="GOV14" s="18"/>
      <c r="GPJ14" s="18"/>
      <c r="GPX14" s="18"/>
      <c r="GQL14" s="18"/>
      <c r="GQZ14" s="18"/>
      <c r="GRN14" s="18"/>
      <c r="GSB14" s="18"/>
      <c r="GSP14" s="18"/>
      <c r="GTD14" s="18"/>
      <c r="GTR14" s="18"/>
      <c r="GUF14" s="18"/>
      <c r="GUT14" s="18"/>
      <c r="GVH14" s="18"/>
      <c r="GVV14" s="18"/>
      <c r="GWJ14" s="18"/>
      <c r="GWX14" s="18"/>
      <c r="GXL14" s="18"/>
      <c r="GXZ14" s="18"/>
      <c r="GYN14" s="18"/>
      <c r="GZB14" s="18"/>
      <c r="GZP14" s="18"/>
      <c r="HAD14" s="18"/>
      <c r="HAR14" s="18"/>
      <c r="HBF14" s="18"/>
      <c r="HBT14" s="18"/>
      <c r="HCH14" s="18"/>
      <c r="HCV14" s="18"/>
      <c r="HDJ14" s="18"/>
      <c r="HDX14" s="18"/>
      <c r="HEL14" s="18"/>
      <c r="HEZ14" s="18"/>
      <c r="HFN14" s="18"/>
      <c r="HGB14" s="18"/>
      <c r="HGP14" s="18"/>
      <c r="HHD14" s="18"/>
      <c r="HHR14" s="18"/>
      <c r="HIF14" s="18"/>
      <c r="HIT14" s="18"/>
      <c r="HJH14" s="18"/>
      <c r="HJV14" s="18"/>
      <c r="HKJ14" s="18"/>
      <c r="HKX14" s="18"/>
      <c r="HLL14" s="18"/>
      <c r="HLZ14" s="18"/>
      <c r="HMN14" s="18"/>
      <c r="HNB14" s="18"/>
      <c r="HNP14" s="18"/>
      <c r="HOD14" s="18"/>
      <c r="HOR14" s="18"/>
      <c r="HPF14" s="18"/>
      <c r="HPT14" s="18"/>
      <c r="HQH14" s="18"/>
      <c r="HQV14" s="18"/>
      <c r="HRJ14" s="18"/>
      <c r="HRX14" s="18"/>
      <c r="HSL14" s="18"/>
      <c r="HSZ14" s="18"/>
      <c r="HTN14" s="18"/>
      <c r="HUB14" s="18"/>
      <c r="HUP14" s="18"/>
      <c r="HVD14" s="18"/>
      <c r="HVR14" s="18"/>
      <c r="HWF14" s="18"/>
      <c r="HWT14" s="18"/>
      <c r="HXH14" s="18"/>
      <c r="HXV14" s="18"/>
      <c r="HYJ14" s="18"/>
      <c r="HYX14" s="18"/>
      <c r="HZL14" s="18"/>
      <c r="HZZ14" s="18"/>
      <c r="IAN14" s="18"/>
      <c r="IBB14" s="18"/>
      <c r="IBP14" s="18"/>
      <c r="ICD14" s="18"/>
      <c r="ICR14" s="18"/>
      <c r="IDF14" s="18"/>
      <c r="IDT14" s="18"/>
      <c r="IEH14" s="18"/>
      <c r="IEV14" s="18"/>
      <c r="IFJ14" s="18"/>
      <c r="IFX14" s="18"/>
      <c r="IGL14" s="18"/>
      <c r="IGZ14" s="18"/>
      <c r="IHN14" s="18"/>
      <c r="IIB14" s="18"/>
      <c r="IIP14" s="18"/>
      <c r="IJD14" s="18"/>
      <c r="IJR14" s="18"/>
      <c r="IKF14" s="18"/>
      <c r="IKT14" s="18"/>
      <c r="ILH14" s="18"/>
      <c r="ILV14" s="18"/>
      <c r="IMJ14" s="18"/>
      <c r="IMX14" s="18"/>
      <c r="INL14" s="18"/>
      <c r="INZ14" s="18"/>
      <c r="ION14" s="18"/>
      <c r="IPB14" s="18"/>
      <c r="IPP14" s="18"/>
      <c r="IQD14" s="18"/>
      <c r="IQR14" s="18"/>
      <c r="IRF14" s="18"/>
      <c r="IRT14" s="18"/>
      <c r="ISH14" s="18"/>
      <c r="ISV14" s="18"/>
      <c r="ITJ14" s="18"/>
      <c r="ITX14" s="18"/>
      <c r="IUL14" s="18"/>
      <c r="IUZ14" s="18"/>
      <c r="IVN14" s="18"/>
      <c r="IWB14" s="18"/>
      <c r="IWP14" s="18"/>
      <c r="IXD14" s="18"/>
      <c r="IXR14" s="18"/>
      <c r="IYF14" s="18"/>
      <c r="IYT14" s="18"/>
      <c r="IZH14" s="18"/>
      <c r="IZV14" s="18"/>
      <c r="JAJ14" s="18"/>
      <c r="JAX14" s="18"/>
      <c r="JBL14" s="18"/>
      <c r="JBZ14" s="18"/>
      <c r="JCN14" s="18"/>
      <c r="JDB14" s="18"/>
      <c r="JDP14" s="18"/>
      <c r="JED14" s="18"/>
      <c r="JER14" s="18"/>
      <c r="JFF14" s="18"/>
      <c r="JFT14" s="18"/>
      <c r="JGH14" s="18"/>
      <c r="JGV14" s="18"/>
      <c r="JHJ14" s="18"/>
      <c r="JHX14" s="18"/>
      <c r="JIL14" s="18"/>
      <c r="JIZ14" s="18"/>
      <c r="JJN14" s="18"/>
      <c r="JKB14" s="18"/>
      <c r="JKP14" s="18"/>
      <c r="JLD14" s="18"/>
      <c r="JLR14" s="18"/>
      <c r="JMF14" s="18"/>
      <c r="JMT14" s="18"/>
      <c r="JNH14" s="18"/>
      <c r="JNV14" s="18"/>
      <c r="JOJ14" s="18"/>
      <c r="JOX14" s="18"/>
      <c r="JPL14" s="18"/>
      <c r="JPZ14" s="18"/>
      <c r="JQN14" s="18"/>
      <c r="JRB14" s="18"/>
      <c r="JRP14" s="18"/>
      <c r="JSD14" s="18"/>
      <c r="JSR14" s="18"/>
      <c r="JTF14" s="18"/>
      <c r="JTT14" s="18"/>
      <c r="JUH14" s="18"/>
      <c r="JUV14" s="18"/>
      <c r="JVJ14" s="18"/>
      <c r="JVX14" s="18"/>
      <c r="JWL14" s="18"/>
      <c r="JWZ14" s="18"/>
      <c r="JXN14" s="18"/>
      <c r="JYB14" s="18"/>
      <c r="JYP14" s="18"/>
      <c r="JZD14" s="18"/>
      <c r="JZR14" s="18"/>
      <c r="KAF14" s="18"/>
      <c r="KAT14" s="18"/>
      <c r="KBH14" s="18"/>
      <c r="KBV14" s="18"/>
      <c r="KCJ14" s="18"/>
      <c r="KCX14" s="18"/>
      <c r="KDL14" s="18"/>
      <c r="KDZ14" s="18"/>
      <c r="KEN14" s="18"/>
      <c r="KFB14" s="18"/>
      <c r="KFP14" s="18"/>
      <c r="KGD14" s="18"/>
      <c r="KGR14" s="18"/>
      <c r="KHF14" s="18"/>
      <c r="KHT14" s="18"/>
      <c r="KIH14" s="18"/>
      <c r="KIV14" s="18"/>
      <c r="KJJ14" s="18"/>
      <c r="KJX14" s="18"/>
      <c r="KKL14" s="18"/>
      <c r="KKZ14" s="18"/>
      <c r="KLN14" s="18"/>
      <c r="KMB14" s="18"/>
      <c r="KMP14" s="18"/>
      <c r="KND14" s="18"/>
      <c r="KNR14" s="18"/>
      <c r="KOF14" s="18"/>
      <c r="KOT14" s="18"/>
      <c r="KPH14" s="18"/>
      <c r="KPV14" s="18"/>
      <c r="KQJ14" s="18"/>
      <c r="KQX14" s="18"/>
      <c r="KRL14" s="18"/>
      <c r="KRZ14" s="18"/>
      <c r="KSN14" s="18"/>
      <c r="KTB14" s="18"/>
      <c r="KTP14" s="18"/>
      <c r="KUD14" s="18"/>
      <c r="KUR14" s="18"/>
      <c r="KVF14" s="18"/>
      <c r="KVT14" s="18"/>
      <c r="KWH14" s="18"/>
      <c r="KWV14" s="18"/>
      <c r="KXJ14" s="18"/>
      <c r="KXX14" s="18"/>
      <c r="KYL14" s="18"/>
      <c r="KYZ14" s="18"/>
      <c r="KZN14" s="18"/>
      <c r="LAB14" s="18"/>
      <c r="LAP14" s="18"/>
      <c r="LBD14" s="18"/>
      <c r="LBR14" s="18"/>
      <c r="LCF14" s="18"/>
      <c r="LCT14" s="18"/>
      <c r="LDH14" s="18"/>
      <c r="LDV14" s="18"/>
      <c r="LEJ14" s="18"/>
      <c r="LEX14" s="18"/>
      <c r="LFL14" s="18"/>
      <c r="LFZ14" s="18"/>
      <c r="LGN14" s="18"/>
      <c r="LHB14" s="18"/>
      <c r="LHP14" s="18"/>
      <c r="LID14" s="18"/>
      <c r="LIR14" s="18"/>
      <c r="LJF14" s="18"/>
      <c r="LJT14" s="18"/>
      <c r="LKH14" s="18"/>
      <c r="LKV14" s="18"/>
      <c r="LLJ14" s="18"/>
      <c r="LLX14" s="18"/>
      <c r="LML14" s="18"/>
      <c r="LMZ14" s="18"/>
      <c r="LNN14" s="18"/>
      <c r="LOB14" s="18"/>
      <c r="LOP14" s="18"/>
      <c r="LPD14" s="18"/>
      <c r="LPR14" s="18"/>
      <c r="LQF14" s="18"/>
      <c r="LQT14" s="18"/>
      <c r="LRH14" s="18"/>
      <c r="LRV14" s="18"/>
      <c r="LSJ14" s="18"/>
      <c r="LSX14" s="18"/>
      <c r="LTL14" s="18"/>
      <c r="LTZ14" s="18"/>
      <c r="LUN14" s="18"/>
      <c r="LVB14" s="18"/>
      <c r="LVP14" s="18"/>
      <c r="LWD14" s="18"/>
      <c r="LWR14" s="18"/>
      <c r="LXF14" s="18"/>
      <c r="LXT14" s="18"/>
      <c r="LYH14" s="18"/>
      <c r="LYV14" s="18"/>
      <c r="LZJ14" s="18"/>
      <c r="LZX14" s="18"/>
      <c r="MAL14" s="18"/>
      <c r="MAZ14" s="18"/>
      <c r="MBN14" s="18"/>
      <c r="MCB14" s="18"/>
      <c r="MCP14" s="18"/>
      <c r="MDD14" s="18"/>
      <c r="MDR14" s="18"/>
      <c r="MEF14" s="18"/>
      <c r="MET14" s="18"/>
      <c r="MFH14" s="18"/>
      <c r="MFV14" s="18"/>
      <c r="MGJ14" s="18"/>
      <c r="MGX14" s="18"/>
      <c r="MHL14" s="18"/>
      <c r="MHZ14" s="18"/>
      <c r="MIN14" s="18"/>
      <c r="MJB14" s="18"/>
      <c r="MJP14" s="18"/>
      <c r="MKD14" s="18"/>
      <c r="MKR14" s="18"/>
      <c r="MLF14" s="18"/>
      <c r="MLT14" s="18"/>
      <c r="MMH14" s="18"/>
      <c r="MMV14" s="18"/>
      <c r="MNJ14" s="18"/>
      <c r="MNX14" s="18"/>
      <c r="MOL14" s="18"/>
      <c r="MOZ14" s="18"/>
      <c r="MPN14" s="18"/>
      <c r="MQB14" s="18"/>
      <c r="MQP14" s="18"/>
      <c r="MRD14" s="18"/>
      <c r="MRR14" s="18"/>
      <c r="MSF14" s="18"/>
      <c r="MST14" s="18"/>
      <c r="MTH14" s="18"/>
      <c r="MTV14" s="18"/>
      <c r="MUJ14" s="18"/>
      <c r="MUX14" s="18"/>
      <c r="MVL14" s="18"/>
      <c r="MVZ14" s="18"/>
      <c r="MWN14" s="18"/>
      <c r="MXB14" s="18"/>
      <c r="MXP14" s="18"/>
      <c r="MYD14" s="18"/>
      <c r="MYR14" s="18"/>
      <c r="MZF14" s="18"/>
      <c r="MZT14" s="18"/>
      <c r="NAH14" s="18"/>
      <c r="NAV14" s="18"/>
      <c r="NBJ14" s="18"/>
      <c r="NBX14" s="18"/>
      <c r="NCL14" s="18"/>
      <c r="NCZ14" s="18"/>
      <c r="NDN14" s="18"/>
      <c r="NEB14" s="18"/>
      <c r="NEP14" s="18"/>
      <c r="NFD14" s="18"/>
      <c r="NFR14" s="18"/>
      <c r="NGF14" s="18"/>
      <c r="NGT14" s="18"/>
      <c r="NHH14" s="18"/>
      <c r="NHV14" s="18"/>
      <c r="NIJ14" s="18"/>
      <c r="NIX14" s="18"/>
      <c r="NJL14" s="18"/>
      <c r="NJZ14" s="18"/>
      <c r="NKN14" s="18"/>
      <c r="NLB14" s="18"/>
      <c r="NLP14" s="18"/>
      <c r="NMD14" s="18"/>
      <c r="NMR14" s="18"/>
      <c r="NNF14" s="18"/>
      <c r="NNT14" s="18"/>
      <c r="NOH14" s="18"/>
      <c r="NOV14" s="18"/>
      <c r="NPJ14" s="18"/>
      <c r="NPX14" s="18"/>
      <c r="NQL14" s="18"/>
      <c r="NQZ14" s="18"/>
      <c r="NRN14" s="18"/>
      <c r="NSB14" s="18"/>
      <c r="NSP14" s="18"/>
      <c r="NTD14" s="18"/>
      <c r="NTR14" s="18"/>
      <c r="NUF14" s="18"/>
      <c r="NUT14" s="18"/>
      <c r="NVH14" s="18"/>
      <c r="NVV14" s="18"/>
      <c r="NWJ14" s="18"/>
      <c r="NWX14" s="18"/>
      <c r="NXL14" s="18"/>
      <c r="NXZ14" s="18"/>
      <c r="NYN14" s="18"/>
      <c r="NZB14" s="18"/>
      <c r="NZP14" s="18"/>
      <c r="OAD14" s="18"/>
      <c r="OAR14" s="18"/>
      <c r="OBF14" s="18"/>
      <c r="OBT14" s="18"/>
      <c r="OCH14" s="18"/>
      <c r="OCV14" s="18"/>
      <c r="ODJ14" s="18"/>
      <c r="ODX14" s="18"/>
      <c r="OEL14" s="18"/>
      <c r="OEZ14" s="18"/>
      <c r="OFN14" s="18"/>
      <c r="OGB14" s="18"/>
      <c r="OGP14" s="18"/>
      <c r="OHD14" s="18"/>
      <c r="OHR14" s="18"/>
      <c r="OIF14" s="18"/>
      <c r="OIT14" s="18"/>
      <c r="OJH14" s="18"/>
      <c r="OJV14" s="18"/>
      <c r="OKJ14" s="18"/>
      <c r="OKX14" s="18"/>
      <c r="OLL14" s="18"/>
      <c r="OLZ14" s="18"/>
      <c r="OMN14" s="18"/>
      <c r="ONB14" s="18"/>
      <c r="ONP14" s="18"/>
      <c r="OOD14" s="18"/>
      <c r="OOR14" s="18"/>
      <c r="OPF14" s="18"/>
      <c r="OPT14" s="18"/>
      <c r="OQH14" s="18"/>
      <c r="OQV14" s="18"/>
      <c r="ORJ14" s="18"/>
      <c r="ORX14" s="18"/>
      <c r="OSL14" s="18"/>
      <c r="OSZ14" s="18"/>
      <c r="OTN14" s="18"/>
      <c r="OUB14" s="18"/>
      <c r="OUP14" s="18"/>
      <c r="OVD14" s="18"/>
      <c r="OVR14" s="18"/>
      <c r="OWF14" s="18"/>
      <c r="OWT14" s="18"/>
      <c r="OXH14" s="18"/>
      <c r="OXV14" s="18"/>
      <c r="OYJ14" s="18"/>
      <c r="OYX14" s="18"/>
      <c r="OZL14" s="18"/>
      <c r="OZZ14" s="18"/>
      <c r="PAN14" s="18"/>
      <c r="PBB14" s="18"/>
      <c r="PBP14" s="18"/>
      <c r="PCD14" s="18"/>
      <c r="PCR14" s="18"/>
      <c r="PDF14" s="18"/>
      <c r="PDT14" s="18"/>
      <c r="PEH14" s="18"/>
      <c r="PEV14" s="18"/>
      <c r="PFJ14" s="18"/>
      <c r="PFX14" s="18"/>
      <c r="PGL14" s="18"/>
      <c r="PGZ14" s="18"/>
      <c r="PHN14" s="18"/>
      <c r="PIB14" s="18"/>
      <c r="PIP14" s="18"/>
      <c r="PJD14" s="18"/>
      <c r="PJR14" s="18"/>
      <c r="PKF14" s="18"/>
      <c r="PKT14" s="18"/>
      <c r="PLH14" s="18"/>
      <c r="PLV14" s="18"/>
      <c r="PMJ14" s="18"/>
      <c r="PMX14" s="18"/>
      <c r="PNL14" s="18"/>
      <c r="PNZ14" s="18"/>
      <c r="PON14" s="18"/>
      <c r="PPB14" s="18"/>
      <c r="PPP14" s="18"/>
      <c r="PQD14" s="18"/>
      <c r="PQR14" s="18"/>
      <c r="PRF14" s="18"/>
      <c r="PRT14" s="18"/>
      <c r="PSH14" s="18"/>
      <c r="PSV14" s="18"/>
      <c r="PTJ14" s="18"/>
      <c r="PTX14" s="18"/>
      <c r="PUL14" s="18"/>
      <c r="PUZ14" s="18"/>
      <c r="PVN14" s="18"/>
      <c r="PWB14" s="18"/>
      <c r="PWP14" s="18"/>
      <c r="PXD14" s="18"/>
      <c r="PXR14" s="18"/>
      <c r="PYF14" s="18"/>
      <c r="PYT14" s="18"/>
      <c r="PZH14" s="18"/>
      <c r="PZV14" s="18"/>
      <c r="QAJ14" s="18"/>
      <c r="QAX14" s="18"/>
      <c r="QBL14" s="18"/>
      <c r="QBZ14" s="18"/>
      <c r="QCN14" s="18"/>
      <c r="QDB14" s="18"/>
      <c r="QDP14" s="18"/>
      <c r="QED14" s="18"/>
      <c r="QER14" s="18"/>
      <c r="QFF14" s="18"/>
      <c r="QFT14" s="18"/>
      <c r="QGH14" s="18"/>
      <c r="QGV14" s="18"/>
      <c r="QHJ14" s="18"/>
      <c r="QHX14" s="18"/>
      <c r="QIL14" s="18"/>
      <c r="QIZ14" s="18"/>
      <c r="QJN14" s="18"/>
      <c r="QKB14" s="18"/>
      <c r="QKP14" s="18"/>
      <c r="QLD14" s="18"/>
      <c r="QLR14" s="18"/>
      <c r="QMF14" s="18"/>
      <c r="QMT14" s="18"/>
      <c r="QNH14" s="18"/>
      <c r="QNV14" s="18"/>
      <c r="QOJ14" s="18"/>
      <c r="QOX14" s="18"/>
      <c r="QPL14" s="18"/>
      <c r="QPZ14" s="18"/>
      <c r="QQN14" s="18"/>
      <c r="QRB14" s="18"/>
      <c r="QRP14" s="18"/>
      <c r="QSD14" s="18"/>
      <c r="QSR14" s="18"/>
      <c r="QTF14" s="18"/>
      <c r="QTT14" s="18"/>
      <c r="QUH14" s="18"/>
      <c r="QUV14" s="18"/>
      <c r="QVJ14" s="18"/>
      <c r="QVX14" s="18"/>
      <c r="QWL14" s="18"/>
      <c r="QWZ14" s="18"/>
      <c r="QXN14" s="18"/>
      <c r="QYB14" s="18"/>
      <c r="QYP14" s="18"/>
      <c r="QZD14" s="18"/>
      <c r="QZR14" s="18"/>
      <c r="RAF14" s="18"/>
      <c r="RAT14" s="18"/>
      <c r="RBH14" s="18"/>
      <c r="RBV14" s="18"/>
      <c r="RCJ14" s="18"/>
      <c r="RCX14" s="18"/>
      <c r="RDL14" s="18"/>
      <c r="RDZ14" s="18"/>
      <c r="REN14" s="18"/>
      <c r="RFB14" s="18"/>
      <c r="RFP14" s="18"/>
      <c r="RGD14" s="18"/>
      <c r="RGR14" s="18"/>
      <c r="RHF14" s="18"/>
      <c r="RHT14" s="18"/>
      <c r="RIH14" s="18"/>
      <c r="RIV14" s="18"/>
      <c r="RJJ14" s="18"/>
      <c r="RJX14" s="18"/>
      <c r="RKL14" s="18"/>
      <c r="RKZ14" s="18"/>
      <c r="RLN14" s="18"/>
      <c r="RMB14" s="18"/>
      <c r="RMP14" s="18"/>
      <c r="RND14" s="18"/>
      <c r="RNR14" s="18"/>
      <c r="ROF14" s="18"/>
      <c r="ROT14" s="18"/>
      <c r="RPH14" s="18"/>
      <c r="RPV14" s="18"/>
      <c r="RQJ14" s="18"/>
      <c r="RQX14" s="18"/>
      <c r="RRL14" s="18"/>
      <c r="RRZ14" s="18"/>
      <c r="RSN14" s="18"/>
      <c r="RTB14" s="18"/>
      <c r="RTP14" s="18"/>
      <c r="RUD14" s="18"/>
      <c r="RUR14" s="18"/>
      <c r="RVF14" s="18"/>
      <c r="RVT14" s="18"/>
      <c r="RWH14" s="18"/>
      <c r="RWV14" s="18"/>
      <c r="RXJ14" s="18"/>
      <c r="RXX14" s="18"/>
      <c r="RYL14" s="18"/>
      <c r="RYZ14" s="18"/>
      <c r="RZN14" s="18"/>
      <c r="SAB14" s="18"/>
      <c r="SAP14" s="18"/>
      <c r="SBD14" s="18"/>
      <c r="SBR14" s="18"/>
      <c r="SCF14" s="18"/>
      <c r="SCT14" s="18"/>
      <c r="SDH14" s="18"/>
      <c r="SDV14" s="18"/>
      <c r="SEJ14" s="18"/>
      <c r="SEX14" s="18"/>
      <c r="SFL14" s="18"/>
      <c r="SFZ14" s="18"/>
      <c r="SGN14" s="18"/>
      <c r="SHB14" s="18"/>
      <c r="SHP14" s="18"/>
      <c r="SID14" s="18"/>
      <c r="SIR14" s="18"/>
      <c r="SJF14" s="18"/>
      <c r="SJT14" s="18"/>
      <c r="SKH14" s="18"/>
      <c r="SKV14" s="18"/>
      <c r="SLJ14" s="18"/>
      <c r="SLX14" s="18"/>
      <c r="SML14" s="18"/>
      <c r="SMZ14" s="18"/>
      <c r="SNN14" s="18"/>
      <c r="SOB14" s="18"/>
      <c r="SOP14" s="18"/>
      <c r="SPD14" s="18"/>
      <c r="SPR14" s="18"/>
      <c r="SQF14" s="18"/>
      <c r="SQT14" s="18"/>
      <c r="SRH14" s="18"/>
      <c r="SRV14" s="18"/>
      <c r="SSJ14" s="18"/>
      <c r="SSX14" s="18"/>
      <c r="STL14" s="18"/>
      <c r="STZ14" s="18"/>
      <c r="SUN14" s="18"/>
      <c r="SVB14" s="18"/>
      <c r="SVP14" s="18"/>
      <c r="SWD14" s="18"/>
      <c r="SWR14" s="18"/>
      <c r="SXF14" s="18"/>
      <c r="SXT14" s="18"/>
      <c r="SYH14" s="18"/>
      <c r="SYV14" s="18"/>
      <c r="SZJ14" s="18"/>
      <c r="SZX14" s="18"/>
      <c r="TAL14" s="18"/>
      <c r="TAZ14" s="18"/>
      <c r="TBN14" s="18"/>
      <c r="TCB14" s="18"/>
      <c r="TCP14" s="18"/>
      <c r="TDD14" s="18"/>
      <c r="TDR14" s="18"/>
      <c r="TEF14" s="18"/>
      <c r="TET14" s="18"/>
      <c r="TFH14" s="18"/>
      <c r="TFV14" s="18"/>
      <c r="TGJ14" s="18"/>
      <c r="TGX14" s="18"/>
      <c r="THL14" s="18"/>
      <c r="THZ14" s="18"/>
      <c r="TIN14" s="18"/>
      <c r="TJB14" s="18"/>
      <c r="TJP14" s="18"/>
      <c r="TKD14" s="18"/>
      <c r="TKR14" s="18"/>
      <c r="TLF14" s="18"/>
      <c r="TLT14" s="18"/>
      <c r="TMH14" s="18"/>
      <c r="TMV14" s="18"/>
      <c r="TNJ14" s="18"/>
      <c r="TNX14" s="18"/>
      <c r="TOL14" s="18"/>
      <c r="TOZ14" s="18"/>
      <c r="TPN14" s="18"/>
      <c r="TQB14" s="18"/>
      <c r="TQP14" s="18"/>
      <c r="TRD14" s="18"/>
      <c r="TRR14" s="18"/>
      <c r="TSF14" s="18"/>
      <c r="TST14" s="18"/>
      <c r="TTH14" s="18"/>
      <c r="TTV14" s="18"/>
      <c r="TUJ14" s="18"/>
      <c r="TUX14" s="18"/>
      <c r="TVL14" s="18"/>
      <c r="TVZ14" s="18"/>
      <c r="TWN14" s="18"/>
      <c r="TXB14" s="18"/>
      <c r="TXP14" s="18"/>
      <c r="TYD14" s="18"/>
      <c r="TYR14" s="18"/>
      <c r="TZF14" s="18"/>
      <c r="TZT14" s="18"/>
      <c r="UAH14" s="18"/>
      <c r="UAV14" s="18"/>
      <c r="UBJ14" s="18"/>
      <c r="UBX14" s="18"/>
      <c r="UCL14" s="18"/>
      <c r="UCZ14" s="18"/>
      <c r="UDN14" s="18"/>
      <c r="UEB14" s="18"/>
      <c r="UEP14" s="18"/>
      <c r="UFD14" s="18"/>
      <c r="UFR14" s="18"/>
      <c r="UGF14" s="18"/>
      <c r="UGT14" s="18"/>
      <c r="UHH14" s="18"/>
      <c r="UHV14" s="18"/>
      <c r="UIJ14" s="18"/>
      <c r="UIX14" s="18"/>
      <c r="UJL14" s="18"/>
      <c r="UJZ14" s="18"/>
      <c r="UKN14" s="18"/>
      <c r="ULB14" s="18"/>
      <c r="ULP14" s="18"/>
      <c r="UMD14" s="18"/>
      <c r="UMR14" s="18"/>
      <c r="UNF14" s="18"/>
      <c r="UNT14" s="18"/>
      <c r="UOH14" s="18"/>
      <c r="UOV14" s="18"/>
      <c r="UPJ14" s="18"/>
      <c r="UPX14" s="18"/>
      <c r="UQL14" s="18"/>
      <c r="UQZ14" s="18"/>
      <c r="URN14" s="18"/>
      <c r="USB14" s="18"/>
      <c r="USP14" s="18"/>
      <c r="UTD14" s="18"/>
      <c r="UTR14" s="18"/>
      <c r="UUF14" s="18"/>
      <c r="UUT14" s="18"/>
      <c r="UVH14" s="18"/>
      <c r="UVV14" s="18"/>
      <c r="UWJ14" s="18"/>
      <c r="UWX14" s="18"/>
      <c r="UXL14" s="18"/>
      <c r="UXZ14" s="18"/>
      <c r="UYN14" s="18"/>
      <c r="UZB14" s="18"/>
      <c r="UZP14" s="18"/>
      <c r="VAD14" s="18"/>
      <c r="VAR14" s="18"/>
      <c r="VBF14" s="18"/>
      <c r="VBT14" s="18"/>
      <c r="VCH14" s="18"/>
      <c r="VCV14" s="18"/>
      <c r="VDJ14" s="18"/>
      <c r="VDX14" s="18"/>
      <c r="VEL14" s="18"/>
      <c r="VEZ14" s="18"/>
      <c r="VFN14" s="18"/>
      <c r="VGB14" s="18"/>
      <c r="VGP14" s="18"/>
      <c r="VHD14" s="18"/>
      <c r="VHR14" s="18"/>
      <c r="VIF14" s="18"/>
      <c r="VIT14" s="18"/>
      <c r="VJH14" s="18"/>
      <c r="VJV14" s="18"/>
      <c r="VKJ14" s="18"/>
      <c r="VKX14" s="18"/>
      <c r="VLL14" s="18"/>
      <c r="VLZ14" s="18"/>
      <c r="VMN14" s="18"/>
      <c r="VNB14" s="18"/>
      <c r="VNP14" s="18"/>
      <c r="VOD14" s="18"/>
      <c r="VOR14" s="18"/>
      <c r="VPF14" s="18"/>
      <c r="VPT14" s="18"/>
      <c r="VQH14" s="18"/>
      <c r="VQV14" s="18"/>
      <c r="VRJ14" s="18"/>
      <c r="VRX14" s="18"/>
      <c r="VSL14" s="18"/>
      <c r="VSZ14" s="18"/>
      <c r="VTN14" s="18"/>
      <c r="VUB14" s="18"/>
      <c r="VUP14" s="18"/>
      <c r="VVD14" s="18"/>
      <c r="VVR14" s="18"/>
      <c r="VWF14" s="18"/>
      <c r="VWT14" s="18"/>
      <c r="VXH14" s="18"/>
      <c r="VXV14" s="18"/>
      <c r="VYJ14" s="18"/>
      <c r="VYX14" s="18"/>
      <c r="VZL14" s="18"/>
      <c r="VZZ14" s="18"/>
      <c r="WAN14" s="18"/>
      <c r="WBB14" s="18"/>
      <c r="WBP14" s="18"/>
      <c r="WCD14" s="18"/>
      <c r="WCR14" s="18"/>
      <c r="WDF14" s="18"/>
      <c r="WDT14" s="18"/>
      <c r="WEH14" s="18"/>
      <c r="WEV14" s="18"/>
      <c r="WFJ14" s="18"/>
      <c r="WFX14" s="18"/>
      <c r="WGL14" s="18"/>
      <c r="WGZ14" s="18"/>
      <c r="WHN14" s="18"/>
      <c r="WIB14" s="18"/>
      <c r="WIP14" s="18"/>
      <c r="WJD14" s="18"/>
      <c r="WJR14" s="18"/>
      <c r="WKF14" s="18"/>
      <c r="WKT14" s="18"/>
      <c r="WLH14" s="18"/>
      <c r="WLV14" s="18"/>
      <c r="WMJ14" s="18"/>
      <c r="WMX14" s="18"/>
      <c r="WNL14" s="18"/>
      <c r="WNZ14" s="18"/>
      <c r="WON14" s="18"/>
      <c r="WPB14" s="18"/>
      <c r="WPP14" s="18"/>
      <c r="WQD14" s="18"/>
      <c r="WQR14" s="18"/>
      <c r="WRF14" s="18"/>
      <c r="WRT14" s="18"/>
      <c r="WSH14" s="18"/>
      <c r="WSV14" s="18"/>
      <c r="WTJ14" s="18"/>
      <c r="WTX14" s="18"/>
      <c r="WUL14" s="18"/>
      <c r="WUZ14" s="18"/>
      <c r="WVN14" s="18"/>
      <c r="WWB14" s="18"/>
      <c r="WWP14" s="18"/>
      <c r="WXD14" s="18"/>
      <c r="WXR14" s="18"/>
      <c r="WYF14" s="18"/>
      <c r="WYT14" s="18"/>
      <c r="WZH14" s="18"/>
      <c r="WZV14" s="18"/>
      <c r="XAJ14" s="18"/>
      <c r="XAX14" s="18"/>
      <c r="XBL14" s="18"/>
      <c r="XBZ14" s="18"/>
      <c r="XCN14" s="18"/>
      <c r="XDB14" s="18"/>
      <c r="XDP14" s="18"/>
      <c r="XED14" s="18"/>
      <c r="XER14" s="18"/>
    </row>
    <row r="15" spans="1:1014 1028:2036 2050:3072 3086:4094 4108:5116 5130:6138 6152:7160 7174:8182 8196:9204 9218:10240 10254:11262 11276:12284 12298:13306 13320:14328 14342:15350 15364:16372" hidden="1" x14ac:dyDescent="0.35">
      <c r="A15">
        <v>2017095017</v>
      </c>
      <c r="B15" t="s">
        <v>46</v>
      </c>
      <c r="C15" t="s">
        <v>161</v>
      </c>
      <c r="D15" s="55" t="s">
        <v>149</v>
      </c>
      <c r="F15" s="18">
        <v>42830</v>
      </c>
      <c r="G15">
        <v>6.4</v>
      </c>
      <c r="H15" t="s">
        <v>853</v>
      </c>
      <c r="I15">
        <v>20.399999999999999</v>
      </c>
      <c r="J15" t="s">
        <v>853</v>
      </c>
      <c r="K15">
        <v>3.1</v>
      </c>
      <c r="L15" t="s">
        <v>853</v>
      </c>
      <c r="M15">
        <v>7</v>
      </c>
      <c r="N15" t="s">
        <v>863</v>
      </c>
      <c r="O15">
        <v>5529</v>
      </c>
      <c r="P15" t="s">
        <v>859</v>
      </c>
      <c r="T15" s="18"/>
      <c r="AH15" s="18"/>
      <c r="AV15" s="18"/>
      <c r="BJ15" s="18"/>
      <c r="BX15" s="18"/>
      <c r="CL15" s="18"/>
      <c r="CZ15" s="18"/>
      <c r="DN15" s="18"/>
      <c r="EB15" s="18"/>
      <c r="EP15" s="18"/>
      <c r="FD15" s="18"/>
      <c r="FR15" s="18"/>
      <c r="GF15" s="18"/>
      <c r="GT15" s="18"/>
      <c r="HH15" s="18"/>
      <c r="HV15" s="18"/>
      <c r="IJ15" s="18"/>
      <c r="IX15" s="18"/>
      <c r="JL15" s="18"/>
      <c r="JZ15" s="18"/>
      <c r="KN15" s="18"/>
      <c r="LB15" s="18"/>
      <c r="LP15" s="18"/>
      <c r="MD15" s="18"/>
      <c r="MR15" s="18"/>
      <c r="NF15" s="18"/>
      <c r="NT15" s="18"/>
      <c r="OH15" s="18"/>
      <c r="OV15" s="18"/>
      <c r="PJ15" s="18"/>
      <c r="PX15" s="18"/>
      <c r="QL15" s="18"/>
      <c r="QZ15" s="18"/>
      <c r="RN15" s="18"/>
      <c r="SB15" s="18"/>
      <c r="SP15" s="18"/>
      <c r="TD15" s="18"/>
      <c r="TR15" s="18"/>
      <c r="UF15" s="18"/>
      <c r="UT15" s="18"/>
      <c r="VH15" s="18"/>
      <c r="VV15" s="18"/>
      <c r="WJ15" s="18"/>
      <c r="WX15" s="18"/>
      <c r="XL15" s="18"/>
      <c r="XZ15" s="18"/>
      <c r="YN15" s="18"/>
      <c r="ZB15" s="18"/>
      <c r="ZP15" s="18"/>
      <c r="AAD15" s="18"/>
      <c r="AAR15" s="18"/>
      <c r="ABF15" s="18"/>
      <c r="ABT15" s="18"/>
      <c r="ACH15" s="18"/>
      <c r="ACV15" s="18"/>
      <c r="ADJ15" s="18"/>
      <c r="ADX15" s="18"/>
      <c r="AEL15" s="18"/>
      <c r="AEZ15" s="18"/>
      <c r="AFN15" s="18"/>
      <c r="AGB15" s="18"/>
      <c r="AGP15" s="18"/>
      <c r="AHD15" s="18"/>
      <c r="AHR15" s="18"/>
      <c r="AIF15" s="18"/>
      <c r="AIT15" s="18"/>
      <c r="AJH15" s="18"/>
      <c r="AJV15" s="18"/>
      <c r="AKJ15" s="18"/>
      <c r="AKX15" s="18"/>
      <c r="ALL15" s="18"/>
      <c r="ALZ15" s="18"/>
      <c r="AMN15" s="18"/>
      <c r="ANB15" s="18"/>
      <c r="ANP15" s="18"/>
      <c r="AOD15" s="18"/>
      <c r="AOR15" s="18"/>
      <c r="APF15" s="18"/>
      <c r="APT15" s="18"/>
      <c r="AQH15" s="18"/>
      <c r="AQV15" s="18"/>
      <c r="ARJ15" s="18"/>
      <c r="ARX15" s="18"/>
      <c r="ASL15" s="18"/>
      <c r="ASZ15" s="18"/>
      <c r="ATN15" s="18"/>
      <c r="AUB15" s="18"/>
      <c r="AUP15" s="18"/>
      <c r="AVD15" s="18"/>
      <c r="AVR15" s="18"/>
      <c r="AWF15" s="18"/>
      <c r="AWT15" s="18"/>
      <c r="AXH15" s="18"/>
      <c r="AXV15" s="18"/>
      <c r="AYJ15" s="18"/>
      <c r="AYX15" s="18"/>
      <c r="AZL15" s="18"/>
      <c r="AZZ15" s="18"/>
      <c r="BAN15" s="18"/>
      <c r="BBB15" s="18"/>
      <c r="BBP15" s="18"/>
      <c r="BCD15" s="18"/>
      <c r="BCR15" s="18"/>
      <c r="BDF15" s="18"/>
      <c r="BDT15" s="18"/>
      <c r="BEH15" s="18"/>
      <c r="BEV15" s="18"/>
      <c r="BFJ15" s="18"/>
      <c r="BFX15" s="18"/>
      <c r="BGL15" s="18"/>
      <c r="BGZ15" s="18"/>
      <c r="BHN15" s="18"/>
      <c r="BIB15" s="18"/>
      <c r="BIP15" s="18"/>
      <c r="BJD15" s="18"/>
      <c r="BJR15" s="18"/>
      <c r="BKF15" s="18"/>
      <c r="BKT15" s="18"/>
      <c r="BLH15" s="18"/>
      <c r="BLV15" s="18"/>
      <c r="BMJ15" s="18"/>
      <c r="BMX15" s="18"/>
      <c r="BNL15" s="18"/>
      <c r="BNZ15" s="18"/>
      <c r="BON15" s="18"/>
      <c r="BPB15" s="18"/>
      <c r="BPP15" s="18"/>
      <c r="BQD15" s="18"/>
      <c r="BQR15" s="18"/>
      <c r="BRF15" s="18"/>
      <c r="BRT15" s="18"/>
      <c r="BSH15" s="18"/>
      <c r="BSV15" s="18"/>
      <c r="BTJ15" s="18"/>
      <c r="BTX15" s="18"/>
      <c r="BUL15" s="18"/>
      <c r="BUZ15" s="18"/>
      <c r="BVN15" s="18"/>
      <c r="BWB15" s="18"/>
      <c r="BWP15" s="18"/>
      <c r="BXD15" s="18"/>
      <c r="BXR15" s="18"/>
      <c r="BYF15" s="18"/>
      <c r="BYT15" s="18"/>
      <c r="BZH15" s="18"/>
      <c r="BZV15" s="18"/>
      <c r="CAJ15" s="18"/>
      <c r="CAX15" s="18"/>
      <c r="CBL15" s="18"/>
      <c r="CBZ15" s="18"/>
      <c r="CCN15" s="18"/>
      <c r="CDB15" s="18"/>
      <c r="CDP15" s="18"/>
      <c r="CED15" s="18"/>
      <c r="CER15" s="18"/>
      <c r="CFF15" s="18"/>
      <c r="CFT15" s="18"/>
      <c r="CGH15" s="18"/>
      <c r="CGV15" s="18"/>
      <c r="CHJ15" s="18"/>
      <c r="CHX15" s="18"/>
      <c r="CIL15" s="18"/>
      <c r="CIZ15" s="18"/>
      <c r="CJN15" s="18"/>
      <c r="CKB15" s="18"/>
      <c r="CKP15" s="18"/>
      <c r="CLD15" s="18"/>
      <c r="CLR15" s="18"/>
      <c r="CMF15" s="18"/>
      <c r="CMT15" s="18"/>
      <c r="CNH15" s="18"/>
      <c r="CNV15" s="18"/>
      <c r="COJ15" s="18"/>
      <c r="COX15" s="18"/>
      <c r="CPL15" s="18"/>
      <c r="CPZ15" s="18"/>
      <c r="CQN15" s="18"/>
      <c r="CRB15" s="18"/>
      <c r="CRP15" s="18"/>
      <c r="CSD15" s="18"/>
      <c r="CSR15" s="18"/>
      <c r="CTF15" s="18"/>
      <c r="CTT15" s="18"/>
      <c r="CUH15" s="18"/>
      <c r="CUV15" s="18"/>
      <c r="CVJ15" s="18"/>
      <c r="CVX15" s="18"/>
      <c r="CWL15" s="18"/>
      <c r="CWZ15" s="18"/>
      <c r="CXN15" s="18"/>
      <c r="CYB15" s="18"/>
      <c r="CYP15" s="18"/>
      <c r="CZD15" s="18"/>
      <c r="CZR15" s="18"/>
      <c r="DAF15" s="18"/>
      <c r="DAT15" s="18"/>
      <c r="DBH15" s="18"/>
      <c r="DBV15" s="18"/>
      <c r="DCJ15" s="18"/>
      <c r="DCX15" s="18"/>
      <c r="DDL15" s="18"/>
      <c r="DDZ15" s="18"/>
      <c r="DEN15" s="18"/>
      <c r="DFB15" s="18"/>
      <c r="DFP15" s="18"/>
      <c r="DGD15" s="18"/>
      <c r="DGR15" s="18"/>
      <c r="DHF15" s="18"/>
      <c r="DHT15" s="18"/>
      <c r="DIH15" s="18"/>
      <c r="DIV15" s="18"/>
      <c r="DJJ15" s="18"/>
      <c r="DJX15" s="18"/>
      <c r="DKL15" s="18"/>
      <c r="DKZ15" s="18"/>
      <c r="DLN15" s="18"/>
      <c r="DMB15" s="18"/>
      <c r="DMP15" s="18"/>
      <c r="DND15" s="18"/>
      <c r="DNR15" s="18"/>
      <c r="DOF15" s="18"/>
      <c r="DOT15" s="18"/>
      <c r="DPH15" s="18"/>
      <c r="DPV15" s="18"/>
      <c r="DQJ15" s="18"/>
      <c r="DQX15" s="18"/>
      <c r="DRL15" s="18"/>
      <c r="DRZ15" s="18"/>
      <c r="DSN15" s="18"/>
      <c r="DTB15" s="18"/>
      <c r="DTP15" s="18"/>
      <c r="DUD15" s="18"/>
      <c r="DUR15" s="18"/>
      <c r="DVF15" s="18"/>
      <c r="DVT15" s="18"/>
      <c r="DWH15" s="18"/>
      <c r="DWV15" s="18"/>
      <c r="DXJ15" s="18"/>
      <c r="DXX15" s="18"/>
      <c r="DYL15" s="18"/>
      <c r="DYZ15" s="18"/>
      <c r="DZN15" s="18"/>
      <c r="EAB15" s="18"/>
      <c r="EAP15" s="18"/>
      <c r="EBD15" s="18"/>
      <c r="EBR15" s="18"/>
      <c r="ECF15" s="18"/>
      <c r="ECT15" s="18"/>
      <c r="EDH15" s="18"/>
      <c r="EDV15" s="18"/>
      <c r="EEJ15" s="18"/>
      <c r="EEX15" s="18"/>
      <c r="EFL15" s="18"/>
      <c r="EFZ15" s="18"/>
      <c r="EGN15" s="18"/>
      <c r="EHB15" s="18"/>
      <c r="EHP15" s="18"/>
      <c r="EID15" s="18"/>
      <c r="EIR15" s="18"/>
      <c r="EJF15" s="18"/>
      <c r="EJT15" s="18"/>
      <c r="EKH15" s="18"/>
      <c r="EKV15" s="18"/>
      <c r="ELJ15" s="18"/>
      <c r="ELX15" s="18"/>
      <c r="EML15" s="18"/>
      <c r="EMZ15" s="18"/>
      <c r="ENN15" s="18"/>
      <c r="EOB15" s="18"/>
      <c r="EOP15" s="18"/>
      <c r="EPD15" s="18"/>
      <c r="EPR15" s="18"/>
      <c r="EQF15" s="18"/>
      <c r="EQT15" s="18"/>
      <c r="ERH15" s="18"/>
      <c r="ERV15" s="18"/>
      <c r="ESJ15" s="18"/>
      <c r="ESX15" s="18"/>
      <c r="ETL15" s="18"/>
      <c r="ETZ15" s="18"/>
      <c r="EUN15" s="18"/>
      <c r="EVB15" s="18"/>
      <c r="EVP15" s="18"/>
      <c r="EWD15" s="18"/>
      <c r="EWR15" s="18"/>
      <c r="EXF15" s="18"/>
      <c r="EXT15" s="18"/>
      <c r="EYH15" s="18"/>
      <c r="EYV15" s="18"/>
      <c r="EZJ15" s="18"/>
      <c r="EZX15" s="18"/>
      <c r="FAL15" s="18"/>
      <c r="FAZ15" s="18"/>
      <c r="FBN15" s="18"/>
      <c r="FCB15" s="18"/>
      <c r="FCP15" s="18"/>
      <c r="FDD15" s="18"/>
      <c r="FDR15" s="18"/>
      <c r="FEF15" s="18"/>
      <c r="FET15" s="18"/>
      <c r="FFH15" s="18"/>
      <c r="FFV15" s="18"/>
      <c r="FGJ15" s="18"/>
      <c r="FGX15" s="18"/>
      <c r="FHL15" s="18"/>
      <c r="FHZ15" s="18"/>
      <c r="FIN15" s="18"/>
      <c r="FJB15" s="18"/>
      <c r="FJP15" s="18"/>
      <c r="FKD15" s="18"/>
      <c r="FKR15" s="18"/>
      <c r="FLF15" s="18"/>
      <c r="FLT15" s="18"/>
      <c r="FMH15" s="18"/>
      <c r="FMV15" s="18"/>
      <c r="FNJ15" s="18"/>
      <c r="FNX15" s="18"/>
      <c r="FOL15" s="18"/>
      <c r="FOZ15" s="18"/>
      <c r="FPN15" s="18"/>
      <c r="FQB15" s="18"/>
      <c r="FQP15" s="18"/>
      <c r="FRD15" s="18"/>
      <c r="FRR15" s="18"/>
      <c r="FSF15" s="18"/>
      <c r="FST15" s="18"/>
      <c r="FTH15" s="18"/>
      <c r="FTV15" s="18"/>
      <c r="FUJ15" s="18"/>
      <c r="FUX15" s="18"/>
      <c r="FVL15" s="18"/>
      <c r="FVZ15" s="18"/>
      <c r="FWN15" s="18"/>
      <c r="FXB15" s="18"/>
      <c r="FXP15" s="18"/>
      <c r="FYD15" s="18"/>
      <c r="FYR15" s="18"/>
      <c r="FZF15" s="18"/>
      <c r="FZT15" s="18"/>
      <c r="GAH15" s="18"/>
      <c r="GAV15" s="18"/>
      <c r="GBJ15" s="18"/>
      <c r="GBX15" s="18"/>
      <c r="GCL15" s="18"/>
      <c r="GCZ15" s="18"/>
      <c r="GDN15" s="18"/>
      <c r="GEB15" s="18"/>
      <c r="GEP15" s="18"/>
      <c r="GFD15" s="18"/>
      <c r="GFR15" s="18"/>
      <c r="GGF15" s="18"/>
      <c r="GGT15" s="18"/>
      <c r="GHH15" s="18"/>
      <c r="GHV15" s="18"/>
      <c r="GIJ15" s="18"/>
      <c r="GIX15" s="18"/>
      <c r="GJL15" s="18"/>
      <c r="GJZ15" s="18"/>
      <c r="GKN15" s="18"/>
      <c r="GLB15" s="18"/>
      <c r="GLP15" s="18"/>
      <c r="GMD15" s="18"/>
      <c r="GMR15" s="18"/>
      <c r="GNF15" s="18"/>
      <c r="GNT15" s="18"/>
      <c r="GOH15" s="18"/>
      <c r="GOV15" s="18"/>
      <c r="GPJ15" s="18"/>
      <c r="GPX15" s="18"/>
      <c r="GQL15" s="18"/>
      <c r="GQZ15" s="18"/>
      <c r="GRN15" s="18"/>
      <c r="GSB15" s="18"/>
      <c r="GSP15" s="18"/>
      <c r="GTD15" s="18"/>
      <c r="GTR15" s="18"/>
      <c r="GUF15" s="18"/>
      <c r="GUT15" s="18"/>
      <c r="GVH15" s="18"/>
      <c r="GVV15" s="18"/>
      <c r="GWJ15" s="18"/>
      <c r="GWX15" s="18"/>
      <c r="GXL15" s="18"/>
      <c r="GXZ15" s="18"/>
      <c r="GYN15" s="18"/>
      <c r="GZB15" s="18"/>
      <c r="GZP15" s="18"/>
      <c r="HAD15" s="18"/>
      <c r="HAR15" s="18"/>
      <c r="HBF15" s="18"/>
      <c r="HBT15" s="18"/>
      <c r="HCH15" s="18"/>
      <c r="HCV15" s="18"/>
      <c r="HDJ15" s="18"/>
      <c r="HDX15" s="18"/>
      <c r="HEL15" s="18"/>
      <c r="HEZ15" s="18"/>
      <c r="HFN15" s="18"/>
      <c r="HGB15" s="18"/>
      <c r="HGP15" s="18"/>
      <c r="HHD15" s="18"/>
      <c r="HHR15" s="18"/>
      <c r="HIF15" s="18"/>
      <c r="HIT15" s="18"/>
      <c r="HJH15" s="18"/>
      <c r="HJV15" s="18"/>
      <c r="HKJ15" s="18"/>
      <c r="HKX15" s="18"/>
      <c r="HLL15" s="18"/>
      <c r="HLZ15" s="18"/>
      <c r="HMN15" s="18"/>
      <c r="HNB15" s="18"/>
      <c r="HNP15" s="18"/>
      <c r="HOD15" s="18"/>
      <c r="HOR15" s="18"/>
      <c r="HPF15" s="18"/>
      <c r="HPT15" s="18"/>
      <c r="HQH15" s="18"/>
      <c r="HQV15" s="18"/>
      <c r="HRJ15" s="18"/>
      <c r="HRX15" s="18"/>
      <c r="HSL15" s="18"/>
      <c r="HSZ15" s="18"/>
      <c r="HTN15" s="18"/>
      <c r="HUB15" s="18"/>
      <c r="HUP15" s="18"/>
      <c r="HVD15" s="18"/>
      <c r="HVR15" s="18"/>
      <c r="HWF15" s="18"/>
      <c r="HWT15" s="18"/>
      <c r="HXH15" s="18"/>
      <c r="HXV15" s="18"/>
      <c r="HYJ15" s="18"/>
      <c r="HYX15" s="18"/>
      <c r="HZL15" s="18"/>
      <c r="HZZ15" s="18"/>
      <c r="IAN15" s="18"/>
      <c r="IBB15" s="18"/>
      <c r="IBP15" s="18"/>
      <c r="ICD15" s="18"/>
      <c r="ICR15" s="18"/>
      <c r="IDF15" s="18"/>
      <c r="IDT15" s="18"/>
      <c r="IEH15" s="18"/>
      <c r="IEV15" s="18"/>
      <c r="IFJ15" s="18"/>
      <c r="IFX15" s="18"/>
      <c r="IGL15" s="18"/>
      <c r="IGZ15" s="18"/>
      <c r="IHN15" s="18"/>
      <c r="IIB15" s="18"/>
      <c r="IIP15" s="18"/>
      <c r="IJD15" s="18"/>
      <c r="IJR15" s="18"/>
      <c r="IKF15" s="18"/>
      <c r="IKT15" s="18"/>
      <c r="ILH15" s="18"/>
      <c r="ILV15" s="18"/>
      <c r="IMJ15" s="18"/>
      <c r="IMX15" s="18"/>
      <c r="INL15" s="18"/>
      <c r="INZ15" s="18"/>
      <c r="ION15" s="18"/>
      <c r="IPB15" s="18"/>
      <c r="IPP15" s="18"/>
      <c r="IQD15" s="18"/>
      <c r="IQR15" s="18"/>
      <c r="IRF15" s="18"/>
      <c r="IRT15" s="18"/>
      <c r="ISH15" s="18"/>
      <c r="ISV15" s="18"/>
      <c r="ITJ15" s="18"/>
      <c r="ITX15" s="18"/>
      <c r="IUL15" s="18"/>
      <c r="IUZ15" s="18"/>
      <c r="IVN15" s="18"/>
      <c r="IWB15" s="18"/>
      <c r="IWP15" s="18"/>
      <c r="IXD15" s="18"/>
      <c r="IXR15" s="18"/>
      <c r="IYF15" s="18"/>
      <c r="IYT15" s="18"/>
      <c r="IZH15" s="18"/>
      <c r="IZV15" s="18"/>
      <c r="JAJ15" s="18"/>
      <c r="JAX15" s="18"/>
      <c r="JBL15" s="18"/>
      <c r="JBZ15" s="18"/>
      <c r="JCN15" s="18"/>
      <c r="JDB15" s="18"/>
      <c r="JDP15" s="18"/>
      <c r="JED15" s="18"/>
      <c r="JER15" s="18"/>
      <c r="JFF15" s="18"/>
      <c r="JFT15" s="18"/>
      <c r="JGH15" s="18"/>
      <c r="JGV15" s="18"/>
      <c r="JHJ15" s="18"/>
      <c r="JHX15" s="18"/>
      <c r="JIL15" s="18"/>
      <c r="JIZ15" s="18"/>
      <c r="JJN15" s="18"/>
      <c r="JKB15" s="18"/>
      <c r="JKP15" s="18"/>
      <c r="JLD15" s="18"/>
      <c r="JLR15" s="18"/>
      <c r="JMF15" s="18"/>
      <c r="JMT15" s="18"/>
      <c r="JNH15" s="18"/>
      <c r="JNV15" s="18"/>
      <c r="JOJ15" s="18"/>
      <c r="JOX15" s="18"/>
      <c r="JPL15" s="18"/>
      <c r="JPZ15" s="18"/>
      <c r="JQN15" s="18"/>
      <c r="JRB15" s="18"/>
      <c r="JRP15" s="18"/>
      <c r="JSD15" s="18"/>
      <c r="JSR15" s="18"/>
      <c r="JTF15" s="18"/>
      <c r="JTT15" s="18"/>
      <c r="JUH15" s="18"/>
      <c r="JUV15" s="18"/>
      <c r="JVJ15" s="18"/>
      <c r="JVX15" s="18"/>
      <c r="JWL15" s="18"/>
      <c r="JWZ15" s="18"/>
      <c r="JXN15" s="18"/>
      <c r="JYB15" s="18"/>
      <c r="JYP15" s="18"/>
      <c r="JZD15" s="18"/>
      <c r="JZR15" s="18"/>
      <c r="KAF15" s="18"/>
      <c r="KAT15" s="18"/>
      <c r="KBH15" s="18"/>
      <c r="KBV15" s="18"/>
      <c r="KCJ15" s="18"/>
      <c r="KCX15" s="18"/>
      <c r="KDL15" s="18"/>
      <c r="KDZ15" s="18"/>
      <c r="KEN15" s="18"/>
      <c r="KFB15" s="18"/>
      <c r="KFP15" s="18"/>
      <c r="KGD15" s="18"/>
      <c r="KGR15" s="18"/>
      <c r="KHF15" s="18"/>
      <c r="KHT15" s="18"/>
      <c r="KIH15" s="18"/>
      <c r="KIV15" s="18"/>
      <c r="KJJ15" s="18"/>
      <c r="KJX15" s="18"/>
      <c r="KKL15" s="18"/>
      <c r="KKZ15" s="18"/>
      <c r="KLN15" s="18"/>
      <c r="KMB15" s="18"/>
      <c r="KMP15" s="18"/>
      <c r="KND15" s="18"/>
      <c r="KNR15" s="18"/>
      <c r="KOF15" s="18"/>
      <c r="KOT15" s="18"/>
      <c r="KPH15" s="18"/>
      <c r="KPV15" s="18"/>
      <c r="KQJ15" s="18"/>
      <c r="KQX15" s="18"/>
      <c r="KRL15" s="18"/>
      <c r="KRZ15" s="18"/>
      <c r="KSN15" s="18"/>
      <c r="KTB15" s="18"/>
      <c r="KTP15" s="18"/>
      <c r="KUD15" s="18"/>
      <c r="KUR15" s="18"/>
      <c r="KVF15" s="18"/>
      <c r="KVT15" s="18"/>
      <c r="KWH15" s="18"/>
      <c r="KWV15" s="18"/>
      <c r="KXJ15" s="18"/>
      <c r="KXX15" s="18"/>
      <c r="KYL15" s="18"/>
      <c r="KYZ15" s="18"/>
      <c r="KZN15" s="18"/>
      <c r="LAB15" s="18"/>
      <c r="LAP15" s="18"/>
      <c r="LBD15" s="18"/>
      <c r="LBR15" s="18"/>
      <c r="LCF15" s="18"/>
      <c r="LCT15" s="18"/>
      <c r="LDH15" s="18"/>
      <c r="LDV15" s="18"/>
      <c r="LEJ15" s="18"/>
      <c r="LEX15" s="18"/>
      <c r="LFL15" s="18"/>
      <c r="LFZ15" s="18"/>
      <c r="LGN15" s="18"/>
      <c r="LHB15" s="18"/>
      <c r="LHP15" s="18"/>
      <c r="LID15" s="18"/>
      <c r="LIR15" s="18"/>
      <c r="LJF15" s="18"/>
      <c r="LJT15" s="18"/>
      <c r="LKH15" s="18"/>
      <c r="LKV15" s="18"/>
      <c r="LLJ15" s="18"/>
      <c r="LLX15" s="18"/>
      <c r="LML15" s="18"/>
      <c r="LMZ15" s="18"/>
      <c r="LNN15" s="18"/>
      <c r="LOB15" s="18"/>
      <c r="LOP15" s="18"/>
      <c r="LPD15" s="18"/>
      <c r="LPR15" s="18"/>
      <c r="LQF15" s="18"/>
      <c r="LQT15" s="18"/>
      <c r="LRH15" s="18"/>
      <c r="LRV15" s="18"/>
      <c r="LSJ15" s="18"/>
      <c r="LSX15" s="18"/>
      <c r="LTL15" s="18"/>
      <c r="LTZ15" s="18"/>
      <c r="LUN15" s="18"/>
      <c r="LVB15" s="18"/>
      <c r="LVP15" s="18"/>
      <c r="LWD15" s="18"/>
      <c r="LWR15" s="18"/>
      <c r="LXF15" s="18"/>
      <c r="LXT15" s="18"/>
      <c r="LYH15" s="18"/>
      <c r="LYV15" s="18"/>
      <c r="LZJ15" s="18"/>
      <c r="LZX15" s="18"/>
      <c r="MAL15" s="18"/>
      <c r="MAZ15" s="18"/>
      <c r="MBN15" s="18"/>
      <c r="MCB15" s="18"/>
      <c r="MCP15" s="18"/>
      <c r="MDD15" s="18"/>
      <c r="MDR15" s="18"/>
      <c r="MEF15" s="18"/>
      <c r="MET15" s="18"/>
      <c r="MFH15" s="18"/>
      <c r="MFV15" s="18"/>
      <c r="MGJ15" s="18"/>
      <c r="MGX15" s="18"/>
      <c r="MHL15" s="18"/>
      <c r="MHZ15" s="18"/>
      <c r="MIN15" s="18"/>
      <c r="MJB15" s="18"/>
      <c r="MJP15" s="18"/>
      <c r="MKD15" s="18"/>
      <c r="MKR15" s="18"/>
      <c r="MLF15" s="18"/>
      <c r="MLT15" s="18"/>
      <c r="MMH15" s="18"/>
      <c r="MMV15" s="18"/>
      <c r="MNJ15" s="18"/>
      <c r="MNX15" s="18"/>
      <c r="MOL15" s="18"/>
      <c r="MOZ15" s="18"/>
      <c r="MPN15" s="18"/>
      <c r="MQB15" s="18"/>
      <c r="MQP15" s="18"/>
      <c r="MRD15" s="18"/>
      <c r="MRR15" s="18"/>
      <c r="MSF15" s="18"/>
      <c r="MST15" s="18"/>
      <c r="MTH15" s="18"/>
      <c r="MTV15" s="18"/>
      <c r="MUJ15" s="18"/>
      <c r="MUX15" s="18"/>
      <c r="MVL15" s="18"/>
      <c r="MVZ15" s="18"/>
      <c r="MWN15" s="18"/>
      <c r="MXB15" s="18"/>
      <c r="MXP15" s="18"/>
      <c r="MYD15" s="18"/>
      <c r="MYR15" s="18"/>
      <c r="MZF15" s="18"/>
      <c r="MZT15" s="18"/>
      <c r="NAH15" s="18"/>
      <c r="NAV15" s="18"/>
      <c r="NBJ15" s="18"/>
      <c r="NBX15" s="18"/>
      <c r="NCL15" s="18"/>
      <c r="NCZ15" s="18"/>
      <c r="NDN15" s="18"/>
      <c r="NEB15" s="18"/>
      <c r="NEP15" s="18"/>
      <c r="NFD15" s="18"/>
      <c r="NFR15" s="18"/>
      <c r="NGF15" s="18"/>
      <c r="NGT15" s="18"/>
      <c r="NHH15" s="18"/>
      <c r="NHV15" s="18"/>
      <c r="NIJ15" s="18"/>
      <c r="NIX15" s="18"/>
      <c r="NJL15" s="18"/>
      <c r="NJZ15" s="18"/>
      <c r="NKN15" s="18"/>
      <c r="NLB15" s="18"/>
      <c r="NLP15" s="18"/>
      <c r="NMD15" s="18"/>
      <c r="NMR15" s="18"/>
      <c r="NNF15" s="18"/>
      <c r="NNT15" s="18"/>
      <c r="NOH15" s="18"/>
      <c r="NOV15" s="18"/>
      <c r="NPJ15" s="18"/>
      <c r="NPX15" s="18"/>
      <c r="NQL15" s="18"/>
      <c r="NQZ15" s="18"/>
      <c r="NRN15" s="18"/>
      <c r="NSB15" s="18"/>
      <c r="NSP15" s="18"/>
      <c r="NTD15" s="18"/>
      <c r="NTR15" s="18"/>
      <c r="NUF15" s="18"/>
      <c r="NUT15" s="18"/>
      <c r="NVH15" s="18"/>
      <c r="NVV15" s="18"/>
      <c r="NWJ15" s="18"/>
      <c r="NWX15" s="18"/>
      <c r="NXL15" s="18"/>
      <c r="NXZ15" s="18"/>
      <c r="NYN15" s="18"/>
      <c r="NZB15" s="18"/>
      <c r="NZP15" s="18"/>
      <c r="OAD15" s="18"/>
      <c r="OAR15" s="18"/>
      <c r="OBF15" s="18"/>
      <c r="OBT15" s="18"/>
      <c r="OCH15" s="18"/>
      <c r="OCV15" s="18"/>
      <c r="ODJ15" s="18"/>
      <c r="ODX15" s="18"/>
      <c r="OEL15" s="18"/>
      <c r="OEZ15" s="18"/>
      <c r="OFN15" s="18"/>
      <c r="OGB15" s="18"/>
      <c r="OGP15" s="18"/>
      <c r="OHD15" s="18"/>
      <c r="OHR15" s="18"/>
      <c r="OIF15" s="18"/>
      <c r="OIT15" s="18"/>
      <c r="OJH15" s="18"/>
      <c r="OJV15" s="18"/>
      <c r="OKJ15" s="18"/>
      <c r="OKX15" s="18"/>
      <c r="OLL15" s="18"/>
      <c r="OLZ15" s="18"/>
      <c r="OMN15" s="18"/>
      <c r="ONB15" s="18"/>
      <c r="ONP15" s="18"/>
      <c r="OOD15" s="18"/>
      <c r="OOR15" s="18"/>
      <c r="OPF15" s="18"/>
      <c r="OPT15" s="18"/>
      <c r="OQH15" s="18"/>
      <c r="OQV15" s="18"/>
      <c r="ORJ15" s="18"/>
      <c r="ORX15" s="18"/>
      <c r="OSL15" s="18"/>
      <c r="OSZ15" s="18"/>
      <c r="OTN15" s="18"/>
      <c r="OUB15" s="18"/>
      <c r="OUP15" s="18"/>
      <c r="OVD15" s="18"/>
      <c r="OVR15" s="18"/>
      <c r="OWF15" s="18"/>
      <c r="OWT15" s="18"/>
      <c r="OXH15" s="18"/>
      <c r="OXV15" s="18"/>
      <c r="OYJ15" s="18"/>
      <c r="OYX15" s="18"/>
      <c r="OZL15" s="18"/>
      <c r="OZZ15" s="18"/>
      <c r="PAN15" s="18"/>
      <c r="PBB15" s="18"/>
      <c r="PBP15" s="18"/>
      <c r="PCD15" s="18"/>
      <c r="PCR15" s="18"/>
      <c r="PDF15" s="18"/>
      <c r="PDT15" s="18"/>
      <c r="PEH15" s="18"/>
      <c r="PEV15" s="18"/>
      <c r="PFJ15" s="18"/>
      <c r="PFX15" s="18"/>
      <c r="PGL15" s="18"/>
      <c r="PGZ15" s="18"/>
      <c r="PHN15" s="18"/>
      <c r="PIB15" s="18"/>
      <c r="PIP15" s="18"/>
      <c r="PJD15" s="18"/>
      <c r="PJR15" s="18"/>
      <c r="PKF15" s="18"/>
      <c r="PKT15" s="18"/>
      <c r="PLH15" s="18"/>
      <c r="PLV15" s="18"/>
      <c r="PMJ15" s="18"/>
      <c r="PMX15" s="18"/>
      <c r="PNL15" s="18"/>
      <c r="PNZ15" s="18"/>
      <c r="PON15" s="18"/>
      <c r="PPB15" s="18"/>
      <c r="PPP15" s="18"/>
      <c r="PQD15" s="18"/>
      <c r="PQR15" s="18"/>
      <c r="PRF15" s="18"/>
      <c r="PRT15" s="18"/>
      <c r="PSH15" s="18"/>
      <c r="PSV15" s="18"/>
      <c r="PTJ15" s="18"/>
      <c r="PTX15" s="18"/>
      <c r="PUL15" s="18"/>
      <c r="PUZ15" s="18"/>
      <c r="PVN15" s="18"/>
      <c r="PWB15" s="18"/>
      <c r="PWP15" s="18"/>
      <c r="PXD15" s="18"/>
      <c r="PXR15" s="18"/>
      <c r="PYF15" s="18"/>
      <c r="PYT15" s="18"/>
      <c r="PZH15" s="18"/>
      <c r="PZV15" s="18"/>
      <c r="QAJ15" s="18"/>
      <c r="QAX15" s="18"/>
      <c r="QBL15" s="18"/>
      <c r="QBZ15" s="18"/>
      <c r="QCN15" s="18"/>
      <c r="QDB15" s="18"/>
      <c r="QDP15" s="18"/>
      <c r="QED15" s="18"/>
      <c r="QER15" s="18"/>
      <c r="QFF15" s="18"/>
      <c r="QFT15" s="18"/>
      <c r="QGH15" s="18"/>
      <c r="QGV15" s="18"/>
      <c r="QHJ15" s="18"/>
      <c r="QHX15" s="18"/>
      <c r="QIL15" s="18"/>
      <c r="QIZ15" s="18"/>
      <c r="QJN15" s="18"/>
      <c r="QKB15" s="18"/>
      <c r="QKP15" s="18"/>
      <c r="QLD15" s="18"/>
      <c r="QLR15" s="18"/>
      <c r="QMF15" s="18"/>
      <c r="QMT15" s="18"/>
      <c r="QNH15" s="18"/>
      <c r="QNV15" s="18"/>
      <c r="QOJ15" s="18"/>
      <c r="QOX15" s="18"/>
      <c r="QPL15" s="18"/>
      <c r="QPZ15" s="18"/>
      <c r="QQN15" s="18"/>
      <c r="QRB15" s="18"/>
      <c r="QRP15" s="18"/>
      <c r="QSD15" s="18"/>
      <c r="QSR15" s="18"/>
      <c r="QTF15" s="18"/>
      <c r="QTT15" s="18"/>
      <c r="QUH15" s="18"/>
      <c r="QUV15" s="18"/>
      <c r="QVJ15" s="18"/>
      <c r="QVX15" s="18"/>
      <c r="QWL15" s="18"/>
      <c r="QWZ15" s="18"/>
      <c r="QXN15" s="18"/>
      <c r="QYB15" s="18"/>
      <c r="QYP15" s="18"/>
      <c r="QZD15" s="18"/>
      <c r="QZR15" s="18"/>
      <c r="RAF15" s="18"/>
      <c r="RAT15" s="18"/>
      <c r="RBH15" s="18"/>
      <c r="RBV15" s="18"/>
      <c r="RCJ15" s="18"/>
      <c r="RCX15" s="18"/>
      <c r="RDL15" s="18"/>
      <c r="RDZ15" s="18"/>
      <c r="REN15" s="18"/>
      <c r="RFB15" s="18"/>
      <c r="RFP15" s="18"/>
      <c r="RGD15" s="18"/>
      <c r="RGR15" s="18"/>
      <c r="RHF15" s="18"/>
      <c r="RHT15" s="18"/>
      <c r="RIH15" s="18"/>
      <c r="RIV15" s="18"/>
      <c r="RJJ15" s="18"/>
      <c r="RJX15" s="18"/>
      <c r="RKL15" s="18"/>
      <c r="RKZ15" s="18"/>
      <c r="RLN15" s="18"/>
      <c r="RMB15" s="18"/>
      <c r="RMP15" s="18"/>
      <c r="RND15" s="18"/>
      <c r="RNR15" s="18"/>
      <c r="ROF15" s="18"/>
      <c r="ROT15" s="18"/>
      <c r="RPH15" s="18"/>
      <c r="RPV15" s="18"/>
      <c r="RQJ15" s="18"/>
      <c r="RQX15" s="18"/>
      <c r="RRL15" s="18"/>
      <c r="RRZ15" s="18"/>
      <c r="RSN15" s="18"/>
      <c r="RTB15" s="18"/>
      <c r="RTP15" s="18"/>
      <c r="RUD15" s="18"/>
      <c r="RUR15" s="18"/>
      <c r="RVF15" s="18"/>
      <c r="RVT15" s="18"/>
      <c r="RWH15" s="18"/>
      <c r="RWV15" s="18"/>
      <c r="RXJ15" s="18"/>
      <c r="RXX15" s="18"/>
      <c r="RYL15" s="18"/>
      <c r="RYZ15" s="18"/>
      <c r="RZN15" s="18"/>
      <c r="SAB15" s="18"/>
      <c r="SAP15" s="18"/>
      <c r="SBD15" s="18"/>
      <c r="SBR15" s="18"/>
      <c r="SCF15" s="18"/>
      <c r="SCT15" s="18"/>
      <c r="SDH15" s="18"/>
      <c r="SDV15" s="18"/>
      <c r="SEJ15" s="18"/>
      <c r="SEX15" s="18"/>
      <c r="SFL15" s="18"/>
      <c r="SFZ15" s="18"/>
      <c r="SGN15" s="18"/>
      <c r="SHB15" s="18"/>
      <c r="SHP15" s="18"/>
      <c r="SID15" s="18"/>
      <c r="SIR15" s="18"/>
      <c r="SJF15" s="18"/>
      <c r="SJT15" s="18"/>
      <c r="SKH15" s="18"/>
      <c r="SKV15" s="18"/>
      <c r="SLJ15" s="18"/>
      <c r="SLX15" s="18"/>
      <c r="SML15" s="18"/>
      <c r="SMZ15" s="18"/>
      <c r="SNN15" s="18"/>
      <c r="SOB15" s="18"/>
      <c r="SOP15" s="18"/>
      <c r="SPD15" s="18"/>
      <c r="SPR15" s="18"/>
      <c r="SQF15" s="18"/>
      <c r="SQT15" s="18"/>
      <c r="SRH15" s="18"/>
      <c r="SRV15" s="18"/>
      <c r="SSJ15" s="18"/>
      <c r="SSX15" s="18"/>
      <c r="STL15" s="18"/>
      <c r="STZ15" s="18"/>
      <c r="SUN15" s="18"/>
      <c r="SVB15" s="18"/>
      <c r="SVP15" s="18"/>
      <c r="SWD15" s="18"/>
      <c r="SWR15" s="18"/>
      <c r="SXF15" s="18"/>
      <c r="SXT15" s="18"/>
      <c r="SYH15" s="18"/>
      <c r="SYV15" s="18"/>
      <c r="SZJ15" s="18"/>
      <c r="SZX15" s="18"/>
      <c r="TAL15" s="18"/>
      <c r="TAZ15" s="18"/>
      <c r="TBN15" s="18"/>
      <c r="TCB15" s="18"/>
      <c r="TCP15" s="18"/>
      <c r="TDD15" s="18"/>
      <c r="TDR15" s="18"/>
      <c r="TEF15" s="18"/>
      <c r="TET15" s="18"/>
      <c r="TFH15" s="18"/>
      <c r="TFV15" s="18"/>
      <c r="TGJ15" s="18"/>
      <c r="TGX15" s="18"/>
      <c r="THL15" s="18"/>
      <c r="THZ15" s="18"/>
      <c r="TIN15" s="18"/>
      <c r="TJB15" s="18"/>
      <c r="TJP15" s="18"/>
      <c r="TKD15" s="18"/>
      <c r="TKR15" s="18"/>
      <c r="TLF15" s="18"/>
      <c r="TLT15" s="18"/>
      <c r="TMH15" s="18"/>
      <c r="TMV15" s="18"/>
      <c r="TNJ15" s="18"/>
      <c r="TNX15" s="18"/>
      <c r="TOL15" s="18"/>
      <c r="TOZ15" s="18"/>
      <c r="TPN15" s="18"/>
      <c r="TQB15" s="18"/>
      <c r="TQP15" s="18"/>
      <c r="TRD15" s="18"/>
      <c r="TRR15" s="18"/>
      <c r="TSF15" s="18"/>
      <c r="TST15" s="18"/>
      <c r="TTH15" s="18"/>
      <c r="TTV15" s="18"/>
      <c r="TUJ15" s="18"/>
      <c r="TUX15" s="18"/>
      <c r="TVL15" s="18"/>
      <c r="TVZ15" s="18"/>
      <c r="TWN15" s="18"/>
      <c r="TXB15" s="18"/>
      <c r="TXP15" s="18"/>
      <c r="TYD15" s="18"/>
      <c r="TYR15" s="18"/>
      <c r="TZF15" s="18"/>
      <c r="TZT15" s="18"/>
      <c r="UAH15" s="18"/>
      <c r="UAV15" s="18"/>
      <c r="UBJ15" s="18"/>
      <c r="UBX15" s="18"/>
      <c r="UCL15" s="18"/>
      <c r="UCZ15" s="18"/>
      <c r="UDN15" s="18"/>
      <c r="UEB15" s="18"/>
      <c r="UEP15" s="18"/>
      <c r="UFD15" s="18"/>
      <c r="UFR15" s="18"/>
      <c r="UGF15" s="18"/>
      <c r="UGT15" s="18"/>
      <c r="UHH15" s="18"/>
      <c r="UHV15" s="18"/>
      <c r="UIJ15" s="18"/>
      <c r="UIX15" s="18"/>
      <c r="UJL15" s="18"/>
      <c r="UJZ15" s="18"/>
      <c r="UKN15" s="18"/>
      <c r="ULB15" s="18"/>
      <c r="ULP15" s="18"/>
      <c r="UMD15" s="18"/>
      <c r="UMR15" s="18"/>
      <c r="UNF15" s="18"/>
      <c r="UNT15" s="18"/>
      <c r="UOH15" s="18"/>
      <c r="UOV15" s="18"/>
      <c r="UPJ15" s="18"/>
      <c r="UPX15" s="18"/>
      <c r="UQL15" s="18"/>
      <c r="UQZ15" s="18"/>
      <c r="URN15" s="18"/>
      <c r="USB15" s="18"/>
      <c r="USP15" s="18"/>
      <c r="UTD15" s="18"/>
      <c r="UTR15" s="18"/>
      <c r="UUF15" s="18"/>
      <c r="UUT15" s="18"/>
      <c r="UVH15" s="18"/>
      <c r="UVV15" s="18"/>
      <c r="UWJ15" s="18"/>
      <c r="UWX15" s="18"/>
      <c r="UXL15" s="18"/>
      <c r="UXZ15" s="18"/>
      <c r="UYN15" s="18"/>
      <c r="UZB15" s="18"/>
      <c r="UZP15" s="18"/>
      <c r="VAD15" s="18"/>
      <c r="VAR15" s="18"/>
      <c r="VBF15" s="18"/>
      <c r="VBT15" s="18"/>
      <c r="VCH15" s="18"/>
      <c r="VCV15" s="18"/>
      <c r="VDJ15" s="18"/>
      <c r="VDX15" s="18"/>
      <c r="VEL15" s="18"/>
      <c r="VEZ15" s="18"/>
      <c r="VFN15" s="18"/>
      <c r="VGB15" s="18"/>
      <c r="VGP15" s="18"/>
      <c r="VHD15" s="18"/>
      <c r="VHR15" s="18"/>
      <c r="VIF15" s="18"/>
      <c r="VIT15" s="18"/>
      <c r="VJH15" s="18"/>
      <c r="VJV15" s="18"/>
      <c r="VKJ15" s="18"/>
      <c r="VKX15" s="18"/>
      <c r="VLL15" s="18"/>
      <c r="VLZ15" s="18"/>
      <c r="VMN15" s="18"/>
      <c r="VNB15" s="18"/>
      <c r="VNP15" s="18"/>
      <c r="VOD15" s="18"/>
      <c r="VOR15" s="18"/>
      <c r="VPF15" s="18"/>
      <c r="VPT15" s="18"/>
      <c r="VQH15" s="18"/>
      <c r="VQV15" s="18"/>
      <c r="VRJ15" s="18"/>
      <c r="VRX15" s="18"/>
      <c r="VSL15" s="18"/>
      <c r="VSZ15" s="18"/>
      <c r="VTN15" s="18"/>
      <c r="VUB15" s="18"/>
      <c r="VUP15" s="18"/>
      <c r="VVD15" s="18"/>
      <c r="VVR15" s="18"/>
      <c r="VWF15" s="18"/>
      <c r="VWT15" s="18"/>
      <c r="VXH15" s="18"/>
      <c r="VXV15" s="18"/>
      <c r="VYJ15" s="18"/>
      <c r="VYX15" s="18"/>
      <c r="VZL15" s="18"/>
      <c r="VZZ15" s="18"/>
      <c r="WAN15" s="18"/>
      <c r="WBB15" s="18"/>
      <c r="WBP15" s="18"/>
      <c r="WCD15" s="18"/>
      <c r="WCR15" s="18"/>
      <c r="WDF15" s="18"/>
      <c r="WDT15" s="18"/>
      <c r="WEH15" s="18"/>
      <c r="WEV15" s="18"/>
      <c r="WFJ15" s="18"/>
      <c r="WFX15" s="18"/>
      <c r="WGL15" s="18"/>
      <c r="WGZ15" s="18"/>
      <c r="WHN15" s="18"/>
      <c r="WIB15" s="18"/>
      <c r="WIP15" s="18"/>
      <c r="WJD15" s="18"/>
      <c r="WJR15" s="18"/>
      <c r="WKF15" s="18"/>
      <c r="WKT15" s="18"/>
      <c r="WLH15" s="18"/>
      <c r="WLV15" s="18"/>
      <c r="WMJ15" s="18"/>
      <c r="WMX15" s="18"/>
      <c r="WNL15" s="18"/>
      <c r="WNZ15" s="18"/>
      <c r="WON15" s="18"/>
      <c r="WPB15" s="18"/>
      <c r="WPP15" s="18"/>
      <c r="WQD15" s="18"/>
      <c r="WQR15" s="18"/>
      <c r="WRF15" s="18"/>
      <c r="WRT15" s="18"/>
      <c r="WSH15" s="18"/>
      <c r="WSV15" s="18"/>
      <c r="WTJ15" s="18"/>
      <c r="WTX15" s="18"/>
      <c r="WUL15" s="18"/>
      <c r="WUZ15" s="18"/>
      <c r="WVN15" s="18"/>
      <c r="WWB15" s="18"/>
      <c r="WWP15" s="18"/>
      <c r="WXD15" s="18"/>
      <c r="WXR15" s="18"/>
      <c r="WYF15" s="18"/>
      <c r="WYT15" s="18"/>
      <c r="WZH15" s="18"/>
      <c r="WZV15" s="18"/>
      <c r="XAJ15" s="18"/>
      <c r="XAX15" s="18"/>
      <c r="XBL15" s="18"/>
      <c r="XBZ15" s="18"/>
      <c r="XCN15" s="18"/>
      <c r="XDB15" s="18"/>
      <c r="XDP15" s="18"/>
      <c r="XED15" s="18"/>
      <c r="XER15" s="18"/>
    </row>
    <row r="16" spans="1:1014 1028:2036 2050:3072 3086:4094 4108:5116 5130:6138 6152:7160 7174:8182 8196:9204 9218:10240 10254:11262 11276:12284 12298:13306 13320:14328 14342:15350 15364:16372" hidden="1" x14ac:dyDescent="0.35">
      <c r="A16">
        <v>2017095018</v>
      </c>
      <c r="B16" t="s">
        <v>43</v>
      </c>
      <c r="C16" t="s">
        <v>451</v>
      </c>
      <c r="D16" s="55" t="s">
        <v>874</v>
      </c>
      <c r="F16" s="18">
        <v>42830</v>
      </c>
      <c r="G16">
        <v>16</v>
      </c>
      <c r="H16" t="s">
        <v>861</v>
      </c>
      <c r="I16">
        <v>58</v>
      </c>
      <c r="J16" t="s">
        <v>858</v>
      </c>
      <c r="K16">
        <v>5.6</v>
      </c>
      <c r="L16" t="s">
        <v>853</v>
      </c>
      <c r="M16">
        <v>22</v>
      </c>
      <c r="N16" t="s">
        <v>854</v>
      </c>
      <c r="O16">
        <v>1017</v>
      </c>
      <c r="P16" t="s">
        <v>859</v>
      </c>
      <c r="T16" s="18"/>
      <c r="AH16" s="18"/>
      <c r="AV16" s="18"/>
      <c r="BJ16" s="18"/>
      <c r="BX16" s="18"/>
      <c r="CL16" s="18"/>
      <c r="CZ16" s="18"/>
      <c r="DN16" s="18"/>
      <c r="EB16" s="18"/>
      <c r="EP16" s="18"/>
      <c r="FD16" s="18"/>
      <c r="FR16" s="18"/>
      <c r="GF16" s="18"/>
      <c r="GT16" s="18"/>
      <c r="HH16" s="18"/>
      <c r="HV16" s="18"/>
      <c r="IJ16" s="18"/>
      <c r="IX16" s="18"/>
      <c r="JL16" s="18"/>
      <c r="JZ16" s="18"/>
      <c r="KN16" s="18"/>
      <c r="LB16" s="18"/>
      <c r="LP16" s="18"/>
      <c r="MD16" s="18"/>
      <c r="MR16" s="18"/>
      <c r="NF16" s="18"/>
      <c r="NT16" s="18"/>
      <c r="OH16" s="18"/>
      <c r="OV16" s="18"/>
      <c r="PJ16" s="18"/>
      <c r="PX16" s="18"/>
      <c r="QL16" s="18"/>
      <c r="QZ16" s="18"/>
      <c r="RN16" s="18"/>
      <c r="SB16" s="18"/>
      <c r="SP16" s="18"/>
      <c r="TD16" s="18"/>
      <c r="TR16" s="18"/>
      <c r="UF16" s="18"/>
      <c r="UT16" s="18"/>
      <c r="VH16" s="18"/>
      <c r="VV16" s="18"/>
      <c r="WJ16" s="18"/>
      <c r="WX16" s="18"/>
      <c r="XL16" s="18"/>
      <c r="XZ16" s="18"/>
      <c r="YN16" s="18"/>
      <c r="ZB16" s="18"/>
      <c r="ZP16" s="18"/>
      <c r="AAD16" s="18"/>
      <c r="AAR16" s="18"/>
      <c r="ABF16" s="18"/>
      <c r="ABT16" s="18"/>
      <c r="ACH16" s="18"/>
      <c r="ACV16" s="18"/>
      <c r="ADJ16" s="18"/>
      <c r="ADX16" s="18"/>
      <c r="AEL16" s="18"/>
      <c r="AEZ16" s="18"/>
      <c r="AFN16" s="18"/>
      <c r="AGB16" s="18"/>
      <c r="AGP16" s="18"/>
      <c r="AHD16" s="18"/>
      <c r="AHR16" s="18"/>
      <c r="AIF16" s="18"/>
      <c r="AIT16" s="18"/>
      <c r="AJH16" s="18"/>
      <c r="AJV16" s="18"/>
      <c r="AKJ16" s="18"/>
      <c r="AKX16" s="18"/>
      <c r="ALL16" s="18"/>
      <c r="ALZ16" s="18"/>
      <c r="AMN16" s="18"/>
      <c r="ANB16" s="18"/>
      <c r="ANP16" s="18"/>
      <c r="AOD16" s="18"/>
      <c r="AOR16" s="18"/>
      <c r="APF16" s="18"/>
      <c r="APT16" s="18"/>
      <c r="AQH16" s="18"/>
      <c r="AQV16" s="18"/>
      <c r="ARJ16" s="18"/>
      <c r="ARX16" s="18"/>
      <c r="ASL16" s="18"/>
      <c r="ASZ16" s="18"/>
      <c r="ATN16" s="18"/>
      <c r="AUB16" s="18"/>
      <c r="AUP16" s="18"/>
      <c r="AVD16" s="18"/>
      <c r="AVR16" s="18"/>
      <c r="AWF16" s="18"/>
      <c r="AWT16" s="18"/>
      <c r="AXH16" s="18"/>
      <c r="AXV16" s="18"/>
      <c r="AYJ16" s="18"/>
      <c r="AYX16" s="18"/>
      <c r="AZL16" s="18"/>
      <c r="AZZ16" s="18"/>
      <c r="BAN16" s="18"/>
      <c r="BBB16" s="18"/>
      <c r="BBP16" s="18"/>
      <c r="BCD16" s="18"/>
      <c r="BCR16" s="18"/>
      <c r="BDF16" s="18"/>
      <c r="BDT16" s="18"/>
      <c r="BEH16" s="18"/>
      <c r="BEV16" s="18"/>
      <c r="BFJ16" s="18"/>
      <c r="BFX16" s="18"/>
      <c r="BGL16" s="18"/>
      <c r="BGZ16" s="18"/>
      <c r="BHN16" s="18"/>
      <c r="BIB16" s="18"/>
      <c r="BIP16" s="18"/>
      <c r="BJD16" s="18"/>
      <c r="BJR16" s="18"/>
      <c r="BKF16" s="18"/>
      <c r="BKT16" s="18"/>
      <c r="BLH16" s="18"/>
      <c r="BLV16" s="18"/>
      <c r="BMJ16" s="18"/>
      <c r="BMX16" s="18"/>
      <c r="BNL16" s="18"/>
      <c r="BNZ16" s="18"/>
      <c r="BON16" s="18"/>
      <c r="BPB16" s="18"/>
      <c r="BPP16" s="18"/>
      <c r="BQD16" s="18"/>
      <c r="BQR16" s="18"/>
      <c r="BRF16" s="18"/>
      <c r="BRT16" s="18"/>
      <c r="BSH16" s="18"/>
      <c r="BSV16" s="18"/>
      <c r="BTJ16" s="18"/>
      <c r="BTX16" s="18"/>
      <c r="BUL16" s="18"/>
      <c r="BUZ16" s="18"/>
      <c r="BVN16" s="18"/>
      <c r="BWB16" s="18"/>
      <c r="BWP16" s="18"/>
      <c r="BXD16" s="18"/>
      <c r="BXR16" s="18"/>
      <c r="BYF16" s="18"/>
      <c r="BYT16" s="18"/>
      <c r="BZH16" s="18"/>
      <c r="BZV16" s="18"/>
      <c r="CAJ16" s="18"/>
      <c r="CAX16" s="18"/>
      <c r="CBL16" s="18"/>
      <c r="CBZ16" s="18"/>
      <c r="CCN16" s="18"/>
      <c r="CDB16" s="18"/>
      <c r="CDP16" s="18"/>
      <c r="CED16" s="18"/>
      <c r="CER16" s="18"/>
      <c r="CFF16" s="18"/>
      <c r="CFT16" s="18"/>
      <c r="CGH16" s="18"/>
      <c r="CGV16" s="18"/>
      <c r="CHJ16" s="18"/>
      <c r="CHX16" s="18"/>
      <c r="CIL16" s="18"/>
      <c r="CIZ16" s="18"/>
      <c r="CJN16" s="18"/>
      <c r="CKB16" s="18"/>
      <c r="CKP16" s="18"/>
      <c r="CLD16" s="18"/>
      <c r="CLR16" s="18"/>
      <c r="CMF16" s="18"/>
      <c r="CMT16" s="18"/>
      <c r="CNH16" s="18"/>
      <c r="CNV16" s="18"/>
      <c r="COJ16" s="18"/>
      <c r="COX16" s="18"/>
      <c r="CPL16" s="18"/>
      <c r="CPZ16" s="18"/>
      <c r="CQN16" s="18"/>
      <c r="CRB16" s="18"/>
      <c r="CRP16" s="18"/>
      <c r="CSD16" s="18"/>
      <c r="CSR16" s="18"/>
      <c r="CTF16" s="18"/>
      <c r="CTT16" s="18"/>
      <c r="CUH16" s="18"/>
      <c r="CUV16" s="18"/>
      <c r="CVJ16" s="18"/>
      <c r="CVX16" s="18"/>
      <c r="CWL16" s="18"/>
      <c r="CWZ16" s="18"/>
      <c r="CXN16" s="18"/>
      <c r="CYB16" s="18"/>
      <c r="CYP16" s="18"/>
      <c r="CZD16" s="18"/>
      <c r="CZR16" s="18"/>
      <c r="DAF16" s="18"/>
      <c r="DAT16" s="18"/>
      <c r="DBH16" s="18"/>
      <c r="DBV16" s="18"/>
      <c r="DCJ16" s="18"/>
      <c r="DCX16" s="18"/>
      <c r="DDL16" s="18"/>
      <c r="DDZ16" s="18"/>
      <c r="DEN16" s="18"/>
      <c r="DFB16" s="18"/>
      <c r="DFP16" s="18"/>
      <c r="DGD16" s="18"/>
      <c r="DGR16" s="18"/>
      <c r="DHF16" s="18"/>
      <c r="DHT16" s="18"/>
      <c r="DIH16" s="18"/>
      <c r="DIV16" s="18"/>
      <c r="DJJ16" s="18"/>
      <c r="DJX16" s="18"/>
      <c r="DKL16" s="18"/>
      <c r="DKZ16" s="18"/>
      <c r="DLN16" s="18"/>
      <c r="DMB16" s="18"/>
      <c r="DMP16" s="18"/>
      <c r="DND16" s="18"/>
      <c r="DNR16" s="18"/>
      <c r="DOF16" s="18"/>
      <c r="DOT16" s="18"/>
      <c r="DPH16" s="18"/>
      <c r="DPV16" s="18"/>
      <c r="DQJ16" s="18"/>
      <c r="DQX16" s="18"/>
      <c r="DRL16" s="18"/>
      <c r="DRZ16" s="18"/>
      <c r="DSN16" s="18"/>
      <c r="DTB16" s="18"/>
      <c r="DTP16" s="18"/>
      <c r="DUD16" s="18"/>
      <c r="DUR16" s="18"/>
      <c r="DVF16" s="18"/>
      <c r="DVT16" s="18"/>
      <c r="DWH16" s="18"/>
      <c r="DWV16" s="18"/>
      <c r="DXJ16" s="18"/>
      <c r="DXX16" s="18"/>
      <c r="DYL16" s="18"/>
      <c r="DYZ16" s="18"/>
      <c r="DZN16" s="18"/>
      <c r="EAB16" s="18"/>
      <c r="EAP16" s="18"/>
      <c r="EBD16" s="18"/>
      <c r="EBR16" s="18"/>
      <c r="ECF16" s="18"/>
      <c r="ECT16" s="18"/>
      <c r="EDH16" s="18"/>
      <c r="EDV16" s="18"/>
      <c r="EEJ16" s="18"/>
      <c r="EEX16" s="18"/>
      <c r="EFL16" s="18"/>
      <c r="EFZ16" s="18"/>
      <c r="EGN16" s="18"/>
      <c r="EHB16" s="18"/>
      <c r="EHP16" s="18"/>
      <c r="EID16" s="18"/>
      <c r="EIR16" s="18"/>
      <c r="EJF16" s="18"/>
      <c r="EJT16" s="18"/>
      <c r="EKH16" s="18"/>
      <c r="EKV16" s="18"/>
      <c r="ELJ16" s="18"/>
      <c r="ELX16" s="18"/>
      <c r="EML16" s="18"/>
      <c r="EMZ16" s="18"/>
      <c r="ENN16" s="18"/>
      <c r="EOB16" s="18"/>
      <c r="EOP16" s="18"/>
      <c r="EPD16" s="18"/>
      <c r="EPR16" s="18"/>
      <c r="EQF16" s="18"/>
      <c r="EQT16" s="18"/>
      <c r="ERH16" s="18"/>
      <c r="ERV16" s="18"/>
      <c r="ESJ16" s="18"/>
      <c r="ESX16" s="18"/>
      <c r="ETL16" s="18"/>
      <c r="ETZ16" s="18"/>
      <c r="EUN16" s="18"/>
      <c r="EVB16" s="18"/>
      <c r="EVP16" s="18"/>
      <c r="EWD16" s="18"/>
      <c r="EWR16" s="18"/>
      <c r="EXF16" s="18"/>
      <c r="EXT16" s="18"/>
      <c r="EYH16" s="18"/>
      <c r="EYV16" s="18"/>
      <c r="EZJ16" s="18"/>
      <c r="EZX16" s="18"/>
      <c r="FAL16" s="18"/>
      <c r="FAZ16" s="18"/>
      <c r="FBN16" s="18"/>
      <c r="FCB16" s="18"/>
      <c r="FCP16" s="18"/>
      <c r="FDD16" s="18"/>
      <c r="FDR16" s="18"/>
      <c r="FEF16" s="18"/>
      <c r="FET16" s="18"/>
      <c r="FFH16" s="18"/>
      <c r="FFV16" s="18"/>
      <c r="FGJ16" s="18"/>
      <c r="FGX16" s="18"/>
      <c r="FHL16" s="18"/>
      <c r="FHZ16" s="18"/>
      <c r="FIN16" s="18"/>
      <c r="FJB16" s="18"/>
      <c r="FJP16" s="18"/>
      <c r="FKD16" s="18"/>
      <c r="FKR16" s="18"/>
      <c r="FLF16" s="18"/>
      <c r="FLT16" s="18"/>
      <c r="FMH16" s="18"/>
      <c r="FMV16" s="18"/>
      <c r="FNJ16" s="18"/>
      <c r="FNX16" s="18"/>
      <c r="FOL16" s="18"/>
      <c r="FOZ16" s="18"/>
      <c r="FPN16" s="18"/>
      <c r="FQB16" s="18"/>
      <c r="FQP16" s="18"/>
      <c r="FRD16" s="18"/>
      <c r="FRR16" s="18"/>
      <c r="FSF16" s="18"/>
      <c r="FST16" s="18"/>
      <c r="FTH16" s="18"/>
      <c r="FTV16" s="18"/>
      <c r="FUJ16" s="18"/>
      <c r="FUX16" s="18"/>
      <c r="FVL16" s="18"/>
      <c r="FVZ16" s="18"/>
      <c r="FWN16" s="18"/>
      <c r="FXB16" s="18"/>
      <c r="FXP16" s="18"/>
      <c r="FYD16" s="18"/>
      <c r="FYR16" s="18"/>
      <c r="FZF16" s="18"/>
      <c r="FZT16" s="18"/>
      <c r="GAH16" s="18"/>
      <c r="GAV16" s="18"/>
      <c r="GBJ16" s="18"/>
      <c r="GBX16" s="18"/>
      <c r="GCL16" s="18"/>
      <c r="GCZ16" s="18"/>
      <c r="GDN16" s="18"/>
      <c r="GEB16" s="18"/>
      <c r="GEP16" s="18"/>
      <c r="GFD16" s="18"/>
      <c r="GFR16" s="18"/>
      <c r="GGF16" s="18"/>
      <c r="GGT16" s="18"/>
      <c r="GHH16" s="18"/>
      <c r="GHV16" s="18"/>
      <c r="GIJ16" s="18"/>
      <c r="GIX16" s="18"/>
      <c r="GJL16" s="18"/>
      <c r="GJZ16" s="18"/>
      <c r="GKN16" s="18"/>
      <c r="GLB16" s="18"/>
      <c r="GLP16" s="18"/>
      <c r="GMD16" s="18"/>
      <c r="GMR16" s="18"/>
      <c r="GNF16" s="18"/>
      <c r="GNT16" s="18"/>
      <c r="GOH16" s="18"/>
      <c r="GOV16" s="18"/>
      <c r="GPJ16" s="18"/>
      <c r="GPX16" s="18"/>
      <c r="GQL16" s="18"/>
      <c r="GQZ16" s="18"/>
      <c r="GRN16" s="18"/>
      <c r="GSB16" s="18"/>
      <c r="GSP16" s="18"/>
      <c r="GTD16" s="18"/>
      <c r="GTR16" s="18"/>
      <c r="GUF16" s="18"/>
      <c r="GUT16" s="18"/>
      <c r="GVH16" s="18"/>
      <c r="GVV16" s="18"/>
      <c r="GWJ16" s="18"/>
      <c r="GWX16" s="18"/>
      <c r="GXL16" s="18"/>
      <c r="GXZ16" s="18"/>
      <c r="GYN16" s="18"/>
      <c r="GZB16" s="18"/>
      <c r="GZP16" s="18"/>
      <c r="HAD16" s="18"/>
      <c r="HAR16" s="18"/>
      <c r="HBF16" s="18"/>
      <c r="HBT16" s="18"/>
      <c r="HCH16" s="18"/>
      <c r="HCV16" s="18"/>
      <c r="HDJ16" s="18"/>
      <c r="HDX16" s="18"/>
      <c r="HEL16" s="18"/>
      <c r="HEZ16" s="18"/>
      <c r="HFN16" s="18"/>
      <c r="HGB16" s="18"/>
      <c r="HGP16" s="18"/>
      <c r="HHD16" s="18"/>
      <c r="HHR16" s="18"/>
      <c r="HIF16" s="18"/>
      <c r="HIT16" s="18"/>
      <c r="HJH16" s="18"/>
      <c r="HJV16" s="18"/>
      <c r="HKJ16" s="18"/>
      <c r="HKX16" s="18"/>
      <c r="HLL16" s="18"/>
      <c r="HLZ16" s="18"/>
      <c r="HMN16" s="18"/>
      <c r="HNB16" s="18"/>
      <c r="HNP16" s="18"/>
      <c r="HOD16" s="18"/>
      <c r="HOR16" s="18"/>
      <c r="HPF16" s="18"/>
      <c r="HPT16" s="18"/>
      <c r="HQH16" s="18"/>
      <c r="HQV16" s="18"/>
      <c r="HRJ16" s="18"/>
      <c r="HRX16" s="18"/>
      <c r="HSL16" s="18"/>
      <c r="HSZ16" s="18"/>
      <c r="HTN16" s="18"/>
      <c r="HUB16" s="18"/>
      <c r="HUP16" s="18"/>
      <c r="HVD16" s="18"/>
      <c r="HVR16" s="18"/>
      <c r="HWF16" s="18"/>
      <c r="HWT16" s="18"/>
      <c r="HXH16" s="18"/>
      <c r="HXV16" s="18"/>
      <c r="HYJ16" s="18"/>
      <c r="HYX16" s="18"/>
      <c r="HZL16" s="18"/>
      <c r="HZZ16" s="18"/>
      <c r="IAN16" s="18"/>
      <c r="IBB16" s="18"/>
      <c r="IBP16" s="18"/>
      <c r="ICD16" s="18"/>
      <c r="ICR16" s="18"/>
      <c r="IDF16" s="18"/>
      <c r="IDT16" s="18"/>
      <c r="IEH16" s="18"/>
      <c r="IEV16" s="18"/>
      <c r="IFJ16" s="18"/>
      <c r="IFX16" s="18"/>
      <c r="IGL16" s="18"/>
      <c r="IGZ16" s="18"/>
      <c r="IHN16" s="18"/>
      <c r="IIB16" s="18"/>
      <c r="IIP16" s="18"/>
      <c r="IJD16" s="18"/>
      <c r="IJR16" s="18"/>
      <c r="IKF16" s="18"/>
      <c r="IKT16" s="18"/>
      <c r="ILH16" s="18"/>
      <c r="ILV16" s="18"/>
      <c r="IMJ16" s="18"/>
      <c r="IMX16" s="18"/>
      <c r="INL16" s="18"/>
      <c r="INZ16" s="18"/>
      <c r="ION16" s="18"/>
      <c r="IPB16" s="18"/>
      <c r="IPP16" s="18"/>
      <c r="IQD16" s="18"/>
      <c r="IQR16" s="18"/>
      <c r="IRF16" s="18"/>
      <c r="IRT16" s="18"/>
      <c r="ISH16" s="18"/>
      <c r="ISV16" s="18"/>
      <c r="ITJ16" s="18"/>
      <c r="ITX16" s="18"/>
      <c r="IUL16" s="18"/>
      <c r="IUZ16" s="18"/>
      <c r="IVN16" s="18"/>
      <c r="IWB16" s="18"/>
      <c r="IWP16" s="18"/>
      <c r="IXD16" s="18"/>
      <c r="IXR16" s="18"/>
      <c r="IYF16" s="18"/>
      <c r="IYT16" s="18"/>
      <c r="IZH16" s="18"/>
      <c r="IZV16" s="18"/>
      <c r="JAJ16" s="18"/>
      <c r="JAX16" s="18"/>
      <c r="JBL16" s="18"/>
      <c r="JBZ16" s="18"/>
      <c r="JCN16" s="18"/>
      <c r="JDB16" s="18"/>
      <c r="JDP16" s="18"/>
      <c r="JED16" s="18"/>
      <c r="JER16" s="18"/>
      <c r="JFF16" s="18"/>
      <c r="JFT16" s="18"/>
      <c r="JGH16" s="18"/>
      <c r="JGV16" s="18"/>
      <c r="JHJ16" s="18"/>
      <c r="JHX16" s="18"/>
      <c r="JIL16" s="18"/>
      <c r="JIZ16" s="18"/>
      <c r="JJN16" s="18"/>
      <c r="JKB16" s="18"/>
      <c r="JKP16" s="18"/>
      <c r="JLD16" s="18"/>
      <c r="JLR16" s="18"/>
      <c r="JMF16" s="18"/>
      <c r="JMT16" s="18"/>
      <c r="JNH16" s="18"/>
      <c r="JNV16" s="18"/>
      <c r="JOJ16" s="18"/>
      <c r="JOX16" s="18"/>
      <c r="JPL16" s="18"/>
      <c r="JPZ16" s="18"/>
      <c r="JQN16" s="18"/>
      <c r="JRB16" s="18"/>
      <c r="JRP16" s="18"/>
      <c r="JSD16" s="18"/>
      <c r="JSR16" s="18"/>
      <c r="JTF16" s="18"/>
      <c r="JTT16" s="18"/>
      <c r="JUH16" s="18"/>
      <c r="JUV16" s="18"/>
      <c r="JVJ16" s="18"/>
      <c r="JVX16" s="18"/>
      <c r="JWL16" s="18"/>
      <c r="JWZ16" s="18"/>
      <c r="JXN16" s="18"/>
      <c r="JYB16" s="18"/>
      <c r="JYP16" s="18"/>
      <c r="JZD16" s="18"/>
      <c r="JZR16" s="18"/>
      <c r="KAF16" s="18"/>
      <c r="KAT16" s="18"/>
      <c r="KBH16" s="18"/>
      <c r="KBV16" s="18"/>
      <c r="KCJ16" s="18"/>
      <c r="KCX16" s="18"/>
      <c r="KDL16" s="18"/>
      <c r="KDZ16" s="18"/>
      <c r="KEN16" s="18"/>
      <c r="KFB16" s="18"/>
      <c r="KFP16" s="18"/>
      <c r="KGD16" s="18"/>
      <c r="KGR16" s="18"/>
      <c r="KHF16" s="18"/>
      <c r="KHT16" s="18"/>
      <c r="KIH16" s="18"/>
      <c r="KIV16" s="18"/>
      <c r="KJJ16" s="18"/>
      <c r="KJX16" s="18"/>
      <c r="KKL16" s="18"/>
      <c r="KKZ16" s="18"/>
      <c r="KLN16" s="18"/>
      <c r="KMB16" s="18"/>
      <c r="KMP16" s="18"/>
      <c r="KND16" s="18"/>
      <c r="KNR16" s="18"/>
      <c r="KOF16" s="18"/>
      <c r="KOT16" s="18"/>
      <c r="KPH16" s="18"/>
      <c r="KPV16" s="18"/>
      <c r="KQJ16" s="18"/>
      <c r="KQX16" s="18"/>
      <c r="KRL16" s="18"/>
      <c r="KRZ16" s="18"/>
      <c r="KSN16" s="18"/>
      <c r="KTB16" s="18"/>
      <c r="KTP16" s="18"/>
      <c r="KUD16" s="18"/>
      <c r="KUR16" s="18"/>
      <c r="KVF16" s="18"/>
      <c r="KVT16" s="18"/>
      <c r="KWH16" s="18"/>
      <c r="KWV16" s="18"/>
      <c r="KXJ16" s="18"/>
      <c r="KXX16" s="18"/>
      <c r="KYL16" s="18"/>
      <c r="KYZ16" s="18"/>
      <c r="KZN16" s="18"/>
      <c r="LAB16" s="18"/>
      <c r="LAP16" s="18"/>
      <c r="LBD16" s="18"/>
      <c r="LBR16" s="18"/>
      <c r="LCF16" s="18"/>
      <c r="LCT16" s="18"/>
      <c r="LDH16" s="18"/>
      <c r="LDV16" s="18"/>
      <c r="LEJ16" s="18"/>
      <c r="LEX16" s="18"/>
      <c r="LFL16" s="18"/>
      <c r="LFZ16" s="18"/>
      <c r="LGN16" s="18"/>
      <c r="LHB16" s="18"/>
      <c r="LHP16" s="18"/>
      <c r="LID16" s="18"/>
      <c r="LIR16" s="18"/>
      <c r="LJF16" s="18"/>
      <c r="LJT16" s="18"/>
      <c r="LKH16" s="18"/>
      <c r="LKV16" s="18"/>
      <c r="LLJ16" s="18"/>
      <c r="LLX16" s="18"/>
      <c r="LML16" s="18"/>
      <c r="LMZ16" s="18"/>
      <c r="LNN16" s="18"/>
      <c r="LOB16" s="18"/>
      <c r="LOP16" s="18"/>
      <c r="LPD16" s="18"/>
      <c r="LPR16" s="18"/>
      <c r="LQF16" s="18"/>
      <c r="LQT16" s="18"/>
      <c r="LRH16" s="18"/>
      <c r="LRV16" s="18"/>
      <c r="LSJ16" s="18"/>
      <c r="LSX16" s="18"/>
      <c r="LTL16" s="18"/>
      <c r="LTZ16" s="18"/>
      <c r="LUN16" s="18"/>
      <c r="LVB16" s="18"/>
      <c r="LVP16" s="18"/>
      <c r="LWD16" s="18"/>
      <c r="LWR16" s="18"/>
      <c r="LXF16" s="18"/>
      <c r="LXT16" s="18"/>
      <c r="LYH16" s="18"/>
      <c r="LYV16" s="18"/>
      <c r="LZJ16" s="18"/>
      <c r="LZX16" s="18"/>
      <c r="MAL16" s="18"/>
      <c r="MAZ16" s="18"/>
      <c r="MBN16" s="18"/>
      <c r="MCB16" s="18"/>
      <c r="MCP16" s="18"/>
      <c r="MDD16" s="18"/>
      <c r="MDR16" s="18"/>
      <c r="MEF16" s="18"/>
      <c r="MET16" s="18"/>
      <c r="MFH16" s="18"/>
      <c r="MFV16" s="18"/>
      <c r="MGJ16" s="18"/>
      <c r="MGX16" s="18"/>
      <c r="MHL16" s="18"/>
      <c r="MHZ16" s="18"/>
      <c r="MIN16" s="18"/>
      <c r="MJB16" s="18"/>
      <c r="MJP16" s="18"/>
      <c r="MKD16" s="18"/>
      <c r="MKR16" s="18"/>
      <c r="MLF16" s="18"/>
      <c r="MLT16" s="18"/>
      <c r="MMH16" s="18"/>
      <c r="MMV16" s="18"/>
      <c r="MNJ16" s="18"/>
      <c r="MNX16" s="18"/>
      <c r="MOL16" s="18"/>
      <c r="MOZ16" s="18"/>
      <c r="MPN16" s="18"/>
      <c r="MQB16" s="18"/>
      <c r="MQP16" s="18"/>
      <c r="MRD16" s="18"/>
      <c r="MRR16" s="18"/>
      <c r="MSF16" s="18"/>
      <c r="MST16" s="18"/>
      <c r="MTH16" s="18"/>
      <c r="MTV16" s="18"/>
      <c r="MUJ16" s="18"/>
      <c r="MUX16" s="18"/>
      <c r="MVL16" s="18"/>
      <c r="MVZ16" s="18"/>
      <c r="MWN16" s="18"/>
      <c r="MXB16" s="18"/>
      <c r="MXP16" s="18"/>
      <c r="MYD16" s="18"/>
      <c r="MYR16" s="18"/>
      <c r="MZF16" s="18"/>
      <c r="MZT16" s="18"/>
      <c r="NAH16" s="18"/>
      <c r="NAV16" s="18"/>
      <c r="NBJ16" s="18"/>
      <c r="NBX16" s="18"/>
      <c r="NCL16" s="18"/>
      <c r="NCZ16" s="18"/>
      <c r="NDN16" s="18"/>
      <c r="NEB16" s="18"/>
      <c r="NEP16" s="18"/>
      <c r="NFD16" s="18"/>
      <c r="NFR16" s="18"/>
      <c r="NGF16" s="18"/>
      <c r="NGT16" s="18"/>
      <c r="NHH16" s="18"/>
      <c r="NHV16" s="18"/>
      <c r="NIJ16" s="18"/>
      <c r="NIX16" s="18"/>
      <c r="NJL16" s="18"/>
      <c r="NJZ16" s="18"/>
      <c r="NKN16" s="18"/>
      <c r="NLB16" s="18"/>
      <c r="NLP16" s="18"/>
      <c r="NMD16" s="18"/>
      <c r="NMR16" s="18"/>
      <c r="NNF16" s="18"/>
      <c r="NNT16" s="18"/>
      <c r="NOH16" s="18"/>
      <c r="NOV16" s="18"/>
      <c r="NPJ16" s="18"/>
      <c r="NPX16" s="18"/>
      <c r="NQL16" s="18"/>
      <c r="NQZ16" s="18"/>
      <c r="NRN16" s="18"/>
      <c r="NSB16" s="18"/>
      <c r="NSP16" s="18"/>
      <c r="NTD16" s="18"/>
      <c r="NTR16" s="18"/>
      <c r="NUF16" s="18"/>
      <c r="NUT16" s="18"/>
      <c r="NVH16" s="18"/>
      <c r="NVV16" s="18"/>
      <c r="NWJ16" s="18"/>
      <c r="NWX16" s="18"/>
      <c r="NXL16" s="18"/>
      <c r="NXZ16" s="18"/>
      <c r="NYN16" s="18"/>
      <c r="NZB16" s="18"/>
      <c r="NZP16" s="18"/>
      <c r="OAD16" s="18"/>
      <c r="OAR16" s="18"/>
      <c r="OBF16" s="18"/>
      <c r="OBT16" s="18"/>
      <c r="OCH16" s="18"/>
      <c r="OCV16" s="18"/>
      <c r="ODJ16" s="18"/>
      <c r="ODX16" s="18"/>
      <c r="OEL16" s="18"/>
      <c r="OEZ16" s="18"/>
      <c r="OFN16" s="18"/>
      <c r="OGB16" s="18"/>
      <c r="OGP16" s="18"/>
      <c r="OHD16" s="18"/>
      <c r="OHR16" s="18"/>
      <c r="OIF16" s="18"/>
      <c r="OIT16" s="18"/>
      <c r="OJH16" s="18"/>
      <c r="OJV16" s="18"/>
      <c r="OKJ16" s="18"/>
      <c r="OKX16" s="18"/>
      <c r="OLL16" s="18"/>
      <c r="OLZ16" s="18"/>
      <c r="OMN16" s="18"/>
      <c r="ONB16" s="18"/>
      <c r="ONP16" s="18"/>
      <c r="OOD16" s="18"/>
      <c r="OOR16" s="18"/>
      <c r="OPF16" s="18"/>
      <c r="OPT16" s="18"/>
      <c r="OQH16" s="18"/>
      <c r="OQV16" s="18"/>
      <c r="ORJ16" s="18"/>
      <c r="ORX16" s="18"/>
      <c r="OSL16" s="18"/>
      <c r="OSZ16" s="18"/>
      <c r="OTN16" s="18"/>
      <c r="OUB16" s="18"/>
      <c r="OUP16" s="18"/>
      <c r="OVD16" s="18"/>
      <c r="OVR16" s="18"/>
      <c r="OWF16" s="18"/>
      <c r="OWT16" s="18"/>
      <c r="OXH16" s="18"/>
      <c r="OXV16" s="18"/>
      <c r="OYJ16" s="18"/>
      <c r="OYX16" s="18"/>
      <c r="OZL16" s="18"/>
      <c r="OZZ16" s="18"/>
      <c r="PAN16" s="18"/>
      <c r="PBB16" s="18"/>
      <c r="PBP16" s="18"/>
      <c r="PCD16" s="18"/>
      <c r="PCR16" s="18"/>
      <c r="PDF16" s="18"/>
      <c r="PDT16" s="18"/>
      <c r="PEH16" s="18"/>
      <c r="PEV16" s="18"/>
      <c r="PFJ16" s="18"/>
      <c r="PFX16" s="18"/>
      <c r="PGL16" s="18"/>
      <c r="PGZ16" s="18"/>
      <c r="PHN16" s="18"/>
      <c r="PIB16" s="18"/>
      <c r="PIP16" s="18"/>
      <c r="PJD16" s="18"/>
      <c r="PJR16" s="18"/>
      <c r="PKF16" s="18"/>
      <c r="PKT16" s="18"/>
      <c r="PLH16" s="18"/>
      <c r="PLV16" s="18"/>
      <c r="PMJ16" s="18"/>
      <c r="PMX16" s="18"/>
      <c r="PNL16" s="18"/>
      <c r="PNZ16" s="18"/>
      <c r="PON16" s="18"/>
      <c r="PPB16" s="18"/>
      <c r="PPP16" s="18"/>
      <c r="PQD16" s="18"/>
      <c r="PQR16" s="18"/>
      <c r="PRF16" s="18"/>
      <c r="PRT16" s="18"/>
      <c r="PSH16" s="18"/>
      <c r="PSV16" s="18"/>
      <c r="PTJ16" s="18"/>
      <c r="PTX16" s="18"/>
      <c r="PUL16" s="18"/>
      <c r="PUZ16" s="18"/>
      <c r="PVN16" s="18"/>
      <c r="PWB16" s="18"/>
      <c r="PWP16" s="18"/>
      <c r="PXD16" s="18"/>
      <c r="PXR16" s="18"/>
      <c r="PYF16" s="18"/>
      <c r="PYT16" s="18"/>
      <c r="PZH16" s="18"/>
      <c r="PZV16" s="18"/>
      <c r="QAJ16" s="18"/>
      <c r="QAX16" s="18"/>
      <c r="QBL16" s="18"/>
      <c r="QBZ16" s="18"/>
      <c r="QCN16" s="18"/>
      <c r="QDB16" s="18"/>
      <c r="QDP16" s="18"/>
      <c r="QED16" s="18"/>
      <c r="QER16" s="18"/>
      <c r="QFF16" s="18"/>
      <c r="QFT16" s="18"/>
      <c r="QGH16" s="18"/>
      <c r="QGV16" s="18"/>
      <c r="QHJ16" s="18"/>
      <c r="QHX16" s="18"/>
      <c r="QIL16" s="18"/>
      <c r="QIZ16" s="18"/>
      <c r="QJN16" s="18"/>
      <c r="QKB16" s="18"/>
      <c r="QKP16" s="18"/>
      <c r="QLD16" s="18"/>
      <c r="QLR16" s="18"/>
      <c r="QMF16" s="18"/>
      <c r="QMT16" s="18"/>
      <c r="QNH16" s="18"/>
      <c r="QNV16" s="18"/>
      <c r="QOJ16" s="18"/>
      <c r="QOX16" s="18"/>
      <c r="QPL16" s="18"/>
      <c r="QPZ16" s="18"/>
      <c r="QQN16" s="18"/>
      <c r="QRB16" s="18"/>
      <c r="QRP16" s="18"/>
      <c r="QSD16" s="18"/>
      <c r="QSR16" s="18"/>
      <c r="QTF16" s="18"/>
      <c r="QTT16" s="18"/>
      <c r="QUH16" s="18"/>
      <c r="QUV16" s="18"/>
      <c r="QVJ16" s="18"/>
      <c r="QVX16" s="18"/>
      <c r="QWL16" s="18"/>
      <c r="QWZ16" s="18"/>
      <c r="QXN16" s="18"/>
      <c r="QYB16" s="18"/>
      <c r="QYP16" s="18"/>
      <c r="QZD16" s="18"/>
      <c r="QZR16" s="18"/>
      <c r="RAF16" s="18"/>
      <c r="RAT16" s="18"/>
      <c r="RBH16" s="18"/>
      <c r="RBV16" s="18"/>
      <c r="RCJ16" s="18"/>
      <c r="RCX16" s="18"/>
      <c r="RDL16" s="18"/>
      <c r="RDZ16" s="18"/>
      <c r="REN16" s="18"/>
      <c r="RFB16" s="18"/>
      <c r="RFP16" s="18"/>
      <c r="RGD16" s="18"/>
      <c r="RGR16" s="18"/>
      <c r="RHF16" s="18"/>
      <c r="RHT16" s="18"/>
      <c r="RIH16" s="18"/>
      <c r="RIV16" s="18"/>
      <c r="RJJ16" s="18"/>
      <c r="RJX16" s="18"/>
      <c r="RKL16" s="18"/>
      <c r="RKZ16" s="18"/>
      <c r="RLN16" s="18"/>
      <c r="RMB16" s="18"/>
      <c r="RMP16" s="18"/>
      <c r="RND16" s="18"/>
      <c r="RNR16" s="18"/>
      <c r="ROF16" s="18"/>
      <c r="ROT16" s="18"/>
      <c r="RPH16" s="18"/>
      <c r="RPV16" s="18"/>
      <c r="RQJ16" s="18"/>
      <c r="RQX16" s="18"/>
      <c r="RRL16" s="18"/>
      <c r="RRZ16" s="18"/>
      <c r="RSN16" s="18"/>
      <c r="RTB16" s="18"/>
      <c r="RTP16" s="18"/>
      <c r="RUD16" s="18"/>
      <c r="RUR16" s="18"/>
      <c r="RVF16" s="18"/>
      <c r="RVT16" s="18"/>
      <c r="RWH16" s="18"/>
      <c r="RWV16" s="18"/>
      <c r="RXJ16" s="18"/>
      <c r="RXX16" s="18"/>
      <c r="RYL16" s="18"/>
      <c r="RYZ16" s="18"/>
      <c r="RZN16" s="18"/>
      <c r="SAB16" s="18"/>
      <c r="SAP16" s="18"/>
      <c r="SBD16" s="18"/>
      <c r="SBR16" s="18"/>
      <c r="SCF16" s="18"/>
      <c r="SCT16" s="18"/>
      <c r="SDH16" s="18"/>
      <c r="SDV16" s="18"/>
      <c r="SEJ16" s="18"/>
      <c r="SEX16" s="18"/>
      <c r="SFL16" s="18"/>
      <c r="SFZ16" s="18"/>
      <c r="SGN16" s="18"/>
      <c r="SHB16" s="18"/>
      <c r="SHP16" s="18"/>
      <c r="SID16" s="18"/>
      <c r="SIR16" s="18"/>
      <c r="SJF16" s="18"/>
      <c r="SJT16" s="18"/>
      <c r="SKH16" s="18"/>
      <c r="SKV16" s="18"/>
      <c r="SLJ16" s="18"/>
      <c r="SLX16" s="18"/>
      <c r="SML16" s="18"/>
      <c r="SMZ16" s="18"/>
      <c r="SNN16" s="18"/>
      <c r="SOB16" s="18"/>
      <c r="SOP16" s="18"/>
      <c r="SPD16" s="18"/>
      <c r="SPR16" s="18"/>
      <c r="SQF16" s="18"/>
      <c r="SQT16" s="18"/>
      <c r="SRH16" s="18"/>
      <c r="SRV16" s="18"/>
      <c r="SSJ16" s="18"/>
      <c r="SSX16" s="18"/>
      <c r="STL16" s="18"/>
      <c r="STZ16" s="18"/>
      <c r="SUN16" s="18"/>
      <c r="SVB16" s="18"/>
      <c r="SVP16" s="18"/>
      <c r="SWD16" s="18"/>
      <c r="SWR16" s="18"/>
      <c r="SXF16" s="18"/>
      <c r="SXT16" s="18"/>
      <c r="SYH16" s="18"/>
      <c r="SYV16" s="18"/>
      <c r="SZJ16" s="18"/>
      <c r="SZX16" s="18"/>
      <c r="TAL16" s="18"/>
      <c r="TAZ16" s="18"/>
      <c r="TBN16" s="18"/>
      <c r="TCB16" s="18"/>
      <c r="TCP16" s="18"/>
      <c r="TDD16" s="18"/>
      <c r="TDR16" s="18"/>
      <c r="TEF16" s="18"/>
      <c r="TET16" s="18"/>
      <c r="TFH16" s="18"/>
      <c r="TFV16" s="18"/>
      <c r="TGJ16" s="18"/>
      <c r="TGX16" s="18"/>
      <c r="THL16" s="18"/>
      <c r="THZ16" s="18"/>
      <c r="TIN16" s="18"/>
      <c r="TJB16" s="18"/>
      <c r="TJP16" s="18"/>
      <c r="TKD16" s="18"/>
      <c r="TKR16" s="18"/>
      <c r="TLF16" s="18"/>
      <c r="TLT16" s="18"/>
      <c r="TMH16" s="18"/>
      <c r="TMV16" s="18"/>
      <c r="TNJ16" s="18"/>
      <c r="TNX16" s="18"/>
      <c r="TOL16" s="18"/>
      <c r="TOZ16" s="18"/>
      <c r="TPN16" s="18"/>
      <c r="TQB16" s="18"/>
      <c r="TQP16" s="18"/>
      <c r="TRD16" s="18"/>
      <c r="TRR16" s="18"/>
      <c r="TSF16" s="18"/>
      <c r="TST16" s="18"/>
      <c r="TTH16" s="18"/>
      <c r="TTV16" s="18"/>
      <c r="TUJ16" s="18"/>
      <c r="TUX16" s="18"/>
      <c r="TVL16" s="18"/>
      <c r="TVZ16" s="18"/>
      <c r="TWN16" s="18"/>
      <c r="TXB16" s="18"/>
      <c r="TXP16" s="18"/>
      <c r="TYD16" s="18"/>
      <c r="TYR16" s="18"/>
      <c r="TZF16" s="18"/>
      <c r="TZT16" s="18"/>
      <c r="UAH16" s="18"/>
      <c r="UAV16" s="18"/>
      <c r="UBJ16" s="18"/>
      <c r="UBX16" s="18"/>
      <c r="UCL16" s="18"/>
      <c r="UCZ16" s="18"/>
      <c r="UDN16" s="18"/>
      <c r="UEB16" s="18"/>
      <c r="UEP16" s="18"/>
      <c r="UFD16" s="18"/>
      <c r="UFR16" s="18"/>
      <c r="UGF16" s="18"/>
      <c r="UGT16" s="18"/>
      <c r="UHH16" s="18"/>
      <c r="UHV16" s="18"/>
      <c r="UIJ16" s="18"/>
      <c r="UIX16" s="18"/>
      <c r="UJL16" s="18"/>
      <c r="UJZ16" s="18"/>
      <c r="UKN16" s="18"/>
      <c r="ULB16" s="18"/>
      <c r="ULP16" s="18"/>
      <c r="UMD16" s="18"/>
      <c r="UMR16" s="18"/>
      <c r="UNF16" s="18"/>
      <c r="UNT16" s="18"/>
      <c r="UOH16" s="18"/>
      <c r="UOV16" s="18"/>
      <c r="UPJ16" s="18"/>
      <c r="UPX16" s="18"/>
      <c r="UQL16" s="18"/>
      <c r="UQZ16" s="18"/>
      <c r="URN16" s="18"/>
      <c r="USB16" s="18"/>
      <c r="USP16" s="18"/>
      <c r="UTD16" s="18"/>
      <c r="UTR16" s="18"/>
      <c r="UUF16" s="18"/>
      <c r="UUT16" s="18"/>
      <c r="UVH16" s="18"/>
      <c r="UVV16" s="18"/>
      <c r="UWJ16" s="18"/>
      <c r="UWX16" s="18"/>
      <c r="UXL16" s="18"/>
      <c r="UXZ16" s="18"/>
      <c r="UYN16" s="18"/>
      <c r="UZB16" s="18"/>
      <c r="UZP16" s="18"/>
      <c r="VAD16" s="18"/>
      <c r="VAR16" s="18"/>
      <c r="VBF16" s="18"/>
      <c r="VBT16" s="18"/>
      <c r="VCH16" s="18"/>
      <c r="VCV16" s="18"/>
      <c r="VDJ16" s="18"/>
      <c r="VDX16" s="18"/>
      <c r="VEL16" s="18"/>
      <c r="VEZ16" s="18"/>
      <c r="VFN16" s="18"/>
      <c r="VGB16" s="18"/>
      <c r="VGP16" s="18"/>
      <c r="VHD16" s="18"/>
      <c r="VHR16" s="18"/>
      <c r="VIF16" s="18"/>
      <c r="VIT16" s="18"/>
      <c r="VJH16" s="18"/>
      <c r="VJV16" s="18"/>
      <c r="VKJ16" s="18"/>
      <c r="VKX16" s="18"/>
      <c r="VLL16" s="18"/>
      <c r="VLZ16" s="18"/>
      <c r="VMN16" s="18"/>
      <c r="VNB16" s="18"/>
      <c r="VNP16" s="18"/>
      <c r="VOD16" s="18"/>
      <c r="VOR16" s="18"/>
      <c r="VPF16" s="18"/>
      <c r="VPT16" s="18"/>
      <c r="VQH16" s="18"/>
      <c r="VQV16" s="18"/>
      <c r="VRJ16" s="18"/>
      <c r="VRX16" s="18"/>
      <c r="VSL16" s="18"/>
      <c r="VSZ16" s="18"/>
      <c r="VTN16" s="18"/>
      <c r="VUB16" s="18"/>
      <c r="VUP16" s="18"/>
      <c r="VVD16" s="18"/>
      <c r="VVR16" s="18"/>
      <c r="VWF16" s="18"/>
      <c r="VWT16" s="18"/>
      <c r="VXH16" s="18"/>
      <c r="VXV16" s="18"/>
      <c r="VYJ16" s="18"/>
      <c r="VYX16" s="18"/>
      <c r="VZL16" s="18"/>
      <c r="VZZ16" s="18"/>
      <c r="WAN16" s="18"/>
      <c r="WBB16" s="18"/>
      <c r="WBP16" s="18"/>
      <c r="WCD16" s="18"/>
      <c r="WCR16" s="18"/>
      <c r="WDF16" s="18"/>
      <c r="WDT16" s="18"/>
      <c r="WEH16" s="18"/>
      <c r="WEV16" s="18"/>
      <c r="WFJ16" s="18"/>
      <c r="WFX16" s="18"/>
      <c r="WGL16" s="18"/>
      <c r="WGZ16" s="18"/>
      <c r="WHN16" s="18"/>
      <c r="WIB16" s="18"/>
      <c r="WIP16" s="18"/>
      <c r="WJD16" s="18"/>
      <c r="WJR16" s="18"/>
      <c r="WKF16" s="18"/>
      <c r="WKT16" s="18"/>
      <c r="WLH16" s="18"/>
      <c r="WLV16" s="18"/>
      <c r="WMJ16" s="18"/>
      <c r="WMX16" s="18"/>
      <c r="WNL16" s="18"/>
      <c r="WNZ16" s="18"/>
      <c r="WON16" s="18"/>
      <c r="WPB16" s="18"/>
      <c r="WPP16" s="18"/>
      <c r="WQD16" s="18"/>
      <c r="WQR16" s="18"/>
      <c r="WRF16" s="18"/>
      <c r="WRT16" s="18"/>
      <c r="WSH16" s="18"/>
      <c r="WSV16" s="18"/>
      <c r="WTJ16" s="18"/>
      <c r="WTX16" s="18"/>
      <c r="WUL16" s="18"/>
      <c r="WUZ16" s="18"/>
      <c r="WVN16" s="18"/>
      <c r="WWB16" s="18"/>
      <c r="WWP16" s="18"/>
      <c r="WXD16" s="18"/>
      <c r="WXR16" s="18"/>
      <c r="WYF16" s="18"/>
      <c r="WYT16" s="18"/>
      <c r="WZH16" s="18"/>
      <c r="WZV16" s="18"/>
      <c r="XAJ16" s="18"/>
      <c r="XAX16" s="18"/>
      <c r="XBL16" s="18"/>
      <c r="XBZ16" s="18"/>
      <c r="XCN16" s="18"/>
      <c r="XDB16" s="18"/>
      <c r="XDP16" s="18"/>
      <c r="XED16" s="18"/>
      <c r="XER16" s="18"/>
    </row>
    <row r="17" spans="1:1014 1028:2036 2050:3072 3086:4094 4108:5116 5130:6138 6152:7160 7174:8182 8196:9204 9218:10240 10254:11262 11276:12284 12298:13306 13320:14328 14342:15350 15364:16372" hidden="1" x14ac:dyDescent="0.35">
      <c r="A17">
        <v>2017122001</v>
      </c>
      <c r="B17" t="s">
        <v>40</v>
      </c>
      <c r="C17" t="s">
        <v>158</v>
      </c>
      <c r="D17" s="55" t="s">
        <v>857</v>
      </c>
      <c r="E17" t="s">
        <v>875</v>
      </c>
      <c r="F17" s="18">
        <v>42857</v>
      </c>
      <c r="G17">
        <v>15.1</v>
      </c>
      <c r="H17" t="s">
        <v>29</v>
      </c>
      <c r="I17">
        <v>101.8</v>
      </c>
      <c r="J17" t="s">
        <v>876</v>
      </c>
      <c r="K17">
        <v>5.0999999999999996</v>
      </c>
      <c r="L17" t="s">
        <v>877</v>
      </c>
      <c r="M17">
        <v>35</v>
      </c>
      <c r="N17" t="s">
        <v>878</v>
      </c>
      <c r="O17">
        <v>1213</v>
      </c>
      <c r="P17" t="s">
        <v>29</v>
      </c>
      <c r="T17" s="18"/>
      <c r="AH17" s="18"/>
      <c r="AV17" s="18"/>
      <c r="BJ17" s="18"/>
      <c r="BX17" s="18"/>
      <c r="CL17" s="18"/>
      <c r="CZ17" s="18"/>
      <c r="DN17" s="18"/>
      <c r="EB17" s="18"/>
      <c r="EP17" s="18"/>
      <c r="FD17" s="18"/>
      <c r="FR17" s="18"/>
      <c r="GF17" s="18"/>
      <c r="GT17" s="18"/>
      <c r="HH17" s="18"/>
      <c r="HV17" s="18"/>
      <c r="IJ17" s="18"/>
      <c r="IX17" s="18"/>
      <c r="JL17" s="18"/>
      <c r="JZ17" s="18"/>
      <c r="KN17" s="18"/>
      <c r="LB17" s="18"/>
      <c r="LP17" s="18"/>
      <c r="MD17" s="18"/>
      <c r="MR17" s="18"/>
      <c r="NF17" s="18"/>
      <c r="NT17" s="18"/>
      <c r="OH17" s="18"/>
      <c r="OV17" s="18"/>
      <c r="PJ17" s="18"/>
      <c r="PX17" s="18"/>
      <c r="QL17" s="18"/>
      <c r="QZ17" s="18"/>
      <c r="RN17" s="18"/>
      <c r="SB17" s="18"/>
      <c r="SP17" s="18"/>
      <c r="TD17" s="18"/>
      <c r="TR17" s="18"/>
      <c r="UF17" s="18"/>
      <c r="UT17" s="18"/>
      <c r="VH17" s="18"/>
      <c r="VV17" s="18"/>
      <c r="WJ17" s="18"/>
      <c r="WX17" s="18"/>
      <c r="XL17" s="18"/>
      <c r="XZ17" s="18"/>
      <c r="YN17" s="18"/>
      <c r="ZB17" s="18"/>
      <c r="ZP17" s="18"/>
      <c r="AAD17" s="18"/>
      <c r="AAR17" s="18"/>
      <c r="ABF17" s="18"/>
      <c r="ABT17" s="18"/>
      <c r="ACH17" s="18"/>
      <c r="ACV17" s="18"/>
      <c r="ADJ17" s="18"/>
      <c r="ADX17" s="18"/>
      <c r="AEL17" s="18"/>
      <c r="AEZ17" s="18"/>
      <c r="AFN17" s="18"/>
      <c r="AGB17" s="18"/>
      <c r="AGP17" s="18"/>
      <c r="AHD17" s="18"/>
      <c r="AHR17" s="18"/>
      <c r="AIF17" s="18"/>
      <c r="AIT17" s="18"/>
      <c r="AJH17" s="18"/>
      <c r="AJV17" s="18"/>
      <c r="AKJ17" s="18"/>
      <c r="AKX17" s="18"/>
      <c r="ALL17" s="18"/>
      <c r="ALZ17" s="18"/>
      <c r="AMN17" s="18"/>
      <c r="ANB17" s="18"/>
      <c r="ANP17" s="18"/>
      <c r="AOD17" s="18"/>
      <c r="AOR17" s="18"/>
      <c r="APF17" s="18"/>
      <c r="APT17" s="18"/>
      <c r="AQH17" s="18"/>
      <c r="AQV17" s="18"/>
      <c r="ARJ17" s="18"/>
      <c r="ARX17" s="18"/>
      <c r="ASL17" s="18"/>
      <c r="ASZ17" s="18"/>
      <c r="ATN17" s="18"/>
      <c r="AUB17" s="18"/>
      <c r="AUP17" s="18"/>
      <c r="AVD17" s="18"/>
      <c r="AVR17" s="18"/>
      <c r="AWF17" s="18"/>
      <c r="AWT17" s="18"/>
      <c r="AXH17" s="18"/>
      <c r="AXV17" s="18"/>
      <c r="AYJ17" s="18"/>
      <c r="AYX17" s="18"/>
      <c r="AZL17" s="18"/>
      <c r="AZZ17" s="18"/>
      <c r="BAN17" s="18"/>
      <c r="BBB17" s="18"/>
      <c r="BBP17" s="18"/>
      <c r="BCD17" s="18"/>
      <c r="BCR17" s="18"/>
      <c r="BDF17" s="18"/>
      <c r="BDT17" s="18"/>
      <c r="BEH17" s="18"/>
      <c r="BEV17" s="18"/>
      <c r="BFJ17" s="18"/>
      <c r="BFX17" s="18"/>
      <c r="BGL17" s="18"/>
      <c r="BGZ17" s="18"/>
      <c r="BHN17" s="18"/>
      <c r="BIB17" s="18"/>
      <c r="BIP17" s="18"/>
      <c r="BJD17" s="18"/>
      <c r="BJR17" s="18"/>
      <c r="BKF17" s="18"/>
      <c r="BKT17" s="18"/>
      <c r="BLH17" s="18"/>
      <c r="BLV17" s="18"/>
      <c r="BMJ17" s="18"/>
      <c r="BMX17" s="18"/>
      <c r="BNL17" s="18"/>
      <c r="BNZ17" s="18"/>
      <c r="BON17" s="18"/>
      <c r="BPB17" s="18"/>
      <c r="BPP17" s="18"/>
      <c r="BQD17" s="18"/>
      <c r="BQR17" s="18"/>
      <c r="BRF17" s="18"/>
      <c r="BRT17" s="18"/>
      <c r="BSH17" s="18"/>
      <c r="BSV17" s="18"/>
      <c r="BTJ17" s="18"/>
      <c r="BTX17" s="18"/>
      <c r="BUL17" s="18"/>
      <c r="BUZ17" s="18"/>
      <c r="BVN17" s="18"/>
      <c r="BWB17" s="18"/>
      <c r="BWP17" s="18"/>
      <c r="BXD17" s="18"/>
      <c r="BXR17" s="18"/>
      <c r="BYF17" s="18"/>
      <c r="BYT17" s="18"/>
      <c r="BZH17" s="18"/>
      <c r="BZV17" s="18"/>
      <c r="CAJ17" s="18"/>
      <c r="CAX17" s="18"/>
      <c r="CBL17" s="18"/>
      <c r="CBZ17" s="18"/>
      <c r="CCN17" s="18"/>
      <c r="CDB17" s="18"/>
      <c r="CDP17" s="18"/>
      <c r="CED17" s="18"/>
      <c r="CER17" s="18"/>
      <c r="CFF17" s="18"/>
      <c r="CFT17" s="18"/>
      <c r="CGH17" s="18"/>
      <c r="CGV17" s="18"/>
      <c r="CHJ17" s="18"/>
      <c r="CHX17" s="18"/>
      <c r="CIL17" s="18"/>
      <c r="CIZ17" s="18"/>
      <c r="CJN17" s="18"/>
      <c r="CKB17" s="18"/>
      <c r="CKP17" s="18"/>
      <c r="CLD17" s="18"/>
      <c r="CLR17" s="18"/>
      <c r="CMF17" s="18"/>
      <c r="CMT17" s="18"/>
      <c r="CNH17" s="18"/>
      <c r="CNV17" s="18"/>
      <c r="COJ17" s="18"/>
      <c r="COX17" s="18"/>
      <c r="CPL17" s="18"/>
      <c r="CPZ17" s="18"/>
      <c r="CQN17" s="18"/>
      <c r="CRB17" s="18"/>
      <c r="CRP17" s="18"/>
      <c r="CSD17" s="18"/>
      <c r="CSR17" s="18"/>
      <c r="CTF17" s="18"/>
      <c r="CTT17" s="18"/>
      <c r="CUH17" s="18"/>
      <c r="CUV17" s="18"/>
      <c r="CVJ17" s="18"/>
      <c r="CVX17" s="18"/>
      <c r="CWL17" s="18"/>
      <c r="CWZ17" s="18"/>
      <c r="CXN17" s="18"/>
      <c r="CYB17" s="18"/>
      <c r="CYP17" s="18"/>
      <c r="CZD17" s="18"/>
      <c r="CZR17" s="18"/>
      <c r="DAF17" s="18"/>
      <c r="DAT17" s="18"/>
      <c r="DBH17" s="18"/>
      <c r="DBV17" s="18"/>
      <c r="DCJ17" s="18"/>
      <c r="DCX17" s="18"/>
      <c r="DDL17" s="18"/>
      <c r="DDZ17" s="18"/>
      <c r="DEN17" s="18"/>
      <c r="DFB17" s="18"/>
      <c r="DFP17" s="18"/>
      <c r="DGD17" s="18"/>
      <c r="DGR17" s="18"/>
      <c r="DHF17" s="18"/>
      <c r="DHT17" s="18"/>
      <c r="DIH17" s="18"/>
      <c r="DIV17" s="18"/>
      <c r="DJJ17" s="18"/>
      <c r="DJX17" s="18"/>
      <c r="DKL17" s="18"/>
      <c r="DKZ17" s="18"/>
      <c r="DLN17" s="18"/>
      <c r="DMB17" s="18"/>
      <c r="DMP17" s="18"/>
      <c r="DND17" s="18"/>
      <c r="DNR17" s="18"/>
      <c r="DOF17" s="18"/>
      <c r="DOT17" s="18"/>
      <c r="DPH17" s="18"/>
      <c r="DPV17" s="18"/>
      <c r="DQJ17" s="18"/>
      <c r="DQX17" s="18"/>
      <c r="DRL17" s="18"/>
      <c r="DRZ17" s="18"/>
      <c r="DSN17" s="18"/>
      <c r="DTB17" s="18"/>
      <c r="DTP17" s="18"/>
      <c r="DUD17" s="18"/>
      <c r="DUR17" s="18"/>
      <c r="DVF17" s="18"/>
      <c r="DVT17" s="18"/>
      <c r="DWH17" s="18"/>
      <c r="DWV17" s="18"/>
      <c r="DXJ17" s="18"/>
      <c r="DXX17" s="18"/>
      <c r="DYL17" s="18"/>
      <c r="DYZ17" s="18"/>
      <c r="DZN17" s="18"/>
      <c r="EAB17" s="18"/>
      <c r="EAP17" s="18"/>
      <c r="EBD17" s="18"/>
      <c r="EBR17" s="18"/>
      <c r="ECF17" s="18"/>
      <c r="ECT17" s="18"/>
      <c r="EDH17" s="18"/>
      <c r="EDV17" s="18"/>
      <c r="EEJ17" s="18"/>
      <c r="EEX17" s="18"/>
      <c r="EFL17" s="18"/>
      <c r="EFZ17" s="18"/>
      <c r="EGN17" s="18"/>
      <c r="EHB17" s="18"/>
      <c r="EHP17" s="18"/>
      <c r="EID17" s="18"/>
      <c r="EIR17" s="18"/>
      <c r="EJF17" s="18"/>
      <c r="EJT17" s="18"/>
      <c r="EKH17" s="18"/>
      <c r="EKV17" s="18"/>
      <c r="ELJ17" s="18"/>
      <c r="ELX17" s="18"/>
      <c r="EML17" s="18"/>
      <c r="EMZ17" s="18"/>
      <c r="ENN17" s="18"/>
      <c r="EOB17" s="18"/>
      <c r="EOP17" s="18"/>
      <c r="EPD17" s="18"/>
      <c r="EPR17" s="18"/>
      <c r="EQF17" s="18"/>
      <c r="EQT17" s="18"/>
      <c r="ERH17" s="18"/>
      <c r="ERV17" s="18"/>
      <c r="ESJ17" s="18"/>
      <c r="ESX17" s="18"/>
      <c r="ETL17" s="18"/>
      <c r="ETZ17" s="18"/>
      <c r="EUN17" s="18"/>
      <c r="EVB17" s="18"/>
      <c r="EVP17" s="18"/>
      <c r="EWD17" s="18"/>
      <c r="EWR17" s="18"/>
      <c r="EXF17" s="18"/>
      <c r="EXT17" s="18"/>
      <c r="EYH17" s="18"/>
      <c r="EYV17" s="18"/>
      <c r="EZJ17" s="18"/>
      <c r="EZX17" s="18"/>
      <c r="FAL17" s="18"/>
      <c r="FAZ17" s="18"/>
      <c r="FBN17" s="18"/>
      <c r="FCB17" s="18"/>
      <c r="FCP17" s="18"/>
      <c r="FDD17" s="18"/>
      <c r="FDR17" s="18"/>
      <c r="FEF17" s="18"/>
      <c r="FET17" s="18"/>
      <c r="FFH17" s="18"/>
      <c r="FFV17" s="18"/>
      <c r="FGJ17" s="18"/>
      <c r="FGX17" s="18"/>
      <c r="FHL17" s="18"/>
      <c r="FHZ17" s="18"/>
      <c r="FIN17" s="18"/>
      <c r="FJB17" s="18"/>
      <c r="FJP17" s="18"/>
      <c r="FKD17" s="18"/>
      <c r="FKR17" s="18"/>
      <c r="FLF17" s="18"/>
      <c r="FLT17" s="18"/>
      <c r="FMH17" s="18"/>
      <c r="FMV17" s="18"/>
      <c r="FNJ17" s="18"/>
      <c r="FNX17" s="18"/>
      <c r="FOL17" s="18"/>
      <c r="FOZ17" s="18"/>
      <c r="FPN17" s="18"/>
      <c r="FQB17" s="18"/>
      <c r="FQP17" s="18"/>
      <c r="FRD17" s="18"/>
      <c r="FRR17" s="18"/>
      <c r="FSF17" s="18"/>
      <c r="FST17" s="18"/>
      <c r="FTH17" s="18"/>
      <c r="FTV17" s="18"/>
      <c r="FUJ17" s="18"/>
      <c r="FUX17" s="18"/>
      <c r="FVL17" s="18"/>
      <c r="FVZ17" s="18"/>
      <c r="FWN17" s="18"/>
      <c r="FXB17" s="18"/>
      <c r="FXP17" s="18"/>
      <c r="FYD17" s="18"/>
      <c r="FYR17" s="18"/>
      <c r="FZF17" s="18"/>
      <c r="FZT17" s="18"/>
      <c r="GAH17" s="18"/>
      <c r="GAV17" s="18"/>
      <c r="GBJ17" s="18"/>
      <c r="GBX17" s="18"/>
      <c r="GCL17" s="18"/>
      <c r="GCZ17" s="18"/>
      <c r="GDN17" s="18"/>
      <c r="GEB17" s="18"/>
      <c r="GEP17" s="18"/>
      <c r="GFD17" s="18"/>
      <c r="GFR17" s="18"/>
      <c r="GGF17" s="18"/>
      <c r="GGT17" s="18"/>
      <c r="GHH17" s="18"/>
      <c r="GHV17" s="18"/>
      <c r="GIJ17" s="18"/>
      <c r="GIX17" s="18"/>
      <c r="GJL17" s="18"/>
      <c r="GJZ17" s="18"/>
      <c r="GKN17" s="18"/>
      <c r="GLB17" s="18"/>
      <c r="GLP17" s="18"/>
      <c r="GMD17" s="18"/>
      <c r="GMR17" s="18"/>
      <c r="GNF17" s="18"/>
      <c r="GNT17" s="18"/>
      <c r="GOH17" s="18"/>
      <c r="GOV17" s="18"/>
      <c r="GPJ17" s="18"/>
      <c r="GPX17" s="18"/>
      <c r="GQL17" s="18"/>
      <c r="GQZ17" s="18"/>
      <c r="GRN17" s="18"/>
      <c r="GSB17" s="18"/>
      <c r="GSP17" s="18"/>
      <c r="GTD17" s="18"/>
      <c r="GTR17" s="18"/>
      <c r="GUF17" s="18"/>
      <c r="GUT17" s="18"/>
      <c r="GVH17" s="18"/>
      <c r="GVV17" s="18"/>
      <c r="GWJ17" s="18"/>
      <c r="GWX17" s="18"/>
      <c r="GXL17" s="18"/>
      <c r="GXZ17" s="18"/>
      <c r="GYN17" s="18"/>
      <c r="GZB17" s="18"/>
      <c r="GZP17" s="18"/>
      <c r="HAD17" s="18"/>
      <c r="HAR17" s="18"/>
      <c r="HBF17" s="18"/>
      <c r="HBT17" s="18"/>
      <c r="HCH17" s="18"/>
      <c r="HCV17" s="18"/>
      <c r="HDJ17" s="18"/>
      <c r="HDX17" s="18"/>
      <c r="HEL17" s="18"/>
      <c r="HEZ17" s="18"/>
      <c r="HFN17" s="18"/>
      <c r="HGB17" s="18"/>
      <c r="HGP17" s="18"/>
      <c r="HHD17" s="18"/>
      <c r="HHR17" s="18"/>
      <c r="HIF17" s="18"/>
      <c r="HIT17" s="18"/>
      <c r="HJH17" s="18"/>
      <c r="HJV17" s="18"/>
      <c r="HKJ17" s="18"/>
      <c r="HKX17" s="18"/>
      <c r="HLL17" s="18"/>
      <c r="HLZ17" s="18"/>
      <c r="HMN17" s="18"/>
      <c r="HNB17" s="18"/>
      <c r="HNP17" s="18"/>
      <c r="HOD17" s="18"/>
      <c r="HOR17" s="18"/>
      <c r="HPF17" s="18"/>
      <c r="HPT17" s="18"/>
      <c r="HQH17" s="18"/>
      <c r="HQV17" s="18"/>
      <c r="HRJ17" s="18"/>
      <c r="HRX17" s="18"/>
      <c r="HSL17" s="18"/>
      <c r="HSZ17" s="18"/>
      <c r="HTN17" s="18"/>
      <c r="HUB17" s="18"/>
      <c r="HUP17" s="18"/>
      <c r="HVD17" s="18"/>
      <c r="HVR17" s="18"/>
      <c r="HWF17" s="18"/>
      <c r="HWT17" s="18"/>
      <c r="HXH17" s="18"/>
      <c r="HXV17" s="18"/>
      <c r="HYJ17" s="18"/>
      <c r="HYX17" s="18"/>
      <c r="HZL17" s="18"/>
      <c r="HZZ17" s="18"/>
      <c r="IAN17" s="18"/>
      <c r="IBB17" s="18"/>
      <c r="IBP17" s="18"/>
      <c r="ICD17" s="18"/>
      <c r="ICR17" s="18"/>
      <c r="IDF17" s="18"/>
      <c r="IDT17" s="18"/>
      <c r="IEH17" s="18"/>
      <c r="IEV17" s="18"/>
      <c r="IFJ17" s="18"/>
      <c r="IFX17" s="18"/>
      <c r="IGL17" s="18"/>
      <c r="IGZ17" s="18"/>
      <c r="IHN17" s="18"/>
      <c r="IIB17" s="18"/>
      <c r="IIP17" s="18"/>
      <c r="IJD17" s="18"/>
      <c r="IJR17" s="18"/>
      <c r="IKF17" s="18"/>
      <c r="IKT17" s="18"/>
      <c r="ILH17" s="18"/>
      <c r="ILV17" s="18"/>
      <c r="IMJ17" s="18"/>
      <c r="IMX17" s="18"/>
      <c r="INL17" s="18"/>
      <c r="INZ17" s="18"/>
      <c r="ION17" s="18"/>
      <c r="IPB17" s="18"/>
      <c r="IPP17" s="18"/>
      <c r="IQD17" s="18"/>
      <c r="IQR17" s="18"/>
      <c r="IRF17" s="18"/>
      <c r="IRT17" s="18"/>
      <c r="ISH17" s="18"/>
      <c r="ISV17" s="18"/>
      <c r="ITJ17" s="18"/>
      <c r="ITX17" s="18"/>
      <c r="IUL17" s="18"/>
      <c r="IUZ17" s="18"/>
      <c r="IVN17" s="18"/>
      <c r="IWB17" s="18"/>
      <c r="IWP17" s="18"/>
      <c r="IXD17" s="18"/>
      <c r="IXR17" s="18"/>
      <c r="IYF17" s="18"/>
      <c r="IYT17" s="18"/>
      <c r="IZH17" s="18"/>
      <c r="IZV17" s="18"/>
      <c r="JAJ17" s="18"/>
      <c r="JAX17" s="18"/>
      <c r="JBL17" s="18"/>
      <c r="JBZ17" s="18"/>
      <c r="JCN17" s="18"/>
      <c r="JDB17" s="18"/>
      <c r="JDP17" s="18"/>
      <c r="JED17" s="18"/>
      <c r="JER17" s="18"/>
      <c r="JFF17" s="18"/>
      <c r="JFT17" s="18"/>
      <c r="JGH17" s="18"/>
      <c r="JGV17" s="18"/>
      <c r="JHJ17" s="18"/>
      <c r="JHX17" s="18"/>
      <c r="JIL17" s="18"/>
      <c r="JIZ17" s="18"/>
      <c r="JJN17" s="18"/>
      <c r="JKB17" s="18"/>
      <c r="JKP17" s="18"/>
      <c r="JLD17" s="18"/>
      <c r="JLR17" s="18"/>
      <c r="JMF17" s="18"/>
      <c r="JMT17" s="18"/>
      <c r="JNH17" s="18"/>
      <c r="JNV17" s="18"/>
      <c r="JOJ17" s="18"/>
      <c r="JOX17" s="18"/>
      <c r="JPL17" s="18"/>
      <c r="JPZ17" s="18"/>
      <c r="JQN17" s="18"/>
      <c r="JRB17" s="18"/>
      <c r="JRP17" s="18"/>
      <c r="JSD17" s="18"/>
      <c r="JSR17" s="18"/>
      <c r="JTF17" s="18"/>
      <c r="JTT17" s="18"/>
      <c r="JUH17" s="18"/>
      <c r="JUV17" s="18"/>
      <c r="JVJ17" s="18"/>
      <c r="JVX17" s="18"/>
      <c r="JWL17" s="18"/>
      <c r="JWZ17" s="18"/>
      <c r="JXN17" s="18"/>
      <c r="JYB17" s="18"/>
      <c r="JYP17" s="18"/>
      <c r="JZD17" s="18"/>
      <c r="JZR17" s="18"/>
      <c r="KAF17" s="18"/>
      <c r="KAT17" s="18"/>
      <c r="KBH17" s="18"/>
      <c r="KBV17" s="18"/>
      <c r="KCJ17" s="18"/>
      <c r="KCX17" s="18"/>
      <c r="KDL17" s="18"/>
      <c r="KDZ17" s="18"/>
      <c r="KEN17" s="18"/>
      <c r="KFB17" s="18"/>
      <c r="KFP17" s="18"/>
      <c r="KGD17" s="18"/>
      <c r="KGR17" s="18"/>
      <c r="KHF17" s="18"/>
      <c r="KHT17" s="18"/>
      <c r="KIH17" s="18"/>
      <c r="KIV17" s="18"/>
      <c r="KJJ17" s="18"/>
      <c r="KJX17" s="18"/>
      <c r="KKL17" s="18"/>
      <c r="KKZ17" s="18"/>
      <c r="KLN17" s="18"/>
      <c r="KMB17" s="18"/>
      <c r="KMP17" s="18"/>
      <c r="KND17" s="18"/>
      <c r="KNR17" s="18"/>
      <c r="KOF17" s="18"/>
      <c r="KOT17" s="18"/>
      <c r="KPH17" s="18"/>
      <c r="KPV17" s="18"/>
      <c r="KQJ17" s="18"/>
      <c r="KQX17" s="18"/>
      <c r="KRL17" s="18"/>
      <c r="KRZ17" s="18"/>
      <c r="KSN17" s="18"/>
      <c r="KTB17" s="18"/>
      <c r="KTP17" s="18"/>
      <c r="KUD17" s="18"/>
      <c r="KUR17" s="18"/>
      <c r="KVF17" s="18"/>
      <c r="KVT17" s="18"/>
      <c r="KWH17" s="18"/>
      <c r="KWV17" s="18"/>
      <c r="KXJ17" s="18"/>
      <c r="KXX17" s="18"/>
      <c r="KYL17" s="18"/>
      <c r="KYZ17" s="18"/>
      <c r="KZN17" s="18"/>
      <c r="LAB17" s="18"/>
      <c r="LAP17" s="18"/>
      <c r="LBD17" s="18"/>
      <c r="LBR17" s="18"/>
      <c r="LCF17" s="18"/>
      <c r="LCT17" s="18"/>
      <c r="LDH17" s="18"/>
      <c r="LDV17" s="18"/>
      <c r="LEJ17" s="18"/>
      <c r="LEX17" s="18"/>
      <c r="LFL17" s="18"/>
      <c r="LFZ17" s="18"/>
      <c r="LGN17" s="18"/>
      <c r="LHB17" s="18"/>
      <c r="LHP17" s="18"/>
      <c r="LID17" s="18"/>
      <c r="LIR17" s="18"/>
      <c r="LJF17" s="18"/>
      <c r="LJT17" s="18"/>
      <c r="LKH17" s="18"/>
      <c r="LKV17" s="18"/>
      <c r="LLJ17" s="18"/>
      <c r="LLX17" s="18"/>
      <c r="LML17" s="18"/>
      <c r="LMZ17" s="18"/>
      <c r="LNN17" s="18"/>
      <c r="LOB17" s="18"/>
      <c r="LOP17" s="18"/>
      <c r="LPD17" s="18"/>
      <c r="LPR17" s="18"/>
      <c r="LQF17" s="18"/>
      <c r="LQT17" s="18"/>
      <c r="LRH17" s="18"/>
      <c r="LRV17" s="18"/>
      <c r="LSJ17" s="18"/>
      <c r="LSX17" s="18"/>
      <c r="LTL17" s="18"/>
      <c r="LTZ17" s="18"/>
      <c r="LUN17" s="18"/>
      <c r="LVB17" s="18"/>
      <c r="LVP17" s="18"/>
      <c r="LWD17" s="18"/>
      <c r="LWR17" s="18"/>
      <c r="LXF17" s="18"/>
      <c r="LXT17" s="18"/>
      <c r="LYH17" s="18"/>
      <c r="LYV17" s="18"/>
      <c r="LZJ17" s="18"/>
      <c r="LZX17" s="18"/>
      <c r="MAL17" s="18"/>
      <c r="MAZ17" s="18"/>
      <c r="MBN17" s="18"/>
      <c r="MCB17" s="18"/>
      <c r="MCP17" s="18"/>
      <c r="MDD17" s="18"/>
      <c r="MDR17" s="18"/>
      <c r="MEF17" s="18"/>
      <c r="MET17" s="18"/>
      <c r="MFH17" s="18"/>
      <c r="MFV17" s="18"/>
      <c r="MGJ17" s="18"/>
      <c r="MGX17" s="18"/>
      <c r="MHL17" s="18"/>
      <c r="MHZ17" s="18"/>
      <c r="MIN17" s="18"/>
      <c r="MJB17" s="18"/>
      <c r="MJP17" s="18"/>
      <c r="MKD17" s="18"/>
      <c r="MKR17" s="18"/>
      <c r="MLF17" s="18"/>
      <c r="MLT17" s="18"/>
      <c r="MMH17" s="18"/>
      <c r="MMV17" s="18"/>
      <c r="MNJ17" s="18"/>
      <c r="MNX17" s="18"/>
      <c r="MOL17" s="18"/>
      <c r="MOZ17" s="18"/>
      <c r="MPN17" s="18"/>
      <c r="MQB17" s="18"/>
      <c r="MQP17" s="18"/>
      <c r="MRD17" s="18"/>
      <c r="MRR17" s="18"/>
      <c r="MSF17" s="18"/>
      <c r="MST17" s="18"/>
      <c r="MTH17" s="18"/>
      <c r="MTV17" s="18"/>
      <c r="MUJ17" s="18"/>
      <c r="MUX17" s="18"/>
      <c r="MVL17" s="18"/>
      <c r="MVZ17" s="18"/>
      <c r="MWN17" s="18"/>
      <c r="MXB17" s="18"/>
      <c r="MXP17" s="18"/>
      <c r="MYD17" s="18"/>
      <c r="MYR17" s="18"/>
      <c r="MZF17" s="18"/>
      <c r="MZT17" s="18"/>
      <c r="NAH17" s="18"/>
      <c r="NAV17" s="18"/>
      <c r="NBJ17" s="18"/>
      <c r="NBX17" s="18"/>
      <c r="NCL17" s="18"/>
      <c r="NCZ17" s="18"/>
      <c r="NDN17" s="18"/>
      <c r="NEB17" s="18"/>
      <c r="NEP17" s="18"/>
      <c r="NFD17" s="18"/>
      <c r="NFR17" s="18"/>
      <c r="NGF17" s="18"/>
      <c r="NGT17" s="18"/>
      <c r="NHH17" s="18"/>
      <c r="NHV17" s="18"/>
      <c r="NIJ17" s="18"/>
      <c r="NIX17" s="18"/>
      <c r="NJL17" s="18"/>
      <c r="NJZ17" s="18"/>
      <c r="NKN17" s="18"/>
      <c r="NLB17" s="18"/>
      <c r="NLP17" s="18"/>
      <c r="NMD17" s="18"/>
      <c r="NMR17" s="18"/>
      <c r="NNF17" s="18"/>
      <c r="NNT17" s="18"/>
      <c r="NOH17" s="18"/>
      <c r="NOV17" s="18"/>
      <c r="NPJ17" s="18"/>
      <c r="NPX17" s="18"/>
      <c r="NQL17" s="18"/>
      <c r="NQZ17" s="18"/>
      <c r="NRN17" s="18"/>
      <c r="NSB17" s="18"/>
      <c r="NSP17" s="18"/>
      <c r="NTD17" s="18"/>
      <c r="NTR17" s="18"/>
      <c r="NUF17" s="18"/>
      <c r="NUT17" s="18"/>
      <c r="NVH17" s="18"/>
      <c r="NVV17" s="18"/>
      <c r="NWJ17" s="18"/>
      <c r="NWX17" s="18"/>
      <c r="NXL17" s="18"/>
      <c r="NXZ17" s="18"/>
      <c r="NYN17" s="18"/>
      <c r="NZB17" s="18"/>
      <c r="NZP17" s="18"/>
      <c r="OAD17" s="18"/>
      <c r="OAR17" s="18"/>
      <c r="OBF17" s="18"/>
      <c r="OBT17" s="18"/>
      <c r="OCH17" s="18"/>
      <c r="OCV17" s="18"/>
      <c r="ODJ17" s="18"/>
      <c r="ODX17" s="18"/>
      <c r="OEL17" s="18"/>
      <c r="OEZ17" s="18"/>
      <c r="OFN17" s="18"/>
      <c r="OGB17" s="18"/>
      <c r="OGP17" s="18"/>
      <c r="OHD17" s="18"/>
      <c r="OHR17" s="18"/>
      <c r="OIF17" s="18"/>
      <c r="OIT17" s="18"/>
      <c r="OJH17" s="18"/>
      <c r="OJV17" s="18"/>
      <c r="OKJ17" s="18"/>
      <c r="OKX17" s="18"/>
      <c r="OLL17" s="18"/>
      <c r="OLZ17" s="18"/>
      <c r="OMN17" s="18"/>
      <c r="ONB17" s="18"/>
      <c r="ONP17" s="18"/>
      <c r="OOD17" s="18"/>
      <c r="OOR17" s="18"/>
      <c r="OPF17" s="18"/>
      <c r="OPT17" s="18"/>
      <c r="OQH17" s="18"/>
      <c r="OQV17" s="18"/>
      <c r="ORJ17" s="18"/>
      <c r="ORX17" s="18"/>
      <c r="OSL17" s="18"/>
      <c r="OSZ17" s="18"/>
      <c r="OTN17" s="18"/>
      <c r="OUB17" s="18"/>
      <c r="OUP17" s="18"/>
      <c r="OVD17" s="18"/>
      <c r="OVR17" s="18"/>
      <c r="OWF17" s="18"/>
      <c r="OWT17" s="18"/>
      <c r="OXH17" s="18"/>
      <c r="OXV17" s="18"/>
      <c r="OYJ17" s="18"/>
      <c r="OYX17" s="18"/>
      <c r="OZL17" s="18"/>
      <c r="OZZ17" s="18"/>
      <c r="PAN17" s="18"/>
      <c r="PBB17" s="18"/>
      <c r="PBP17" s="18"/>
      <c r="PCD17" s="18"/>
      <c r="PCR17" s="18"/>
      <c r="PDF17" s="18"/>
      <c r="PDT17" s="18"/>
      <c r="PEH17" s="18"/>
      <c r="PEV17" s="18"/>
      <c r="PFJ17" s="18"/>
      <c r="PFX17" s="18"/>
      <c r="PGL17" s="18"/>
      <c r="PGZ17" s="18"/>
      <c r="PHN17" s="18"/>
      <c r="PIB17" s="18"/>
      <c r="PIP17" s="18"/>
      <c r="PJD17" s="18"/>
      <c r="PJR17" s="18"/>
      <c r="PKF17" s="18"/>
      <c r="PKT17" s="18"/>
      <c r="PLH17" s="18"/>
      <c r="PLV17" s="18"/>
      <c r="PMJ17" s="18"/>
      <c r="PMX17" s="18"/>
      <c r="PNL17" s="18"/>
      <c r="PNZ17" s="18"/>
      <c r="PON17" s="18"/>
      <c r="PPB17" s="18"/>
      <c r="PPP17" s="18"/>
      <c r="PQD17" s="18"/>
      <c r="PQR17" s="18"/>
      <c r="PRF17" s="18"/>
      <c r="PRT17" s="18"/>
      <c r="PSH17" s="18"/>
      <c r="PSV17" s="18"/>
      <c r="PTJ17" s="18"/>
      <c r="PTX17" s="18"/>
      <c r="PUL17" s="18"/>
      <c r="PUZ17" s="18"/>
      <c r="PVN17" s="18"/>
      <c r="PWB17" s="18"/>
      <c r="PWP17" s="18"/>
      <c r="PXD17" s="18"/>
      <c r="PXR17" s="18"/>
      <c r="PYF17" s="18"/>
      <c r="PYT17" s="18"/>
      <c r="PZH17" s="18"/>
      <c r="PZV17" s="18"/>
      <c r="QAJ17" s="18"/>
      <c r="QAX17" s="18"/>
      <c r="QBL17" s="18"/>
      <c r="QBZ17" s="18"/>
      <c r="QCN17" s="18"/>
      <c r="QDB17" s="18"/>
      <c r="QDP17" s="18"/>
      <c r="QED17" s="18"/>
      <c r="QER17" s="18"/>
      <c r="QFF17" s="18"/>
      <c r="QFT17" s="18"/>
      <c r="QGH17" s="18"/>
      <c r="QGV17" s="18"/>
      <c r="QHJ17" s="18"/>
      <c r="QHX17" s="18"/>
      <c r="QIL17" s="18"/>
      <c r="QIZ17" s="18"/>
      <c r="QJN17" s="18"/>
      <c r="QKB17" s="18"/>
      <c r="QKP17" s="18"/>
      <c r="QLD17" s="18"/>
      <c r="QLR17" s="18"/>
      <c r="QMF17" s="18"/>
      <c r="QMT17" s="18"/>
      <c r="QNH17" s="18"/>
      <c r="QNV17" s="18"/>
      <c r="QOJ17" s="18"/>
      <c r="QOX17" s="18"/>
      <c r="QPL17" s="18"/>
      <c r="QPZ17" s="18"/>
      <c r="QQN17" s="18"/>
      <c r="QRB17" s="18"/>
      <c r="QRP17" s="18"/>
      <c r="QSD17" s="18"/>
      <c r="QSR17" s="18"/>
      <c r="QTF17" s="18"/>
      <c r="QTT17" s="18"/>
      <c r="QUH17" s="18"/>
      <c r="QUV17" s="18"/>
      <c r="QVJ17" s="18"/>
      <c r="QVX17" s="18"/>
      <c r="QWL17" s="18"/>
      <c r="QWZ17" s="18"/>
      <c r="QXN17" s="18"/>
      <c r="QYB17" s="18"/>
      <c r="QYP17" s="18"/>
      <c r="QZD17" s="18"/>
      <c r="QZR17" s="18"/>
      <c r="RAF17" s="18"/>
      <c r="RAT17" s="18"/>
      <c r="RBH17" s="18"/>
      <c r="RBV17" s="18"/>
      <c r="RCJ17" s="18"/>
      <c r="RCX17" s="18"/>
      <c r="RDL17" s="18"/>
      <c r="RDZ17" s="18"/>
      <c r="REN17" s="18"/>
      <c r="RFB17" s="18"/>
      <c r="RFP17" s="18"/>
      <c r="RGD17" s="18"/>
      <c r="RGR17" s="18"/>
      <c r="RHF17" s="18"/>
      <c r="RHT17" s="18"/>
      <c r="RIH17" s="18"/>
      <c r="RIV17" s="18"/>
      <c r="RJJ17" s="18"/>
      <c r="RJX17" s="18"/>
      <c r="RKL17" s="18"/>
      <c r="RKZ17" s="18"/>
      <c r="RLN17" s="18"/>
      <c r="RMB17" s="18"/>
      <c r="RMP17" s="18"/>
      <c r="RND17" s="18"/>
      <c r="RNR17" s="18"/>
      <c r="ROF17" s="18"/>
      <c r="ROT17" s="18"/>
      <c r="RPH17" s="18"/>
      <c r="RPV17" s="18"/>
      <c r="RQJ17" s="18"/>
      <c r="RQX17" s="18"/>
      <c r="RRL17" s="18"/>
      <c r="RRZ17" s="18"/>
      <c r="RSN17" s="18"/>
      <c r="RTB17" s="18"/>
      <c r="RTP17" s="18"/>
      <c r="RUD17" s="18"/>
      <c r="RUR17" s="18"/>
      <c r="RVF17" s="18"/>
      <c r="RVT17" s="18"/>
      <c r="RWH17" s="18"/>
      <c r="RWV17" s="18"/>
      <c r="RXJ17" s="18"/>
      <c r="RXX17" s="18"/>
      <c r="RYL17" s="18"/>
      <c r="RYZ17" s="18"/>
      <c r="RZN17" s="18"/>
      <c r="SAB17" s="18"/>
      <c r="SAP17" s="18"/>
      <c r="SBD17" s="18"/>
      <c r="SBR17" s="18"/>
      <c r="SCF17" s="18"/>
      <c r="SCT17" s="18"/>
      <c r="SDH17" s="18"/>
      <c r="SDV17" s="18"/>
      <c r="SEJ17" s="18"/>
      <c r="SEX17" s="18"/>
      <c r="SFL17" s="18"/>
      <c r="SFZ17" s="18"/>
      <c r="SGN17" s="18"/>
      <c r="SHB17" s="18"/>
      <c r="SHP17" s="18"/>
      <c r="SID17" s="18"/>
      <c r="SIR17" s="18"/>
      <c r="SJF17" s="18"/>
      <c r="SJT17" s="18"/>
      <c r="SKH17" s="18"/>
      <c r="SKV17" s="18"/>
      <c r="SLJ17" s="18"/>
      <c r="SLX17" s="18"/>
      <c r="SML17" s="18"/>
      <c r="SMZ17" s="18"/>
      <c r="SNN17" s="18"/>
      <c r="SOB17" s="18"/>
      <c r="SOP17" s="18"/>
      <c r="SPD17" s="18"/>
      <c r="SPR17" s="18"/>
      <c r="SQF17" s="18"/>
      <c r="SQT17" s="18"/>
      <c r="SRH17" s="18"/>
      <c r="SRV17" s="18"/>
      <c r="SSJ17" s="18"/>
      <c r="SSX17" s="18"/>
      <c r="STL17" s="18"/>
      <c r="STZ17" s="18"/>
      <c r="SUN17" s="18"/>
      <c r="SVB17" s="18"/>
      <c r="SVP17" s="18"/>
      <c r="SWD17" s="18"/>
      <c r="SWR17" s="18"/>
      <c r="SXF17" s="18"/>
      <c r="SXT17" s="18"/>
      <c r="SYH17" s="18"/>
      <c r="SYV17" s="18"/>
      <c r="SZJ17" s="18"/>
      <c r="SZX17" s="18"/>
      <c r="TAL17" s="18"/>
      <c r="TAZ17" s="18"/>
      <c r="TBN17" s="18"/>
      <c r="TCB17" s="18"/>
      <c r="TCP17" s="18"/>
      <c r="TDD17" s="18"/>
      <c r="TDR17" s="18"/>
      <c r="TEF17" s="18"/>
      <c r="TET17" s="18"/>
      <c r="TFH17" s="18"/>
      <c r="TFV17" s="18"/>
      <c r="TGJ17" s="18"/>
      <c r="TGX17" s="18"/>
      <c r="THL17" s="18"/>
      <c r="THZ17" s="18"/>
      <c r="TIN17" s="18"/>
      <c r="TJB17" s="18"/>
      <c r="TJP17" s="18"/>
      <c r="TKD17" s="18"/>
      <c r="TKR17" s="18"/>
      <c r="TLF17" s="18"/>
      <c r="TLT17" s="18"/>
      <c r="TMH17" s="18"/>
      <c r="TMV17" s="18"/>
      <c r="TNJ17" s="18"/>
      <c r="TNX17" s="18"/>
      <c r="TOL17" s="18"/>
      <c r="TOZ17" s="18"/>
      <c r="TPN17" s="18"/>
      <c r="TQB17" s="18"/>
      <c r="TQP17" s="18"/>
      <c r="TRD17" s="18"/>
      <c r="TRR17" s="18"/>
      <c r="TSF17" s="18"/>
      <c r="TST17" s="18"/>
      <c r="TTH17" s="18"/>
      <c r="TTV17" s="18"/>
      <c r="TUJ17" s="18"/>
      <c r="TUX17" s="18"/>
      <c r="TVL17" s="18"/>
      <c r="TVZ17" s="18"/>
      <c r="TWN17" s="18"/>
      <c r="TXB17" s="18"/>
      <c r="TXP17" s="18"/>
      <c r="TYD17" s="18"/>
      <c r="TYR17" s="18"/>
      <c r="TZF17" s="18"/>
      <c r="TZT17" s="18"/>
      <c r="UAH17" s="18"/>
      <c r="UAV17" s="18"/>
      <c r="UBJ17" s="18"/>
      <c r="UBX17" s="18"/>
      <c r="UCL17" s="18"/>
      <c r="UCZ17" s="18"/>
      <c r="UDN17" s="18"/>
      <c r="UEB17" s="18"/>
      <c r="UEP17" s="18"/>
      <c r="UFD17" s="18"/>
      <c r="UFR17" s="18"/>
      <c r="UGF17" s="18"/>
      <c r="UGT17" s="18"/>
      <c r="UHH17" s="18"/>
      <c r="UHV17" s="18"/>
      <c r="UIJ17" s="18"/>
      <c r="UIX17" s="18"/>
      <c r="UJL17" s="18"/>
      <c r="UJZ17" s="18"/>
      <c r="UKN17" s="18"/>
      <c r="ULB17" s="18"/>
      <c r="ULP17" s="18"/>
      <c r="UMD17" s="18"/>
      <c r="UMR17" s="18"/>
      <c r="UNF17" s="18"/>
      <c r="UNT17" s="18"/>
      <c r="UOH17" s="18"/>
      <c r="UOV17" s="18"/>
      <c r="UPJ17" s="18"/>
      <c r="UPX17" s="18"/>
      <c r="UQL17" s="18"/>
      <c r="UQZ17" s="18"/>
      <c r="URN17" s="18"/>
      <c r="USB17" s="18"/>
      <c r="USP17" s="18"/>
      <c r="UTD17" s="18"/>
      <c r="UTR17" s="18"/>
      <c r="UUF17" s="18"/>
      <c r="UUT17" s="18"/>
      <c r="UVH17" s="18"/>
      <c r="UVV17" s="18"/>
      <c r="UWJ17" s="18"/>
      <c r="UWX17" s="18"/>
      <c r="UXL17" s="18"/>
      <c r="UXZ17" s="18"/>
      <c r="UYN17" s="18"/>
      <c r="UZB17" s="18"/>
      <c r="UZP17" s="18"/>
      <c r="VAD17" s="18"/>
      <c r="VAR17" s="18"/>
      <c r="VBF17" s="18"/>
      <c r="VBT17" s="18"/>
      <c r="VCH17" s="18"/>
      <c r="VCV17" s="18"/>
      <c r="VDJ17" s="18"/>
      <c r="VDX17" s="18"/>
      <c r="VEL17" s="18"/>
      <c r="VEZ17" s="18"/>
      <c r="VFN17" s="18"/>
      <c r="VGB17" s="18"/>
      <c r="VGP17" s="18"/>
      <c r="VHD17" s="18"/>
      <c r="VHR17" s="18"/>
      <c r="VIF17" s="18"/>
      <c r="VIT17" s="18"/>
      <c r="VJH17" s="18"/>
      <c r="VJV17" s="18"/>
      <c r="VKJ17" s="18"/>
      <c r="VKX17" s="18"/>
      <c r="VLL17" s="18"/>
      <c r="VLZ17" s="18"/>
      <c r="VMN17" s="18"/>
      <c r="VNB17" s="18"/>
      <c r="VNP17" s="18"/>
      <c r="VOD17" s="18"/>
      <c r="VOR17" s="18"/>
      <c r="VPF17" s="18"/>
      <c r="VPT17" s="18"/>
      <c r="VQH17" s="18"/>
      <c r="VQV17" s="18"/>
      <c r="VRJ17" s="18"/>
      <c r="VRX17" s="18"/>
      <c r="VSL17" s="18"/>
      <c r="VSZ17" s="18"/>
      <c r="VTN17" s="18"/>
      <c r="VUB17" s="18"/>
      <c r="VUP17" s="18"/>
      <c r="VVD17" s="18"/>
      <c r="VVR17" s="18"/>
      <c r="VWF17" s="18"/>
      <c r="VWT17" s="18"/>
      <c r="VXH17" s="18"/>
      <c r="VXV17" s="18"/>
      <c r="VYJ17" s="18"/>
      <c r="VYX17" s="18"/>
      <c r="VZL17" s="18"/>
      <c r="VZZ17" s="18"/>
      <c r="WAN17" s="18"/>
      <c r="WBB17" s="18"/>
      <c r="WBP17" s="18"/>
      <c r="WCD17" s="18"/>
      <c r="WCR17" s="18"/>
      <c r="WDF17" s="18"/>
      <c r="WDT17" s="18"/>
      <c r="WEH17" s="18"/>
      <c r="WEV17" s="18"/>
      <c r="WFJ17" s="18"/>
      <c r="WFX17" s="18"/>
      <c r="WGL17" s="18"/>
      <c r="WGZ17" s="18"/>
      <c r="WHN17" s="18"/>
      <c r="WIB17" s="18"/>
      <c r="WIP17" s="18"/>
      <c r="WJD17" s="18"/>
      <c r="WJR17" s="18"/>
      <c r="WKF17" s="18"/>
      <c r="WKT17" s="18"/>
      <c r="WLH17" s="18"/>
      <c r="WLV17" s="18"/>
      <c r="WMJ17" s="18"/>
      <c r="WMX17" s="18"/>
      <c r="WNL17" s="18"/>
      <c r="WNZ17" s="18"/>
      <c r="WON17" s="18"/>
      <c r="WPB17" s="18"/>
      <c r="WPP17" s="18"/>
      <c r="WQD17" s="18"/>
      <c r="WQR17" s="18"/>
      <c r="WRF17" s="18"/>
      <c r="WRT17" s="18"/>
      <c r="WSH17" s="18"/>
      <c r="WSV17" s="18"/>
      <c r="WTJ17" s="18"/>
      <c r="WTX17" s="18"/>
      <c r="WUL17" s="18"/>
      <c r="WUZ17" s="18"/>
      <c r="WVN17" s="18"/>
      <c r="WWB17" s="18"/>
      <c r="WWP17" s="18"/>
      <c r="WXD17" s="18"/>
      <c r="WXR17" s="18"/>
      <c r="WYF17" s="18"/>
      <c r="WYT17" s="18"/>
      <c r="WZH17" s="18"/>
      <c r="WZV17" s="18"/>
      <c r="XAJ17" s="18"/>
      <c r="XAX17" s="18"/>
      <c r="XBL17" s="18"/>
      <c r="XBZ17" s="18"/>
      <c r="XCN17" s="18"/>
      <c r="XDB17" s="18"/>
      <c r="XDP17" s="18"/>
      <c r="XED17" s="18"/>
      <c r="XER17" s="18"/>
    </row>
    <row r="18" spans="1:1014 1028:2036 2050:3072 3086:4094 4108:5116 5130:6138 6152:7160 7174:8182 8196:9204 9218:10240 10254:11262 11276:12284 12298:13306 13320:14328 14342:15350 15364:16372" hidden="1" x14ac:dyDescent="0.35">
      <c r="A18">
        <v>2017122002</v>
      </c>
      <c r="B18" t="s">
        <v>26</v>
      </c>
      <c r="C18" t="s">
        <v>159</v>
      </c>
      <c r="D18" s="55" t="s">
        <v>852</v>
      </c>
      <c r="E18" t="s">
        <v>879</v>
      </c>
      <c r="F18" s="18">
        <v>42857</v>
      </c>
      <c r="G18">
        <v>180</v>
      </c>
      <c r="H18" t="s">
        <v>880</v>
      </c>
      <c r="I18">
        <v>287</v>
      </c>
      <c r="J18" t="s">
        <v>876</v>
      </c>
      <c r="K18">
        <v>138.1</v>
      </c>
      <c r="L18" t="s">
        <v>881</v>
      </c>
      <c r="M18">
        <v>237</v>
      </c>
      <c r="N18" t="s">
        <v>29</v>
      </c>
      <c r="O18">
        <v>772</v>
      </c>
      <c r="P18" t="s">
        <v>29</v>
      </c>
      <c r="T18" s="18"/>
      <c r="AH18" s="18"/>
      <c r="AV18" s="18"/>
      <c r="BJ18" s="18"/>
      <c r="BX18" s="18"/>
      <c r="CL18" s="18"/>
      <c r="CZ18" s="18"/>
      <c r="DN18" s="18"/>
      <c r="EB18" s="18"/>
      <c r="EP18" s="18"/>
      <c r="FD18" s="18"/>
      <c r="FR18" s="18"/>
      <c r="GF18" s="18"/>
      <c r="GT18" s="18"/>
      <c r="HH18" s="18"/>
      <c r="HV18" s="18"/>
      <c r="IJ18" s="18"/>
      <c r="IX18" s="18"/>
      <c r="JL18" s="18"/>
      <c r="JZ18" s="18"/>
      <c r="KN18" s="18"/>
      <c r="LB18" s="18"/>
      <c r="LP18" s="18"/>
      <c r="MD18" s="18"/>
      <c r="MR18" s="18"/>
      <c r="NF18" s="18"/>
      <c r="NT18" s="18"/>
      <c r="OH18" s="18"/>
      <c r="OV18" s="18"/>
      <c r="PJ18" s="18"/>
      <c r="PX18" s="18"/>
      <c r="QL18" s="18"/>
      <c r="QZ18" s="18"/>
      <c r="RN18" s="18"/>
      <c r="SB18" s="18"/>
      <c r="SP18" s="18"/>
      <c r="TD18" s="18"/>
      <c r="TR18" s="18"/>
      <c r="UF18" s="18"/>
      <c r="UT18" s="18"/>
      <c r="VH18" s="18"/>
      <c r="VV18" s="18"/>
      <c r="WJ18" s="18"/>
      <c r="WX18" s="18"/>
      <c r="XL18" s="18"/>
      <c r="XZ18" s="18"/>
      <c r="YN18" s="18"/>
      <c r="ZB18" s="18"/>
      <c r="ZP18" s="18"/>
      <c r="AAD18" s="18"/>
      <c r="AAR18" s="18"/>
      <c r="ABF18" s="18"/>
      <c r="ABT18" s="18"/>
      <c r="ACH18" s="18"/>
      <c r="ACV18" s="18"/>
      <c r="ADJ18" s="18"/>
      <c r="ADX18" s="18"/>
      <c r="AEL18" s="18"/>
      <c r="AEZ18" s="18"/>
      <c r="AFN18" s="18"/>
      <c r="AGB18" s="18"/>
      <c r="AGP18" s="18"/>
      <c r="AHD18" s="18"/>
      <c r="AHR18" s="18"/>
      <c r="AIF18" s="18"/>
      <c r="AIT18" s="18"/>
      <c r="AJH18" s="18"/>
      <c r="AJV18" s="18"/>
      <c r="AKJ18" s="18"/>
      <c r="AKX18" s="18"/>
      <c r="ALL18" s="18"/>
      <c r="ALZ18" s="18"/>
      <c r="AMN18" s="18"/>
      <c r="ANB18" s="18"/>
      <c r="ANP18" s="18"/>
      <c r="AOD18" s="18"/>
      <c r="AOR18" s="18"/>
      <c r="APF18" s="18"/>
      <c r="APT18" s="18"/>
      <c r="AQH18" s="18"/>
      <c r="AQV18" s="18"/>
      <c r="ARJ18" s="18"/>
      <c r="ARX18" s="18"/>
      <c r="ASL18" s="18"/>
      <c r="ASZ18" s="18"/>
      <c r="ATN18" s="18"/>
      <c r="AUB18" s="18"/>
      <c r="AUP18" s="18"/>
      <c r="AVD18" s="18"/>
      <c r="AVR18" s="18"/>
      <c r="AWF18" s="18"/>
      <c r="AWT18" s="18"/>
      <c r="AXH18" s="18"/>
      <c r="AXV18" s="18"/>
      <c r="AYJ18" s="18"/>
      <c r="AYX18" s="18"/>
      <c r="AZL18" s="18"/>
      <c r="AZZ18" s="18"/>
      <c r="BAN18" s="18"/>
      <c r="BBB18" s="18"/>
      <c r="BBP18" s="18"/>
      <c r="BCD18" s="18"/>
      <c r="BCR18" s="18"/>
      <c r="BDF18" s="18"/>
      <c r="BDT18" s="18"/>
      <c r="BEH18" s="18"/>
      <c r="BEV18" s="18"/>
      <c r="BFJ18" s="18"/>
      <c r="BFX18" s="18"/>
      <c r="BGL18" s="18"/>
      <c r="BGZ18" s="18"/>
      <c r="BHN18" s="18"/>
      <c r="BIB18" s="18"/>
      <c r="BIP18" s="18"/>
      <c r="BJD18" s="18"/>
      <c r="BJR18" s="18"/>
      <c r="BKF18" s="18"/>
      <c r="BKT18" s="18"/>
      <c r="BLH18" s="18"/>
      <c r="BLV18" s="18"/>
      <c r="BMJ18" s="18"/>
      <c r="BMX18" s="18"/>
      <c r="BNL18" s="18"/>
      <c r="BNZ18" s="18"/>
      <c r="BON18" s="18"/>
      <c r="BPB18" s="18"/>
      <c r="BPP18" s="18"/>
      <c r="BQD18" s="18"/>
      <c r="BQR18" s="18"/>
      <c r="BRF18" s="18"/>
      <c r="BRT18" s="18"/>
      <c r="BSH18" s="18"/>
      <c r="BSV18" s="18"/>
      <c r="BTJ18" s="18"/>
      <c r="BTX18" s="18"/>
      <c r="BUL18" s="18"/>
      <c r="BUZ18" s="18"/>
      <c r="BVN18" s="18"/>
      <c r="BWB18" s="18"/>
      <c r="BWP18" s="18"/>
      <c r="BXD18" s="18"/>
      <c r="BXR18" s="18"/>
      <c r="BYF18" s="18"/>
      <c r="BYT18" s="18"/>
      <c r="BZH18" s="18"/>
      <c r="BZV18" s="18"/>
      <c r="CAJ18" s="18"/>
      <c r="CAX18" s="18"/>
      <c r="CBL18" s="18"/>
      <c r="CBZ18" s="18"/>
      <c r="CCN18" s="18"/>
      <c r="CDB18" s="18"/>
      <c r="CDP18" s="18"/>
      <c r="CED18" s="18"/>
      <c r="CER18" s="18"/>
      <c r="CFF18" s="18"/>
      <c r="CFT18" s="18"/>
      <c r="CGH18" s="18"/>
      <c r="CGV18" s="18"/>
      <c r="CHJ18" s="18"/>
      <c r="CHX18" s="18"/>
      <c r="CIL18" s="18"/>
      <c r="CIZ18" s="18"/>
      <c r="CJN18" s="18"/>
      <c r="CKB18" s="18"/>
      <c r="CKP18" s="18"/>
      <c r="CLD18" s="18"/>
      <c r="CLR18" s="18"/>
      <c r="CMF18" s="18"/>
      <c r="CMT18" s="18"/>
      <c r="CNH18" s="18"/>
      <c r="CNV18" s="18"/>
      <c r="COJ18" s="18"/>
      <c r="COX18" s="18"/>
      <c r="CPL18" s="18"/>
      <c r="CPZ18" s="18"/>
      <c r="CQN18" s="18"/>
      <c r="CRB18" s="18"/>
      <c r="CRP18" s="18"/>
      <c r="CSD18" s="18"/>
      <c r="CSR18" s="18"/>
      <c r="CTF18" s="18"/>
      <c r="CTT18" s="18"/>
      <c r="CUH18" s="18"/>
      <c r="CUV18" s="18"/>
      <c r="CVJ18" s="18"/>
      <c r="CVX18" s="18"/>
      <c r="CWL18" s="18"/>
      <c r="CWZ18" s="18"/>
      <c r="CXN18" s="18"/>
      <c r="CYB18" s="18"/>
      <c r="CYP18" s="18"/>
      <c r="CZD18" s="18"/>
      <c r="CZR18" s="18"/>
      <c r="DAF18" s="18"/>
      <c r="DAT18" s="18"/>
      <c r="DBH18" s="18"/>
      <c r="DBV18" s="18"/>
      <c r="DCJ18" s="18"/>
      <c r="DCX18" s="18"/>
      <c r="DDL18" s="18"/>
      <c r="DDZ18" s="18"/>
      <c r="DEN18" s="18"/>
      <c r="DFB18" s="18"/>
      <c r="DFP18" s="18"/>
      <c r="DGD18" s="18"/>
      <c r="DGR18" s="18"/>
      <c r="DHF18" s="18"/>
      <c r="DHT18" s="18"/>
      <c r="DIH18" s="18"/>
      <c r="DIV18" s="18"/>
      <c r="DJJ18" s="18"/>
      <c r="DJX18" s="18"/>
      <c r="DKL18" s="18"/>
      <c r="DKZ18" s="18"/>
      <c r="DLN18" s="18"/>
      <c r="DMB18" s="18"/>
      <c r="DMP18" s="18"/>
      <c r="DND18" s="18"/>
      <c r="DNR18" s="18"/>
      <c r="DOF18" s="18"/>
      <c r="DOT18" s="18"/>
      <c r="DPH18" s="18"/>
      <c r="DPV18" s="18"/>
      <c r="DQJ18" s="18"/>
      <c r="DQX18" s="18"/>
      <c r="DRL18" s="18"/>
      <c r="DRZ18" s="18"/>
      <c r="DSN18" s="18"/>
      <c r="DTB18" s="18"/>
      <c r="DTP18" s="18"/>
      <c r="DUD18" s="18"/>
      <c r="DUR18" s="18"/>
      <c r="DVF18" s="18"/>
      <c r="DVT18" s="18"/>
      <c r="DWH18" s="18"/>
      <c r="DWV18" s="18"/>
      <c r="DXJ18" s="18"/>
      <c r="DXX18" s="18"/>
      <c r="DYL18" s="18"/>
      <c r="DYZ18" s="18"/>
      <c r="DZN18" s="18"/>
      <c r="EAB18" s="18"/>
      <c r="EAP18" s="18"/>
      <c r="EBD18" s="18"/>
      <c r="EBR18" s="18"/>
      <c r="ECF18" s="18"/>
      <c r="ECT18" s="18"/>
      <c r="EDH18" s="18"/>
      <c r="EDV18" s="18"/>
      <c r="EEJ18" s="18"/>
      <c r="EEX18" s="18"/>
      <c r="EFL18" s="18"/>
      <c r="EFZ18" s="18"/>
      <c r="EGN18" s="18"/>
      <c r="EHB18" s="18"/>
      <c r="EHP18" s="18"/>
      <c r="EID18" s="18"/>
      <c r="EIR18" s="18"/>
      <c r="EJF18" s="18"/>
      <c r="EJT18" s="18"/>
      <c r="EKH18" s="18"/>
      <c r="EKV18" s="18"/>
      <c r="ELJ18" s="18"/>
      <c r="ELX18" s="18"/>
      <c r="EML18" s="18"/>
      <c r="EMZ18" s="18"/>
      <c r="ENN18" s="18"/>
      <c r="EOB18" s="18"/>
      <c r="EOP18" s="18"/>
      <c r="EPD18" s="18"/>
      <c r="EPR18" s="18"/>
      <c r="EQF18" s="18"/>
      <c r="EQT18" s="18"/>
      <c r="ERH18" s="18"/>
      <c r="ERV18" s="18"/>
      <c r="ESJ18" s="18"/>
      <c r="ESX18" s="18"/>
      <c r="ETL18" s="18"/>
      <c r="ETZ18" s="18"/>
      <c r="EUN18" s="18"/>
      <c r="EVB18" s="18"/>
      <c r="EVP18" s="18"/>
      <c r="EWD18" s="18"/>
      <c r="EWR18" s="18"/>
      <c r="EXF18" s="18"/>
      <c r="EXT18" s="18"/>
      <c r="EYH18" s="18"/>
      <c r="EYV18" s="18"/>
      <c r="EZJ18" s="18"/>
      <c r="EZX18" s="18"/>
      <c r="FAL18" s="18"/>
      <c r="FAZ18" s="18"/>
      <c r="FBN18" s="18"/>
      <c r="FCB18" s="18"/>
      <c r="FCP18" s="18"/>
      <c r="FDD18" s="18"/>
      <c r="FDR18" s="18"/>
      <c r="FEF18" s="18"/>
      <c r="FET18" s="18"/>
      <c r="FFH18" s="18"/>
      <c r="FFV18" s="18"/>
      <c r="FGJ18" s="18"/>
      <c r="FGX18" s="18"/>
      <c r="FHL18" s="18"/>
      <c r="FHZ18" s="18"/>
      <c r="FIN18" s="18"/>
      <c r="FJB18" s="18"/>
      <c r="FJP18" s="18"/>
      <c r="FKD18" s="18"/>
      <c r="FKR18" s="18"/>
      <c r="FLF18" s="18"/>
      <c r="FLT18" s="18"/>
      <c r="FMH18" s="18"/>
      <c r="FMV18" s="18"/>
      <c r="FNJ18" s="18"/>
      <c r="FNX18" s="18"/>
      <c r="FOL18" s="18"/>
      <c r="FOZ18" s="18"/>
      <c r="FPN18" s="18"/>
      <c r="FQB18" s="18"/>
      <c r="FQP18" s="18"/>
      <c r="FRD18" s="18"/>
      <c r="FRR18" s="18"/>
      <c r="FSF18" s="18"/>
      <c r="FST18" s="18"/>
      <c r="FTH18" s="18"/>
      <c r="FTV18" s="18"/>
      <c r="FUJ18" s="18"/>
      <c r="FUX18" s="18"/>
      <c r="FVL18" s="18"/>
      <c r="FVZ18" s="18"/>
      <c r="FWN18" s="18"/>
      <c r="FXB18" s="18"/>
      <c r="FXP18" s="18"/>
      <c r="FYD18" s="18"/>
      <c r="FYR18" s="18"/>
      <c r="FZF18" s="18"/>
      <c r="FZT18" s="18"/>
      <c r="GAH18" s="18"/>
      <c r="GAV18" s="18"/>
      <c r="GBJ18" s="18"/>
      <c r="GBX18" s="18"/>
      <c r="GCL18" s="18"/>
      <c r="GCZ18" s="18"/>
      <c r="GDN18" s="18"/>
      <c r="GEB18" s="18"/>
      <c r="GEP18" s="18"/>
      <c r="GFD18" s="18"/>
      <c r="GFR18" s="18"/>
      <c r="GGF18" s="18"/>
      <c r="GGT18" s="18"/>
      <c r="GHH18" s="18"/>
      <c r="GHV18" s="18"/>
      <c r="GIJ18" s="18"/>
      <c r="GIX18" s="18"/>
      <c r="GJL18" s="18"/>
      <c r="GJZ18" s="18"/>
      <c r="GKN18" s="18"/>
      <c r="GLB18" s="18"/>
      <c r="GLP18" s="18"/>
      <c r="GMD18" s="18"/>
      <c r="GMR18" s="18"/>
      <c r="GNF18" s="18"/>
      <c r="GNT18" s="18"/>
      <c r="GOH18" s="18"/>
      <c r="GOV18" s="18"/>
      <c r="GPJ18" s="18"/>
      <c r="GPX18" s="18"/>
      <c r="GQL18" s="18"/>
      <c r="GQZ18" s="18"/>
      <c r="GRN18" s="18"/>
      <c r="GSB18" s="18"/>
      <c r="GSP18" s="18"/>
      <c r="GTD18" s="18"/>
      <c r="GTR18" s="18"/>
      <c r="GUF18" s="18"/>
      <c r="GUT18" s="18"/>
      <c r="GVH18" s="18"/>
      <c r="GVV18" s="18"/>
      <c r="GWJ18" s="18"/>
      <c r="GWX18" s="18"/>
      <c r="GXL18" s="18"/>
      <c r="GXZ18" s="18"/>
      <c r="GYN18" s="18"/>
      <c r="GZB18" s="18"/>
      <c r="GZP18" s="18"/>
      <c r="HAD18" s="18"/>
      <c r="HAR18" s="18"/>
      <c r="HBF18" s="18"/>
      <c r="HBT18" s="18"/>
      <c r="HCH18" s="18"/>
      <c r="HCV18" s="18"/>
      <c r="HDJ18" s="18"/>
      <c r="HDX18" s="18"/>
      <c r="HEL18" s="18"/>
      <c r="HEZ18" s="18"/>
      <c r="HFN18" s="18"/>
      <c r="HGB18" s="18"/>
      <c r="HGP18" s="18"/>
      <c r="HHD18" s="18"/>
      <c r="HHR18" s="18"/>
      <c r="HIF18" s="18"/>
      <c r="HIT18" s="18"/>
      <c r="HJH18" s="18"/>
      <c r="HJV18" s="18"/>
      <c r="HKJ18" s="18"/>
      <c r="HKX18" s="18"/>
      <c r="HLL18" s="18"/>
      <c r="HLZ18" s="18"/>
      <c r="HMN18" s="18"/>
      <c r="HNB18" s="18"/>
      <c r="HNP18" s="18"/>
      <c r="HOD18" s="18"/>
      <c r="HOR18" s="18"/>
      <c r="HPF18" s="18"/>
      <c r="HPT18" s="18"/>
      <c r="HQH18" s="18"/>
      <c r="HQV18" s="18"/>
      <c r="HRJ18" s="18"/>
      <c r="HRX18" s="18"/>
      <c r="HSL18" s="18"/>
      <c r="HSZ18" s="18"/>
      <c r="HTN18" s="18"/>
      <c r="HUB18" s="18"/>
      <c r="HUP18" s="18"/>
      <c r="HVD18" s="18"/>
      <c r="HVR18" s="18"/>
      <c r="HWF18" s="18"/>
      <c r="HWT18" s="18"/>
      <c r="HXH18" s="18"/>
      <c r="HXV18" s="18"/>
      <c r="HYJ18" s="18"/>
      <c r="HYX18" s="18"/>
      <c r="HZL18" s="18"/>
      <c r="HZZ18" s="18"/>
      <c r="IAN18" s="18"/>
      <c r="IBB18" s="18"/>
      <c r="IBP18" s="18"/>
      <c r="ICD18" s="18"/>
      <c r="ICR18" s="18"/>
      <c r="IDF18" s="18"/>
      <c r="IDT18" s="18"/>
      <c r="IEH18" s="18"/>
      <c r="IEV18" s="18"/>
      <c r="IFJ18" s="18"/>
      <c r="IFX18" s="18"/>
      <c r="IGL18" s="18"/>
      <c r="IGZ18" s="18"/>
      <c r="IHN18" s="18"/>
      <c r="IIB18" s="18"/>
      <c r="IIP18" s="18"/>
      <c r="IJD18" s="18"/>
      <c r="IJR18" s="18"/>
      <c r="IKF18" s="18"/>
      <c r="IKT18" s="18"/>
      <c r="ILH18" s="18"/>
      <c r="ILV18" s="18"/>
      <c r="IMJ18" s="18"/>
      <c r="IMX18" s="18"/>
      <c r="INL18" s="18"/>
      <c r="INZ18" s="18"/>
      <c r="ION18" s="18"/>
      <c r="IPB18" s="18"/>
      <c r="IPP18" s="18"/>
      <c r="IQD18" s="18"/>
      <c r="IQR18" s="18"/>
      <c r="IRF18" s="18"/>
      <c r="IRT18" s="18"/>
      <c r="ISH18" s="18"/>
      <c r="ISV18" s="18"/>
      <c r="ITJ18" s="18"/>
      <c r="ITX18" s="18"/>
      <c r="IUL18" s="18"/>
      <c r="IUZ18" s="18"/>
      <c r="IVN18" s="18"/>
      <c r="IWB18" s="18"/>
      <c r="IWP18" s="18"/>
      <c r="IXD18" s="18"/>
      <c r="IXR18" s="18"/>
      <c r="IYF18" s="18"/>
      <c r="IYT18" s="18"/>
      <c r="IZH18" s="18"/>
      <c r="IZV18" s="18"/>
      <c r="JAJ18" s="18"/>
      <c r="JAX18" s="18"/>
      <c r="JBL18" s="18"/>
      <c r="JBZ18" s="18"/>
      <c r="JCN18" s="18"/>
      <c r="JDB18" s="18"/>
      <c r="JDP18" s="18"/>
      <c r="JED18" s="18"/>
      <c r="JER18" s="18"/>
      <c r="JFF18" s="18"/>
      <c r="JFT18" s="18"/>
      <c r="JGH18" s="18"/>
      <c r="JGV18" s="18"/>
      <c r="JHJ18" s="18"/>
      <c r="JHX18" s="18"/>
      <c r="JIL18" s="18"/>
      <c r="JIZ18" s="18"/>
      <c r="JJN18" s="18"/>
      <c r="JKB18" s="18"/>
      <c r="JKP18" s="18"/>
      <c r="JLD18" s="18"/>
      <c r="JLR18" s="18"/>
      <c r="JMF18" s="18"/>
      <c r="JMT18" s="18"/>
      <c r="JNH18" s="18"/>
      <c r="JNV18" s="18"/>
      <c r="JOJ18" s="18"/>
      <c r="JOX18" s="18"/>
      <c r="JPL18" s="18"/>
      <c r="JPZ18" s="18"/>
      <c r="JQN18" s="18"/>
      <c r="JRB18" s="18"/>
      <c r="JRP18" s="18"/>
      <c r="JSD18" s="18"/>
      <c r="JSR18" s="18"/>
      <c r="JTF18" s="18"/>
      <c r="JTT18" s="18"/>
      <c r="JUH18" s="18"/>
      <c r="JUV18" s="18"/>
      <c r="JVJ18" s="18"/>
      <c r="JVX18" s="18"/>
      <c r="JWL18" s="18"/>
      <c r="JWZ18" s="18"/>
      <c r="JXN18" s="18"/>
      <c r="JYB18" s="18"/>
      <c r="JYP18" s="18"/>
      <c r="JZD18" s="18"/>
      <c r="JZR18" s="18"/>
      <c r="KAF18" s="18"/>
      <c r="KAT18" s="18"/>
      <c r="KBH18" s="18"/>
      <c r="KBV18" s="18"/>
      <c r="KCJ18" s="18"/>
      <c r="KCX18" s="18"/>
      <c r="KDL18" s="18"/>
      <c r="KDZ18" s="18"/>
      <c r="KEN18" s="18"/>
      <c r="KFB18" s="18"/>
      <c r="KFP18" s="18"/>
      <c r="KGD18" s="18"/>
      <c r="KGR18" s="18"/>
      <c r="KHF18" s="18"/>
      <c r="KHT18" s="18"/>
      <c r="KIH18" s="18"/>
      <c r="KIV18" s="18"/>
      <c r="KJJ18" s="18"/>
      <c r="KJX18" s="18"/>
      <c r="KKL18" s="18"/>
      <c r="KKZ18" s="18"/>
      <c r="KLN18" s="18"/>
      <c r="KMB18" s="18"/>
      <c r="KMP18" s="18"/>
      <c r="KND18" s="18"/>
      <c r="KNR18" s="18"/>
      <c r="KOF18" s="18"/>
      <c r="KOT18" s="18"/>
      <c r="KPH18" s="18"/>
      <c r="KPV18" s="18"/>
      <c r="KQJ18" s="18"/>
      <c r="KQX18" s="18"/>
      <c r="KRL18" s="18"/>
      <c r="KRZ18" s="18"/>
      <c r="KSN18" s="18"/>
      <c r="KTB18" s="18"/>
      <c r="KTP18" s="18"/>
      <c r="KUD18" s="18"/>
      <c r="KUR18" s="18"/>
      <c r="KVF18" s="18"/>
      <c r="KVT18" s="18"/>
      <c r="KWH18" s="18"/>
      <c r="KWV18" s="18"/>
      <c r="KXJ18" s="18"/>
      <c r="KXX18" s="18"/>
      <c r="KYL18" s="18"/>
      <c r="KYZ18" s="18"/>
      <c r="KZN18" s="18"/>
      <c r="LAB18" s="18"/>
      <c r="LAP18" s="18"/>
      <c r="LBD18" s="18"/>
      <c r="LBR18" s="18"/>
      <c r="LCF18" s="18"/>
      <c r="LCT18" s="18"/>
      <c r="LDH18" s="18"/>
      <c r="LDV18" s="18"/>
      <c r="LEJ18" s="18"/>
      <c r="LEX18" s="18"/>
      <c r="LFL18" s="18"/>
      <c r="LFZ18" s="18"/>
      <c r="LGN18" s="18"/>
      <c r="LHB18" s="18"/>
      <c r="LHP18" s="18"/>
      <c r="LID18" s="18"/>
      <c r="LIR18" s="18"/>
      <c r="LJF18" s="18"/>
      <c r="LJT18" s="18"/>
      <c r="LKH18" s="18"/>
      <c r="LKV18" s="18"/>
      <c r="LLJ18" s="18"/>
      <c r="LLX18" s="18"/>
      <c r="LML18" s="18"/>
      <c r="LMZ18" s="18"/>
      <c r="LNN18" s="18"/>
      <c r="LOB18" s="18"/>
      <c r="LOP18" s="18"/>
      <c r="LPD18" s="18"/>
      <c r="LPR18" s="18"/>
      <c r="LQF18" s="18"/>
      <c r="LQT18" s="18"/>
      <c r="LRH18" s="18"/>
      <c r="LRV18" s="18"/>
      <c r="LSJ18" s="18"/>
      <c r="LSX18" s="18"/>
      <c r="LTL18" s="18"/>
      <c r="LTZ18" s="18"/>
      <c r="LUN18" s="18"/>
      <c r="LVB18" s="18"/>
      <c r="LVP18" s="18"/>
      <c r="LWD18" s="18"/>
      <c r="LWR18" s="18"/>
      <c r="LXF18" s="18"/>
      <c r="LXT18" s="18"/>
      <c r="LYH18" s="18"/>
      <c r="LYV18" s="18"/>
      <c r="LZJ18" s="18"/>
      <c r="LZX18" s="18"/>
      <c r="MAL18" s="18"/>
      <c r="MAZ18" s="18"/>
      <c r="MBN18" s="18"/>
      <c r="MCB18" s="18"/>
      <c r="MCP18" s="18"/>
      <c r="MDD18" s="18"/>
      <c r="MDR18" s="18"/>
      <c r="MEF18" s="18"/>
      <c r="MET18" s="18"/>
      <c r="MFH18" s="18"/>
      <c r="MFV18" s="18"/>
      <c r="MGJ18" s="18"/>
      <c r="MGX18" s="18"/>
      <c r="MHL18" s="18"/>
      <c r="MHZ18" s="18"/>
      <c r="MIN18" s="18"/>
      <c r="MJB18" s="18"/>
      <c r="MJP18" s="18"/>
      <c r="MKD18" s="18"/>
      <c r="MKR18" s="18"/>
      <c r="MLF18" s="18"/>
      <c r="MLT18" s="18"/>
      <c r="MMH18" s="18"/>
      <c r="MMV18" s="18"/>
      <c r="MNJ18" s="18"/>
      <c r="MNX18" s="18"/>
      <c r="MOL18" s="18"/>
      <c r="MOZ18" s="18"/>
      <c r="MPN18" s="18"/>
      <c r="MQB18" s="18"/>
      <c r="MQP18" s="18"/>
      <c r="MRD18" s="18"/>
      <c r="MRR18" s="18"/>
      <c r="MSF18" s="18"/>
      <c r="MST18" s="18"/>
      <c r="MTH18" s="18"/>
      <c r="MTV18" s="18"/>
      <c r="MUJ18" s="18"/>
      <c r="MUX18" s="18"/>
      <c r="MVL18" s="18"/>
      <c r="MVZ18" s="18"/>
      <c r="MWN18" s="18"/>
      <c r="MXB18" s="18"/>
      <c r="MXP18" s="18"/>
      <c r="MYD18" s="18"/>
      <c r="MYR18" s="18"/>
      <c r="MZF18" s="18"/>
      <c r="MZT18" s="18"/>
      <c r="NAH18" s="18"/>
      <c r="NAV18" s="18"/>
      <c r="NBJ18" s="18"/>
      <c r="NBX18" s="18"/>
      <c r="NCL18" s="18"/>
      <c r="NCZ18" s="18"/>
      <c r="NDN18" s="18"/>
      <c r="NEB18" s="18"/>
      <c r="NEP18" s="18"/>
      <c r="NFD18" s="18"/>
      <c r="NFR18" s="18"/>
      <c r="NGF18" s="18"/>
      <c r="NGT18" s="18"/>
      <c r="NHH18" s="18"/>
      <c r="NHV18" s="18"/>
      <c r="NIJ18" s="18"/>
      <c r="NIX18" s="18"/>
      <c r="NJL18" s="18"/>
      <c r="NJZ18" s="18"/>
      <c r="NKN18" s="18"/>
      <c r="NLB18" s="18"/>
      <c r="NLP18" s="18"/>
      <c r="NMD18" s="18"/>
      <c r="NMR18" s="18"/>
      <c r="NNF18" s="18"/>
      <c r="NNT18" s="18"/>
      <c r="NOH18" s="18"/>
      <c r="NOV18" s="18"/>
      <c r="NPJ18" s="18"/>
      <c r="NPX18" s="18"/>
      <c r="NQL18" s="18"/>
      <c r="NQZ18" s="18"/>
      <c r="NRN18" s="18"/>
      <c r="NSB18" s="18"/>
      <c r="NSP18" s="18"/>
      <c r="NTD18" s="18"/>
      <c r="NTR18" s="18"/>
      <c r="NUF18" s="18"/>
      <c r="NUT18" s="18"/>
      <c r="NVH18" s="18"/>
      <c r="NVV18" s="18"/>
      <c r="NWJ18" s="18"/>
      <c r="NWX18" s="18"/>
      <c r="NXL18" s="18"/>
      <c r="NXZ18" s="18"/>
      <c r="NYN18" s="18"/>
      <c r="NZB18" s="18"/>
      <c r="NZP18" s="18"/>
      <c r="OAD18" s="18"/>
      <c r="OAR18" s="18"/>
      <c r="OBF18" s="18"/>
      <c r="OBT18" s="18"/>
      <c r="OCH18" s="18"/>
      <c r="OCV18" s="18"/>
      <c r="ODJ18" s="18"/>
      <c r="ODX18" s="18"/>
      <c r="OEL18" s="18"/>
      <c r="OEZ18" s="18"/>
      <c r="OFN18" s="18"/>
      <c r="OGB18" s="18"/>
      <c r="OGP18" s="18"/>
      <c r="OHD18" s="18"/>
      <c r="OHR18" s="18"/>
      <c r="OIF18" s="18"/>
      <c r="OIT18" s="18"/>
      <c r="OJH18" s="18"/>
      <c r="OJV18" s="18"/>
      <c r="OKJ18" s="18"/>
      <c r="OKX18" s="18"/>
      <c r="OLL18" s="18"/>
      <c r="OLZ18" s="18"/>
      <c r="OMN18" s="18"/>
      <c r="ONB18" s="18"/>
      <c r="ONP18" s="18"/>
      <c r="OOD18" s="18"/>
      <c r="OOR18" s="18"/>
      <c r="OPF18" s="18"/>
      <c r="OPT18" s="18"/>
      <c r="OQH18" s="18"/>
      <c r="OQV18" s="18"/>
      <c r="ORJ18" s="18"/>
      <c r="ORX18" s="18"/>
      <c r="OSL18" s="18"/>
      <c r="OSZ18" s="18"/>
      <c r="OTN18" s="18"/>
      <c r="OUB18" s="18"/>
      <c r="OUP18" s="18"/>
      <c r="OVD18" s="18"/>
      <c r="OVR18" s="18"/>
      <c r="OWF18" s="18"/>
      <c r="OWT18" s="18"/>
      <c r="OXH18" s="18"/>
      <c r="OXV18" s="18"/>
      <c r="OYJ18" s="18"/>
      <c r="OYX18" s="18"/>
      <c r="OZL18" s="18"/>
      <c r="OZZ18" s="18"/>
      <c r="PAN18" s="18"/>
      <c r="PBB18" s="18"/>
      <c r="PBP18" s="18"/>
      <c r="PCD18" s="18"/>
      <c r="PCR18" s="18"/>
      <c r="PDF18" s="18"/>
      <c r="PDT18" s="18"/>
      <c r="PEH18" s="18"/>
      <c r="PEV18" s="18"/>
      <c r="PFJ18" s="18"/>
      <c r="PFX18" s="18"/>
      <c r="PGL18" s="18"/>
      <c r="PGZ18" s="18"/>
      <c r="PHN18" s="18"/>
      <c r="PIB18" s="18"/>
      <c r="PIP18" s="18"/>
      <c r="PJD18" s="18"/>
      <c r="PJR18" s="18"/>
      <c r="PKF18" s="18"/>
      <c r="PKT18" s="18"/>
      <c r="PLH18" s="18"/>
      <c r="PLV18" s="18"/>
      <c r="PMJ18" s="18"/>
      <c r="PMX18" s="18"/>
      <c r="PNL18" s="18"/>
      <c r="PNZ18" s="18"/>
      <c r="PON18" s="18"/>
      <c r="PPB18" s="18"/>
      <c r="PPP18" s="18"/>
      <c r="PQD18" s="18"/>
      <c r="PQR18" s="18"/>
      <c r="PRF18" s="18"/>
      <c r="PRT18" s="18"/>
      <c r="PSH18" s="18"/>
      <c r="PSV18" s="18"/>
      <c r="PTJ18" s="18"/>
      <c r="PTX18" s="18"/>
      <c r="PUL18" s="18"/>
      <c r="PUZ18" s="18"/>
      <c r="PVN18" s="18"/>
      <c r="PWB18" s="18"/>
      <c r="PWP18" s="18"/>
      <c r="PXD18" s="18"/>
      <c r="PXR18" s="18"/>
      <c r="PYF18" s="18"/>
      <c r="PYT18" s="18"/>
      <c r="PZH18" s="18"/>
      <c r="PZV18" s="18"/>
      <c r="QAJ18" s="18"/>
      <c r="QAX18" s="18"/>
      <c r="QBL18" s="18"/>
      <c r="QBZ18" s="18"/>
      <c r="QCN18" s="18"/>
      <c r="QDB18" s="18"/>
      <c r="QDP18" s="18"/>
      <c r="QED18" s="18"/>
      <c r="QER18" s="18"/>
      <c r="QFF18" s="18"/>
      <c r="QFT18" s="18"/>
      <c r="QGH18" s="18"/>
      <c r="QGV18" s="18"/>
      <c r="QHJ18" s="18"/>
      <c r="QHX18" s="18"/>
      <c r="QIL18" s="18"/>
      <c r="QIZ18" s="18"/>
      <c r="QJN18" s="18"/>
      <c r="QKB18" s="18"/>
      <c r="QKP18" s="18"/>
      <c r="QLD18" s="18"/>
      <c r="QLR18" s="18"/>
      <c r="QMF18" s="18"/>
      <c r="QMT18" s="18"/>
      <c r="QNH18" s="18"/>
      <c r="QNV18" s="18"/>
      <c r="QOJ18" s="18"/>
      <c r="QOX18" s="18"/>
      <c r="QPL18" s="18"/>
      <c r="QPZ18" s="18"/>
      <c r="QQN18" s="18"/>
      <c r="QRB18" s="18"/>
      <c r="QRP18" s="18"/>
      <c r="QSD18" s="18"/>
      <c r="QSR18" s="18"/>
      <c r="QTF18" s="18"/>
      <c r="QTT18" s="18"/>
      <c r="QUH18" s="18"/>
      <c r="QUV18" s="18"/>
      <c r="QVJ18" s="18"/>
      <c r="QVX18" s="18"/>
      <c r="QWL18" s="18"/>
      <c r="QWZ18" s="18"/>
      <c r="QXN18" s="18"/>
      <c r="QYB18" s="18"/>
      <c r="QYP18" s="18"/>
      <c r="QZD18" s="18"/>
      <c r="QZR18" s="18"/>
      <c r="RAF18" s="18"/>
      <c r="RAT18" s="18"/>
      <c r="RBH18" s="18"/>
      <c r="RBV18" s="18"/>
      <c r="RCJ18" s="18"/>
      <c r="RCX18" s="18"/>
      <c r="RDL18" s="18"/>
      <c r="RDZ18" s="18"/>
      <c r="REN18" s="18"/>
      <c r="RFB18" s="18"/>
      <c r="RFP18" s="18"/>
      <c r="RGD18" s="18"/>
      <c r="RGR18" s="18"/>
      <c r="RHF18" s="18"/>
      <c r="RHT18" s="18"/>
      <c r="RIH18" s="18"/>
      <c r="RIV18" s="18"/>
      <c r="RJJ18" s="18"/>
      <c r="RJX18" s="18"/>
      <c r="RKL18" s="18"/>
      <c r="RKZ18" s="18"/>
      <c r="RLN18" s="18"/>
      <c r="RMB18" s="18"/>
      <c r="RMP18" s="18"/>
      <c r="RND18" s="18"/>
      <c r="RNR18" s="18"/>
      <c r="ROF18" s="18"/>
      <c r="ROT18" s="18"/>
      <c r="RPH18" s="18"/>
      <c r="RPV18" s="18"/>
      <c r="RQJ18" s="18"/>
      <c r="RQX18" s="18"/>
      <c r="RRL18" s="18"/>
      <c r="RRZ18" s="18"/>
      <c r="RSN18" s="18"/>
      <c r="RTB18" s="18"/>
      <c r="RTP18" s="18"/>
      <c r="RUD18" s="18"/>
      <c r="RUR18" s="18"/>
      <c r="RVF18" s="18"/>
      <c r="RVT18" s="18"/>
      <c r="RWH18" s="18"/>
      <c r="RWV18" s="18"/>
      <c r="RXJ18" s="18"/>
      <c r="RXX18" s="18"/>
      <c r="RYL18" s="18"/>
      <c r="RYZ18" s="18"/>
      <c r="RZN18" s="18"/>
      <c r="SAB18" s="18"/>
      <c r="SAP18" s="18"/>
      <c r="SBD18" s="18"/>
      <c r="SBR18" s="18"/>
      <c r="SCF18" s="18"/>
      <c r="SCT18" s="18"/>
      <c r="SDH18" s="18"/>
      <c r="SDV18" s="18"/>
      <c r="SEJ18" s="18"/>
      <c r="SEX18" s="18"/>
      <c r="SFL18" s="18"/>
      <c r="SFZ18" s="18"/>
      <c r="SGN18" s="18"/>
      <c r="SHB18" s="18"/>
      <c r="SHP18" s="18"/>
      <c r="SID18" s="18"/>
      <c r="SIR18" s="18"/>
      <c r="SJF18" s="18"/>
      <c r="SJT18" s="18"/>
      <c r="SKH18" s="18"/>
      <c r="SKV18" s="18"/>
      <c r="SLJ18" s="18"/>
      <c r="SLX18" s="18"/>
      <c r="SML18" s="18"/>
      <c r="SMZ18" s="18"/>
      <c r="SNN18" s="18"/>
      <c r="SOB18" s="18"/>
      <c r="SOP18" s="18"/>
      <c r="SPD18" s="18"/>
      <c r="SPR18" s="18"/>
      <c r="SQF18" s="18"/>
      <c r="SQT18" s="18"/>
      <c r="SRH18" s="18"/>
      <c r="SRV18" s="18"/>
      <c r="SSJ18" s="18"/>
      <c r="SSX18" s="18"/>
      <c r="STL18" s="18"/>
      <c r="STZ18" s="18"/>
      <c r="SUN18" s="18"/>
      <c r="SVB18" s="18"/>
      <c r="SVP18" s="18"/>
      <c r="SWD18" s="18"/>
      <c r="SWR18" s="18"/>
      <c r="SXF18" s="18"/>
      <c r="SXT18" s="18"/>
      <c r="SYH18" s="18"/>
      <c r="SYV18" s="18"/>
      <c r="SZJ18" s="18"/>
      <c r="SZX18" s="18"/>
      <c r="TAL18" s="18"/>
      <c r="TAZ18" s="18"/>
      <c r="TBN18" s="18"/>
      <c r="TCB18" s="18"/>
      <c r="TCP18" s="18"/>
      <c r="TDD18" s="18"/>
      <c r="TDR18" s="18"/>
      <c r="TEF18" s="18"/>
      <c r="TET18" s="18"/>
      <c r="TFH18" s="18"/>
      <c r="TFV18" s="18"/>
      <c r="TGJ18" s="18"/>
      <c r="TGX18" s="18"/>
      <c r="THL18" s="18"/>
      <c r="THZ18" s="18"/>
      <c r="TIN18" s="18"/>
      <c r="TJB18" s="18"/>
      <c r="TJP18" s="18"/>
      <c r="TKD18" s="18"/>
      <c r="TKR18" s="18"/>
      <c r="TLF18" s="18"/>
      <c r="TLT18" s="18"/>
      <c r="TMH18" s="18"/>
      <c r="TMV18" s="18"/>
      <c r="TNJ18" s="18"/>
      <c r="TNX18" s="18"/>
      <c r="TOL18" s="18"/>
      <c r="TOZ18" s="18"/>
      <c r="TPN18" s="18"/>
      <c r="TQB18" s="18"/>
      <c r="TQP18" s="18"/>
      <c r="TRD18" s="18"/>
      <c r="TRR18" s="18"/>
      <c r="TSF18" s="18"/>
      <c r="TST18" s="18"/>
      <c r="TTH18" s="18"/>
      <c r="TTV18" s="18"/>
      <c r="TUJ18" s="18"/>
      <c r="TUX18" s="18"/>
      <c r="TVL18" s="18"/>
      <c r="TVZ18" s="18"/>
      <c r="TWN18" s="18"/>
      <c r="TXB18" s="18"/>
      <c r="TXP18" s="18"/>
      <c r="TYD18" s="18"/>
      <c r="TYR18" s="18"/>
      <c r="TZF18" s="18"/>
      <c r="TZT18" s="18"/>
      <c r="UAH18" s="18"/>
      <c r="UAV18" s="18"/>
      <c r="UBJ18" s="18"/>
      <c r="UBX18" s="18"/>
      <c r="UCL18" s="18"/>
      <c r="UCZ18" s="18"/>
      <c r="UDN18" s="18"/>
      <c r="UEB18" s="18"/>
      <c r="UEP18" s="18"/>
      <c r="UFD18" s="18"/>
      <c r="UFR18" s="18"/>
      <c r="UGF18" s="18"/>
      <c r="UGT18" s="18"/>
      <c r="UHH18" s="18"/>
      <c r="UHV18" s="18"/>
      <c r="UIJ18" s="18"/>
      <c r="UIX18" s="18"/>
      <c r="UJL18" s="18"/>
      <c r="UJZ18" s="18"/>
      <c r="UKN18" s="18"/>
      <c r="ULB18" s="18"/>
      <c r="ULP18" s="18"/>
      <c r="UMD18" s="18"/>
      <c r="UMR18" s="18"/>
      <c r="UNF18" s="18"/>
      <c r="UNT18" s="18"/>
      <c r="UOH18" s="18"/>
      <c r="UOV18" s="18"/>
      <c r="UPJ18" s="18"/>
      <c r="UPX18" s="18"/>
      <c r="UQL18" s="18"/>
      <c r="UQZ18" s="18"/>
      <c r="URN18" s="18"/>
      <c r="USB18" s="18"/>
      <c r="USP18" s="18"/>
      <c r="UTD18" s="18"/>
      <c r="UTR18" s="18"/>
      <c r="UUF18" s="18"/>
      <c r="UUT18" s="18"/>
      <c r="UVH18" s="18"/>
      <c r="UVV18" s="18"/>
      <c r="UWJ18" s="18"/>
      <c r="UWX18" s="18"/>
      <c r="UXL18" s="18"/>
      <c r="UXZ18" s="18"/>
      <c r="UYN18" s="18"/>
      <c r="UZB18" s="18"/>
      <c r="UZP18" s="18"/>
      <c r="VAD18" s="18"/>
      <c r="VAR18" s="18"/>
      <c r="VBF18" s="18"/>
      <c r="VBT18" s="18"/>
      <c r="VCH18" s="18"/>
      <c r="VCV18" s="18"/>
      <c r="VDJ18" s="18"/>
      <c r="VDX18" s="18"/>
      <c r="VEL18" s="18"/>
      <c r="VEZ18" s="18"/>
      <c r="VFN18" s="18"/>
      <c r="VGB18" s="18"/>
      <c r="VGP18" s="18"/>
      <c r="VHD18" s="18"/>
      <c r="VHR18" s="18"/>
      <c r="VIF18" s="18"/>
      <c r="VIT18" s="18"/>
      <c r="VJH18" s="18"/>
      <c r="VJV18" s="18"/>
      <c r="VKJ18" s="18"/>
      <c r="VKX18" s="18"/>
      <c r="VLL18" s="18"/>
      <c r="VLZ18" s="18"/>
      <c r="VMN18" s="18"/>
      <c r="VNB18" s="18"/>
      <c r="VNP18" s="18"/>
      <c r="VOD18" s="18"/>
      <c r="VOR18" s="18"/>
      <c r="VPF18" s="18"/>
      <c r="VPT18" s="18"/>
      <c r="VQH18" s="18"/>
      <c r="VQV18" s="18"/>
      <c r="VRJ18" s="18"/>
      <c r="VRX18" s="18"/>
      <c r="VSL18" s="18"/>
      <c r="VSZ18" s="18"/>
      <c r="VTN18" s="18"/>
      <c r="VUB18" s="18"/>
      <c r="VUP18" s="18"/>
      <c r="VVD18" s="18"/>
      <c r="VVR18" s="18"/>
      <c r="VWF18" s="18"/>
      <c r="VWT18" s="18"/>
      <c r="VXH18" s="18"/>
      <c r="VXV18" s="18"/>
      <c r="VYJ18" s="18"/>
      <c r="VYX18" s="18"/>
      <c r="VZL18" s="18"/>
      <c r="VZZ18" s="18"/>
      <c r="WAN18" s="18"/>
      <c r="WBB18" s="18"/>
      <c r="WBP18" s="18"/>
      <c r="WCD18" s="18"/>
      <c r="WCR18" s="18"/>
      <c r="WDF18" s="18"/>
      <c r="WDT18" s="18"/>
      <c r="WEH18" s="18"/>
      <c r="WEV18" s="18"/>
      <c r="WFJ18" s="18"/>
      <c r="WFX18" s="18"/>
      <c r="WGL18" s="18"/>
      <c r="WGZ18" s="18"/>
      <c r="WHN18" s="18"/>
      <c r="WIB18" s="18"/>
      <c r="WIP18" s="18"/>
      <c r="WJD18" s="18"/>
      <c r="WJR18" s="18"/>
      <c r="WKF18" s="18"/>
      <c r="WKT18" s="18"/>
      <c r="WLH18" s="18"/>
      <c r="WLV18" s="18"/>
      <c r="WMJ18" s="18"/>
      <c r="WMX18" s="18"/>
      <c r="WNL18" s="18"/>
      <c r="WNZ18" s="18"/>
      <c r="WON18" s="18"/>
      <c r="WPB18" s="18"/>
      <c r="WPP18" s="18"/>
      <c r="WQD18" s="18"/>
      <c r="WQR18" s="18"/>
      <c r="WRF18" s="18"/>
      <c r="WRT18" s="18"/>
      <c r="WSH18" s="18"/>
      <c r="WSV18" s="18"/>
      <c r="WTJ18" s="18"/>
      <c r="WTX18" s="18"/>
      <c r="WUL18" s="18"/>
      <c r="WUZ18" s="18"/>
      <c r="WVN18" s="18"/>
      <c r="WWB18" s="18"/>
      <c r="WWP18" s="18"/>
      <c r="WXD18" s="18"/>
      <c r="WXR18" s="18"/>
      <c r="WYF18" s="18"/>
      <c r="WYT18" s="18"/>
      <c r="WZH18" s="18"/>
      <c r="WZV18" s="18"/>
      <c r="XAJ18" s="18"/>
      <c r="XAX18" s="18"/>
      <c r="XBL18" s="18"/>
      <c r="XBZ18" s="18"/>
      <c r="XCN18" s="18"/>
      <c r="XDB18" s="18"/>
      <c r="XDP18" s="18"/>
      <c r="XED18" s="18"/>
      <c r="XER18" s="18"/>
    </row>
    <row r="19" spans="1:1014 1028:2036 2050:3072 3086:4094 4108:5116 5130:6138 6152:7160 7174:8182 8196:9204 9218:10240 10254:11262 11276:12284 12298:13306 13320:14328 14342:15350 15364:16372" hidden="1" x14ac:dyDescent="0.35">
      <c r="A19">
        <v>2017122003</v>
      </c>
      <c r="B19" t="s">
        <v>34</v>
      </c>
      <c r="C19" t="s">
        <v>160</v>
      </c>
      <c r="D19" s="55" t="s">
        <v>882</v>
      </c>
      <c r="E19" t="s">
        <v>883</v>
      </c>
      <c r="F19" s="18">
        <v>42857</v>
      </c>
      <c r="G19">
        <v>27.2</v>
      </c>
      <c r="H19" t="s">
        <v>29</v>
      </c>
      <c r="I19">
        <v>72.400000000000006</v>
      </c>
      <c r="J19" t="s">
        <v>884</v>
      </c>
      <c r="K19">
        <v>14.3</v>
      </c>
      <c r="L19" t="s">
        <v>877</v>
      </c>
      <c r="M19">
        <v>33</v>
      </c>
      <c r="N19" t="s">
        <v>878</v>
      </c>
      <c r="O19">
        <v>891</v>
      </c>
      <c r="P19" t="s">
        <v>29</v>
      </c>
      <c r="T19" s="18"/>
      <c r="AH19" s="18"/>
      <c r="AV19" s="18"/>
      <c r="BJ19" s="18"/>
      <c r="BX19" s="18"/>
      <c r="CL19" s="18"/>
      <c r="CZ19" s="18"/>
      <c r="DN19" s="18"/>
      <c r="EB19" s="18"/>
      <c r="EP19" s="18"/>
      <c r="FD19" s="18"/>
      <c r="FR19" s="18"/>
      <c r="GF19" s="18"/>
      <c r="GT19" s="18"/>
      <c r="HH19" s="18"/>
      <c r="HV19" s="18"/>
      <c r="IJ19" s="18"/>
      <c r="IX19" s="18"/>
      <c r="JL19" s="18"/>
      <c r="JZ19" s="18"/>
      <c r="KN19" s="18"/>
      <c r="LB19" s="18"/>
      <c r="LP19" s="18"/>
      <c r="MD19" s="18"/>
      <c r="MR19" s="18"/>
      <c r="NF19" s="18"/>
      <c r="NT19" s="18"/>
      <c r="OH19" s="18"/>
      <c r="OV19" s="18"/>
      <c r="PJ19" s="18"/>
      <c r="PX19" s="18"/>
      <c r="QL19" s="18"/>
      <c r="QZ19" s="18"/>
      <c r="RN19" s="18"/>
      <c r="SB19" s="18"/>
      <c r="SP19" s="18"/>
      <c r="TD19" s="18"/>
      <c r="TR19" s="18"/>
      <c r="UF19" s="18"/>
      <c r="UT19" s="18"/>
      <c r="VH19" s="18"/>
      <c r="VV19" s="18"/>
      <c r="WJ19" s="18"/>
      <c r="WX19" s="18"/>
      <c r="XL19" s="18"/>
      <c r="XZ19" s="18"/>
      <c r="YN19" s="18"/>
      <c r="ZB19" s="18"/>
      <c r="ZP19" s="18"/>
      <c r="AAD19" s="18"/>
      <c r="AAR19" s="18"/>
      <c r="ABF19" s="18"/>
      <c r="ABT19" s="18"/>
      <c r="ACH19" s="18"/>
      <c r="ACV19" s="18"/>
      <c r="ADJ19" s="18"/>
      <c r="ADX19" s="18"/>
      <c r="AEL19" s="18"/>
      <c r="AEZ19" s="18"/>
      <c r="AFN19" s="18"/>
      <c r="AGB19" s="18"/>
      <c r="AGP19" s="18"/>
      <c r="AHD19" s="18"/>
      <c r="AHR19" s="18"/>
      <c r="AIF19" s="18"/>
      <c r="AIT19" s="18"/>
      <c r="AJH19" s="18"/>
      <c r="AJV19" s="18"/>
      <c r="AKJ19" s="18"/>
      <c r="AKX19" s="18"/>
      <c r="ALL19" s="18"/>
      <c r="ALZ19" s="18"/>
      <c r="AMN19" s="18"/>
      <c r="ANB19" s="18"/>
      <c r="ANP19" s="18"/>
      <c r="AOD19" s="18"/>
      <c r="AOR19" s="18"/>
      <c r="APF19" s="18"/>
      <c r="APT19" s="18"/>
      <c r="AQH19" s="18"/>
      <c r="AQV19" s="18"/>
      <c r="ARJ19" s="18"/>
      <c r="ARX19" s="18"/>
      <c r="ASL19" s="18"/>
      <c r="ASZ19" s="18"/>
      <c r="ATN19" s="18"/>
      <c r="AUB19" s="18"/>
      <c r="AUP19" s="18"/>
      <c r="AVD19" s="18"/>
      <c r="AVR19" s="18"/>
      <c r="AWF19" s="18"/>
      <c r="AWT19" s="18"/>
      <c r="AXH19" s="18"/>
      <c r="AXV19" s="18"/>
      <c r="AYJ19" s="18"/>
      <c r="AYX19" s="18"/>
      <c r="AZL19" s="18"/>
      <c r="AZZ19" s="18"/>
      <c r="BAN19" s="18"/>
      <c r="BBB19" s="18"/>
      <c r="BBP19" s="18"/>
      <c r="BCD19" s="18"/>
      <c r="BCR19" s="18"/>
      <c r="BDF19" s="18"/>
      <c r="BDT19" s="18"/>
      <c r="BEH19" s="18"/>
      <c r="BEV19" s="18"/>
      <c r="BFJ19" s="18"/>
      <c r="BFX19" s="18"/>
      <c r="BGL19" s="18"/>
      <c r="BGZ19" s="18"/>
      <c r="BHN19" s="18"/>
      <c r="BIB19" s="18"/>
      <c r="BIP19" s="18"/>
      <c r="BJD19" s="18"/>
      <c r="BJR19" s="18"/>
      <c r="BKF19" s="18"/>
      <c r="BKT19" s="18"/>
      <c r="BLH19" s="18"/>
      <c r="BLV19" s="18"/>
      <c r="BMJ19" s="18"/>
      <c r="BMX19" s="18"/>
      <c r="BNL19" s="18"/>
      <c r="BNZ19" s="18"/>
      <c r="BON19" s="18"/>
      <c r="BPB19" s="18"/>
      <c r="BPP19" s="18"/>
      <c r="BQD19" s="18"/>
      <c r="BQR19" s="18"/>
      <c r="BRF19" s="18"/>
      <c r="BRT19" s="18"/>
      <c r="BSH19" s="18"/>
      <c r="BSV19" s="18"/>
      <c r="BTJ19" s="18"/>
      <c r="BTX19" s="18"/>
      <c r="BUL19" s="18"/>
      <c r="BUZ19" s="18"/>
      <c r="BVN19" s="18"/>
      <c r="BWB19" s="18"/>
      <c r="BWP19" s="18"/>
      <c r="BXD19" s="18"/>
      <c r="BXR19" s="18"/>
      <c r="BYF19" s="18"/>
      <c r="BYT19" s="18"/>
      <c r="BZH19" s="18"/>
      <c r="BZV19" s="18"/>
      <c r="CAJ19" s="18"/>
      <c r="CAX19" s="18"/>
      <c r="CBL19" s="18"/>
      <c r="CBZ19" s="18"/>
      <c r="CCN19" s="18"/>
      <c r="CDB19" s="18"/>
      <c r="CDP19" s="18"/>
      <c r="CED19" s="18"/>
      <c r="CER19" s="18"/>
      <c r="CFF19" s="18"/>
      <c r="CFT19" s="18"/>
      <c r="CGH19" s="18"/>
      <c r="CGV19" s="18"/>
      <c r="CHJ19" s="18"/>
      <c r="CHX19" s="18"/>
      <c r="CIL19" s="18"/>
      <c r="CIZ19" s="18"/>
      <c r="CJN19" s="18"/>
      <c r="CKB19" s="18"/>
      <c r="CKP19" s="18"/>
      <c r="CLD19" s="18"/>
      <c r="CLR19" s="18"/>
      <c r="CMF19" s="18"/>
      <c r="CMT19" s="18"/>
      <c r="CNH19" s="18"/>
      <c r="CNV19" s="18"/>
      <c r="COJ19" s="18"/>
      <c r="COX19" s="18"/>
      <c r="CPL19" s="18"/>
      <c r="CPZ19" s="18"/>
      <c r="CQN19" s="18"/>
      <c r="CRB19" s="18"/>
      <c r="CRP19" s="18"/>
      <c r="CSD19" s="18"/>
      <c r="CSR19" s="18"/>
      <c r="CTF19" s="18"/>
      <c r="CTT19" s="18"/>
      <c r="CUH19" s="18"/>
      <c r="CUV19" s="18"/>
      <c r="CVJ19" s="18"/>
      <c r="CVX19" s="18"/>
      <c r="CWL19" s="18"/>
      <c r="CWZ19" s="18"/>
      <c r="CXN19" s="18"/>
      <c r="CYB19" s="18"/>
      <c r="CYP19" s="18"/>
      <c r="CZD19" s="18"/>
      <c r="CZR19" s="18"/>
      <c r="DAF19" s="18"/>
      <c r="DAT19" s="18"/>
      <c r="DBH19" s="18"/>
      <c r="DBV19" s="18"/>
      <c r="DCJ19" s="18"/>
      <c r="DCX19" s="18"/>
      <c r="DDL19" s="18"/>
      <c r="DDZ19" s="18"/>
      <c r="DEN19" s="18"/>
      <c r="DFB19" s="18"/>
      <c r="DFP19" s="18"/>
      <c r="DGD19" s="18"/>
      <c r="DGR19" s="18"/>
      <c r="DHF19" s="18"/>
      <c r="DHT19" s="18"/>
      <c r="DIH19" s="18"/>
      <c r="DIV19" s="18"/>
      <c r="DJJ19" s="18"/>
      <c r="DJX19" s="18"/>
      <c r="DKL19" s="18"/>
      <c r="DKZ19" s="18"/>
      <c r="DLN19" s="18"/>
      <c r="DMB19" s="18"/>
      <c r="DMP19" s="18"/>
      <c r="DND19" s="18"/>
      <c r="DNR19" s="18"/>
      <c r="DOF19" s="18"/>
      <c r="DOT19" s="18"/>
      <c r="DPH19" s="18"/>
      <c r="DPV19" s="18"/>
      <c r="DQJ19" s="18"/>
      <c r="DQX19" s="18"/>
      <c r="DRL19" s="18"/>
      <c r="DRZ19" s="18"/>
      <c r="DSN19" s="18"/>
      <c r="DTB19" s="18"/>
      <c r="DTP19" s="18"/>
      <c r="DUD19" s="18"/>
      <c r="DUR19" s="18"/>
      <c r="DVF19" s="18"/>
      <c r="DVT19" s="18"/>
      <c r="DWH19" s="18"/>
      <c r="DWV19" s="18"/>
      <c r="DXJ19" s="18"/>
      <c r="DXX19" s="18"/>
      <c r="DYL19" s="18"/>
      <c r="DYZ19" s="18"/>
      <c r="DZN19" s="18"/>
      <c r="EAB19" s="18"/>
      <c r="EAP19" s="18"/>
      <c r="EBD19" s="18"/>
      <c r="EBR19" s="18"/>
      <c r="ECF19" s="18"/>
      <c r="ECT19" s="18"/>
      <c r="EDH19" s="18"/>
      <c r="EDV19" s="18"/>
      <c r="EEJ19" s="18"/>
      <c r="EEX19" s="18"/>
      <c r="EFL19" s="18"/>
      <c r="EFZ19" s="18"/>
      <c r="EGN19" s="18"/>
      <c r="EHB19" s="18"/>
      <c r="EHP19" s="18"/>
      <c r="EID19" s="18"/>
      <c r="EIR19" s="18"/>
      <c r="EJF19" s="18"/>
      <c r="EJT19" s="18"/>
      <c r="EKH19" s="18"/>
      <c r="EKV19" s="18"/>
      <c r="ELJ19" s="18"/>
      <c r="ELX19" s="18"/>
      <c r="EML19" s="18"/>
      <c r="EMZ19" s="18"/>
      <c r="ENN19" s="18"/>
      <c r="EOB19" s="18"/>
      <c r="EOP19" s="18"/>
      <c r="EPD19" s="18"/>
      <c r="EPR19" s="18"/>
      <c r="EQF19" s="18"/>
      <c r="EQT19" s="18"/>
      <c r="ERH19" s="18"/>
      <c r="ERV19" s="18"/>
      <c r="ESJ19" s="18"/>
      <c r="ESX19" s="18"/>
      <c r="ETL19" s="18"/>
      <c r="ETZ19" s="18"/>
      <c r="EUN19" s="18"/>
      <c r="EVB19" s="18"/>
      <c r="EVP19" s="18"/>
      <c r="EWD19" s="18"/>
      <c r="EWR19" s="18"/>
      <c r="EXF19" s="18"/>
      <c r="EXT19" s="18"/>
      <c r="EYH19" s="18"/>
      <c r="EYV19" s="18"/>
      <c r="EZJ19" s="18"/>
      <c r="EZX19" s="18"/>
      <c r="FAL19" s="18"/>
      <c r="FAZ19" s="18"/>
      <c r="FBN19" s="18"/>
      <c r="FCB19" s="18"/>
      <c r="FCP19" s="18"/>
      <c r="FDD19" s="18"/>
      <c r="FDR19" s="18"/>
      <c r="FEF19" s="18"/>
      <c r="FET19" s="18"/>
      <c r="FFH19" s="18"/>
      <c r="FFV19" s="18"/>
      <c r="FGJ19" s="18"/>
      <c r="FGX19" s="18"/>
      <c r="FHL19" s="18"/>
      <c r="FHZ19" s="18"/>
      <c r="FIN19" s="18"/>
      <c r="FJB19" s="18"/>
      <c r="FJP19" s="18"/>
      <c r="FKD19" s="18"/>
      <c r="FKR19" s="18"/>
      <c r="FLF19" s="18"/>
      <c r="FLT19" s="18"/>
      <c r="FMH19" s="18"/>
      <c r="FMV19" s="18"/>
      <c r="FNJ19" s="18"/>
      <c r="FNX19" s="18"/>
      <c r="FOL19" s="18"/>
      <c r="FOZ19" s="18"/>
      <c r="FPN19" s="18"/>
      <c r="FQB19" s="18"/>
      <c r="FQP19" s="18"/>
      <c r="FRD19" s="18"/>
      <c r="FRR19" s="18"/>
      <c r="FSF19" s="18"/>
      <c r="FST19" s="18"/>
      <c r="FTH19" s="18"/>
      <c r="FTV19" s="18"/>
      <c r="FUJ19" s="18"/>
      <c r="FUX19" s="18"/>
      <c r="FVL19" s="18"/>
      <c r="FVZ19" s="18"/>
      <c r="FWN19" s="18"/>
      <c r="FXB19" s="18"/>
      <c r="FXP19" s="18"/>
      <c r="FYD19" s="18"/>
      <c r="FYR19" s="18"/>
      <c r="FZF19" s="18"/>
      <c r="FZT19" s="18"/>
      <c r="GAH19" s="18"/>
      <c r="GAV19" s="18"/>
      <c r="GBJ19" s="18"/>
      <c r="GBX19" s="18"/>
      <c r="GCL19" s="18"/>
      <c r="GCZ19" s="18"/>
      <c r="GDN19" s="18"/>
      <c r="GEB19" s="18"/>
      <c r="GEP19" s="18"/>
      <c r="GFD19" s="18"/>
      <c r="GFR19" s="18"/>
      <c r="GGF19" s="18"/>
      <c r="GGT19" s="18"/>
      <c r="GHH19" s="18"/>
      <c r="GHV19" s="18"/>
      <c r="GIJ19" s="18"/>
      <c r="GIX19" s="18"/>
      <c r="GJL19" s="18"/>
      <c r="GJZ19" s="18"/>
      <c r="GKN19" s="18"/>
      <c r="GLB19" s="18"/>
      <c r="GLP19" s="18"/>
      <c r="GMD19" s="18"/>
      <c r="GMR19" s="18"/>
      <c r="GNF19" s="18"/>
      <c r="GNT19" s="18"/>
      <c r="GOH19" s="18"/>
      <c r="GOV19" s="18"/>
      <c r="GPJ19" s="18"/>
      <c r="GPX19" s="18"/>
      <c r="GQL19" s="18"/>
      <c r="GQZ19" s="18"/>
      <c r="GRN19" s="18"/>
      <c r="GSB19" s="18"/>
      <c r="GSP19" s="18"/>
      <c r="GTD19" s="18"/>
      <c r="GTR19" s="18"/>
      <c r="GUF19" s="18"/>
      <c r="GUT19" s="18"/>
      <c r="GVH19" s="18"/>
      <c r="GVV19" s="18"/>
      <c r="GWJ19" s="18"/>
      <c r="GWX19" s="18"/>
      <c r="GXL19" s="18"/>
      <c r="GXZ19" s="18"/>
      <c r="GYN19" s="18"/>
      <c r="GZB19" s="18"/>
      <c r="GZP19" s="18"/>
      <c r="HAD19" s="18"/>
      <c r="HAR19" s="18"/>
      <c r="HBF19" s="18"/>
      <c r="HBT19" s="18"/>
      <c r="HCH19" s="18"/>
      <c r="HCV19" s="18"/>
      <c r="HDJ19" s="18"/>
      <c r="HDX19" s="18"/>
      <c r="HEL19" s="18"/>
      <c r="HEZ19" s="18"/>
      <c r="HFN19" s="18"/>
      <c r="HGB19" s="18"/>
      <c r="HGP19" s="18"/>
      <c r="HHD19" s="18"/>
      <c r="HHR19" s="18"/>
      <c r="HIF19" s="18"/>
      <c r="HIT19" s="18"/>
      <c r="HJH19" s="18"/>
      <c r="HJV19" s="18"/>
      <c r="HKJ19" s="18"/>
      <c r="HKX19" s="18"/>
      <c r="HLL19" s="18"/>
      <c r="HLZ19" s="18"/>
      <c r="HMN19" s="18"/>
      <c r="HNB19" s="18"/>
      <c r="HNP19" s="18"/>
      <c r="HOD19" s="18"/>
      <c r="HOR19" s="18"/>
      <c r="HPF19" s="18"/>
      <c r="HPT19" s="18"/>
      <c r="HQH19" s="18"/>
      <c r="HQV19" s="18"/>
      <c r="HRJ19" s="18"/>
      <c r="HRX19" s="18"/>
      <c r="HSL19" s="18"/>
      <c r="HSZ19" s="18"/>
      <c r="HTN19" s="18"/>
      <c r="HUB19" s="18"/>
      <c r="HUP19" s="18"/>
      <c r="HVD19" s="18"/>
      <c r="HVR19" s="18"/>
      <c r="HWF19" s="18"/>
      <c r="HWT19" s="18"/>
      <c r="HXH19" s="18"/>
      <c r="HXV19" s="18"/>
      <c r="HYJ19" s="18"/>
      <c r="HYX19" s="18"/>
      <c r="HZL19" s="18"/>
      <c r="HZZ19" s="18"/>
      <c r="IAN19" s="18"/>
      <c r="IBB19" s="18"/>
      <c r="IBP19" s="18"/>
      <c r="ICD19" s="18"/>
      <c r="ICR19" s="18"/>
      <c r="IDF19" s="18"/>
      <c r="IDT19" s="18"/>
      <c r="IEH19" s="18"/>
      <c r="IEV19" s="18"/>
      <c r="IFJ19" s="18"/>
      <c r="IFX19" s="18"/>
      <c r="IGL19" s="18"/>
      <c r="IGZ19" s="18"/>
      <c r="IHN19" s="18"/>
      <c r="IIB19" s="18"/>
      <c r="IIP19" s="18"/>
      <c r="IJD19" s="18"/>
      <c r="IJR19" s="18"/>
      <c r="IKF19" s="18"/>
      <c r="IKT19" s="18"/>
      <c r="ILH19" s="18"/>
      <c r="ILV19" s="18"/>
      <c r="IMJ19" s="18"/>
      <c r="IMX19" s="18"/>
      <c r="INL19" s="18"/>
      <c r="INZ19" s="18"/>
      <c r="ION19" s="18"/>
      <c r="IPB19" s="18"/>
      <c r="IPP19" s="18"/>
      <c r="IQD19" s="18"/>
      <c r="IQR19" s="18"/>
      <c r="IRF19" s="18"/>
      <c r="IRT19" s="18"/>
      <c r="ISH19" s="18"/>
      <c r="ISV19" s="18"/>
      <c r="ITJ19" s="18"/>
      <c r="ITX19" s="18"/>
      <c r="IUL19" s="18"/>
      <c r="IUZ19" s="18"/>
      <c r="IVN19" s="18"/>
      <c r="IWB19" s="18"/>
      <c r="IWP19" s="18"/>
      <c r="IXD19" s="18"/>
      <c r="IXR19" s="18"/>
      <c r="IYF19" s="18"/>
      <c r="IYT19" s="18"/>
      <c r="IZH19" s="18"/>
      <c r="IZV19" s="18"/>
      <c r="JAJ19" s="18"/>
      <c r="JAX19" s="18"/>
      <c r="JBL19" s="18"/>
      <c r="JBZ19" s="18"/>
      <c r="JCN19" s="18"/>
      <c r="JDB19" s="18"/>
      <c r="JDP19" s="18"/>
      <c r="JED19" s="18"/>
      <c r="JER19" s="18"/>
      <c r="JFF19" s="18"/>
      <c r="JFT19" s="18"/>
      <c r="JGH19" s="18"/>
      <c r="JGV19" s="18"/>
      <c r="JHJ19" s="18"/>
      <c r="JHX19" s="18"/>
      <c r="JIL19" s="18"/>
      <c r="JIZ19" s="18"/>
      <c r="JJN19" s="18"/>
      <c r="JKB19" s="18"/>
      <c r="JKP19" s="18"/>
      <c r="JLD19" s="18"/>
      <c r="JLR19" s="18"/>
      <c r="JMF19" s="18"/>
      <c r="JMT19" s="18"/>
      <c r="JNH19" s="18"/>
      <c r="JNV19" s="18"/>
      <c r="JOJ19" s="18"/>
      <c r="JOX19" s="18"/>
      <c r="JPL19" s="18"/>
      <c r="JPZ19" s="18"/>
      <c r="JQN19" s="18"/>
      <c r="JRB19" s="18"/>
      <c r="JRP19" s="18"/>
      <c r="JSD19" s="18"/>
      <c r="JSR19" s="18"/>
      <c r="JTF19" s="18"/>
      <c r="JTT19" s="18"/>
      <c r="JUH19" s="18"/>
      <c r="JUV19" s="18"/>
      <c r="JVJ19" s="18"/>
      <c r="JVX19" s="18"/>
      <c r="JWL19" s="18"/>
      <c r="JWZ19" s="18"/>
      <c r="JXN19" s="18"/>
      <c r="JYB19" s="18"/>
      <c r="JYP19" s="18"/>
      <c r="JZD19" s="18"/>
      <c r="JZR19" s="18"/>
      <c r="KAF19" s="18"/>
      <c r="KAT19" s="18"/>
      <c r="KBH19" s="18"/>
      <c r="KBV19" s="18"/>
      <c r="KCJ19" s="18"/>
      <c r="KCX19" s="18"/>
      <c r="KDL19" s="18"/>
      <c r="KDZ19" s="18"/>
      <c r="KEN19" s="18"/>
      <c r="KFB19" s="18"/>
      <c r="KFP19" s="18"/>
      <c r="KGD19" s="18"/>
      <c r="KGR19" s="18"/>
      <c r="KHF19" s="18"/>
      <c r="KHT19" s="18"/>
      <c r="KIH19" s="18"/>
      <c r="KIV19" s="18"/>
      <c r="KJJ19" s="18"/>
      <c r="KJX19" s="18"/>
      <c r="KKL19" s="18"/>
      <c r="KKZ19" s="18"/>
      <c r="KLN19" s="18"/>
      <c r="KMB19" s="18"/>
      <c r="KMP19" s="18"/>
      <c r="KND19" s="18"/>
      <c r="KNR19" s="18"/>
      <c r="KOF19" s="18"/>
      <c r="KOT19" s="18"/>
      <c r="KPH19" s="18"/>
      <c r="KPV19" s="18"/>
      <c r="KQJ19" s="18"/>
      <c r="KQX19" s="18"/>
      <c r="KRL19" s="18"/>
      <c r="KRZ19" s="18"/>
      <c r="KSN19" s="18"/>
      <c r="KTB19" s="18"/>
      <c r="KTP19" s="18"/>
      <c r="KUD19" s="18"/>
      <c r="KUR19" s="18"/>
      <c r="KVF19" s="18"/>
      <c r="KVT19" s="18"/>
      <c r="KWH19" s="18"/>
      <c r="KWV19" s="18"/>
      <c r="KXJ19" s="18"/>
      <c r="KXX19" s="18"/>
      <c r="KYL19" s="18"/>
      <c r="KYZ19" s="18"/>
      <c r="KZN19" s="18"/>
      <c r="LAB19" s="18"/>
      <c r="LAP19" s="18"/>
      <c r="LBD19" s="18"/>
      <c r="LBR19" s="18"/>
      <c r="LCF19" s="18"/>
      <c r="LCT19" s="18"/>
      <c r="LDH19" s="18"/>
      <c r="LDV19" s="18"/>
      <c r="LEJ19" s="18"/>
      <c r="LEX19" s="18"/>
      <c r="LFL19" s="18"/>
      <c r="LFZ19" s="18"/>
      <c r="LGN19" s="18"/>
      <c r="LHB19" s="18"/>
      <c r="LHP19" s="18"/>
      <c r="LID19" s="18"/>
      <c r="LIR19" s="18"/>
      <c r="LJF19" s="18"/>
      <c r="LJT19" s="18"/>
      <c r="LKH19" s="18"/>
      <c r="LKV19" s="18"/>
      <c r="LLJ19" s="18"/>
      <c r="LLX19" s="18"/>
      <c r="LML19" s="18"/>
      <c r="LMZ19" s="18"/>
      <c r="LNN19" s="18"/>
      <c r="LOB19" s="18"/>
      <c r="LOP19" s="18"/>
      <c r="LPD19" s="18"/>
      <c r="LPR19" s="18"/>
      <c r="LQF19" s="18"/>
      <c r="LQT19" s="18"/>
      <c r="LRH19" s="18"/>
      <c r="LRV19" s="18"/>
      <c r="LSJ19" s="18"/>
      <c r="LSX19" s="18"/>
      <c r="LTL19" s="18"/>
      <c r="LTZ19" s="18"/>
      <c r="LUN19" s="18"/>
      <c r="LVB19" s="18"/>
      <c r="LVP19" s="18"/>
      <c r="LWD19" s="18"/>
      <c r="LWR19" s="18"/>
      <c r="LXF19" s="18"/>
      <c r="LXT19" s="18"/>
      <c r="LYH19" s="18"/>
      <c r="LYV19" s="18"/>
      <c r="LZJ19" s="18"/>
      <c r="LZX19" s="18"/>
      <c r="MAL19" s="18"/>
      <c r="MAZ19" s="18"/>
      <c r="MBN19" s="18"/>
      <c r="MCB19" s="18"/>
      <c r="MCP19" s="18"/>
      <c r="MDD19" s="18"/>
      <c r="MDR19" s="18"/>
      <c r="MEF19" s="18"/>
      <c r="MET19" s="18"/>
      <c r="MFH19" s="18"/>
      <c r="MFV19" s="18"/>
      <c r="MGJ19" s="18"/>
      <c r="MGX19" s="18"/>
      <c r="MHL19" s="18"/>
      <c r="MHZ19" s="18"/>
      <c r="MIN19" s="18"/>
      <c r="MJB19" s="18"/>
      <c r="MJP19" s="18"/>
      <c r="MKD19" s="18"/>
      <c r="MKR19" s="18"/>
      <c r="MLF19" s="18"/>
      <c r="MLT19" s="18"/>
      <c r="MMH19" s="18"/>
      <c r="MMV19" s="18"/>
      <c r="MNJ19" s="18"/>
      <c r="MNX19" s="18"/>
      <c r="MOL19" s="18"/>
      <c r="MOZ19" s="18"/>
      <c r="MPN19" s="18"/>
      <c r="MQB19" s="18"/>
      <c r="MQP19" s="18"/>
      <c r="MRD19" s="18"/>
      <c r="MRR19" s="18"/>
      <c r="MSF19" s="18"/>
      <c r="MST19" s="18"/>
      <c r="MTH19" s="18"/>
      <c r="MTV19" s="18"/>
      <c r="MUJ19" s="18"/>
      <c r="MUX19" s="18"/>
      <c r="MVL19" s="18"/>
      <c r="MVZ19" s="18"/>
      <c r="MWN19" s="18"/>
      <c r="MXB19" s="18"/>
      <c r="MXP19" s="18"/>
      <c r="MYD19" s="18"/>
      <c r="MYR19" s="18"/>
      <c r="MZF19" s="18"/>
      <c r="MZT19" s="18"/>
      <c r="NAH19" s="18"/>
      <c r="NAV19" s="18"/>
      <c r="NBJ19" s="18"/>
      <c r="NBX19" s="18"/>
      <c r="NCL19" s="18"/>
      <c r="NCZ19" s="18"/>
      <c r="NDN19" s="18"/>
      <c r="NEB19" s="18"/>
      <c r="NEP19" s="18"/>
      <c r="NFD19" s="18"/>
      <c r="NFR19" s="18"/>
      <c r="NGF19" s="18"/>
      <c r="NGT19" s="18"/>
      <c r="NHH19" s="18"/>
      <c r="NHV19" s="18"/>
      <c r="NIJ19" s="18"/>
      <c r="NIX19" s="18"/>
      <c r="NJL19" s="18"/>
      <c r="NJZ19" s="18"/>
      <c r="NKN19" s="18"/>
      <c r="NLB19" s="18"/>
      <c r="NLP19" s="18"/>
      <c r="NMD19" s="18"/>
      <c r="NMR19" s="18"/>
      <c r="NNF19" s="18"/>
      <c r="NNT19" s="18"/>
      <c r="NOH19" s="18"/>
      <c r="NOV19" s="18"/>
      <c r="NPJ19" s="18"/>
      <c r="NPX19" s="18"/>
      <c r="NQL19" s="18"/>
      <c r="NQZ19" s="18"/>
      <c r="NRN19" s="18"/>
      <c r="NSB19" s="18"/>
      <c r="NSP19" s="18"/>
      <c r="NTD19" s="18"/>
      <c r="NTR19" s="18"/>
      <c r="NUF19" s="18"/>
      <c r="NUT19" s="18"/>
      <c r="NVH19" s="18"/>
      <c r="NVV19" s="18"/>
      <c r="NWJ19" s="18"/>
      <c r="NWX19" s="18"/>
      <c r="NXL19" s="18"/>
      <c r="NXZ19" s="18"/>
      <c r="NYN19" s="18"/>
      <c r="NZB19" s="18"/>
      <c r="NZP19" s="18"/>
      <c r="OAD19" s="18"/>
      <c r="OAR19" s="18"/>
      <c r="OBF19" s="18"/>
      <c r="OBT19" s="18"/>
      <c r="OCH19" s="18"/>
      <c r="OCV19" s="18"/>
      <c r="ODJ19" s="18"/>
      <c r="ODX19" s="18"/>
      <c r="OEL19" s="18"/>
      <c r="OEZ19" s="18"/>
      <c r="OFN19" s="18"/>
      <c r="OGB19" s="18"/>
      <c r="OGP19" s="18"/>
      <c r="OHD19" s="18"/>
      <c r="OHR19" s="18"/>
      <c r="OIF19" s="18"/>
      <c r="OIT19" s="18"/>
      <c r="OJH19" s="18"/>
      <c r="OJV19" s="18"/>
      <c r="OKJ19" s="18"/>
      <c r="OKX19" s="18"/>
      <c r="OLL19" s="18"/>
      <c r="OLZ19" s="18"/>
      <c r="OMN19" s="18"/>
      <c r="ONB19" s="18"/>
      <c r="ONP19" s="18"/>
      <c r="OOD19" s="18"/>
      <c r="OOR19" s="18"/>
      <c r="OPF19" s="18"/>
      <c r="OPT19" s="18"/>
      <c r="OQH19" s="18"/>
      <c r="OQV19" s="18"/>
      <c r="ORJ19" s="18"/>
      <c r="ORX19" s="18"/>
      <c r="OSL19" s="18"/>
      <c r="OSZ19" s="18"/>
      <c r="OTN19" s="18"/>
      <c r="OUB19" s="18"/>
      <c r="OUP19" s="18"/>
      <c r="OVD19" s="18"/>
      <c r="OVR19" s="18"/>
      <c r="OWF19" s="18"/>
      <c r="OWT19" s="18"/>
      <c r="OXH19" s="18"/>
      <c r="OXV19" s="18"/>
      <c r="OYJ19" s="18"/>
      <c r="OYX19" s="18"/>
      <c r="OZL19" s="18"/>
      <c r="OZZ19" s="18"/>
      <c r="PAN19" s="18"/>
      <c r="PBB19" s="18"/>
      <c r="PBP19" s="18"/>
      <c r="PCD19" s="18"/>
      <c r="PCR19" s="18"/>
      <c r="PDF19" s="18"/>
      <c r="PDT19" s="18"/>
      <c r="PEH19" s="18"/>
      <c r="PEV19" s="18"/>
      <c r="PFJ19" s="18"/>
      <c r="PFX19" s="18"/>
      <c r="PGL19" s="18"/>
      <c r="PGZ19" s="18"/>
      <c r="PHN19" s="18"/>
      <c r="PIB19" s="18"/>
      <c r="PIP19" s="18"/>
      <c r="PJD19" s="18"/>
      <c r="PJR19" s="18"/>
      <c r="PKF19" s="18"/>
      <c r="PKT19" s="18"/>
      <c r="PLH19" s="18"/>
      <c r="PLV19" s="18"/>
      <c r="PMJ19" s="18"/>
      <c r="PMX19" s="18"/>
      <c r="PNL19" s="18"/>
      <c r="PNZ19" s="18"/>
      <c r="PON19" s="18"/>
      <c r="PPB19" s="18"/>
      <c r="PPP19" s="18"/>
      <c r="PQD19" s="18"/>
      <c r="PQR19" s="18"/>
      <c r="PRF19" s="18"/>
      <c r="PRT19" s="18"/>
      <c r="PSH19" s="18"/>
      <c r="PSV19" s="18"/>
      <c r="PTJ19" s="18"/>
      <c r="PTX19" s="18"/>
      <c r="PUL19" s="18"/>
      <c r="PUZ19" s="18"/>
      <c r="PVN19" s="18"/>
      <c r="PWB19" s="18"/>
      <c r="PWP19" s="18"/>
      <c r="PXD19" s="18"/>
      <c r="PXR19" s="18"/>
      <c r="PYF19" s="18"/>
      <c r="PYT19" s="18"/>
      <c r="PZH19" s="18"/>
      <c r="PZV19" s="18"/>
      <c r="QAJ19" s="18"/>
      <c r="QAX19" s="18"/>
      <c r="QBL19" s="18"/>
      <c r="QBZ19" s="18"/>
      <c r="QCN19" s="18"/>
      <c r="QDB19" s="18"/>
      <c r="QDP19" s="18"/>
      <c r="QED19" s="18"/>
      <c r="QER19" s="18"/>
      <c r="QFF19" s="18"/>
      <c r="QFT19" s="18"/>
      <c r="QGH19" s="18"/>
      <c r="QGV19" s="18"/>
      <c r="QHJ19" s="18"/>
      <c r="QHX19" s="18"/>
      <c r="QIL19" s="18"/>
      <c r="QIZ19" s="18"/>
      <c r="QJN19" s="18"/>
      <c r="QKB19" s="18"/>
      <c r="QKP19" s="18"/>
      <c r="QLD19" s="18"/>
      <c r="QLR19" s="18"/>
      <c r="QMF19" s="18"/>
      <c r="QMT19" s="18"/>
      <c r="QNH19" s="18"/>
      <c r="QNV19" s="18"/>
      <c r="QOJ19" s="18"/>
      <c r="QOX19" s="18"/>
      <c r="QPL19" s="18"/>
      <c r="QPZ19" s="18"/>
      <c r="QQN19" s="18"/>
      <c r="QRB19" s="18"/>
      <c r="QRP19" s="18"/>
      <c r="QSD19" s="18"/>
      <c r="QSR19" s="18"/>
      <c r="QTF19" s="18"/>
      <c r="QTT19" s="18"/>
      <c r="QUH19" s="18"/>
      <c r="QUV19" s="18"/>
      <c r="QVJ19" s="18"/>
      <c r="QVX19" s="18"/>
      <c r="QWL19" s="18"/>
      <c r="QWZ19" s="18"/>
      <c r="QXN19" s="18"/>
      <c r="QYB19" s="18"/>
      <c r="QYP19" s="18"/>
      <c r="QZD19" s="18"/>
      <c r="QZR19" s="18"/>
      <c r="RAF19" s="18"/>
      <c r="RAT19" s="18"/>
      <c r="RBH19" s="18"/>
      <c r="RBV19" s="18"/>
      <c r="RCJ19" s="18"/>
      <c r="RCX19" s="18"/>
      <c r="RDL19" s="18"/>
      <c r="RDZ19" s="18"/>
      <c r="REN19" s="18"/>
      <c r="RFB19" s="18"/>
      <c r="RFP19" s="18"/>
      <c r="RGD19" s="18"/>
      <c r="RGR19" s="18"/>
      <c r="RHF19" s="18"/>
      <c r="RHT19" s="18"/>
      <c r="RIH19" s="18"/>
      <c r="RIV19" s="18"/>
      <c r="RJJ19" s="18"/>
      <c r="RJX19" s="18"/>
      <c r="RKL19" s="18"/>
      <c r="RKZ19" s="18"/>
      <c r="RLN19" s="18"/>
      <c r="RMB19" s="18"/>
      <c r="RMP19" s="18"/>
      <c r="RND19" s="18"/>
      <c r="RNR19" s="18"/>
      <c r="ROF19" s="18"/>
      <c r="ROT19" s="18"/>
      <c r="RPH19" s="18"/>
      <c r="RPV19" s="18"/>
      <c r="RQJ19" s="18"/>
      <c r="RQX19" s="18"/>
      <c r="RRL19" s="18"/>
      <c r="RRZ19" s="18"/>
      <c r="RSN19" s="18"/>
      <c r="RTB19" s="18"/>
      <c r="RTP19" s="18"/>
      <c r="RUD19" s="18"/>
      <c r="RUR19" s="18"/>
      <c r="RVF19" s="18"/>
      <c r="RVT19" s="18"/>
      <c r="RWH19" s="18"/>
      <c r="RWV19" s="18"/>
      <c r="RXJ19" s="18"/>
      <c r="RXX19" s="18"/>
      <c r="RYL19" s="18"/>
      <c r="RYZ19" s="18"/>
      <c r="RZN19" s="18"/>
      <c r="SAB19" s="18"/>
      <c r="SAP19" s="18"/>
      <c r="SBD19" s="18"/>
      <c r="SBR19" s="18"/>
      <c r="SCF19" s="18"/>
      <c r="SCT19" s="18"/>
      <c r="SDH19" s="18"/>
      <c r="SDV19" s="18"/>
      <c r="SEJ19" s="18"/>
      <c r="SEX19" s="18"/>
      <c r="SFL19" s="18"/>
      <c r="SFZ19" s="18"/>
      <c r="SGN19" s="18"/>
      <c r="SHB19" s="18"/>
      <c r="SHP19" s="18"/>
      <c r="SID19" s="18"/>
      <c r="SIR19" s="18"/>
      <c r="SJF19" s="18"/>
      <c r="SJT19" s="18"/>
      <c r="SKH19" s="18"/>
      <c r="SKV19" s="18"/>
      <c r="SLJ19" s="18"/>
      <c r="SLX19" s="18"/>
      <c r="SML19" s="18"/>
      <c r="SMZ19" s="18"/>
      <c r="SNN19" s="18"/>
      <c r="SOB19" s="18"/>
      <c r="SOP19" s="18"/>
      <c r="SPD19" s="18"/>
      <c r="SPR19" s="18"/>
      <c r="SQF19" s="18"/>
      <c r="SQT19" s="18"/>
      <c r="SRH19" s="18"/>
      <c r="SRV19" s="18"/>
      <c r="SSJ19" s="18"/>
      <c r="SSX19" s="18"/>
      <c r="STL19" s="18"/>
      <c r="STZ19" s="18"/>
      <c r="SUN19" s="18"/>
      <c r="SVB19" s="18"/>
      <c r="SVP19" s="18"/>
      <c r="SWD19" s="18"/>
      <c r="SWR19" s="18"/>
      <c r="SXF19" s="18"/>
      <c r="SXT19" s="18"/>
      <c r="SYH19" s="18"/>
      <c r="SYV19" s="18"/>
      <c r="SZJ19" s="18"/>
      <c r="SZX19" s="18"/>
      <c r="TAL19" s="18"/>
      <c r="TAZ19" s="18"/>
      <c r="TBN19" s="18"/>
      <c r="TCB19" s="18"/>
      <c r="TCP19" s="18"/>
      <c r="TDD19" s="18"/>
      <c r="TDR19" s="18"/>
      <c r="TEF19" s="18"/>
      <c r="TET19" s="18"/>
      <c r="TFH19" s="18"/>
      <c r="TFV19" s="18"/>
      <c r="TGJ19" s="18"/>
      <c r="TGX19" s="18"/>
      <c r="THL19" s="18"/>
      <c r="THZ19" s="18"/>
      <c r="TIN19" s="18"/>
      <c r="TJB19" s="18"/>
      <c r="TJP19" s="18"/>
      <c r="TKD19" s="18"/>
      <c r="TKR19" s="18"/>
      <c r="TLF19" s="18"/>
      <c r="TLT19" s="18"/>
      <c r="TMH19" s="18"/>
      <c r="TMV19" s="18"/>
      <c r="TNJ19" s="18"/>
      <c r="TNX19" s="18"/>
      <c r="TOL19" s="18"/>
      <c r="TOZ19" s="18"/>
      <c r="TPN19" s="18"/>
      <c r="TQB19" s="18"/>
      <c r="TQP19" s="18"/>
      <c r="TRD19" s="18"/>
      <c r="TRR19" s="18"/>
      <c r="TSF19" s="18"/>
      <c r="TST19" s="18"/>
      <c r="TTH19" s="18"/>
      <c r="TTV19" s="18"/>
      <c r="TUJ19" s="18"/>
      <c r="TUX19" s="18"/>
      <c r="TVL19" s="18"/>
      <c r="TVZ19" s="18"/>
      <c r="TWN19" s="18"/>
      <c r="TXB19" s="18"/>
      <c r="TXP19" s="18"/>
      <c r="TYD19" s="18"/>
      <c r="TYR19" s="18"/>
      <c r="TZF19" s="18"/>
      <c r="TZT19" s="18"/>
      <c r="UAH19" s="18"/>
      <c r="UAV19" s="18"/>
      <c r="UBJ19" s="18"/>
      <c r="UBX19" s="18"/>
      <c r="UCL19" s="18"/>
      <c r="UCZ19" s="18"/>
      <c r="UDN19" s="18"/>
      <c r="UEB19" s="18"/>
      <c r="UEP19" s="18"/>
      <c r="UFD19" s="18"/>
      <c r="UFR19" s="18"/>
      <c r="UGF19" s="18"/>
      <c r="UGT19" s="18"/>
      <c r="UHH19" s="18"/>
      <c r="UHV19" s="18"/>
      <c r="UIJ19" s="18"/>
      <c r="UIX19" s="18"/>
      <c r="UJL19" s="18"/>
      <c r="UJZ19" s="18"/>
      <c r="UKN19" s="18"/>
      <c r="ULB19" s="18"/>
      <c r="ULP19" s="18"/>
      <c r="UMD19" s="18"/>
      <c r="UMR19" s="18"/>
      <c r="UNF19" s="18"/>
      <c r="UNT19" s="18"/>
      <c r="UOH19" s="18"/>
      <c r="UOV19" s="18"/>
      <c r="UPJ19" s="18"/>
      <c r="UPX19" s="18"/>
      <c r="UQL19" s="18"/>
      <c r="UQZ19" s="18"/>
      <c r="URN19" s="18"/>
      <c r="USB19" s="18"/>
      <c r="USP19" s="18"/>
      <c r="UTD19" s="18"/>
      <c r="UTR19" s="18"/>
      <c r="UUF19" s="18"/>
      <c r="UUT19" s="18"/>
      <c r="UVH19" s="18"/>
      <c r="UVV19" s="18"/>
      <c r="UWJ19" s="18"/>
      <c r="UWX19" s="18"/>
      <c r="UXL19" s="18"/>
      <c r="UXZ19" s="18"/>
      <c r="UYN19" s="18"/>
      <c r="UZB19" s="18"/>
      <c r="UZP19" s="18"/>
      <c r="VAD19" s="18"/>
      <c r="VAR19" s="18"/>
      <c r="VBF19" s="18"/>
      <c r="VBT19" s="18"/>
      <c r="VCH19" s="18"/>
      <c r="VCV19" s="18"/>
      <c r="VDJ19" s="18"/>
      <c r="VDX19" s="18"/>
      <c r="VEL19" s="18"/>
      <c r="VEZ19" s="18"/>
      <c r="VFN19" s="18"/>
      <c r="VGB19" s="18"/>
      <c r="VGP19" s="18"/>
      <c r="VHD19" s="18"/>
      <c r="VHR19" s="18"/>
      <c r="VIF19" s="18"/>
      <c r="VIT19" s="18"/>
      <c r="VJH19" s="18"/>
      <c r="VJV19" s="18"/>
      <c r="VKJ19" s="18"/>
      <c r="VKX19" s="18"/>
      <c r="VLL19" s="18"/>
      <c r="VLZ19" s="18"/>
      <c r="VMN19" s="18"/>
      <c r="VNB19" s="18"/>
      <c r="VNP19" s="18"/>
      <c r="VOD19" s="18"/>
      <c r="VOR19" s="18"/>
      <c r="VPF19" s="18"/>
      <c r="VPT19" s="18"/>
      <c r="VQH19" s="18"/>
      <c r="VQV19" s="18"/>
      <c r="VRJ19" s="18"/>
      <c r="VRX19" s="18"/>
      <c r="VSL19" s="18"/>
      <c r="VSZ19" s="18"/>
      <c r="VTN19" s="18"/>
      <c r="VUB19" s="18"/>
      <c r="VUP19" s="18"/>
      <c r="VVD19" s="18"/>
      <c r="VVR19" s="18"/>
      <c r="VWF19" s="18"/>
      <c r="VWT19" s="18"/>
      <c r="VXH19" s="18"/>
      <c r="VXV19" s="18"/>
      <c r="VYJ19" s="18"/>
      <c r="VYX19" s="18"/>
      <c r="VZL19" s="18"/>
      <c r="VZZ19" s="18"/>
      <c r="WAN19" s="18"/>
      <c r="WBB19" s="18"/>
      <c r="WBP19" s="18"/>
      <c r="WCD19" s="18"/>
      <c r="WCR19" s="18"/>
      <c r="WDF19" s="18"/>
      <c r="WDT19" s="18"/>
      <c r="WEH19" s="18"/>
      <c r="WEV19" s="18"/>
      <c r="WFJ19" s="18"/>
      <c r="WFX19" s="18"/>
      <c r="WGL19" s="18"/>
      <c r="WGZ19" s="18"/>
      <c r="WHN19" s="18"/>
      <c r="WIB19" s="18"/>
      <c r="WIP19" s="18"/>
      <c r="WJD19" s="18"/>
      <c r="WJR19" s="18"/>
      <c r="WKF19" s="18"/>
      <c r="WKT19" s="18"/>
      <c r="WLH19" s="18"/>
      <c r="WLV19" s="18"/>
      <c r="WMJ19" s="18"/>
      <c r="WMX19" s="18"/>
      <c r="WNL19" s="18"/>
      <c r="WNZ19" s="18"/>
      <c r="WON19" s="18"/>
      <c r="WPB19" s="18"/>
      <c r="WPP19" s="18"/>
      <c r="WQD19" s="18"/>
      <c r="WQR19" s="18"/>
      <c r="WRF19" s="18"/>
      <c r="WRT19" s="18"/>
      <c r="WSH19" s="18"/>
      <c r="WSV19" s="18"/>
      <c r="WTJ19" s="18"/>
      <c r="WTX19" s="18"/>
      <c r="WUL19" s="18"/>
      <c r="WUZ19" s="18"/>
      <c r="WVN19" s="18"/>
      <c r="WWB19" s="18"/>
      <c r="WWP19" s="18"/>
      <c r="WXD19" s="18"/>
      <c r="WXR19" s="18"/>
      <c r="WYF19" s="18"/>
      <c r="WYT19" s="18"/>
      <c r="WZH19" s="18"/>
      <c r="WZV19" s="18"/>
      <c r="XAJ19" s="18"/>
      <c r="XAX19" s="18"/>
      <c r="XBL19" s="18"/>
      <c r="XBZ19" s="18"/>
      <c r="XCN19" s="18"/>
      <c r="XDB19" s="18"/>
      <c r="XDP19" s="18"/>
      <c r="XED19" s="18"/>
      <c r="XER19" s="18"/>
    </row>
    <row r="20" spans="1:1014 1028:2036 2050:3072 3086:4094 4108:5116 5130:6138 6152:7160 7174:8182 8196:9204 9218:10240 10254:11262 11276:12284 12298:13306 13320:14328 14342:15350 15364:16372" hidden="1" x14ac:dyDescent="0.35">
      <c r="A20">
        <v>2017122004</v>
      </c>
      <c r="B20" t="s">
        <v>43</v>
      </c>
      <c r="C20" t="s">
        <v>451</v>
      </c>
      <c r="D20" s="55" t="s">
        <v>885</v>
      </c>
      <c r="E20" t="s">
        <v>886</v>
      </c>
      <c r="F20" s="18">
        <v>42857</v>
      </c>
      <c r="G20">
        <v>22.4</v>
      </c>
      <c r="H20" t="s">
        <v>884</v>
      </c>
      <c r="I20">
        <v>82.2</v>
      </c>
      <c r="J20" t="s">
        <v>876</v>
      </c>
      <c r="K20">
        <v>11.3</v>
      </c>
      <c r="L20" t="s">
        <v>877</v>
      </c>
      <c r="M20">
        <v>27</v>
      </c>
      <c r="N20" t="s">
        <v>878</v>
      </c>
      <c r="O20">
        <v>684</v>
      </c>
      <c r="P20" t="s">
        <v>29</v>
      </c>
      <c r="T20" s="18"/>
      <c r="AH20" s="18"/>
      <c r="AV20" s="18"/>
      <c r="BJ20" s="18"/>
      <c r="BX20" s="18"/>
      <c r="CL20" s="18"/>
      <c r="CZ20" s="18"/>
      <c r="DN20" s="18"/>
      <c r="EB20" s="18"/>
      <c r="EP20" s="18"/>
      <c r="FD20" s="18"/>
      <c r="FR20" s="18"/>
      <c r="GF20" s="18"/>
      <c r="GT20" s="18"/>
      <c r="HH20" s="18"/>
      <c r="HV20" s="18"/>
      <c r="IJ20" s="18"/>
      <c r="IX20" s="18"/>
      <c r="JL20" s="18"/>
      <c r="JZ20" s="18"/>
      <c r="KN20" s="18"/>
      <c r="LB20" s="18"/>
      <c r="LP20" s="18"/>
      <c r="MD20" s="18"/>
      <c r="MR20" s="18"/>
      <c r="NF20" s="18"/>
      <c r="NT20" s="18"/>
      <c r="OH20" s="18"/>
      <c r="OV20" s="18"/>
      <c r="PJ20" s="18"/>
      <c r="PX20" s="18"/>
      <c r="QL20" s="18"/>
      <c r="QZ20" s="18"/>
      <c r="RN20" s="18"/>
      <c r="SB20" s="18"/>
      <c r="SP20" s="18"/>
      <c r="TD20" s="18"/>
      <c r="TR20" s="18"/>
      <c r="UF20" s="18"/>
      <c r="UT20" s="18"/>
      <c r="VH20" s="18"/>
      <c r="VV20" s="18"/>
      <c r="WJ20" s="18"/>
      <c r="WX20" s="18"/>
      <c r="XL20" s="18"/>
      <c r="XZ20" s="18"/>
      <c r="YN20" s="18"/>
      <c r="ZB20" s="18"/>
      <c r="ZP20" s="18"/>
      <c r="AAD20" s="18"/>
      <c r="AAR20" s="18"/>
      <c r="ABF20" s="18"/>
      <c r="ABT20" s="18"/>
      <c r="ACH20" s="18"/>
      <c r="ACV20" s="18"/>
      <c r="ADJ20" s="18"/>
      <c r="ADX20" s="18"/>
      <c r="AEL20" s="18"/>
      <c r="AEZ20" s="18"/>
      <c r="AFN20" s="18"/>
      <c r="AGB20" s="18"/>
      <c r="AGP20" s="18"/>
      <c r="AHD20" s="18"/>
      <c r="AHR20" s="18"/>
      <c r="AIF20" s="18"/>
      <c r="AIT20" s="18"/>
      <c r="AJH20" s="18"/>
      <c r="AJV20" s="18"/>
      <c r="AKJ20" s="18"/>
      <c r="AKX20" s="18"/>
      <c r="ALL20" s="18"/>
      <c r="ALZ20" s="18"/>
      <c r="AMN20" s="18"/>
      <c r="ANB20" s="18"/>
      <c r="ANP20" s="18"/>
      <c r="AOD20" s="18"/>
      <c r="AOR20" s="18"/>
      <c r="APF20" s="18"/>
      <c r="APT20" s="18"/>
      <c r="AQH20" s="18"/>
      <c r="AQV20" s="18"/>
      <c r="ARJ20" s="18"/>
      <c r="ARX20" s="18"/>
      <c r="ASL20" s="18"/>
      <c r="ASZ20" s="18"/>
      <c r="ATN20" s="18"/>
      <c r="AUB20" s="18"/>
      <c r="AUP20" s="18"/>
      <c r="AVD20" s="18"/>
      <c r="AVR20" s="18"/>
      <c r="AWF20" s="18"/>
      <c r="AWT20" s="18"/>
      <c r="AXH20" s="18"/>
      <c r="AXV20" s="18"/>
      <c r="AYJ20" s="18"/>
      <c r="AYX20" s="18"/>
      <c r="AZL20" s="18"/>
      <c r="AZZ20" s="18"/>
      <c r="BAN20" s="18"/>
      <c r="BBB20" s="18"/>
      <c r="BBP20" s="18"/>
      <c r="BCD20" s="18"/>
      <c r="BCR20" s="18"/>
      <c r="BDF20" s="18"/>
      <c r="BDT20" s="18"/>
      <c r="BEH20" s="18"/>
      <c r="BEV20" s="18"/>
      <c r="BFJ20" s="18"/>
      <c r="BFX20" s="18"/>
      <c r="BGL20" s="18"/>
      <c r="BGZ20" s="18"/>
      <c r="BHN20" s="18"/>
      <c r="BIB20" s="18"/>
      <c r="BIP20" s="18"/>
      <c r="BJD20" s="18"/>
      <c r="BJR20" s="18"/>
      <c r="BKF20" s="18"/>
      <c r="BKT20" s="18"/>
      <c r="BLH20" s="18"/>
      <c r="BLV20" s="18"/>
      <c r="BMJ20" s="18"/>
      <c r="BMX20" s="18"/>
      <c r="BNL20" s="18"/>
      <c r="BNZ20" s="18"/>
      <c r="BON20" s="18"/>
      <c r="BPB20" s="18"/>
      <c r="BPP20" s="18"/>
      <c r="BQD20" s="18"/>
      <c r="BQR20" s="18"/>
      <c r="BRF20" s="18"/>
      <c r="BRT20" s="18"/>
      <c r="BSH20" s="18"/>
      <c r="BSV20" s="18"/>
      <c r="BTJ20" s="18"/>
      <c r="BTX20" s="18"/>
      <c r="BUL20" s="18"/>
      <c r="BUZ20" s="18"/>
      <c r="BVN20" s="18"/>
      <c r="BWB20" s="18"/>
      <c r="BWP20" s="18"/>
      <c r="BXD20" s="18"/>
      <c r="BXR20" s="18"/>
      <c r="BYF20" s="18"/>
      <c r="BYT20" s="18"/>
      <c r="BZH20" s="18"/>
      <c r="BZV20" s="18"/>
      <c r="CAJ20" s="18"/>
      <c r="CAX20" s="18"/>
      <c r="CBL20" s="18"/>
      <c r="CBZ20" s="18"/>
      <c r="CCN20" s="18"/>
      <c r="CDB20" s="18"/>
      <c r="CDP20" s="18"/>
      <c r="CED20" s="18"/>
      <c r="CER20" s="18"/>
      <c r="CFF20" s="18"/>
      <c r="CFT20" s="18"/>
      <c r="CGH20" s="18"/>
      <c r="CGV20" s="18"/>
      <c r="CHJ20" s="18"/>
      <c r="CHX20" s="18"/>
      <c r="CIL20" s="18"/>
      <c r="CIZ20" s="18"/>
      <c r="CJN20" s="18"/>
      <c r="CKB20" s="18"/>
      <c r="CKP20" s="18"/>
      <c r="CLD20" s="18"/>
      <c r="CLR20" s="18"/>
      <c r="CMF20" s="18"/>
      <c r="CMT20" s="18"/>
      <c r="CNH20" s="18"/>
      <c r="CNV20" s="18"/>
      <c r="COJ20" s="18"/>
      <c r="COX20" s="18"/>
      <c r="CPL20" s="18"/>
      <c r="CPZ20" s="18"/>
      <c r="CQN20" s="18"/>
      <c r="CRB20" s="18"/>
      <c r="CRP20" s="18"/>
      <c r="CSD20" s="18"/>
      <c r="CSR20" s="18"/>
      <c r="CTF20" s="18"/>
      <c r="CTT20" s="18"/>
      <c r="CUH20" s="18"/>
      <c r="CUV20" s="18"/>
      <c r="CVJ20" s="18"/>
      <c r="CVX20" s="18"/>
      <c r="CWL20" s="18"/>
      <c r="CWZ20" s="18"/>
      <c r="CXN20" s="18"/>
      <c r="CYB20" s="18"/>
      <c r="CYP20" s="18"/>
      <c r="CZD20" s="18"/>
      <c r="CZR20" s="18"/>
      <c r="DAF20" s="18"/>
      <c r="DAT20" s="18"/>
      <c r="DBH20" s="18"/>
      <c r="DBV20" s="18"/>
      <c r="DCJ20" s="18"/>
      <c r="DCX20" s="18"/>
      <c r="DDL20" s="18"/>
      <c r="DDZ20" s="18"/>
      <c r="DEN20" s="18"/>
      <c r="DFB20" s="18"/>
      <c r="DFP20" s="18"/>
      <c r="DGD20" s="18"/>
      <c r="DGR20" s="18"/>
      <c r="DHF20" s="18"/>
      <c r="DHT20" s="18"/>
      <c r="DIH20" s="18"/>
      <c r="DIV20" s="18"/>
      <c r="DJJ20" s="18"/>
      <c r="DJX20" s="18"/>
      <c r="DKL20" s="18"/>
      <c r="DKZ20" s="18"/>
      <c r="DLN20" s="18"/>
      <c r="DMB20" s="18"/>
      <c r="DMP20" s="18"/>
      <c r="DND20" s="18"/>
      <c r="DNR20" s="18"/>
      <c r="DOF20" s="18"/>
      <c r="DOT20" s="18"/>
      <c r="DPH20" s="18"/>
      <c r="DPV20" s="18"/>
      <c r="DQJ20" s="18"/>
      <c r="DQX20" s="18"/>
      <c r="DRL20" s="18"/>
      <c r="DRZ20" s="18"/>
      <c r="DSN20" s="18"/>
      <c r="DTB20" s="18"/>
      <c r="DTP20" s="18"/>
      <c r="DUD20" s="18"/>
      <c r="DUR20" s="18"/>
      <c r="DVF20" s="18"/>
      <c r="DVT20" s="18"/>
      <c r="DWH20" s="18"/>
      <c r="DWV20" s="18"/>
      <c r="DXJ20" s="18"/>
      <c r="DXX20" s="18"/>
      <c r="DYL20" s="18"/>
      <c r="DYZ20" s="18"/>
      <c r="DZN20" s="18"/>
      <c r="EAB20" s="18"/>
      <c r="EAP20" s="18"/>
      <c r="EBD20" s="18"/>
      <c r="EBR20" s="18"/>
      <c r="ECF20" s="18"/>
      <c r="ECT20" s="18"/>
      <c r="EDH20" s="18"/>
      <c r="EDV20" s="18"/>
      <c r="EEJ20" s="18"/>
      <c r="EEX20" s="18"/>
      <c r="EFL20" s="18"/>
      <c r="EFZ20" s="18"/>
      <c r="EGN20" s="18"/>
      <c r="EHB20" s="18"/>
      <c r="EHP20" s="18"/>
      <c r="EID20" s="18"/>
      <c r="EIR20" s="18"/>
      <c r="EJF20" s="18"/>
      <c r="EJT20" s="18"/>
      <c r="EKH20" s="18"/>
      <c r="EKV20" s="18"/>
      <c r="ELJ20" s="18"/>
      <c r="ELX20" s="18"/>
      <c r="EML20" s="18"/>
      <c r="EMZ20" s="18"/>
      <c r="ENN20" s="18"/>
      <c r="EOB20" s="18"/>
      <c r="EOP20" s="18"/>
      <c r="EPD20" s="18"/>
      <c r="EPR20" s="18"/>
      <c r="EQF20" s="18"/>
      <c r="EQT20" s="18"/>
      <c r="ERH20" s="18"/>
      <c r="ERV20" s="18"/>
      <c r="ESJ20" s="18"/>
      <c r="ESX20" s="18"/>
      <c r="ETL20" s="18"/>
      <c r="ETZ20" s="18"/>
      <c r="EUN20" s="18"/>
      <c r="EVB20" s="18"/>
      <c r="EVP20" s="18"/>
      <c r="EWD20" s="18"/>
      <c r="EWR20" s="18"/>
      <c r="EXF20" s="18"/>
      <c r="EXT20" s="18"/>
      <c r="EYH20" s="18"/>
      <c r="EYV20" s="18"/>
      <c r="EZJ20" s="18"/>
      <c r="EZX20" s="18"/>
      <c r="FAL20" s="18"/>
      <c r="FAZ20" s="18"/>
      <c r="FBN20" s="18"/>
      <c r="FCB20" s="18"/>
      <c r="FCP20" s="18"/>
      <c r="FDD20" s="18"/>
      <c r="FDR20" s="18"/>
      <c r="FEF20" s="18"/>
      <c r="FET20" s="18"/>
      <c r="FFH20" s="18"/>
      <c r="FFV20" s="18"/>
      <c r="FGJ20" s="18"/>
      <c r="FGX20" s="18"/>
      <c r="FHL20" s="18"/>
      <c r="FHZ20" s="18"/>
      <c r="FIN20" s="18"/>
      <c r="FJB20" s="18"/>
      <c r="FJP20" s="18"/>
      <c r="FKD20" s="18"/>
      <c r="FKR20" s="18"/>
      <c r="FLF20" s="18"/>
      <c r="FLT20" s="18"/>
      <c r="FMH20" s="18"/>
      <c r="FMV20" s="18"/>
      <c r="FNJ20" s="18"/>
      <c r="FNX20" s="18"/>
      <c r="FOL20" s="18"/>
      <c r="FOZ20" s="18"/>
      <c r="FPN20" s="18"/>
      <c r="FQB20" s="18"/>
      <c r="FQP20" s="18"/>
      <c r="FRD20" s="18"/>
      <c r="FRR20" s="18"/>
      <c r="FSF20" s="18"/>
      <c r="FST20" s="18"/>
      <c r="FTH20" s="18"/>
      <c r="FTV20" s="18"/>
      <c r="FUJ20" s="18"/>
      <c r="FUX20" s="18"/>
      <c r="FVL20" s="18"/>
      <c r="FVZ20" s="18"/>
      <c r="FWN20" s="18"/>
      <c r="FXB20" s="18"/>
      <c r="FXP20" s="18"/>
      <c r="FYD20" s="18"/>
      <c r="FYR20" s="18"/>
      <c r="FZF20" s="18"/>
      <c r="FZT20" s="18"/>
      <c r="GAH20" s="18"/>
      <c r="GAV20" s="18"/>
      <c r="GBJ20" s="18"/>
      <c r="GBX20" s="18"/>
      <c r="GCL20" s="18"/>
      <c r="GCZ20" s="18"/>
      <c r="GDN20" s="18"/>
      <c r="GEB20" s="18"/>
      <c r="GEP20" s="18"/>
      <c r="GFD20" s="18"/>
      <c r="GFR20" s="18"/>
      <c r="GGF20" s="18"/>
      <c r="GGT20" s="18"/>
      <c r="GHH20" s="18"/>
      <c r="GHV20" s="18"/>
      <c r="GIJ20" s="18"/>
      <c r="GIX20" s="18"/>
      <c r="GJL20" s="18"/>
      <c r="GJZ20" s="18"/>
      <c r="GKN20" s="18"/>
      <c r="GLB20" s="18"/>
      <c r="GLP20" s="18"/>
      <c r="GMD20" s="18"/>
      <c r="GMR20" s="18"/>
      <c r="GNF20" s="18"/>
      <c r="GNT20" s="18"/>
      <c r="GOH20" s="18"/>
      <c r="GOV20" s="18"/>
      <c r="GPJ20" s="18"/>
      <c r="GPX20" s="18"/>
      <c r="GQL20" s="18"/>
      <c r="GQZ20" s="18"/>
      <c r="GRN20" s="18"/>
      <c r="GSB20" s="18"/>
      <c r="GSP20" s="18"/>
      <c r="GTD20" s="18"/>
      <c r="GTR20" s="18"/>
      <c r="GUF20" s="18"/>
      <c r="GUT20" s="18"/>
      <c r="GVH20" s="18"/>
      <c r="GVV20" s="18"/>
      <c r="GWJ20" s="18"/>
      <c r="GWX20" s="18"/>
      <c r="GXL20" s="18"/>
      <c r="GXZ20" s="18"/>
      <c r="GYN20" s="18"/>
      <c r="GZB20" s="18"/>
      <c r="GZP20" s="18"/>
      <c r="HAD20" s="18"/>
      <c r="HAR20" s="18"/>
      <c r="HBF20" s="18"/>
      <c r="HBT20" s="18"/>
      <c r="HCH20" s="18"/>
      <c r="HCV20" s="18"/>
      <c r="HDJ20" s="18"/>
      <c r="HDX20" s="18"/>
      <c r="HEL20" s="18"/>
      <c r="HEZ20" s="18"/>
      <c r="HFN20" s="18"/>
      <c r="HGB20" s="18"/>
      <c r="HGP20" s="18"/>
      <c r="HHD20" s="18"/>
      <c r="HHR20" s="18"/>
      <c r="HIF20" s="18"/>
      <c r="HIT20" s="18"/>
      <c r="HJH20" s="18"/>
      <c r="HJV20" s="18"/>
      <c r="HKJ20" s="18"/>
      <c r="HKX20" s="18"/>
      <c r="HLL20" s="18"/>
      <c r="HLZ20" s="18"/>
      <c r="HMN20" s="18"/>
      <c r="HNB20" s="18"/>
      <c r="HNP20" s="18"/>
      <c r="HOD20" s="18"/>
      <c r="HOR20" s="18"/>
      <c r="HPF20" s="18"/>
      <c r="HPT20" s="18"/>
      <c r="HQH20" s="18"/>
      <c r="HQV20" s="18"/>
      <c r="HRJ20" s="18"/>
      <c r="HRX20" s="18"/>
      <c r="HSL20" s="18"/>
      <c r="HSZ20" s="18"/>
      <c r="HTN20" s="18"/>
      <c r="HUB20" s="18"/>
      <c r="HUP20" s="18"/>
      <c r="HVD20" s="18"/>
      <c r="HVR20" s="18"/>
      <c r="HWF20" s="18"/>
      <c r="HWT20" s="18"/>
      <c r="HXH20" s="18"/>
      <c r="HXV20" s="18"/>
      <c r="HYJ20" s="18"/>
      <c r="HYX20" s="18"/>
      <c r="HZL20" s="18"/>
      <c r="HZZ20" s="18"/>
      <c r="IAN20" s="18"/>
      <c r="IBB20" s="18"/>
      <c r="IBP20" s="18"/>
      <c r="ICD20" s="18"/>
      <c r="ICR20" s="18"/>
      <c r="IDF20" s="18"/>
      <c r="IDT20" s="18"/>
      <c r="IEH20" s="18"/>
      <c r="IEV20" s="18"/>
      <c r="IFJ20" s="18"/>
      <c r="IFX20" s="18"/>
      <c r="IGL20" s="18"/>
      <c r="IGZ20" s="18"/>
      <c r="IHN20" s="18"/>
      <c r="IIB20" s="18"/>
      <c r="IIP20" s="18"/>
      <c r="IJD20" s="18"/>
      <c r="IJR20" s="18"/>
      <c r="IKF20" s="18"/>
      <c r="IKT20" s="18"/>
      <c r="ILH20" s="18"/>
      <c r="ILV20" s="18"/>
      <c r="IMJ20" s="18"/>
      <c r="IMX20" s="18"/>
      <c r="INL20" s="18"/>
      <c r="INZ20" s="18"/>
      <c r="ION20" s="18"/>
      <c r="IPB20" s="18"/>
      <c r="IPP20" s="18"/>
      <c r="IQD20" s="18"/>
      <c r="IQR20" s="18"/>
      <c r="IRF20" s="18"/>
      <c r="IRT20" s="18"/>
      <c r="ISH20" s="18"/>
      <c r="ISV20" s="18"/>
      <c r="ITJ20" s="18"/>
      <c r="ITX20" s="18"/>
      <c r="IUL20" s="18"/>
      <c r="IUZ20" s="18"/>
      <c r="IVN20" s="18"/>
      <c r="IWB20" s="18"/>
      <c r="IWP20" s="18"/>
      <c r="IXD20" s="18"/>
      <c r="IXR20" s="18"/>
      <c r="IYF20" s="18"/>
      <c r="IYT20" s="18"/>
      <c r="IZH20" s="18"/>
      <c r="IZV20" s="18"/>
      <c r="JAJ20" s="18"/>
      <c r="JAX20" s="18"/>
      <c r="JBL20" s="18"/>
      <c r="JBZ20" s="18"/>
      <c r="JCN20" s="18"/>
      <c r="JDB20" s="18"/>
      <c r="JDP20" s="18"/>
      <c r="JED20" s="18"/>
      <c r="JER20" s="18"/>
      <c r="JFF20" s="18"/>
      <c r="JFT20" s="18"/>
      <c r="JGH20" s="18"/>
      <c r="JGV20" s="18"/>
      <c r="JHJ20" s="18"/>
      <c r="JHX20" s="18"/>
      <c r="JIL20" s="18"/>
      <c r="JIZ20" s="18"/>
      <c r="JJN20" s="18"/>
      <c r="JKB20" s="18"/>
      <c r="JKP20" s="18"/>
      <c r="JLD20" s="18"/>
      <c r="JLR20" s="18"/>
      <c r="JMF20" s="18"/>
      <c r="JMT20" s="18"/>
      <c r="JNH20" s="18"/>
      <c r="JNV20" s="18"/>
      <c r="JOJ20" s="18"/>
      <c r="JOX20" s="18"/>
      <c r="JPL20" s="18"/>
      <c r="JPZ20" s="18"/>
      <c r="JQN20" s="18"/>
      <c r="JRB20" s="18"/>
      <c r="JRP20" s="18"/>
      <c r="JSD20" s="18"/>
      <c r="JSR20" s="18"/>
      <c r="JTF20" s="18"/>
      <c r="JTT20" s="18"/>
      <c r="JUH20" s="18"/>
      <c r="JUV20" s="18"/>
      <c r="JVJ20" s="18"/>
      <c r="JVX20" s="18"/>
      <c r="JWL20" s="18"/>
      <c r="JWZ20" s="18"/>
      <c r="JXN20" s="18"/>
      <c r="JYB20" s="18"/>
      <c r="JYP20" s="18"/>
      <c r="JZD20" s="18"/>
      <c r="JZR20" s="18"/>
      <c r="KAF20" s="18"/>
      <c r="KAT20" s="18"/>
      <c r="KBH20" s="18"/>
      <c r="KBV20" s="18"/>
      <c r="KCJ20" s="18"/>
      <c r="KCX20" s="18"/>
      <c r="KDL20" s="18"/>
      <c r="KDZ20" s="18"/>
      <c r="KEN20" s="18"/>
      <c r="KFB20" s="18"/>
      <c r="KFP20" s="18"/>
      <c r="KGD20" s="18"/>
      <c r="KGR20" s="18"/>
      <c r="KHF20" s="18"/>
      <c r="KHT20" s="18"/>
      <c r="KIH20" s="18"/>
      <c r="KIV20" s="18"/>
      <c r="KJJ20" s="18"/>
      <c r="KJX20" s="18"/>
      <c r="KKL20" s="18"/>
      <c r="KKZ20" s="18"/>
      <c r="KLN20" s="18"/>
      <c r="KMB20" s="18"/>
      <c r="KMP20" s="18"/>
      <c r="KND20" s="18"/>
      <c r="KNR20" s="18"/>
      <c r="KOF20" s="18"/>
      <c r="KOT20" s="18"/>
      <c r="KPH20" s="18"/>
      <c r="KPV20" s="18"/>
      <c r="KQJ20" s="18"/>
      <c r="KQX20" s="18"/>
      <c r="KRL20" s="18"/>
      <c r="KRZ20" s="18"/>
      <c r="KSN20" s="18"/>
      <c r="KTB20" s="18"/>
      <c r="KTP20" s="18"/>
      <c r="KUD20" s="18"/>
      <c r="KUR20" s="18"/>
      <c r="KVF20" s="18"/>
      <c r="KVT20" s="18"/>
      <c r="KWH20" s="18"/>
      <c r="KWV20" s="18"/>
      <c r="KXJ20" s="18"/>
      <c r="KXX20" s="18"/>
      <c r="KYL20" s="18"/>
      <c r="KYZ20" s="18"/>
      <c r="KZN20" s="18"/>
      <c r="LAB20" s="18"/>
      <c r="LAP20" s="18"/>
      <c r="LBD20" s="18"/>
      <c r="LBR20" s="18"/>
      <c r="LCF20" s="18"/>
      <c r="LCT20" s="18"/>
      <c r="LDH20" s="18"/>
      <c r="LDV20" s="18"/>
      <c r="LEJ20" s="18"/>
      <c r="LEX20" s="18"/>
      <c r="LFL20" s="18"/>
      <c r="LFZ20" s="18"/>
      <c r="LGN20" s="18"/>
      <c r="LHB20" s="18"/>
      <c r="LHP20" s="18"/>
      <c r="LID20" s="18"/>
      <c r="LIR20" s="18"/>
      <c r="LJF20" s="18"/>
      <c r="LJT20" s="18"/>
      <c r="LKH20" s="18"/>
      <c r="LKV20" s="18"/>
      <c r="LLJ20" s="18"/>
      <c r="LLX20" s="18"/>
      <c r="LML20" s="18"/>
      <c r="LMZ20" s="18"/>
      <c r="LNN20" s="18"/>
      <c r="LOB20" s="18"/>
      <c r="LOP20" s="18"/>
      <c r="LPD20" s="18"/>
      <c r="LPR20" s="18"/>
      <c r="LQF20" s="18"/>
      <c r="LQT20" s="18"/>
      <c r="LRH20" s="18"/>
      <c r="LRV20" s="18"/>
      <c r="LSJ20" s="18"/>
      <c r="LSX20" s="18"/>
      <c r="LTL20" s="18"/>
      <c r="LTZ20" s="18"/>
      <c r="LUN20" s="18"/>
      <c r="LVB20" s="18"/>
      <c r="LVP20" s="18"/>
      <c r="LWD20" s="18"/>
      <c r="LWR20" s="18"/>
      <c r="LXF20" s="18"/>
      <c r="LXT20" s="18"/>
      <c r="LYH20" s="18"/>
      <c r="LYV20" s="18"/>
      <c r="LZJ20" s="18"/>
      <c r="LZX20" s="18"/>
      <c r="MAL20" s="18"/>
      <c r="MAZ20" s="18"/>
      <c r="MBN20" s="18"/>
      <c r="MCB20" s="18"/>
      <c r="MCP20" s="18"/>
      <c r="MDD20" s="18"/>
      <c r="MDR20" s="18"/>
      <c r="MEF20" s="18"/>
      <c r="MET20" s="18"/>
      <c r="MFH20" s="18"/>
      <c r="MFV20" s="18"/>
      <c r="MGJ20" s="18"/>
      <c r="MGX20" s="18"/>
      <c r="MHL20" s="18"/>
      <c r="MHZ20" s="18"/>
      <c r="MIN20" s="18"/>
      <c r="MJB20" s="18"/>
      <c r="MJP20" s="18"/>
      <c r="MKD20" s="18"/>
      <c r="MKR20" s="18"/>
      <c r="MLF20" s="18"/>
      <c r="MLT20" s="18"/>
      <c r="MMH20" s="18"/>
      <c r="MMV20" s="18"/>
      <c r="MNJ20" s="18"/>
      <c r="MNX20" s="18"/>
      <c r="MOL20" s="18"/>
      <c r="MOZ20" s="18"/>
      <c r="MPN20" s="18"/>
      <c r="MQB20" s="18"/>
      <c r="MQP20" s="18"/>
      <c r="MRD20" s="18"/>
      <c r="MRR20" s="18"/>
      <c r="MSF20" s="18"/>
      <c r="MST20" s="18"/>
      <c r="MTH20" s="18"/>
      <c r="MTV20" s="18"/>
      <c r="MUJ20" s="18"/>
      <c r="MUX20" s="18"/>
      <c r="MVL20" s="18"/>
      <c r="MVZ20" s="18"/>
      <c r="MWN20" s="18"/>
      <c r="MXB20" s="18"/>
      <c r="MXP20" s="18"/>
      <c r="MYD20" s="18"/>
      <c r="MYR20" s="18"/>
      <c r="MZF20" s="18"/>
      <c r="MZT20" s="18"/>
      <c r="NAH20" s="18"/>
      <c r="NAV20" s="18"/>
      <c r="NBJ20" s="18"/>
      <c r="NBX20" s="18"/>
      <c r="NCL20" s="18"/>
      <c r="NCZ20" s="18"/>
      <c r="NDN20" s="18"/>
      <c r="NEB20" s="18"/>
      <c r="NEP20" s="18"/>
      <c r="NFD20" s="18"/>
      <c r="NFR20" s="18"/>
      <c r="NGF20" s="18"/>
      <c r="NGT20" s="18"/>
      <c r="NHH20" s="18"/>
      <c r="NHV20" s="18"/>
      <c r="NIJ20" s="18"/>
      <c r="NIX20" s="18"/>
      <c r="NJL20" s="18"/>
      <c r="NJZ20" s="18"/>
      <c r="NKN20" s="18"/>
      <c r="NLB20" s="18"/>
      <c r="NLP20" s="18"/>
      <c r="NMD20" s="18"/>
      <c r="NMR20" s="18"/>
      <c r="NNF20" s="18"/>
      <c r="NNT20" s="18"/>
      <c r="NOH20" s="18"/>
      <c r="NOV20" s="18"/>
      <c r="NPJ20" s="18"/>
      <c r="NPX20" s="18"/>
      <c r="NQL20" s="18"/>
      <c r="NQZ20" s="18"/>
      <c r="NRN20" s="18"/>
      <c r="NSB20" s="18"/>
      <c r="NSP20" s="18"/>
      <c r="NTD20" s="18"/>
      <c r="NTR20" s="18"/>
      <c r="NUF20" s="18"/>
      <c r="NUT20" s="18"/>
      <c r="NVH20" s="18"/>
      <c r="NVV20" s="18"/>
      <c r="NWJ20" s="18"/>
      <c r="NWX20" s="18"/>
      <c r="NXL20" s="18"/>
      <c r="NXZ20" s="18"/>
      <c r="NYN20" s="18"/>
      <c r="NZB20" s="18"/>
      <c r="NZP20" s="18"/>
      <c r="OAD20" s="18"/>
      <c r="OAR20" s="18"/>
      <c r="OBF20" s="18"/>
      <c r="OBT20" s="18"/>
      <c r="OCH20" s="18"/>
      <c r="OCV20" s="18"/>
      <c r="ODJ20" s="18"/>
      <c r="ODX20" s="18"/>
      <c r="OEL20" s="18"/>
      <c r="OEZ20" s="18"/>
      <c r="OFN20" s="18"/>
      <c r="OGB20" s="18"/>
      <c r="OGP20" s="18"/>
      <c r="OHD20" s="18"/>
      <c r="OHR20" s="18"/>
      <c r="OIF20" s="18"/>
      <c r="OIT20" s="18"/>
      <c r="OJH20" s="18"/>
      <c r="OJV20" s="18"/>
      <c r="OKJ20" s="18"/>
      <c r="OKX20" s="18"/>
      <c r="OLL20" s="18"/>
      <c r="OLZ20" s="18"/>
      <c r="OMN20" s="18"/>
      <c r="ONB20" s="18"/>
      <c r="ONP20" s="18"/>
      <c r="OOD20" s="18"/>
      <c r="OOR20" s="18"/>
      <c r="OPF20" s="18"/>
      <c r="OPT20" s="18"/>
      <c r="OQH20" s="18"/>
      <c r="OQV20" s="18"/>
      <c r="ORJ20" s="18"/>
      <c r="ORX20" s="18"/>
      <c r="OSL20" s="18"/>
      <c r="OSZ20" s="18"/>
      <c r="OTN20" s="18"/>
      <c r="OUB20" s="18"/>
      <c r="OUP20" s="18"/>
      <c r="OVD20" s="18"/>
      <c r="OVR20" s="18"/>
      <c r="OWF20" s="18"/>
      <c r="OWT20" s="18"/>
      <c r="OXH20" s="18"/>
      <c r="OXV20" s="18"/>
      <c r="OYJ20" s="18"/>
      <c r="OYX20" s="18"/>
      <c r="OZL20" s="18"/>
      <c r="OZZ20" s="18"/>
      <c r="PAN20" s="18"/>
      <c r="PBB20" s="18"/>
      <c r="PBP20" s="18"/>
      <c r="PCD20" s="18"/>
      <c r="PCR20" s="18"/>
      <c r="PDF20" s="18"/>
      <c r="PDT20" s="18"/>
      <c r="PEH20" s="18"/>
      <c r="PEV20" s="18"/>
      <c r="PFJ20" s="18"/>
      <c r="PFX20" s="18"/>
      <c r="PGL20" s="18"/>
      <c r="PGZ20" s="18"/>
      <c r="PHN20" s="18"/>
      <c r="PIB20" s="18"/>
      <c r="PIP20" s="18"/>
      <c r="PJD20" s="18"/>
      <c r="PJR20" s="18"/>
      <c r="PKF20" s="18"/>
      <c r="PKT20" s="18"/>
      <c r="PLH20" s="18"/>
      <c r="PLV20" s="18"/>
      <c r="PMJ20" s="18"/>
      <c r="PMX20" s="18"/>
      <c r="PNL20" s="18"/>
      <c r="PNZ20" s="18"/>
      <c r="PON20" s="18"/>
      <c r="PPB20" s="18"/>
      <c r="PPP20" s="18"/>
      <c r="PQD20" s="18"/>
      <c r="PQR20" s="18"/>
      <c r="PRF20" s="18"/>
      <c r="PRT20" s="18"/>
      <c r="PSH20" s="18"/>
      <c r="PSV20" s="18"/>
      <c r="PTJ20" s="18"/>
      <c r="PTX20" s="18"/>
      <c r="PUL20" s="18"/>
      <c r="PUZ20" s="18"/>
      <c r="PVN20" s="18"/>
      <c r="PWB20" s="18"/>
      <c r="PWP20" s="18"/>
      <c r="PXD20" s="18"/>
      <c r="PXR20" s="18"/>
      <c r="PYF20" s="18"/>
      <c r="PYT20" s="18"/>
      <c r="PZH20" s="18"/>
      <c r="PZV20" s="18"/>
      <c r="QAJ20" s="18"/>
      <c r="QAX20" s="18"/>
      <c r="QBL20" s="18"/>
      <c r="QBZ20" s="18"/>
      <c r="QCN20" s="18"/>
      <c r="QDB20" s="18"/>
      <c r="QDP20" s="18"/>
      <c r="QED20" s="18"/>
      <c r="QER20" s="18"/>
      <c r="QFF20" s="18"/>
      <c r="QFT20" s="18"/>
      <c r="QGH20" s="18"/>
      <c r="QGV20" s="18"/>
      <c r="QHJ20" s="18"/>
      <c r="QHX20" s="18"/>
      <c r="QIL20" s="18"/>
      <c r="QIZ20" s="18"/>
      <c r="QJN20" s="18"/>
      <c r="QKB20" s="18"/>
      <c r="QKP20" s="18"/>
      <c r="QLD20" s="18"/>
      <c r="QLR20" s="18"/>
      <c r="QMF20" s="18"/>
      <c r="QMT20" s="18"/>
      <c r="QNH20" s="18"/>
      <c r="QNV20" s="18"/>
      <c r="QOJ20" s="18"/>
      <c r="QOX20" s="18"/>
      <c r="QPL20" s="18"/>
      <c r="QPZ20" s="18"/>
      <c r="QQN20" s="18"/>
      <c r="QRB20" s="18"/>
      <c r="QRP20" s="18"/>
      <c r="QSD20" s="18"/>
      <c r="QSR20" s="18"/>
      <c r="QTF20" s="18"/>
      <c r="QTT20" s="18"/>
      <c r="QUH20" s="18"/>
      <c r="QUV20" s="18"/>
      <c r="QVJ20" s="18"/>
      <c r="QVX20" s="18"/>
      <c r="QWL20" s="18"/>
      <c r="QWZ20" s="18"/>
      <c r="QXN20" s="18"/>
      <c r="QYB20" s="18"/>
      <c r="QYP20" s="18"/>
      <c r="QZD20" s="18"/>
      <c r="QZR20" s="18"/>
      <c r="RAF20" s="18"/>
      <c r="RAT20" s="18"/>
      <c r="RBH20" s="18"/>
      <c r="RBV20" s="18"/>
      <c r="RCJ20" s="18"/>
      <c r="RCX20" s="18"/>
      <c r="RDL20" s="18"/>
      <c r="RDZ20" s="18"/>
      <c r="REN20" s="18"/>
      <c r="RFB20" s="18"/>
      <c r="RFP20" s="18"/>
      <c r="RGD20" s="18"/>
      <c r="RGR20" s="18"/>
      <c r="RHF20" s="18"/>
      <c r="RHT20" s="18"/>
      <c r="RIH20" s="18"/>
      <c r="RIV20" s="18"/>
      <c r="RJJ20" s="18"/>
      <c r="RJX20" s="18"/>
      <c r="RKL20" s="18"/>
      <c r="RKZ20" s="18"/>
      <c r="RLN20" s="18"/>
      <c r="RMB20" s="18"/>
      <c r="RMP20" s="18"/>
      <c r="RND20" s="18"/>
      <c r="RNR20" s="18"/>
      <c r="ROF20" s="18"/>
      <c r="ROT20" s="18"/>
      <c r="RPH20" s="18"/>
      <c r="RPV20" s="18"/>
      <c r="RQJ20" s="18"/>
      <c r="RQX20" s="18"/>
      <c r="RRL20" s="18"/>
      <c r="RRZ20" s="18"/>
      <c r="RSN20" s="18"/>
      <c r="RTB20" s="18"/>
      <c r="RTP20" s="18"/>
      <c r="RUD20" s="18"/>
      <c r="RUR20" s="18"/>
      <c r="RVF20" s="18"/>
      <c r="RVT20" s="18"/>
      <c r="RWH20" s="18"/>
      <c r="RWV20" s="18"/>
      <c r="RXJ20" s="18"/>
      <c r="RXX20" s="18"/>
      <c r="RYL20" s="18"/>
      <c r="RYZ20" s="18"/>
      <c r="RZN20" s="18"/>
      <c r="SAB20" s="18"/>
      <c r="SAP20" s="18"/>
      <c r="SBD20" s="18"/>
      <c r="SBR20" s="18"/>
      <c r="SCF20" s="18"/>
      <c r="SCT20" s="18"/>
      <c r="SDH20" s="18"/>
      <c r="SDV20" s="18"/>
      <c r="SEJ20" s="18"/>
      <c r="SEX20" s="18"/>
      <c r="SFL20" s="18"/>
      <c r="SFZ20" s="18"/>
      <c r="SGN20" s="18"/>
      <c r="SHB20" s="18"/>
      <c r="SHP20" s="18"/>
      <c r="SID20" s="18"/>
      <c r="SIR20" s="18"/>
      <c r="SJF20" s="18"/>
      <c r="SJT20" s="18"/>
      <c r="SKH20" s="18"/>
      <c r="SKV20" s="18"/>
      <c r="SLJ20" s="18"/>
      <c r="SLX20" s="18"/>
      <c r="SML20" s="18"/>
      <c r="SMZ20" s="18"/>
      <c r="SNN20" s="18"/>
      <c r="SOB20" s="18"/>
      <c r="SOP20" s="18"/>
      <c r="SPD20" s="18"/>
      <c r="SPR20" s="18"/>
      <c r="SQF20" s="18"/>
      <c r="SQT20" s="18"/>
      <c r="SRH20" s="18"/>
      <c r="SRV20" s="18"/>
      <c r="SSJ20" s="18"/>
      <c r="SSX20" s="18"/>
      <c r="STL20" s="18"/>
      <c r="STZ20" s="18"/>
      <c r="SUN20" s="18"/>
      <c r="SVB20" s="18"/>
      <c r="SVP20" s="18"/>
      <c r="SWD20" s="18"/>
      <c r="SWR20" s="18"/>
      <c r="SXF20" s="18"/>
      <c r="SXT20" s="18"/>
      <c r="SYH20" s="18"/>
      <c r="SYV20" s="18"/>
      <c r="SZJ20" s="18"/>
      <c r="SZX20" s="18"/>
      <c r="TAL20" s="18"/>
      <c r="TAZ20" s="18"/>
      <c r="TBN20" s="18"/>
      <c r="TCB20" s="18"/>
      <c r="TCP20" s="18"/>
      <c r="TDD20" s="18"/>
      <c r="TDR20" s="18"/>
      <c r="TEF20" s="18"/>
      <c r="TET20" s="18"/>
      <c r="TFH20" s="18"/>
      <c r="TFV20" s="18"/>
      <c r="TGJ20" s="18"/>
      <c r="TGX20" s="18"/>
      <c r="THL20" s="18"/>
      <c r="THZ20" s="18"/>
      <c r="TIN20" s="18"/>
      <c r="TJB20" s="18"/>
      <c r="TJP20" s="18"/>
      <c r="TKD20" s="18"/>
      <c r="TKR20" s="18"/>
      <c r="TLF20" s="18"/>
      <c r="TLT20" s="18"/>
      <c r="TMH20" s="18"/>
      <c r="TMV20" s="18"/>
      <c r="TNJ20" s="18"/>
      <c r="TNX20" s="18"/>
      <c r="TOL20" s="18"/>
      <c r="TOZ20" s="18"/>
      <c r="TPN20" s="18"/>
      <c r="TQB20" s="18"/>
      <c r="TQP20" s="18"/>
      <c r="TRD20" s="18"/>
      <c r="TRR20" s="18"/>
      <c r="TSF20" s="18"/>
      <c r="TST20" s="18"/>
      <c r="TTH20" s="18"/>
      <c r="TTV20" s="18"/>
      <c r="TUJ20" s="18"/>
      <c r="TUX20" s="18"/>
      <c r="TVL20" s="18"/>
      <c r="TVZ20" s="18"/>
      <c r="TWN20" s="18"/>
      <c r="TXB20" s="18"/>
      <c r="TXP20" s="18"/>
      <c r="TYD20" s="18"/>
      <c r="TYR20" s="18"/>
      <c r="TZF20" s="18"/>
      <c r="TZT20" s="18"/>
      <c r="UAH20" s="18"/>
      <c r="UAV20" s="18"/>
      <c r="UBJ20" s="18"/>
      <c r="UBX20" s="18"/>
      <c r="UCL20" s="18"/>
      <c r="UCZ20" s="18"/>
      <c r="UDN20" s="18"/>
      <c r="UEB20" s="18"/>
      <c r="UEP20" s="18"/>
      <c r="UFD20" s="18"/>
      <c r="UFR20" s="18"/>
      <c r="UGF20" s="18"/>
      <c r="UGT20" s="18"/>
      <c r="UHH20" s="18"/>
      <c r="UHV20" s="18"/>
      <c r="UIJ20" s="18"/>
      <c r="UIX20" s="18"/>
      <c r="UJL20" s="18"/>
      <c r="UJZ20" s="18"/>
      <c r="UKN20" s="18"/>
      <c r="ULB20" s="18"/>
      <c r="ULP20" s="18"/>
      <c r="UMD20" s="18"/>
      <c r="UMR20" s="18"/>
      <c r="UNF20" s="18"/>
      <c r="UNT20" s="18"/>
      <c r="UOH20" s="18"/>
      <c r="UOV20" s="18"/>
      <c r="UPJ20" s="18"/>
      <c r="UPX20" s="18"/>
      <c r="UQL20" s="18"/>
      <c r="UQZ20" s="18"/>
      <c r="URN20" s="18"/>
      <c r="USB20" s="18"/>
      <c r="USP20" s="18"/>
      <c r="UTD20" s="18"/>
      <c r="UTR20" s="18"/>
      <c r="UUF20" s="18"/>
      <c r="UUT20" s="18"/>
      <c r="UVH20" s="18"/>
      <c r="UVV20" s="18"/>
      <c r="UWJ20" s="18"/>
      <c r="UWX20" s="18"/>
      <c r="UXL20" s="18"/>
      <c r="UXZ20" s="18"/>
      <c r="UYN20" s="18"/>
      <c r="UZB20" s="18"/>
      <c r="UZP20" s="18"/>
      <c r="VAD20" s="18"/>
      <c r="VAR20" s="18"/>
      <c r="VBF20" s="18"/>
      <c r="VBT20" s="18"/>
      <c r="VCH20" s="18"/>
      <c r="VCV20" s="18"/>
      <c r="VDJ20" s="18"/>
      <c r="VDX20" s="18"/>
      <c r="VEL20" s="18"/>
      <c r="VEZ20" s="18"/>
      <c r="VFN20" s="18"/>
      <c r="VGB20" s="18"/>
      <c r="VGP20" s="18"/>
      <c r="VHD20" s="18"/>
      <c r="VHR20" s="18"/>
      <c r="VIF20" s="18"/>
      <c r="VIT20" s="18"/>
      <c r="VJH20" s="18"/>
      <c r="VJV20" s="18"/>
      <c r="VKJ20" s="18"/>
      <c r="VKX20" s="18"/>
      <c r="VLL20" s="18"/>
      <c r="VLZ20" s="18"/>
      <c r="VMN20" s="18"/>
      <c r="VNB20" s="18"/>
      <c r="VNP20" s="18"/>
      <c r="VOD20" s="18"/>
      <c r="VOR20" s="18"/>
      <c r="VPF20" s="18"/>
      <c r="VPT20" s="18"/>
      <c r="VQH20" s="18"/>
      <c r="VQV20" s="18"/>
      <c r="VRJ20" s="18"/>
      <c r="VRX20" s="18"/>
      <c r="VSL20" s="18"/>
      <c r="VSZ20" s="18"/>
      <c r="VTN20" s="18"/>
      <c r="VUB20" s="18"/>
      <c r="VUP20" s="18"/>
      <c r="VVD20" s="18"/>
      <c r="VVR20" s="18"/>
      <c r="VWF20" s="18"/>
      <c r="VWT20" s="18"/>
      <c r="VXH20" s="18"/>
      <c r="VXV20" s="18"/>
      <c r="VYJ20" s="18"/>
      <c r="VYX20" s="18"/>
      <c r="VZL20" s="18"/>
      <c r="VZZ20" s="18"/>
      <c r="WAN20" s="18"/>
      <c r="WBB20" s="18"/>
      <c r="WBP20" s="18"/>
      <c r="WCD20" s="18"/>
      <c r="WCR20" s="18"/>
      <c r="WDF20" s="18"/>
      <c r="WDT20" s="18"/>
      <c r="WEH20" s="18"/>
      <c r="WEV20" s="18"/>
      <c r="WFJ20" s="18"/>
      <c r="WFX20" s="18"/>
      <c r="WGL20" s="18"/>
      <c r="WGZ20" s="18"/>
      <c r="WHN20" s="18"/>
      <c r="WIB20" s="18"/>
      <c r="WIP20" s="18"/>
      <c r="WJD20" s="18"/>
      <c r="WJR20" s="18"/>
      <c r="WKF20" s="18"/>
      <c r="WKT20" s="18"/>
      <c r="WLH20" s="18"/>
      <c r="WLV20" s="18"/>
      <c r="WMJ20" s="18"/>
      <c r="WMX20" s="18"/>
      <c r="WNL20" s="18"/>
      <c r="WNZ20" s="18"/>
      <c r="WON20" s="18"/>
      <c r="WPB20" s="18"/>
      <c r="WPP20" s="18"/>
      <c r="WQD20" s="18"/>
      <c r="WQR20" s="18"/>
      <c r="WRF20" s="18"/>
      <c r="WRT20" s="18"/>
      <c r="WSH20" s="18"/>
      <c r="WSV20" s="18"/>
      <c r="WTJ20" s="18"/>
      <c r="WTX20" s="18"/>
      <c r="WUL20" s="18"/>
      <c r="WUZ20" s="18"/>
      <c r="WVN20" s="18"/>
      <c r="WWB20" s="18"/>
      <c r="WWP20" s="18"/>
      <c r="WXD20" s="18"/>
      <c r="WXR20" s="18"/>
      <c r="WYF20" s="18"/>
      <c r="WYT20" s="18"/>
      <c r="WZH20" s="18"/>
      <c r="WZV20" s="18"/>
      <c r="XAJ20" s="18"/>
      <c r="XAX20" s="18"/>
      <c r="XBL20" s="18"/>
      <c r="XBZ20" s="18"/>
      <c r="XCN20" s="18"/>
      <c r="XDB20" s="18"/>
      <c r="XDP20" s="18"/>
      <c r="XED20" s="18"/>
      <c r="XER20" s="18"/>
    </row>
    <row r="21" spans="1:1014 1028:2036 2050:3072 3086:4094 4108:5116 5130:6138 6152:7160 7174:8182 8196:9204 9218:10240 10254:11262 11276:12284 12298:13306 13320:14328 14342:15350 15364:16372" x14ac:dyDescent="0.35">
      <c r="A21">
        <v>2017122005</v>
      </c>
      <c r="B21" t="e">
        <v>#N/A</v>
      </c>
      <c r="C21" t="e">
        <v>#N/A</v>
      </c>
      <c r="D21" s="55" t="s">
        <v>887</v>
      </c>
      <c r="E21" t="s">
        <v>888</v>
      </c>
      <c r="F21" s="18">
        <v>42857</v>
      </c>
      <c r="G21">
        <v>14.8</v>
      </c>
      <c r="H21" t="s">
        <v>29</v>
      </c>
      <c r="I21">
        <v>120</v>
      </c>
      <c r="J21" t="s">
        <v>876</v>
      </c>
      <c r="K21">
        <v>6.7</v>
      </c>
      <c r="L21" t="s">
        <v>877</v>
      </c>
      <c r="M21">
        <v>21</v>
      </c>
      <c r="N21" t="s">
        <v>878</v>
      </c>
      <c r="O21">
        <v>1024</v>
      </c>
      <c r="P21" t="s">
        <v>29</v>
      </c>
      <c r="T21" s="18"/>
      <c r="AH21" s="18"/>
      <c r="AV21" s="18"/>
      <c r="BJ21" s="18"/>
      <c r="BX21" s="18"/>
      <c r="CL21" s="18"/>
      <c r="CZ21" s="18"/>
      <c r="DN21" s="18"/>
      <c r="EB21" s="18"/>
      <c r="EP21" s="18"/>
      <c r="FD21" s="18"/>
      <c r="FR21" s="18"/>
      <c r="GF21" s="18"/>
      <c r="GT21" s="18"/>
      <c r="HH21" s="18"/>
      <c r="HV21" s="18"/>
      <c r="IJ21" s="18"/>
      <c r="IX21" s="18"/>
      <c r="JL21" s="18"/>
      <c r="JZ21" s="18"/>
      <c r="KN21" s="18"/>
      <c r="LB21" s="18"/>
      <c r="LP21" s="18"/>
      <c r="MD21" s="18"/>
      <c r="MR21" s="18"/>
      <c r="NF21" s="18"/>
      <c r="NT21" s="18"/>
      <c r="OH21" s="18"/>
      <c r="OV21" s="18"/>
      <c r="PJ21" s="18"/>
      <c r="PX21" s="18"/>
      <c r="QL21" s="18"/>
      <c r="QZ21" s="18"/>
      <c r="RN21" s="18"/>
      <c r="SB21" s="18"/>
      <c r="SP21" s="18"/>
      <c r="TD21" s="18"/>
      <c r="TR21" s="18"/>
      <c r="UF21" s="18"/>
      <c r="UT21" s="18"/>
      <c r="VH21" s="18"/>
      <c r="VV21" s="18"/>
      <c r="WJ21" s="18"/>
      <c r="WX21" s="18"/>
      <c r="XL21" s="18"/>
      <c r="XZ21" s="18"/>
      <c r="YN21" s="18"/>
      <c r="ZB21" s="18"/>
      <c r="ZP21" s="18"/>
      <c r="AAD21" s="18"/>
      <c r="AAR21" s="18"/>
      <c r="ABF21" s="18"/>
      <c r="ABT21" s="18"/>
      <c r="ACH21" s="18"/>
      <c r="ACV21" s="18"/>
      <c r="ADJ21" s="18"/>
      <c r="ADX21" s="18"/>
      <c r="AEL21" s="18"/>
      <c r="AEZ21" s="18"/>
      <c r="AFN21" s="18"/>
      <c r="AGB21" s="18"/>
      <c r="AGP21" s="18"/>
      <c r="AHD21" s="18"/>
      <c r="AHR21" s="18"/>
      <c r="AIF21" s="18"/>
      <c r="AIT21" s="18"/>
      <c r="AJH21" s="18"/>
      <c r="AJV21" s="18"/>
      <c r="AKJ21" s="18"/>
      <c r="AKX21" s="18"/>
      <c r="ALL21" s="18"/>
      <c r="ALZ21" s="18"/>
      <c r="AMN21" s="18"/>
      <c r="ANB21" s="18"/>
      <c r="ANP21" s="18"/>
      <c r="AOD21" s="18"/>
      <c r="AOR21" s="18"/>
      <c r="APF21" s="18"/>
      <c r="APT21" s="18"/>
      <c r="AQH21" s="18"/>
      <c r="AQV21" s="18"/>
      <c r="ARJ21" s="18"/>
      <c r="ARX21" s="18"/>
      <c r="ASL21" s="18"/>
      <c r="ASZ21" s="18"/>
      <c r="ATN21" s="18"/>
      <c r="AUB21" s="18"/>
      <c r="AUP21" s="18"/>
      <c r="AVD21" s="18"/>
      <c r="AVR21" s="18"/>
      <c r="AWF21" s="18"/>
      <c r="AWT21" s="18"/>
      <c r="AXH21" s="18"/>
      <c r="AXV21" s="18"/>
      <c r="AYJ21" s="18"/>
      <c r="AYX21" s="18"/>
      <c r="AZL21" s="18"/>
      <c r="AZZ21" s="18"/>
      <c r="BAN21" s="18"/>
      <c r="BBB21" s="18"/>
      <c r="BBP21" s="18"/>
      <c r="BCD21" s="18"/>
      <c r="BCR21" s="18"/>
      <c r="BDF21" s="18"/>
      <c r="BDT21" s="18"/>
      <c r="BEH21" s="18"/>
      <c r="BEV21" s="18"/>
      <c r="BFJ21" s="18"/>
      <c r="BFX21" s="18"/>
      <c r="BGL21" s="18"/>
      <c r="BGZ21" s="18"/>
      <c r="BHN21" s="18"/>
      <c r="BIB21" s="18"/>
      <c r="BIP21" s="18"/>
      <c r="BJD21" s="18"/>
      <c r="BJR21" s="18"/>
      <c r="BKF21" s="18"/>
      <c r="BKT21" s="18"/>
      <c r="BLH21" s="18"/>
      <c r="BLV21" s="18"/>
      <c r="BMJ21" s="18"/>
      <c r="BMX21" s="18"/>
      <c r="BNL21" s="18"/>
      <c r="BNZ21" s="18"/>
      <c r="BON21" s="18"/>
      <c r="BPB21" s="18"/>
      <c r="BPP21" s="18"/>
      <c r="BQD21" s="18"/>
      <c r="BQR21" s="18"/>
      <c r="BRF21" s="18"/>
      <c r="BRT21" s="18"/>
      <c r="BSH21" s="18"/>
      <c r="BSV21" s="18"/>
      <c r="BTJ21" s="18"/>
      <c r="BTX21" s="18"/>
      <c r="BUL21" s="18"/>
      <c r="BUZ21" s="18"/>
      <c r="BVN21" s="18"/>
      <c r="BWB21" s="18"/>
      <c r="BWP21" s="18"/>
      <c r="BXD21" s="18"/>
      <c r="BXR21" s="18"/>
      <c r="BYF21" s="18"/>
      <c r="BYT21" s="18"/>
      <c r="BZH21" s="18"/>
      <c r="BZV21" s="18"/>
      <c r="CAJ21" s="18"/>
      <c r="CAX21" s="18"/>
      <c r="CBL21" s="18"/>
      <c r="CBZ21" s="18"/>
      <c r="CCN21" s="18"/>
      <c r="CDB21" s="18"/>
      <c r="CDP21" s="18"/>
      <c r="CED21" s="18"/>
      <c r="CER21" s="18"/>
      <c r="CFF21" s="18"/>
      <c r="CFT21" s="18"/>
      <c r="CGH21" s="18"/>
      <c r="CGV21" s="18"/>
      <c r="CHJ21" s="18"/>
      <c r="CHX21" s="18"/>
      <c r="CIL21" s="18"/>
      <c r="CIZ21" s="18"/>
      <c r="CJN21" s="18"/>
      <c r="CKB21" s="18"/>
      <c r="CKP21" s="18"/>
      <c r="CLD21" s="18"/>
      <c r="CLR21" s="18"/>
      <c r="CMF21" s="18"/>
      <c r="CMT21" s="18"/>
      <c r="CNH21" s="18"/>
      <c r="CNV21" s="18"/>
      <c r="COJ21" s="18"/>
      <c r="COX21" s="18"/>
      <c r="CPL21" s="18"/>
      <c r="CPZ21" s="18"/>
      <c r="CQN21" s="18"/>
      <c r="CRB21" s="18"/>
      <c r="CRP21" s="18"/>
      <c r="CSD21" s="18"/>
      <c r="CSR21" s="18"/>
      <c r="CTF21" s="18"/>
      <c r="CTT21" s="18"/>
      <c r="CUH21" s="18"/>
      <c r="CUV21" s="18"/>
      <c r="CVJ21" s="18"/>
      <c r="CVX21" s="18"/>
      <c r="CWL21" s="18"/>
      <c r="CWZ21" s="18"/>
      <c r="CXN21" s="18"/>
      <c r="CYB21" s="18"/>
      <c r="CYP21" s="18"/>
      <c r="CZD21" s="18"/>
      <c r="CZR21" s="18"/>
      <c r="DAF21" s="18"/>
      <c r="DAT21" s="18"/>
      <c r="DBH21" s="18"/>
      <c r="DBV21" s="18"/>
      <c r="DCJ21" s="18"/>
      <c r="DCX21" s="18"/>
      <c r="DDL21" s="18"/>
      <c r="DDZ21" s="18"/>
      <c r="DEN21" s="18"/>
      <c r="DFB21" s="18"/>
      <c r="DFP21" s="18"/>
      <c r="DGD21" s="18"/>
      <c r="DGR21" s="18"/>
      <c r="DHF21" s="18"/>
      <c r="DHT21" s="18"/>
      <c r="DIH21" s="18"/>
      <c r="DIV21" s="18"/>
      <c r="DJJ21" s="18"/>
      <c r="DJX21" s="18"/>
      <c r="DKL21" s="18"/>
      <c r="DKZ21" s="18"/>
      <c r="DLN21" s="18"/>
      <c r="DMB21" s="18"/>
      <c r="DMP21" s="18"/>
      <c r="DND21" s="18"/>
      <c r="DNR21" s="18"/>
      <c r="DOF21" s="18"/>
      <c r="DOT21" s="18"/>
      <c r="DPH21" s="18"/>
      <c r="DPV21" s="18"/>
      <c r="DQJ21" s="18"/>
      <c r="DQX21" s="18"/>
      <c r="DRL21" s="18"/>
      <c r="DRZ21" s="18"/>
      <c r="DSN21" s="18"/>
      <c r="DTB21" s="18"/>
      <c r="DTP21" s="18"/>
      <c r="DUD21" s="18"/>
      <c r="DUR21" s="18"/>
      <c r="DVF21" s="18"/>
      <c r="DVT21" s="18"/>
      <c r="DWH21" s="18"/>
      <c r="DWV21" s="18"/>
      <c r="DXJ21" s="18"/>
      <c r="DXX21" s="18"/>
      <c r="DYL21" s="18"/>
      <c r="DYZ21" s="18"/>
      <c r="DZN21" s="18"/>
      <c r="EAB21" s="18"/>
      <c r="EAP21" s="18"/>
      <c r="EBD21" s="18"/>
      <c r="EBR21" s="18"/>
      <c r="ECF21" s="18"/>
      <c r="ECT21" s="18"/>
      <c r="EDH21" s="18"/>
      <c r="EDV21" s="18"/>
      <c r="EEJ21" s="18"/>
      <c r="EEX21" s="18"/>
      <c r="EFL21" s="18"/>
      <c r="EFZ21" s="18"/>
      <c r="EGN21" s="18"/>
      <c r="EHB21" s="18"/>
      <c r="EHP21" s="18"/>
      <c r="EID21" s="18"/>
      <c r="EIR21" s="18"/>
      <c r="EJF21" s="18"/>
      <c r="EJT21" s="18"/>
      <c r="EKH21" s="18"/>
      <c r="EKV21" s="18"/>
      <c r="ELJ21" s="18"/>
      <c r="ELX21" s="18"/>
      <c r="EML21" s="18"/>
      <c r="EMZ21" s="18"/>
      <c r="ENN21" s="18"/>
      <c r="EOB21" s="18"/>
      <c r="EOP21" s="18"/>
      <c r="EPD21" s="18"/>
      <c r="EPR21" s="18"/>
      <c r="EQF21" s="18"/>
      <c r="EQT21" s="18"/>
      <c r="ERH21" s="18"/>
      <c r="ERV21" s="18"/>
      <c r="ESJ21" s="18"/>
      <c r="ESX21" s="18"/>
      <c r="ETL21" s="18"/>
      <c r="ETZ21" s="18"/>
      <c r="EUN21" s="18"/>
      <c r="EVB21" s="18"/>
      <c r="EVP21" s="18"/>
      <c r="EWD21" s="18"/>
      <c r="EWR21" s="18"/>
      <c r="EXF21" s="18"/>
      <c r="EXT21" s="18"/>
      <c r="EYH21" s="18"/>
      <c r="EYV21" s="18"/>
      <c r="EZJ21" s="18"/>
      <c r="EZX21" s="18"/>
      <c r="FAL21" s="18"/>
      <c r="FAZ21" s="18"/>
      <c r="FBN21" s="18"/>
      <c r="FCB21" s="18"/>
      <c r="FCP21" s="18"/>
      <c r="FDD21" s="18"/>
      <c r="FDR21" s="18"/>
      <c r="FEF21" s="18"/>
      <c r="FET21" s="18"/>
      <c r="FFH21" s="18"/>
      <c r="FFV21" s="18"/>
      <c r="FGJ21" s="18"/>
      <c r="FGX21" s="18"/>
      <c r="FHL21" s="18"/>
      <c r="FHZ21" s="18"/>
      <c r="FIN21" s="18"/>
      <c r="FJB21" s="18"/>
      <c r="FJP21" s="18"/>
      <c r="FKD21" s="18"/>
      <c r="FKR21" s="18"/>
      <c r="FLF21" s="18"/>
      <c r="FLT21" s="18"/>
      <c r="FMH21" s="18"/>
      <c r="FMV21" s="18"/>
      <c r="FNJ21" s="18"/>
      <c r="FNX21" s="18"/>
      <c r="FOL21" s="18"/>
      <c r="FOZ21" s="18"/>
      <c r="FPN21" s="18"/>
      <c r="FQB21" s="18"/>
      <c r="FQP21" s="18"/>
      <c r="FRD21" s="18"/>
      <c r="FRR21" s="18"/>
      <c r="FSF21" s="18"/>
      <c r="FST21" s="18"/>
      <c r="FTH21" s="18"/>
      <c r="FTV21" s="18"/>
      <c r="FUJ21" s="18"/>
      <c r="FUX21" s="18"/>
      <c r="FVL21" s="18"/>
      <c r="FVZ21" s="18"/>
      <c r="FWN21" s="18"/>
      <c r="FXB21" s="18"/>
      <c r="FXP21" s="18"/>
      <c r="FYD21" s="18"/>
      <c r="FYR21" s="18"/>
      <c r="FZF21" s="18"/>
      <c r="FZT21" s="18"/>
      <c r="GAH21" s="18"/>
      <c r="GAV21" s="18"/>
      <c r="GBJ21" s="18"/>
      <c r="GBX21" s="18"/>
      <c r="GCL21" s="18"/>
      <c r="GCZ21" s="18"/>
      <c r="GDN21" s="18"/>
      <c r="GEB21" s="18"/>
      <c r="GEP21" s="18"/>
      <c r="GFD21" s="18"/>
      <c r="GFR21" s="18"/>
      <c r="GGF21" s="18"/>
      <c r="GGT21" s="18"/>
      <c r="GHH21" s="18"/>
      <c r="GHV21" s="18"/>
      <c r="GIJ21" s="18"/>
      <c r="GIX21" s="18"/>
      <c r="GJL21" s="18"/>
      <c r="GJZ21" s="18"/>
      <c r="GKN21" s="18"/>
      <c r="GLB21" s="18"/>
      <c r="GLP21" s="18"/>
      <c r="GMD21" s="18"/>
      <c r="GMR21" s="18"/>
      <c r="GNF21" s="18"/>
      <c r="GNT21" s="18"/>
      <c r="GOH21" s="18"/>
      <c r="GOV21" s="18"/>
      <c r="GPJ21" s="18"/>
      <c r="GPX21" s="18"/>
      <c r="GQL21" s="18"/>
      <c r="GQZ21" s="18"/>
      <c r="GRN21" s="18"/>
      <c r="GSB21" s="18"/>
      <c r="GSP21" s="18"/>
      <c r="GTD21" s="18"/>
      <c r="GTR21" s="18"/>
      <c r="GUF21" s="18"/>
      <c r="GUT21" s="18"/>
      <c r="GVH21" s="18"/>
      <c r="GVV21" s="18"/>
      <c r="GWJ21" s="18"/>
      <c r="GWX21" s="18"/>
      <c r="GXL21" s="18"/>
      <c r="GXZ21" s="18"/>
      <c r="GYN21" s="18"/>
      <c r="GZB21" s="18"/>
      <c r="GZP21" s="18"/>
      <c r="HAD21" s="18"/>
      <c r="HAR21" s="18"/>
      <c r="HBF21" s="18"/>
      <c r="HBT21" s="18"/>
      <c r="HCH21" s="18"/>
      <c r="HCV21" s="18"/>
      <c r="HDJ21" s="18"/>
      <c r="HDX21" s="18"/>
      <c r="HEL21" s="18"/>
      <c r="HEZ21" s="18"/>
      <c r="HFN21" s="18"/>
      <c r="HGB21" s="18"/>
      <c r="HGP21" s="18"/>
      <c r="HHD21" s="18"/>
      <c r="HHR21" s="18"/>
      <c r="HIF21" s="18"/>
      <c r="HIT21" s="18"/>
      <c r="HJH21" s="18"/>
      <c r="HJV21" s="18"/>
      <c r="HKJ21" s="18"/>
      <c r="HKX21" s="18"/>
      <c r="HLL21" s="18"/>
      <c r="HLZ21" s="18"/>
      <c r="HMN21" s="18"/>
      <c r="HNB21" s="18"/>
      <c r="HNP21" s="18"/>
      <c r="HOD21" s="18"/>
      <c r="HOR21" s="18"/>
      <c r="HPF21" s="18"/>
      <c r="HPT21" s="18"/>
      <c r="HQH21" s="18"/>
      <c r="HQV21" s="18"/>
      <c r="HRJ21" s="18"/>
      <c r="HRX21" s="18"/>
      <c r="HSL21" s="18"/>
      <c r="HSZ21" s="18"/>
      <c r="HTN21" s="18"/>
      <c r="HUB21" s="18"/>
      <c r="HUP21" s="18"/>
      <c r="HVD21" s="18"/>
      <c r="HVR21" s="18"/>
      <c r="HWF21" s="18"/>
      <c r="HWT21" s="18"/>
      <c r="HXH21" s="18"/>
      <c r="HXV21" s="18"/>
      <c r="HYJ21" s="18"/>
      <c r="HYX21" s="18"/>
      <c r="HZL21" s="18"/>
      <c r="HZZ21" s="18"/>
      <c r="IAN21" s="18"/>
      <c r="IBB21" s="18"/>
      <c r="IBP21" s="18"/>
      <c r="ICD21" s="18"/>
      <c r="ICR21" s="18"/>
      <c r="IDF21" s="18"/>
      <c r="IDT21" s="18"/>
      <c r="IEH21" s="18"/>
      <c r="IEV21" s="18"/>
      <c r="IFJ21" s="18"/>
      <c r="IFX21" s="18"/>
      <c r="IGL21" s="18"/>
      <c r="IGZ21" s="18"/>
      <c r="IHN21" s="18"/>
      <c r="IIB21" s="18"/>
      <c r="IIP21" s="18"/>
      <c r="IJD21" s="18"/>
      <c r="IJR21" s="18"/>
      <c r="IKF21" s="18"/>
      <c r="IKT21" s="18"/>
      <c r="ILH21" s="18"/>
      <c r="ILV21" s="18"/>
      <c r="IMJ21" s="18"/>
      <c r="IMX21" s="18"/>
      <c r="INL21" s="18"/>
      <c r="INZ21" s="18"/>
      <c r="ION21" s="18"/>
      <c r="IPB21" s="18"/>
      <c r="IPP21" s="18"/>
      <c r="IQD21" s="18"/>
      <c r="IQR21" s="18"/>
      <c r="IRF21" s="18"/>
      <c r="IRT21" s="18"/>
      <c r="ISH21" s="18"/>
      <c r="ISV21" s="18"/>
      <c r="ITJ21" s="18"/>
      <c r="ITX21" s="18"/>
      <c r="IUL21" s="18"/>
      <c r="IUZ21" s="18"/>
      <c r="IVN21" s="18"/>
      <c r="IWB21" s="18"/>
      <c r="IWP21" s="18"/>
      <c r="IXD21" s="18"/>
      <c r="IXR21" s="18"/>
      <c r="IYF21" s="18"/>
      <c r="IYT21" s="18"/>
      <c r="IZH21" s="18"/>
      <c r="IZV21" s="18"/>
      <c r="JAJ21" s="18"/>
      <c r="JAX21" s="18"/>
      <c r="JBL21" s="18"/>
      <c r="JBZ21" s="18"/>
      <c r="JCN21" s="18"/>
      <c r="JDB21" s="18"/>
      <c r="JDP21" s="18"/>
      <c r="JED21" s="18"/>
      <c r="JER21" s="18"/>
      <c r="JFF21" s="18"/>
      <c r="JFT21" s="18"/>
      <c r="JGH21" s="18"/>
      <c r="JGV21" s="18"/>
      <c r="JHJ21" s="18"/>
      <c r="JHX21" s="18"/>
      <c r="JIL21" s="18"/>
      <c r="JIZ21" s="18"/>
      <c r="JJN21" s="18"/>
      <c r="JKB21" s="18"/>
      <c r="JKP21" s="18"/>
      <c r="JLD21" s="18"/>
      <c r="JLR21" s="18"/>
      <c r="JMF21" s="18"/>
      <c r="JMT21" s="18"/>
      <c r="JNH21" s="18"/>
      <c r="JNV21" s="18"/>
      <c r="JOJ21" s="18"/>
      <c r="JOX21" s="18"/>
      <c r="JPL21" s="18"/>
      <c r="JPZ21" s="18"/>
      <c r="JQN21" s="18"/>
      <c r="JRB21" s="18"/>
      <c r="JRP21" s="18"/>
      <c r="JSD21" s="18"/>
      <c r="JSR21" s="18"/>
      <c r="JTF21" s="18"/>
      <c r="JTT21" s="18"/>
      <c r="JUH21" s="18"/>
      <c r="JUV21" s="18"/>
      <c r="JVJ21" s="18"/>
      <c r="JVX21" s="18"/>
      <c r="JWL21" s="18"/>
      <c r="JWZ21" s="18"/>
      <c r="JXN21" s="18"/>
      <c r="JYB21" s="18"/>
      <c r="JYP21" s="18"/>
      <c r="JZD21" s="18"/>
      <c r="JZR21" s="18"/>
      <c r="KAF21" s="18"/>
      <c r="KAT21" s="18"/>
      <c r="KBH21" s="18"/>
      <c r="KBV21" s="18"/>
      <c r="KCJ21" s="18"/>
      <c r="KCX21" s="18"/>
      <c r="KDL21" s="18"/>
      <c r="KDZ21" s="18"/>
      <c r="KEN21" s="18"/>
      <c r="KFB21" s="18"/>
      <c r="KFP21" s="18"/>
      <c r="KGD21" s="18"/>
      <c r="KGR21" s="18"/>
      <c r="KHF21" s="18"/>
      <c r="KHT21" s="18"/>
      <c r="KIH21" s="18"/>
      <c r="KIV21" s="18"/>
      <c r="KJJ21" s="18"/>
      <c r="KJX21" s="18"/>
      <c r="KKL21" s="18"/>
      <c r="KKZ21" s="18"/>
      <c r="KLN21" s="18"/>
      <c r="KMB21" s="18"/>
      <c r="KMP21" s="18"/>
      <c r="KND21" s="18"/>
      <c r="KNR21" s="18"/>
      <c r="KOF21" s="18"/>
      <c r="KOT21" s="18"/>
      <c r="KPH21" s="18"/>
      <c r="KPV21" s="18"/>
      <c r="KQJ21" s="18"/>
      <c r="KQX21" s="18"/>
      <c r="KRL21" s="18"/>
      <c r="KRZ21" s="18"/>
      <c r="KSN21" s="18"/>
      <c r="KTB21" s="18"/>
      <c r="KTP21" s="18"/>
      <c r="KUD21" s="18"/>
      <c r="KUR21" s="18"/>
      <c r="KVF21" s="18"/>
      <c r="KVT21" s="18"/>
      <c r="KWH21" s="18"/>
      <c r="KWV21" s="18"/>
      <c r="KXJ21" s="18"/>
      <c r="KXX21" s="18"/>
      <c r="KYL21" s="18"/>
      <c r="KYZ21" s="18"/>
      <c r="KZN21" s="18"/>
      <c r="LAB21" s="18"/>
      <c r="LAP21" s="18"/>
      <c r="LBD21" s="18"/>
      <c r="LBR21" s="18"/>
      <c r="LCF21" s="18"/>
      <c r="LCT21" s="18"/>
      <c r="LDH21" s="18"/>
      <c r="LDV21" s="18"/>
      <c r="LEJ21" s="18"/>
      <c r="LEX21" s="18"/>
      <c r="LFL21" s="18"/>
      <c r="LFZ21" s="18"/>
      <c r="LGN21" s="18"/>
      <c r="LHB21" s="18"/>
      <c r="LHP21" s="18"/>
      <c r="LID21" s="18"/>
      <c r="LIR21" s="18"/>
      <c r="LJF21" s="18"/>
      <c r="LJT21" s="18"/>
      <c r="LKH21" s="18"/>
      <c r="LKV21" s="18"/>
      <c r="LLJ21" s="18"/>
      <c r="LLX21" s="18"/>
      <c r="LML21" s="18"/>
      <c r="LMZ21" s="18"/>
      <c r="LNN21" s="18"/>
      <c r="LOB21" s="18"/>
      <c r="LOP21" s="18"/>
      <c r="LPD21" s="18"/>
      <c r="LPR21" s="18"/>
      <c r="LQF21" s="18"/>
      <c r="LQT21" s="18"/>
      <c r="LRH21" s="18"/>
      <c r="LRV21" s="18"/>
      <c r="LSJ21" s="18"/>
      <c r="LSX21" s="18"/>
      <c r="LTL21" s="18"/>
      <c r="LTZ21" s="18"/>
      <c r="LUN21" s="18"/>
      <c r="LVB21" s="18"/>
      <c r="LVP21" s="18"/>
      <c r="LWD21" s="18"/>
      <c r="LWR21" s="18"/>
      <c r="LXF21" s="18"/>
      <c r="LXT21" s="18"/>
      <c r="LYH21" s="18"/>
      <c r="LYV21" s="18"/>
      <c r="LZJ21" s="18"/>
      <c r="LZX21" s="18"/>
      <c r="MAL21" s="18"/>
      <c r="MAZ21" s="18"/>
      <c r="MBN21" s="18"/>
      <c r="MCB21" s="18"/>
      <c r="MCP21" s="18"/>
      <c r="MDD21" s="18"/>
      <c r="MDR21" s="18"/>
      <c r="MEF21" s="18"/>
      <c r="MET21" s="18"/>
      <c r="MFH21" s="18"/>
      <c r="MFV21" s="18"/>
      <c r="MGJ21" s="18"/>
      <c r="MGX21" s="18"/>
      <c r="MHL21" s="18"/>
      <c r="MHZ21" s="18"/>
      <c r="MIN21" s="18"/>
      <c r="MJB21" s="18"/>
      <c r="MJP21" s="18"/>
      <c r="MKD21" s="18"/>
      <c r="MKR21" s="18"/>
      <c r="MLF21" s="18"/>
      <c r="MLT21" s="18"/>
      <c r="MMH21" s="18"/>
      <c r="MMV21" s="18"/>
      <c r="MNJ21" s="18"/>
      <c r="MNX21" s="18"/>
      <c r="MOL21" s="18"/>
      <c r="MOZ21" s="18"/>
      <c r="MPN21" s="18"/>
      <c r="MQB21" s="18"/>
      <c r="MQP21" s="18"/>
      <c r="MRD21" s="18"/>
      <c r="MRR21" s="18"/>
      <c r="MSF21" s="18"/>
      <c r="MST21" s="18"/>
      <c r="MTH21" s="18"/>
      <c r="MTV21" s="18"/>
      <c r="MUJ21" s="18"/>
      <c r="MUX21" s="18"/>
      <c r="MVL21" s="18"/>
      <c r="MVZ21" s="18"/>
      <c r="MWN21" s="18"/>
      <c r="MXB21" s="18"/>
      <c r="MXP21" s="18"/>
      <c r="MYD21" s="18"/>
      <c r="MYR21" s="18"/>
      <c r="MZF21" s="18"/>
      <c r="MZT21" s="18"/>
      <c r="NAH21" s="18"/>
      <c r="NAV21" s="18"/>
      <c r="NBJ21" s="18"/>
      <c r="NBX21" s="18"/>
      <c r="NCL21" s="18"/>
      <c r="NCZ21" s="18"/>
      <c r="NDN21" s="18"/>
      <c r="NEB21" s="18"/>
      <c r="NEP21" s="18"/>
      <c r="NFD21" s="18"/>
      <c r="NFR21" s="18"/>
      <c r="NGF21" s="18"/>
      <c r="NGT21" s="18"/>
      <c r="NHH21" s="18"/>
      <c r="NHV21" s="18"/>
      <c r="NIJ21" s="18"/>
      <c r="NIX21" s="18"/>
      <c r="NJL21" s="18"/>
      <c r="NJZ21" s="18"/>
      <c r="NKN21" s="18"/>
      <c r="NLB21" s="18"/>
      <c r="NLP21" s="18"/>
      <c r="NMD21" s="18"/>
      <c r="NMR21" s="18"/>
      <c r="NNF21" s="18"/>
      <c r="NNT21" s="18"/>
      <c r="NOH21" s="18"/>
      <c r="NOV21" s="18"/>
      <c r="NPJ21" s="18"/>
      <c r="NPX21" s="18"/>
      <c r="NQL21" s="18"/>
      <c r="NQZ21" s="18"/>
      <c r="NRN21" s="18"/>
      <c r="NSB21" s="18"/>
      <c r="NSP21" s="18"/>
      <c r="NTD21" s="18"/>
      <c r="NTR21" s="18"/>
      <c r="NUF21" s="18"/>
      <c r="NUT21" s="18"/>
      <c r="NVH21" s="18"/>
      <c r="NVV21" s="18"/>
      <c r="NWJ21" s="18"/>
      <c r="NWX21" s="18"/>
      <c r="NXL21" s="18"/>
      <c r="NXZ21" s="18"/>
      <c r="NYN21" s="18"/>
      <c r="NZB21" s="18"/>
      <c r="NZP21" s="18"/>
      <c r="OAD21" s="18"/>
      <c r="OAR21" s="18"/>
      <c r="OBF21" s="18"/>
      <c r="OBT21" s="18"/>
      <c r="OCH21" s="18"/>
      <c r="OCV21" s="18"/>
      <c r="ODJ21" s="18"/>
      <c r="ODX21" s="18"/>
      <c r="OEL21" s="18"/>
      <c r="OEZ21" s="18"/>
      <c r="OFN21" s="18"/>
      <c r="OGB21" s="18"/>
      <c r="OGP21" s="18"/>
      <c r="OHD21" s="18"/>
      <c r="OHR21" s="18"/>
      <c r="OIF21" s="18"/>
      <c r="OIT21" s="18"/>
      <c r="OJH21" s="18"/>
      <c r="OJV21" s="18"/>
      <c r="OKJ21" s="18"/>
      <c r="OKX21" s="18"/>
      <c r="OLL21" s="18"/>
      <c r="OLZ21" s="18"/>
      <c r="OMN21" s="18"/>
      <c r="ONB21" s="18"/>
      <c r="ONP21" s="18"/>
      <c r="OOD21" s="18"/>
      <c r="OOR21" s="18"/>
      <c r="OPF21" s="18"/>
      <c r="OPT21" s="18"/>
      <c r="OQH21" s="18"/>
      <c r="OQV21" s="18"/>
      <c r="ORJ21" s="18"/>
      <c r="ORX21" s="18"/>
      <c r="OSL21" s="18"/>
      <c r="OSZ21" s="18"/>
      <c r="OTN21" s="18"/>
      <c r="OUB21" s="18"/>
      <c r="OUP21" s="18"/>
      <c r="OVD21" s="18"/>
      <c r="OVR21" s="18"/>
      <c r="OWF21" s="18"/>
      <c r="OWT21" s="18"/>
      <c r="OXH21" s="18"/>
      <c r="OXV21" s="18"/>
      <c r="OYJ21" s="18"/>
      <c r="OYX21" s="18"/>
      <c r="OZL21" s="18"/>
      <c r="OZZ21" s="18"/>
      <c r="PAN21" s="18"/>
      <c r="PBB21" s="18"/>
      <c r="PBP21" s="18"/>
      <c r="PCD21" s="18"/>
      <c r="PCR21" s="18"/>
      <c r="PDF21" s="18"/>
      <c r="PDT21" s="18"/>
      <c r="PEH21" s="18"/>
      <c r="PEV21" s="18"/>
      <c r="PFJ21" s="18"/>
      <c r="PFX21" s="18"/>
      <c r="PGL21" s="18"/>
      <c r="PGZ21" s="18"/>
      <c r="PHN21" s="18"/>
      <c r="PIB21" s="18"/>
      <c r="PIP21" s="18"/>
      <c r="PJD21" s="18"/>
      <c r="PJR21" s="18"/>
      <c r="PKF21" s="18"/>
      <c r="PKT21" s="18"/>
      <c r="PLH21" s="18"/>
      <c r="PLV21" s="18"/>
      <c r="PMJ21" s="18"/>
      <c r="PMX21" s="18"/>
      <c r="PNL21" s="18"/>
      <c r="PNZ21" s="18"/>
      <c r="PON21" s="18"/>
      <c r="PPB21" s="18"/>
      <c r="PPP21" s="18"/>
      <c r="PQD21" s="18"/>
      <c r="PQR21" s="18"/>
      <c r="PRF21" s="18"/>
      <c r="PRT21" s="18"/>
      <c r="PSH21" s="18"/>
      <c r="PSV21" s="18"/>
      <c r="PTJ21" s="18"/>
      <c r="PTX21" s="18"/>
      <c r="PUL21" s="18"/>
      <c r="PUZ21" s="18"/>
      <c r="PVN21" s="18"/>
      <c r="PWB21" s="18"/>
      <c r="PWP21" s="18"/>
      <c r="PXD21" s="18"/>
      <c r="PXR21" s="18"/>
      <c r="PYF21" s="18"/>
      <c r="PYT21" s="18"/>
      <c r="PZH21" s="18"/>
      <c r="PZV21" s="18"/>
      <c r="QAJ21" s="18"/>
      <c r="QAX21" s="18"/>
      <c r="QBL21" s="18"/>
      <c r="QBZ21" s="18"/>
      <c r="QCN21" s="18"/>
      <c r="QDB21" s="18"/>
      <c r="QDP21" s="18"/>
      <c r="QED21" s="18"/>
      <c r="QER21" s="18"/>
      <c r="QFF21" s="18"/>
      <c r="QFT21" s="18"/>
      <c r="QGH21" s="18"/>
      <c r="QGV21" s="18"/>
      <c r="QHJ21" s="18"/>
      <c r="QHX21" s="18"/>
      <c r="QIL21" s="18"/>
      <c r="QIZ21" s="18"/>
      <c r="QJN21" s="18"/>
      <c r="QKB21" s="18"/>
      <c r="QKP21" s="18"/>
      <c r="QLD21" s="18"/>
      <c r="QLR21" s="18"/>
      <c r="QMF21" s="18"/>
      <c r="QMT21" s="18"/>
      <c r="QNH21" s="18"/>
      <c r="QNV21" s="18"/>
      <c r="QOJ21" s="18"/>
      <c r="QOX21" s="18"/>
      <c r="QPL21" s="18"/>
      <c r="QPZ21" s="18"/>
      <c r="QQN21" s="18"/>
      <c r="QRB21" s="18"/>
      <c r="QRP21" s="18"/>
      <c r="QSD21" s="18"/>
      <c r="QSR21" s="18"/>
      <c r="QTF21" s="18"/>
      <c r="QTT21" s="18"/>
      <c r="QUH21" s="18"/>
      <c r="QUV21" s="18"/>
      <c r="QVJ21" s="18"/>
      <c r="QVX21" s="18"/>
      <c r="QWL21" s="18"/>
      <c r="QWZ21" s="18"/>
      <c r="QXN21" s="18"/>
      <c r="QYB21" s="18"/>
      <c r="QYP21" s="18"/>
      <c r="QZD21" s="18"/>
      <c r="QZR21" s="18"/>
      <c r="RAF21" s="18"/>
      <c r="RAT21" s="18"/>
      <c r="RBH21" s="18"/>
      <c r="RBV21" s="18"/>
      <c r="RCJ21" s="18"/>
      <c r="RCX21" s="18"/>
      <c r="RDL21" s="18"/>
      <c r="RDZ21" s="18"/>
      <c r="REN21" s="18"/>
      <c r="RFB21" s="18"/>
      <c r="RFP21" s="18"/>
      <c r="RGD21" s="18"/>
      <c r="RGR21" s="18"/>
      <c r="RHF21" s="18"/>
      <c r="RHT21" s="18"/>
      <c r="RIH21" s="18"/>
      <c r="RIV21" s="18"/>
      <c r="RJJ21" s="18"/>
      <c r="RJX21" s="18"/>
      <c r="RKL21" s="18"/>
      <c r="RKZ21" s="18"/>
      <c r="RLN21" s="18"/>
      <c r="RMB21" s="18"/>
      <c r="RMP21" s="18"/>
      <c r="RND21" s="18"/>
      <c r="RNR21" s="18"/>
      <c r="ROF21" s="18"/>
      <c r="ROT21" s="18"/>
      <c r="RPH21" s="18"/>
      <c r="RPV21" s="18"/>
      <c r="RQJ21" s="18"/>
      <c r="RQX21" s="18"/>
      <c r="RRL21" s="18"/>
      <c r="RRZ21" s="18"/>
      <c r="RSN21" s="18"/>
      <c r="RTB21" s="18"/>
      <c r="RTP21" s="18"/>
      <c r="RUD21" s="18"/>
      <c r="RUR21" s="18"/>
      <c r="RVF21" s="18"/>
      <c r="RVT21" s="18"/>
      <c r="RWH21" s="18"/>
      <c r="RWV21" s="18"/>
      <c r="RXJ21" s="18"/>
      <c r="RXX21" s="18"/>
      <c r="RYL21" s="18"/>
      <c r="RYZ21" s="18"/>
      <c r="RZN21" s="18"/>
      <c r="SAB21" s="18"/>
      <c r="SAP21" s="18"/>
      <c r="SBD21" s="18"/>
      <c r="SBR21" s="18"/>
      <c r="SCF21" s="18"/>
      <c r="SCT21" s="18"/>
      <c r="SDH21" s="18"/>
      <c r="SDV21" s="18"/>
      <c r="SEJ21" s="18"/>
      <c r="SEX21" s="18"/>
      <c r="SFL21" s="18"/>
      <c r="SFZ21" s="18"/>
      <c r="SGN21" s="18"/>
      <c r="SHB21" s="18"/>
      <c r="SHP21" s="18"/>
      <c r="SID21" s="18"/>
      <c r="SIR21" s="18"/>
      <c r="SJF21" s="18"/>
      <c r="SJT21" s="18"/>
      <c r="SKH21" s="18"/>
      <c r="SKV21" s="18"/>
      <c r="SLJ21" s="18"/>
      <c r="SLX21" s="18"/>
      <c r="SML21" s="18"/>
      <c r="SMZ21" s="18"/>
      <c r="SNN21" s="18"/>
      <c r="SOB21" s="18"/>
      <c r="SOP21" s="18"/>
      <c r="SPD21" s="18"/>
      <c r="SPR21" s="18"/>
      <c r="SQF21" s="18"/>
      <c r="SQT21" s="18"/>
      <c r="SRH21" s="18"/>
      <c r="SRV21" s="18"/>
      <c r="SSJ21" s="18"/>
      <c r="SSX21" s="18"/>
      <c r="STL21" s="18"/>
      <c r="STZ21" s="18"/>
      <c r="SUN21" s="18"/>
      <c r="SVB21" s="18"/>
      <c r="SVP21" s="18"/>
      <c r="SWD21" s="18"/>
      <c r="SWR21" s="18"/>
      <c r="SXF21" s="18"/>
      <c r="SXT21" s="18"/>
      <c r="SYH21" s="18"/>
      <c r="SYV21" s="18"/>
      <c r="SZJ21" s="18"/>
      <c r="SZX21" s="18"/>
      <c r="TAL21" s="18"/>
      <c r="TAZ21" s="18"/>
      <c r="TBN21" s="18"/>
      <c r="TCB21" s="18"/>
      <c r="TCP21" s="18"/>
      <c r="TDD21" s="18"/>
      <c r="TDR21" s="18"/>
      <c r="TEF21" s="18"/>
      <c r="TET21" s="18"/>
      <c r="TFH21" s="18"/>
      <c r="TFV21" s="18"/>
      <c r="TGJ21" s="18"/>
      <c r="TGX21" s="18"/>
      <c r="THL21" s="18"/>
      <c r="THZ21" s="18"/>
      <c r="TIN21" s="18"/>
      <c r="TJB21" s="18"/>
      <c r="TJP21" s="18"/>
      <c r="TKD21" s="18"/>
      <c r="TKR21" s="18"/>
      <c r="TLF21" s="18"/>
      <c r="TLT21" s="18"/>
      <c r="TMH21" s="18"/>
      <c r="TMV21" s="18"/>
      <c r="TNJ21" s="18"/>
      <c r="TNX21" s="18"/>
      <c r="TOL21" s="18"/>
      <c r="TOZ21" s="18"/>
      <c r="TPN21" s="18"/>
      <c r="TQB21" s="18"/>
      <c r="TQP21" s="18"/>
      <c r="TRD21" s="18"/>
      <c r="TRR21" s="18"/>
      <c r="TSF21" s="18"/>
      <c r="TST21" s="18"/>
      <c r="TTH21" s="18"/>
      <c r="TTV21" s="18"/>
      <c r="TUJ21" s="18"/>
      <c r="TUX21" s="18"/>
      <c r="TVL21" s="18"/>
      <c r="TVZ21" s="18"/>
      <c r="TWN21" s="18"/>
      <c r="TXB21" s="18"/>
      <c r="TXP21" s="18"/>
      <c r="TYD21" s="18"/>
      <c r="TYR21" s="18"/>
      <c r="TZF21" s="18"/>
      <c r="TZT21" s="18"/>
      <c r="UAH21" s="18"/>
      <c r="UAV21" s="18"/>
      <c r="UBJ21" s="18"/>
      <c r="UBX21" s="18"/>
      <c r="UCL21" s="18"/>
      <c r="UCZ21" s="18"/>
      <c r="UDN21" s="18"/>
      <c r="UEB21" s="18"/>
      <c r="UEP21" s="18"/>
      <c r="UFD21" s="18"/>
      <c r="UFR21" s="18"/>
      <c r="UGF21" s="18"/>
      <c r="UGT21" s="18"/>
      <c r="UHH21" s="18"/>
      <c r="UHV21" s="18"/>
      <c r="UIJ21" s="18"/>
      <c r="UIX21" s="18"/>
      <c r="UJL21" s="18"/>
      <c r="UJZ21" s="18"/>
      <c r="UKN21" s="18"/>
      <c r="ULB21" s="18"/>
      <c r="ULP21" s="18"/>
      <c r="UMD21" s="18"/>
      <c r="UMR21" s="18"/>
      <c r="UNF21" s="18"/>
      <c r="UNT21" s="18"/>
      <c r="UOH21" s="18"/>
      <c r="UOV21" s="18"/>
      <c r="UPJ21" s="18"/>
      <c r="UPX21" s="18"/>
      <c r="UQL21" s="18"/>
      <c r="UQZ21" s="18"/>
      <c r="URN21" s="18"/>
      <c r="USB21" s="18"/>
      <c r="USP21" s="18"/>
      <c r="UTD21" s="18"/>
      <c r="UTR21" s="18"/>
      <c r="UUF21" s="18"/>
      <c r="UUT21" s="18"/>
      <c r="UVH21" s="18"/>
      <c r="UVV21" s="18"/>
      <c r="UWJ21" s="18"/>
      <c r="UWX21" s="18"/>
      <c r="UXL21" s="18"/>
      <c r="UXZ21" s="18"/>
      <c r="UYN21" s="18"/>
      <c r="UZB21" s="18"/>
      <c r="UZP21" s="18"/>
      <c r="VAD21" s="18"/>
      <c r="VAR21" s="18"/>
      <c r="VBF21" s="18"/>
      <c r="VBT21" s="18"/>
      <c r="VCH21" s="18"/>
      <c r="VCV21" s="18"/>
      <c r="VDJ21" s="18"/>
      <c r="VDX21" s="18"/>
      <c r="VEL21" s="18"/>
      <c r="VEZ21" s="18"/>
      <c r="VFN21" s="18"/>
      <c r="VGB21" s="18"/>
      <c r="VGP21" s="18"/>
      <c r="VHD21" s="18"/>
      <c r="VHR21" s="18"/>
      <c r="VIF21" s="18"/>
      <c r="VIT21" s="18"/>
      <c r="VJH21" s="18"/>
      <c r="VJV21" s="18"/>
      <c r="VKJ21" s="18"/>
      <c r="VKX21" s="18"/>
      <c r="VLL21" s="18"/>
      <c r="VLZ21" s="18"/>
      <c r="VMN21" s="18"/>
      <c r="VNB21" s="18"/>
      <c r="VNP21" s="18"/>
      <c r="VOD21" s="18"/>
      <c r="VOR21" s="18"/>
      <c r="VPF21" s="18"/>
      <c r="VPT21" s="18"/>
      <c r="VQH21" s="18"/>
      <c r="VQV21" s="18"/>
      <c r="VRJ21" s="18"/>
      <c r="VRX21" s="18"/>
      <c r="VSL21" s="18"/>
      <c r="VSZ21" s="18"/>
      <c r="VTN21" s="18"/>
      <c r="VUB21" s="18"/>
      <c r="VUP21" s="18"/>
      <c r="VVD21" s="18"/>
      <c r="VVR21" s="18"/>
      <c r="VWF21" s="18"/>
      <c r="VWT21" s="18"/>
      <c r="VXH21" s="18"/>
      <c r="VXV21" s="18"/>
      <c r="VYJ21" s="18"/>
      <c r="VYX21" s="18"/>
      <c r="VZL21" s="18"/>
      <c r="VZZ21" s="18"/>
      <c r="WAN21" s="18"/>
      <c r="WBB21" s="18"/>
      <c r="WBP21" s="18"/>
      <c r="WCD21" s="18"/>
      <c r="WCR21" s="18"/>
      <c r="WDF21" s="18"/>
      <c r="WDT21" s="18"/>
      <c r="WEH21" s="18"/>
      <c r="WEV21" s="18"/>
      <c r="WFJ21" s="18"/>
      <c r="WFX21" s="18"/>
      <c r="WGL21" s="18"/>
      <c r="WGZ21" s="18"/>
      <c r="WHN21" s="18"/>
      <c r="WIB21" s="18"/>
      <c r="WIP21" s="18"/>
      <c r="WJD21" s="18"/>
      <c r="WJR21" s="18"/>
      <c r="WKF21" s="18"/>
      <c r="WKT21" s="18"/>
      <c r="WLH21" s="18"/>
      <c r="WLV21" s="18"/>
      <c r="WMJ21" s="18"/>
      <c r="WMX21" s="18"/>
      <c r="WNL21" s="18"/>
      <c r="WNZ21" s="18"/>
      <c r="WON21" s="18"/>
      <c r="WPB21" s="18"/>
      <c r="WPP21" s="18"/>
      <c r="WQD21" s="18"/>
      <c r="WQR21" s="18"/>
      <c r="WRF21" s="18"/>
      <c r="WRT21" s="18"/>
      <c r="WSH21" s="18"/>
      <c r="WSV21" s="18"/>
      <c r="WTJ21" s="18"/>
      <c r="WTX21" s="18"/>
      <c r="WUL21" s="18"/>
      <c r="WUZ21" s="18"/>
      <c r="WVN21" s="18"/>
      <c r="WWB21" s="18"/>
      <c r="WWP21" s="18"/>
      <c r="WXD21" s="18"/>
      <c r="WXR21" s="18"/>
      <c r="WYF21" s="18"/>
      <c r="WYT21" s="18"/>
      <c r="WZH21" s="18"/>
      <c r="WZV21" s="18"/>
      <c r="XAJ21" s="18"/>
      <c r="XAX21" s="18"/>
      <c r="XBL21" s="18"/>
      <c r="XBZ21" s="18"/>
      <c r="XCN21" s="18"/>
      <c r="XDB21" s="18"/>
      <c r="XDP21" s="18"/>
      <c r="XED21" s="18"/>
      <c r="XER21" s="18"/>
    </row>
    <row r="22" spans="1:1014 1028:2036 2050:3072 3086:4094 4108:5116 5130:6138 6152:7160 7174:8182 8196:9204 9218:10240 10254:11262 11276:12284 12298:13306 13320:14328 14342:15350 15364:16372" x14ac:dyDescent="0.35">
      <c r="A22">
        <v>2017122006</v>
      </c>
      <c r="B22" t="e">
        <v>#N/A</v>
      </c>
      <c r="C22" t="e">
        <v>#N/A</v>
      </c>
      <c r="D22" s="55" t="s">
        <v>867</v>
      </c>
      <c r="E22" t="s">
        <v>889</v>
      </c>
      <c r="F22" s="18">
        <v>42857</v>
      </c>
      <c r="G22">
        <v>15.4</v>
      </c>
      <c r="H22" t="s">
        <v>29</v>
      </c>
      <c r="I22">
        <v>35.9</v>
      </c>
      <c r="J22" t="s">
        <v>29</v>
      </c>
      <c r="K22">
        <v>6.4</v>
      </c>
      <c r="L22" t="s">
        <v>877</v>
      </c>
      <c r="M22">
        <v>15</v>
      </c>
      <c r="N22" t="s">
        <v>878</v>
      </c>
      <c r="O22">
        <v>1835</v>
      </c>
      <c r="P22" t="s">
        <v>29</v>
      </c>
      <c r="T22" s="18"/>
      <c r="AH22" s="18"/>
      <c r="AV22" s="18"/>
      <c r="BJ22" s="18"/>
      <c r="BX22" s="18"/>
      <c r="CL22" s="18"/>
      <c r="CZ22" s="18"/>
      <c r="DN22" s="18"/>
      <c r="EB22" s="18"/>
      <c r="EP22" s="18"/>
      <c r="FD22" s="18"/>
      <c r="FR22" s="18"/>
      <c r="GF22" s="18"/>
      <c r="GT22" s="18"/>
      <c r="HH22" s="18"/>
      <c r="HV22" s="18"/>
      <c r="IJ22" s="18"/>
      <c r="IX22" s="18"/>
      <c r="JL22" s="18"/>
      <c r="JZ22" s="18"/>
      <c r="KN22" s="18"/>
      <c r="LB22" s="18"/>
      <c r="LP22" s="18"/>
      <c r="MD22" s="18"/>
      <c r="MR22" s="18"/>
      <c r="NF22" s="18"/>
      <c r="NT22" s="18"/>
      <c r="OH22" s="18"/>
      <c r="OV22" s="18"/>
      <c r="PJ22" s="18"/>
      <c r="PX22" s="18"/>
      <c r="QL22" s="18"/>
      <c r="QZ22" s="18"/>
      <c r="RN22" s="18"/>
      <c r="SB22" s="18"/>
      <c r="SP22" s="18"/>
      <c r="TD22" s="18"/>
      <c r="TR22" s="18"/>
      <c r="UF22" s="18"/>
      <c r="UT22" s="18"/>
      <c r="VH22" s="18"/>
      <c r="VV22" s="18"/>
      <c r="WJ22" s="18"/>
      <c r="WX22" s="18"/>
      <c r="XL22" s="18"/>
      <c r="XZ22" s="18"/>
      <c r="YN22" s="18"/>
      <c r="ZB22" s="18"/>
      <c r="ZP22" s="18"/>
      <c r="AAD22" s="18"/>
      <c r="AAR22" s="18"/>
      <c r="ABF22" s="18"/>
      <c r="ABT22" s="18"/>
      <c r="ACH22" s="18"/>
      <c r="ACV22" s="18"/>
      <c r="ADJ22" s="18"/>
      <c r="ADX22" s="18"/>
      <c r="AEL22" s="18"/>
      <c r="AEZ22" s="18"/>
      <c r="AFN22" s="18"/>
      <c r="AGB22" s="18"/>
      <c r="AGP22" s="18"/>
      <c r="AHD22" s="18"/>
      <c r="AHR22" s="18"/>
      <c r="AIF22" s="18"/>
      <c r="AIT22" s="18"/>
      <c r="AJH22" s="18"/>
      <c r="AJV22" s="18"/>
      <c r="AKJ22" s="18"/>
      <c r="AKX22" s="18"/>
      <c r="ALL22" s="18"/>
      <c r="ALZ22" s="18"/>
      <c r="AMN22" s="18"/>
      <c r="ANB22" s="18"/>
      <c r="ANP22" s="18"/>
      <c r="AOD22" s="18"/>
      <c r="AOR22" s="18"/>
      <c r="APF22" s="18"/>
      <c r="APT22" s="18"/>
      <c r="AQH22" s="18"/>
      <c r="AQV22" s="18"/>
      <c r="ARJ22" s="18"/>
      <c r="ARX22" s="18"/>
      <c r="ASL22" s="18"/>
      <c r="ASZ22" s="18"/>
      <c r="ATN22" s="18"/>
      <c r="AUB22" s="18"/>
      <c r="AUP22" s="18"/>
      <c r="AVD22" s="18"/>
      <c r="AVR22" s="18"/>
      <c r="AWF22" s="18"/>
      <c r="AWT22" s="18"/>
      <c r="AXH22" s="18"/>
      <c r="AXV22" s="18"/>
      <c r="AYJ22" s="18"/>
      <c r="AYX22" s="18"/>
      <c r="AZL22" s="18"/>
      <c r="AZZ22" s="18"/>
      <c r="BAN22" s="18"/>
      <c r="BBB22" s="18"/>
      <c r="BBP22" s="18"/>
      <c r="BCD22" s="18"/>
      <c r="BCR22" s="18"/>
      <c r="BDF22" s="18"/>
      <c r="BDT22" s="18"/>
      <c r="BEH22" s="18"/>
      <c r="BEV22" s="18"/>
      <c r="BFJ22" s="18"/>
      <c r="BFX22" s="18"/>
      <c r="BGL22" s="18"/>
      <c r="BGZ22" s="18"/>
      <c r="BHN22" s="18"/>
      <c r="BIB22" s="18"/>
      <c r="BIP22" s="18"/>
      <c r="BJD22" s="18"/>
      <c r="BJR22" s="18"/>
      <c r="BKF22" s="18"/>
      <c r="BKT22" s="18"/>
      <c r="BLH22" s="18"/>
      <c r="BLV22" s="18"/>
      <c r="BMJ22" s="18"/>
      <c r="BMX22" s="18"/>
      <c r="BNL22" s="18"/>
      <c r="BNZ22" s="18"/>
      <c r="BON22" s="18"/>
      <c r="BPB22" s="18"/>
      <c r="BPP22" s="18"/>
      <c r="BQD22" s="18"/>
      <c r="BQR22" s="18"/>
      <c r="BRF22" s="18"/>
      <c r="BRT22" s="18"/>
      <c r="BSH22" s="18"/>
      <c r="BSV22" s="18"/>
      <c r="BTJ22" s="18"/>
      <c r="BTX22" s="18"/>
      <c r="BUL22" s="18"/>
      <c r="BUZ22" s="18"/>
      <c r="BVN22" s="18"/>
      <c r="BWB22" s="18"/>
      <c r="BWP22" s="18"/>
      <c r="BXD22" s="18"/>
      <c r="BXR22" s="18"/>
      <c r="BYF22" s="18"/>
      <c r="BYT22" s="18"/>
      <c r="BZH22" s="18"/>
      <c r="BZV22" s="18"/>
      <c r="CAJ22" s="18"/>
      <c r="CAX22" s="18"/>
      <c r="CBL22" s="18"/>
      <c r="CBZ22" s="18"/>
      <c r="CCN22" s="18"/>
      <c r="CDB22" s="18"/>
      <c r="CDP22" s="18"/>
      <c r="CED22" s="18"/>
      <c r="CER22" s="18"/>
      <c r="CFF22" s="18"/>
      <c r="CFT22" s="18"/>
      <c r="CGH22" s="18"/>
      <c r="CGV22" s="18"/>
      <c r="CHJ22" s="18"/>
      <c r="CHX22" s="18"/>
      <c r="CIL22" s="18"/>
      <c r="CIZ22" s="18"/>
      <c r="CJN22" s="18"/>
      <c r="CKB22" s="18"/>
      <c r="CKP22" s="18"/>
      <c r="CLD22" s="18"/>
      <c r="CLR22" s="18"/>
      <c r="CMF22" s="18"/>
      <c r="CMT22" s="18"/>
      <c r="CNH22" s="18"/>
      <c r="CNV22" s="18"/>
      <c r="COJ22" s="18"/>
      <c r="COX22" s="18"/>
      <c r="CPL22" s="18"/>
      <c r="CPZ22" s="18"/>
      <c r="CQN22" s="18"/>
      <c r="CRB22" s="18"/>
      <c r="CRP22" s="18"/>
      <c r="CSD22" s="18"/>
      <c r="CSR22" s="18"/>
      <c r="CTF22" s="18"/>
      <c r="CTT22" s="18"/>
      <c r="CUH22" s="18"/>
      <c r="CUV22" s="18"/>
      <c r="CVJ22" s="18"/>
      <c r="CVX22" s="18"/>
      <c r="CWL22" s="18"/>
      <c r="CWZ22" s="18"/>
      <c r="CXN22" s="18"/>
      <c r="CYB22" s="18"/>
      <c r="CYP22" s="18"/>
      <c r="CZD22" s="18"/>
      <c r="CZR22" s="18"/>
      <c r="DAF22" s="18"/>
      <c r="DAT22" s="18"/>
      <c r="DBH22" s="18"/>
      <c r="DBV22" s="18"/>
      <c r="DCJ22" s="18"/>
      <c r="DCX22" s="18"/>
      <c r="DDL22" s="18"/>
      <c r="DDZ22" s="18"/>
      <c r="DEN22" s="18"/>
      <c r="DFB22" s="18"/>
      <c r="DFP22" s="18"/>
      <c r="DGD22" s="18"/>
      <c r="DGR22" s="18"/>
      <c r="DHF22" s="18"/>
      <c r="DHT22" s="18"/>
      <c r="DIH22" s="18"/>
      <c r="DIV22" s="18"/>
      <c r="DJJ22" s="18"/>
      <c r="DJX22" s="18"/>
      <c r="DKL22" s="18"/>
      <c r="DKZ22" s="18"/>
      <c r="DLN22" s="18"/>
      <c r="DMB22" s="18"/>
      <c r="DMP22" s="18"/>
      <c r="DND22" s="18"/>
      <c r="DNR22" s="18"/>
      <c r="DOF22" s="18"/>
      <c r="DOT22" s="18"/>
      <c r="DPH22" s="18"/>
      <c r="DPV22" s="18"/>
      <c r="DQJ22" s="18"/>
      <c r="DQX22" s="18"/>
      <c r="DRL22" s="18"/>
      <c r="DRZ22" s="18"/>
      <c r="DSN22" s="18"/>
      <c r="DTB22" s="18"/>
      <c r="DTP22" s="18"/>
      <c r="DUD22" s="18"/>
      <c r="DUR22" s="18"/>
      <c r="DVF22" s="18"/>
      <c r="DVT22" s="18"/>
      <c r="DWH22" s="18"/>
      <c r="DWV22" s="18"/>
      <c r="DXJ22" s="18"/>
      <c r="DXX22" s="18"/>
      <c r="DYL22" s="18"/>
      <c r="DYZ22" s="18"/>
      <c r="DZN22" s="18"/>
      <c r="EAB22" s="18"/>
      <c r="EAP22" s="18"/>
      <c r="EBD22" s="18"/>
      <c r="EBR22" s="18"/>
      <c r="ECF22" s="18"/>
      <c r="ECT22" s="18"/>
      <c r="EDH22" s="18"/>
      <c r="EDV22" s="18"/>
      <c r="EEJ22" s="18"/>
      <c r="EEX22" s="18"/>
      <c r="EFL22" s="18"/>
      <c r="EFZ22" s="18"/>
      <c r="EGN22" s="18"/>
      <c r="EHB22" s="18"/>
      <c r="EHP22" s="18"/>
      <c r="EID22" s="18"/>
      <c r="EIR22" s="18"/>
      <c r="EJF22" s="18"/>
      <c r="EJT22" s="18"/>
      <c r="EKH22" s="18"/>
      <c r="EKV22" s="18"/>
      <c r="ELJ22" s="18"/>
      <c r="ELX22" s="18"/>
      <c r="EML22" s="18"/>
      <c r="EMZ22" s="18"/>
      <c r="ENN22" s="18"/>
      <c r="EOB22" s="18"/>
      <c r="EOP22" s="18"/>
      <c r="EPD22" s="18"/>
      <c r="EPR22" s="18"/>
      <c r="EQF22" s="18"/>
      <c r="EQT22" s="18"/>
      <c r="ERH22" s="18"/>
      <c r="ERV22" s="18"/>
      <c r="ESJ22" s="18"/>
      <c r="ESX22" s="18"/>
      <c r="ETL22" s="18"/>
      <c r="ETZ22" s="18"/>
      <c r="EUN22" s="18"/>
      <c r="EVB22" s="18"/>
      <c r="EVP22" s="18"/>
      <c r="EWD22" s="18"/>
      <c r="EWR22" s="18"/>
      <c r="EXF22" s="18"/>
      <c r="EXT22" s="18"/>
      <c r="EYH22" s="18"/>
      <c r="EYV22" s="18"/>
      <c r="EZJ22" s="18"/>
      <c r="EZX22" s="18"/>
      <c r="FAL22" s="18"/>
      <c r="FAZ22" s="18"/>
      <c r="FBN22" s="18"/>
      <c r="FCB22" s="18"/>
      <c r="FCP22" s="18"/>
      <c r="FDD22" s="18"/>
      <c r="FDR22" s="18"/>
      <c r="FEF22" s="18"/>
      <c r="FET22" s="18"/>
      <c r="FFH22" s="18"/>
      <c r="FFV22" s="18"/>
      <c r="FGJ22" s="18"/>
      <c r="FGX22" s="18"/>
      <c r="FHL22" s="18"/>
      <c r="FHZ22" s="18"/>
      <c r="FIN22" s="18"/>
      <c r="FJB22" s="18"/>
      <c r="FJP22" s="18"/>
      <c r="FKD22" s="18"/>
      <c r="FKR22" s="18"/>
      <c r="FLF22" s="18"/>
      <c r="FLT22" s="18"/>
      <c r="FMH22" s="18"/>
      <c r="FMV22" s="18"/>
      <c r="FNJ22" s="18"/>
      <c r="FNX22" s="18"/>
      <c r="FOL22" s="18"/>
      <c r="FOZ22" s="18"/>
      <c r="FPN22" s="18"/>
      <c r="FQB22" s="18"/>
      <c r="FQP22" s="18"/>
      <c r="FRD22" s="18"/>
      <c r="FRR22" s="18"/>
      <c r="FSF22" s="18"/>
      <c r="FST22" s="18"/>
      <c r="FTH22" s="18"/>
      <c r="FTV22" s="18"/>
      <c r="FUJ22" s="18"/>
      <c r="FUX22" s="18"/>
      <c r="FVL22" s="18"/>
      <c r="FVZ22" s="18"/>
      <c r="FWN22" s="18"/>
      <c r="FXB22" s="18"/>
      <c r="FXP22" s="18"/>
      <c r="FYD22" s="18"/>
      <c r="FYR22" s="18"/>
      <c r="FZF22" s="18"/>
      <c r="FZT22" s="18"/>
      <c r="GAH22" s="18"/>
      <c r="GAV22" s="18"/>
      <c r="GBJ22" s="18"/>
      <c r="GBX22" s="18"/>
      <c r="GCL22" s="18"/>
      <c r="GCZ22" s="18"/>
      <c r="GDN22" s="18"/>
      <c r="GEB22" s="18"/>
      <c r="GEP22" s="18"/>
      <c r="GFD22" s="18"/>
      <c r="GFR22" s="18"/>
      <c r="GGF22" s="18"/>
      <c r="GGT22" s="18"/>
      <c r="GHH22" s="18"/>
      <c r="GHV22" s="18"/>
      <c r="GIJ22" s="18"/>
      <c r="GIX22" s="18"/>
      <c r="GJL22" s="18"/>
      <c r="GJZ22" s="18"/>
      <c r="GKN22" s="18"/>
      <c r="GLB22" s="18"/>
      <c r="GLP22" s="18"/>
      <c r="GMD22" s="18"/>
      <c r="GMR22" s="18"/>
      <c r="GNF22" s="18"/>
      <c r="GNT22" s="18"/>
      <c r="GOH22" s="18"/>
      <c r="GOV22" s="18"/>
      <c r="GPJ22" s="18"/>
      <c r="GPX22" s="18"/>
      <c r="GQL22" s="18"/>
      <c r="GQZ22" s="18"/>
      <c r="GRN22" s="18"/>
      <c r="GSB22" s="18"/>
      <c r="GSP22" s="18"/>
      <c r="GTD22" s="18"/>
      <c r="GTR22" s="18"/>
      <c r="GUF22" s="18"/>
      <c r="GUT22" s="18"/>
      <c r="GVH22" s="18"/>
      <c r="GVV22" s="18"/>
      <c r="GWJ22" s="18"/>
      <c r="GWX22" s="18"/>
      <c r="GXL22" s="18"/>
      <c r="GXZ22" s="18"/>
      <c r="GYN22" s="18"/>
      <c r="GZB22" s="18"/>
      <c r="GZP22" s="18"/>
      <c r="HAD22" s="18"/>
      <c r="HAR22" s="18"/>
      <c r="HBF22" s="18"/>
      <c r="HBT22" s="18"/>
      <c r="HCH22" s="18"/>
      <c r="HCV22" s="18"/>
      <c r="HDJ22" s="18"/>
      <c r="HDX22" s="18"/>
      <c r="HEL22" s="18"/>
      <c r="HEZ22" s="18"/>
      <c r="HFN22" s="18"/>
      <c r="HGB22" s="18"/>
      <c r="HGP22" s="18"/>
      <c r="HHD22" s="18"/>
      <c r="HHR22" s="18"/>
      <c r="HIF22" s="18"/>
      <c r="HIT22" s="18"/>
      <c r="HJH22" s="18"/>
      <c r="HJV22" s="18"/>
      <c r="HKJ22" s="18"/>
      <c r="HKX22" s="18"/>
      <c r="HLL22" s="18"/>
      <c r="HLZ22" s="18"/>
      <c r="HMN22" s="18"/>
      <c r="HNB22" s="18"/>
      <c r="HNP22" s="18"/>
      <c r="HOD22" s="18"/>
      <c r="HOR22" s="18"/>
      <c r="HPF22" s="18"/>
      <c r="HPT22" s="18"/>
      <c r="HQH22" s="18"/>
      <c r="HQV22" s="18"/>
      <c r="HRJ22" s="18"/>
      <c r="HRX22" s="18"/>
      <c r="HSL22" s="18"/>
      <c r="HSZ22" s="18"/>
      <c r="HTN22" s="18"/>
      <c r="HUB22" s="18"/>
      <c r="HUP22" s="18"/>
      <c r="HVD22" s="18"/>
      <c r="HVR22" s="18"/>
      <c r="HWF22" s="18"/>
      <c r="HWT22" s="18"/>
      <c r="HXH22" s="18"/>
      <c r="HXV22" s="18"/>
      <c r="HYJ22" s="18"/>
      <c r="HYX22" s="18"/>
      <c r="HZL22" s="18"/>
      <c r="HZZ22" s="18"/>
      <c r="IAN22" s="18"/>
      <c r="IBB22" s="18"/>
      <c r="IBP22" s="18"/>
      <c r="ICD22" s="18"/>
      <c r="ICR22" s="18"/>
      <c r="IDF22" s="18"/>
      <c r="IDT22" s="18"/>
      <c r="IEH22" s="18"/>
      <c r="IEV22" s="18"/>
      <c r="IFJ22" s="18"/>
      <c r="IFX22" s="18"/>
      <c r="IGL22" s="18"/>
      <c r="IGZ22" s="18"/>
      <c r="IHN22" s="18"/>
      <c r="IIB22" s="18"/>
      <c r="IIP22" s="18"/>
      <c r="IJD22" s="18"/>
      <c r="IJR22" s="18"/>
      <c r="IKF22" s="18"/>
      <c r="IKT22" s="18"/>
      <c r="ILH22" s="18"/>
      <c r="ILV22" s="18"/>
      <c r="IMJ22" s="18"/>
      <c r="IMX22" s="18"/>
      <c r="INL22" s="18"/>
      <c r="INZ22" s="18"/>
      <c r="ION22" s="18"/>
      <c r="IPB22" s="18"/>
      <c r="IPP22" s="18"/>
      <c r="IQD22" s="18"/>
      <c r="IQR22" s="18"/>
      <c r="IRF22" s="18"/>
      <c r="IRT22" s="18"/>
      <c r="ISH22" s="18"/>
      <c r="ISV22" s="18"/>
      <c r="ITJ22" s="18"/>
      <c r="ITX22" s="18"/>
      <c r="IUL22" s="18"/>
      <c r="IUZ22" s="18"/>
      <c r="IVN22" s="18"/>
      <c r="IWB22" s="18"/>
      <c r="IWP22" s="18"/>
      <c r="IXD22" s="18"/>
      <c r="IXR22" s="18"/>
      <c r="IYF22" s="18"/>
      <c r="IYT22" s="18"/>
      <c r="IZH22" s="18"/>
      <c r="IZV22" s="18"/>
      <c r="JAJ22" s="18"/>
      <c r="JAX22" s="18"/>
      <c r="JBL22" s="18"/>
      <c r="JBZ22" s="18"/>
      <c r="JCN22" s="18"/>
      <c r="JDB22" s="18"/>
      <c r="JDP22" s="18"/>
      <c r="JED22" s="18"/>
      <c r="JER22" s="18"/>
      <c r="JFF22" s="18"/>
      <c r="JFT22" s="18"/>
      <c r="JGH22" s="18"/>
      <c r="JGV22" s="18"/>
      <c r="JHJ22" s="18"/>
      <c r="JHX22" s="18"/>
      <c r="JIL22" s="18"/>
      <c r="JIZ22" s="18"/>
      <c r="JJN22" s="18"/>
      <c r="JKB22" s="18"/>
      <c r="JKP22" s="18"/>
      <c r="JLD22" s="18"/>
      <c r="JLR22" s="18"/>
      <c r="JMF22" s="18"/>
      <c r="JMT22" s="18"/>
      <c r="JNH22" s="18"/>
      <c r="JNV22" s="18"/>
      <c r="JOJ22" s="18"/>
      <c r="JOX22" s="18"/>
      <c r="JPL22" s="18"/>
      <c r="JPZ22" s="18"/>
      <c r="JQN22" s="18"/>
      <c r="JRB22" s="18"/>
      <c r="JRP22" s="18"/>
      <c r="JSD22" s="18"/>
      <c r="JSR22" s="18"/>
      <c r="JTF22" s="18"/>
      <c r="JTT22" s="18"/>
      <c r="JUH22" s="18"/>
      <c r="JUV22" s="18"/>
      <c r="JVJ22" s="18"/>
      <c r="JVX22" s="18"/>
      <c r="JWL22" s="18"/>
      <c r="JWZ22" s="18"/>
      <c r="JXN22" s="18"/>
      <c r="JYB22" s="18"/>
      <c r="JYP22" s="18"/>
      <c r="JZD22" s="18"/>
      <c r="JZR22" s="18"/>
      <c r="KAF22" s="18"/>
      <c r="KAT22" s="18"/>
      <c r="KBH22" s="18"/>
      <c r="KBV22" s="18"/>
      <c r="KCJ22" s="18"/>
      <c r="KCX22" s="18"/>
      <c r="KDL22" s="18"/>
      <c r="KDZ22" s="18"/>
      <c r="KEN22" s="18"/>
      <c r="KFB22" s="18"/>
      <c r="KFP22" s="18"/>
      <c r="KGD22" s="18"/>
      <c r="KGR22" s="18"/>
      <c r="KHF22" s="18"/>
      <c r="KHT22" s="18"/>
      <c r="KIH22" s="18"/>
      <c r="KIV22" s="18"/>
      <c r="KJJ22" s="18"/>
      <c r="KJX22" s="18"/>
      <c r="KKL22" s="18"/>
      <c r="KKZ22" s="18"/>
      <c r="KLN22" s="18"/>
      <c r="KMB22" s="18"/>
      <c r="KMP22" s="18"/>
      <c r="KND22" s="18"/>
      <c r="KNR22" s="18"/>
      <c r="KOF22" s="18"/>
      <c r="KOT22" s="18"/>
      <c r="KPH22" s="18"/>
      <c r="KPV22" s="18"/>
      <c r="KQJ22" s="18"/>
      <c r="KQX22" s="18"/>
      <c r="KRL22" s="18"/>
      <c r="KRZ22" s="18"/>
      <c r="KSN22" s="18"/>
      <c r="KTB22" s="18"/>
      <c r="KTP22" s="18"/>
      <c r="KUD22" s="18"/>
      <c r="KUR22" s="18"/>
      <c r="KVF22" s="18"/>
      <c r="KVT22" s="18"/>
      <c r="KWH22" s="18"/>
      <c r="KWV22" s="18"/>
      <c r="KXJ22" s="18"/>
      <c r="KXX22" s="18"/>
      <c r="KYL22" s="18"/>
      <c r="KYZ22" s="18"/>
      <c r="KZN22" s="18"/>
      <c r="LAB22" s="18"/>
      <c r="LAP22" s="18"/>
      <c r="LBD22" s="18"/>
      <c r="LBR22" s="18"/>
      <c r="LCF22" s="18"/>
      <c r="LCT22" s="18"/>
      <c r="LDH22" s="18"/>
      <c r="LDV22" s="18"/>
      <c r="LEJ22" s="18"/>
      <c r="LEX22" s="18"/>
      <c r="LFL22" s="18"/>
      <c r="LFZ22" s="18"/>
      <c r="LGN22" s="18"/>
      <c r="LHB22" s="18"/>
      <c r="LHP22" s="18"/>
      <c r="LID22" s="18"/>
      <c r="LIR22" s="18"/>
      <c r="LJF22" s="18"/>
      <c r="LJT22" s="18"/>
      <c r="LKH22" s="18"/>
      <c r="LKV22" s="18"/>
      <c r="LLJ22" s="18"/>
      <c r="LLX22" s="18"/>
      <c r="LML22" s="18"/>
      <c r="LMZ22" s="18"/>
      <c r="LNN22" s="18"/>
      <c r="LOB22" s="18"/>
      <c r="LOP22" s="18"/>
      <c r="LPD22" s="18"/>
      <c r="LPR22" s="18"/>
      <c r="LQF22" s="18"/>
      <c r="LQT22" s="18"/>
      <c r="LRH22" s="18"/>
      <c r="LRV22" s="18"/>
      <c r="LSJ22" s="18"/>
      <c r="LSX22" s="18"/>
      <c r="LTL22" s="18"/>
      <c r="LTZ22" s="18"/>
      <c r="LUN22" s="18"/>
      <c r="LVB22" s="18"/>
      <c r="LVP22" s="18"/>
      <c r="LWD22" s="18"/>
      <c r="LWR22" s="18"/>
      <c r="LXF22" s="18"/>
      <c r="LXT22" s="18"/>
      <c r="LYH22" s="18"/>
      <c r="LYV22" s="18"/>
      <c r="LZJ22" s="18"/>
      <c r="LZX22" s="18"/>
      <c r="MAL22" s="18"/>
      <c r="MAZ22" s="18"/>
      <c r="MBN22" s="18"/>
      <c r="MCB22" s="18"/>
      <c r="MCP22" s="18"/>
      <c r="MDD22" s="18"/>
      <c r="MDR22" s="18"/>
      <c r="MEF22" s="18"/>
      <c r="MET22" s="18"/>
      <c r="MFH22" s="18"/>
      <c r="MFV22" s="18"/>
      <c r="MGJ22" s="18"/>
      <c r="MGX22" s="18"/>
      <c r="MHL22" s="18"/>
      <c r="MHZ22" s="18"/>
      <c r="MIN22" s="18"/>
      <c r="MJB22" s="18"/>
      <c r="MJP22" s="18"/>
      <c r="MKD22" s="18"/>
      <c r="MKR22" s="18"/>
      <c r="MLF22" s="18"/>
      <c r="MLT22" s="18"/>
      <c r="MMH22" s="18"/>
      <c r="MMV22" s="18"/>
      <c r="MNJ22" s="18"/>
      <c r="MNX22" s="18"/>
      <c r="MOL22" s="18"/>
      <c r="MOZ22" s="18"/>
      <c r="MPN22" s="18"/>
      <c r="MQB22" s="18"/>
      <c r="MQP22" s="18"/>
      <c r="MRD22" s="18"/>
      <c r="MRR22" s="18"/>
      <c r="MSF22" s="18"/>
      <c r="MST22" s="18"/>
      <c r="MTH22" s="18"/>
      <c r="MTV22" s="18"/>
      <c r="MUJ22" s="18"/>
      <c r="MUX22" s="18"/>
      <c r="MVL22" s="18"/>
      <c r="MVZ22" s="18"/>
      <c r="MWN22" s="18"/>
      <c r="MXB22" s="18"/>
      <c r="MXP22" s="18"/>
      <c r="MYD22" s="18"/>
      <c r="MYR22" s="18"/>
      <c r="MZF22" s="18"/>
      <c r="MZT22" s="18"/>
      <c r="NAH22" s="18"/>
      <c r="NAV22" s="18"/>
      <c r="NBJ22" s="18"/>
      <c r="NBX22" s="18"/>
      <c r="NCL22" s="18"/>
      <c r="NCZ22" s="18"/>
      <c r="NDN22" s="18"/>
      <c r="NEB22" s="18"/>
      <c r="NEP22" s="18"/>
      <c r="NFD22" s="18"/>
      <c r="NFR22" s="18"/>
      <c r="NGF22" s="18"/>
      <c r="NGT22" s="18"/>
      <c r="NHH22" s="18"/>
      <c r="NHV22" s="18"/>
      <c r="NIJ22" s="18"/>
      <c r="NIX22" s="18"/>
      <c r="NJL22" s="18"/>
      <c r="NJZ22" s="18"/>
      <c r="NKN22" s="18"/>
      <c r="NLB22" s="18"/>
      <c r="NLP22" s="18"/>
      <c r="NMD22" s="18"/>
      <c r="NMR22" s="18"/>
      <c r="NNF22" s="18"/>
      <c r="NNT22" s="18"/>
      <c r="NOH22" s="18"/>
      <c r="NOV22" s="18"/>
      <c r="NPJ22" s="18"/>
      <c r="NPX22" s="18"/>
      <c r="NQL22" s="18"/>
      <c r="NQZ22" s="18"/>
      <c r="NRN22" s="18"/>
      <c r="NSB22" s="18"/>
      <c r="NSP22" s="18"/>
      <c r="NTD22" s="18"/>
      <c r="NTR22" s="18"/>
      <c r="NUF22" s="18"/>
      <c r="NUT22" s="18"/>
      <c r="NVH22" s="18"/>
      <c r="NVV22" s="18"/>
      <c r="NWJ22" s="18"/>
      <c r="NWX22" s="18"/>
      <c r="NXL22" s="18"/>
      <c r="NXZ22" s="18"/>
      <c r="NYN22" s="18"/>
      <c r="NZB22" s="18"/>
      <c r="NZP22" s="18"/>
      <c r="OAD22" s="18"/>
      <c r="OAR22" s="18"/>
      <c r="OBF22" s="18"/>
      <c r="OBT22" s="18"/>
      <c r="OCH22" s="18"/>
      <c r="OCV22" s="18"/>
      <c r="ODJ22" s="18"/>
      <c r="ODX22" s="18"/>
      <c r="OEL22" s="18"/>
      <c r="OEZ22" s="18"/>
      <c r="OFN22" s="18"/>
      <c r="OGB22" s="18"/>
      <c r="OGP22" s="18"/>
      <c r="OHD22" s="18"/>
      <c r="OHR22" s="18"/>
      <c r="OIF22" s="18"/>
      <c r="OIT22" s="18"/>
      <c r="OJH22" s="18"/>
      <c r="OJV22" s="18"/>
      <c r="OKJ22" s="18"/>
      <c r="OKX22" s="18"/>
      <c r="OLL22" s="18"/>
      <c r="OLZ22" s="18"/>
      <c r="OMN22" s="18"/>
      <c r="ONB22" s="18"/>
      <c r="ONP22" s="18"/>
      <c r="OOD22" s="18"/>
      <c r="OOR22" s="18"/>
      <c r="OPF22" s="18"/>
      <c r="OPT22" s="18"/>
      <c r="OQH22" s="18"/>
      <c r="OQV22" s="18"/>
      <c r="ORJ22" s="18"/>
      <c r="ORX22" s="18"/>
      <c r="OSL22" s="18"/>
      <c r="OSZ22" s="18"/>
      <c r="OTN22" s="18"/>
      <c r="OUB22" s="18"/>
      <c r="OUP22" s="18"/>
      <c r="OVD22" s="18"/>
      <c r="OVR22" s="18"/>
      <c r="OWF22" s="18"/>
      <c r="OWT22" s="18"/>
      <c r="OXH22" s="18"/>
      <c r="OXV22" s="18"/>
      <c r="OYJ22" s="18"/>
      <c r="OYX22" s="18"/>
      <c r="OZL22" s="18"/>
      <c r="OZZ22" s="18"/>
      <c r="PAN22" s="18"/>
      <c r="PBB22" s="18"/>
      <c r="PBP22" s="18"/>
      <c r="PCD22" s="18"/>
      <c r="PCR22" s="18"/>
      <c r="PDF22" s="18"/>
      <c r="PDT22" s="18"/>
      <c r="PEH22" s="18"/>
      <c r="PEV22" s="18"/>
      <c r="PFJ22" s="18"/>
      <c r="PFX22" s="18"/>
      <c r="PGL22" s="18"/>
      <c r="PGZ22" s="18"/>
      <c r="PHN22" s="18"/>
      <c r="PIB22" s="18"/>
      <c r="PIP22" s="18"/>
      <c r="PJD22" s="18"/>
      <c r="PJR22" s="18"/>
      <c r="PKF22" s="18"/>
      <c r="PKT22" s="18"/>
      <c r="PLH22" s="18"/>
      <c r="PLV22" s="18"/>
      <c r="PMJ22" s="18"/>
      <c r="PMX22" s="18"/>
      <c r="PNL22" s="18"/>
      <c r="PNZ22" s="18"/>
      <c r="PON22" s="18"/>
      <c r="PPB22" s="18"/>
      <c r="PPP22" s="18"/>
      <c r="PQD22" s="18"/>
      <c r="PQR22" s="18"/>
      <c r="PRF22" s="18"/>
      <c r="PRT22" s="18"/>
      <c r="PSH22" s="18"/>
      <c r="PSV22" s="18"/>
      <c r="PTJ22" s="18"/>
      <c r="PTX22" s="18"/>
      <c r="PUL22" s="18"/>
      <c r="PUZ22" s="18"/>
      <c r="PVN22" s="18"/>
      <c r="PWB22" s="18"/>
      <c r="PWP22" s="18"/>
      <c r="PXD22" s="18"/>
      <c r="PXR22" s="18"/>
      <c r="PYF22" s="18"/>
      <c r="PYT22" s="18"/>
      <c r="PZH22" s="18"/>
      <c r="PZV22" s="18"/>
      <c r="QAJ22" s="18"/>
      <c r="QAX22" s="18"/>
      <c r="QBL22" s="18"/>
      <c r="QBZ22" s="18"/>
      <c r="QCN22" s="18"/>
      <c r="QDB22" s="18"/>
      <c r="QDP22" s="18"/>
      <c r="QED22" s="18"/>
      <c r="QER22" s="18"/>
      <c r="QFF22" s="18"/>
      <c r="QFT22" s="18"/>
      <c r="QGH22" s="18"/>
      <c r="QGV22" s="18"/>
      <c r="QHJ22" s="18"/>
      <c r="QHX22" s="18"/>
      <c r="QIL22" s="18"/>
      <c r="QIZ22" s="18"/>
      <c r="QJN22" s="18"/>
      <c r="QKB22" s="18"/>
      <c r="QKP22" s="18"/>
      <c r="QLD22" s="18"/>
      <c r="QLR22" s="18"/>
      <c r="QMF22" s="18"/>
      <c r="QMT22" s="18"/>
      <c r="QNH22" s="18"/>
      <c r="QNV22" s="18"/>
      <c r="QOJ22" s="18"/>
      <c r="QOX22" s="18"/>
      <c r="QPL22" s="18"/>
      <c r="QPZ22" s="18"/>
      <c r="QQN22" s="18"/>
      <c r="QRB22" s="18"/>
      <c r="QRP22" s="18"/>
      <c r="QSD22" s="18"/>
      <c r="QSR22" s="18"/>
      <c r="QTF22" s="18"/>
      <c r="QTT22" s="18"/>
      <c r="QUH22" s="18"/>
      <c r="QUV22" s="18"/>
      <c r="QVJ22" s="18"/>
      <c r="QVX22" s="18"/>
      <c r="QWL22" s="18"/>
      <c r="QWZ22" s="18"/>
      <c r="QXN22" s="18"/>
      <c r="QYB22" s="18"/>
      <c r="QYP22" s="18"/>
      <c r="QZD22" s="18"/>
      <c r="QZR22" s="18"/>
      <c r="RAF22" s="18"/>
      <c r="RAT22" s="18"/>
      <c r="RBH22" s="18"/>
      <c r="RBV22" s="18"/>
      <c r="RCJ22" s="18"/>
      <c r="RCX22" s="18"/>
      <c r="RDL22" s="18"/>
      <c r="RDZ22" s="18"/>
      <c r="REN22" s="18"/>
      <c r="RFB22" s="18"/>
      <c r="RFP22" s="18"/>
      <c r="RGD22" s="18"/>
      <c r="RGR22" s="18"/>
      <c r="RHF22" s="18"/>
      <c r="RHT22" s="18"/>
      <c r="RIH22" s="18"/>
      <c r="RIV22" s="18"/>
      <c r="RJJ22" s="18"/>
      <c r="RJX22" s="18"/>
      <c r="RKL22" s="18"/>
      <c r="RKZ22" s="18"/>
      <c r="RLN22" s="18"/>
      <c r="RMB22" s="18"/>
      <c r="RMP22" s="18"/>
      <c r="RND22" s="18"/>
      <c r="RNR22" s="18"/>
      <c r="ROF22" s="18"/>
      <c r="ROT22" s="18"/>
      <c r="RPH22" s="18"/>
      <c r="RPV22" s="18"/>
      <c r="RQJ22" s="18"/>
      <c r="RQX22" s="18"/>
      <c r="RRL22" s="18"/>
      <c r="RRZ22" s="18"/>
      <c r="RSN22" s="18"/>
      <c r="RTB22" s="18"/>
      <c r="RTP22" s="18"/>
      <c r="RUD22" s="18"/>
      <c r="RUR22" s="18"/>
      <c r="RVF22" s="18"/>
      <c r="RVT22" s="18"/>
      <c r="RWH22" s="18"/>
      <c r="RWV22" s="18"/>
      <c r="RXJ22" s="18"/>
      <c r="RXX22" s="18"/>
      <c r="RYL22" s="18"/>
      <c r="RYZ22" s="18"/>
      <c r="RZN22" s="18"/>
      <c r="SAB22" s="18"/>
      <c r="SAP22" s="18"/>
      <c r="SBD22" s="18"/>
      <c r="SBR22" s="18"/>
      <c r="SCF22" s="18"/>
      <c r="SCT22" s="18"/>
      <c r="SDH22" s="18"/>
      <c r="SDV22" s="18"/>
      <c r="SEJ22" s="18"/>
      <c r="SEX22" s="18"/>
      <c r="SFL22" s="18"/>
      <c r="SFZ22" s="18"/>
      <c r="SGN22" s="18"/>
      <c r="SHB22" s="18"/>
      <c r="SHP22" s="18"/>
      <c r="SID22" s="18"/>
      <c r="SIR22" s="18"/>
      <c r="SJF22" s="18"/>
      <c r="SJT22" s="18"/>
      <c r="SKH22" s="18"/>
      <c r="SKV22" s="18"/>
      <c r="SLJ22" s="18"/>
      <c r="SLX22" s="18"/>
      <c r="SML22" s="18"/>
      <c r="SMZ22" s="18"/>
      <c r="SNN22" s="18"/>
      <c r="SOB22" s="18"/>
      <c r="SOP22" s="18"/>
      <c r="SPD22" s="18"/>
      <c r="SPR22" s="18"/>
      <c r="SQF22" s="18"/>
      <c r="SQT22" s="18"/>
      <c r="SRH22" s="18"/>
      <c r="SRV22" s="18"/>
      <c r="SSJ22" s="18"/>
      <c r="SSX22" s="18"/>
      <c r="STL22" s="18"/>
      <c r="STZ22" s="18"/>
      <c r="SUN22" s="18"/>
      <c r="SVB22" s="18"/>
      <c r="SVP22" s="18"/>
      <c r="SWD22" s="18"/>
      <c r="SWR22" s="18"/>
      <c r="SXF22" s="18"/>
      <c r="SXT22" s="18"/>
      <c r="SYH22" s="18"/>
      <c r="SYV22" s="18"/>
      <c r="SZJ22" s="18"/>
      <c r="SZX22" s="18"/>
      <c r="TAL22" s="18"/>
      <c r="TAZ22" s="18"/>
      <c r="TBN22" s="18"/>
      <c r="TCB22" s="18"/>
      <c r="TCP22" s="18"/>
      <c r="TDD22" s="18"/>
      <c r="TDR22" s="18"/>
      <c r="TEF22" s="18"/>
      <c r="TET22" s="18"/>
      <c r="TFH22" s="18"/>
      <c r="TFV22" s="18"/>
      <c r="TGJ22" s="18"/>
      <c r="TGX22" s="18"/>
      <c r="THL22" s="18"/>
      <c r="THZ22" s="18"/>
      <c r="TIN22" s="18"/>
      <c r="TJB22" s="18"/>
      <c r="TJP22" s="18"/>
      <c r="TKD22" s="18"/>
      <c r="TKR22" s="18"/>
      <c r="TLF22" s="18"/>
      <c r="TLT22" s="18"/>
      <c r="TMH22" s="18"/>
      <c r="TMV22" s="18"/>
      <c r="TNJ22" s="18"/>
      <c r="TNX22" s="18"/>
      <c r="TOL22" s="18"/>
      <c r="TOZ22" s="18"/>
      <c r="TPN22" s="18"/>
      <c r="TQB22" s="18"/>
      <c r="TQP22" s="18"/>
      <c r="TRD22" s="18"/>
      <c r="TRR22" s="18"/>
      <c r="TSF22" s="18"/>
      <c r="TST22" s="18"/>
      <c r="TTH22" s="18"/>
      <c r="TTV22" s="18"/>
      <c r="TUJ22" s="18"/>
      <c r="TUX22" s="18"/>
      <c r="TVL22" s="18"/>
      <c r="TVZ22" s="18"/>
      <c r="TWN22" s="18"/>
      <c r="TXB22" s="18"/>
      <c r="TXP22" s="18"/>
      <c r="TYD22" s="18"/>
      <c r="TYR22" s="18"/>
      <c r="TZF22" s="18"/>
      <c r="TZT22" s="18"/>
      <c r="UAH22" s="18"/>
      <c r="UAV22" s="18"/>
      <c r="UBJ22" s="18"/>
      <c r="UBX22" s="18"/>
      <c r="UCL22" s="18"/>
      <c r="UCZ22" s="18"/>
      <c r="UDN22" s="18"/>
      <c r="UEB22" s="18"/>
      <c r="UEP22" s="18"/>
      <c r="UFD22" s="18"/>
      <c r="UFR22" s="18"/>
      <c r="UGF22" s="18"/>
      <c r="UGT22" s="18"/>
      <c r="UHH22" s="18"/>
      <c r="UHV22" s="18"/>
      <c r="UIJ22" s="18"/>
      <c r="UIX22" s="18"/>
      <c r="UJL22" s="18"/>
      <c r="UJZ22" s="18"/>
      <c r="UKN22" s="18"/>
      <c r="ULB22" s="18"/>
      <c r="ULP22" s="18"/>
      <c r="UMD22" s="18"/>
      <c r="UMR22" s="18"/>
      <c r="UNF22" s="18"/>
      <c r="UNT22" s="18"/>
      <c r="UOH22" s="18"/>
      <c r="UOV22" s="18"/>
      <c r="UPJ22" s="18"/>
      <c r="UPX22" s="18"/>
      <c r="UQL22" s="18"/>
      <c r="UQZ22" s="18"/>
      <c r="URN22" s="18"/>
      <c r="USB22" s="18"/>
      <c r="USP22" s="18"/>
      <c r="UTD22" s="18"/>
      <c r="UTR22" s="18"/>
      <c r="UUF22" s="18"/>
      <c r="UUT22" s="18"/>
      <c r="UVH22" s="18"/>
      <c r="UVV22" s="18"/>
      <c r="UWJ22" s="18"/>
      <c r="UWX22" s="18"/>
      <c r="UXL22" s="18"/>
      <c r="UXZ22" s="18"/>
      <c r="UYN22" s="18"/>
      <c r="UZB22" s="18"/>
      <c r="UZP22" s="18"/>
      <c r="VAD22" s="18"/>
      <c r="VAR22" s="18"/>
      <c r="VBF22" s="18"/>
      <c r="VBT22" s="18"/>
      <c r="VCH22" s="18"/>
      <c r="VCV22" s="18"/>
      <c r="VDJ22" s="18"/>
      <c r="VDX22" s="18"/>
      <c r="VEL22" s="18"/>
      <c r="VEZ22" s="18"/>
      <c r="VFN22" s="18"/>
      <c r="VGB22" s="18"/>
      <c r="VGP22" s="18"/>
      <c r="VHD22" s="18"/>
      <c r="VHR22" s="18"/>
      <c r="VIF22" s="18"/>
      <c r="VIT22" s="18"/>
      <c r="VJH22" s="18"/>
      <c r="VJV22" s="18"/>
      <c r="VKJ22" s="18"/>
      <c r="VKX22" s="18"/>
      <c r="VLL22" s="18"/>
      <c r="VLZ22" s="18"/>
      <c r="VMN22" s="18"/>
      <c r="VNB22" s="18"/>
      <c r="VNP22" s="18"/>
      <c r="VOD22" s="18"/>
      <c r="VOR22" s="18"/>
      <c r="VPF22" s="18"/>
      <c r="VPT22" s="18"/>
      <c r="VQH22" s="18"/>
      <c r="VQV22" s="18"/>
      <c r="VRJ22" s="18"/>
      <c r="VRX22" s="18"/>
      <c r="VSL22" s="18"/>
      <c r="VSZ22" s="18"/>
      <c r="VTN22" s="18"/>
      <c r="VUB22" s="18"/>
      <c r="VUP22" s="18"/>
      <c r="VVD22" s="18"/>
      <c r="VVR22" s="18"/>
      <c r="VWF22" s="18"/>
      <c r="VWT22" s="18"/>
      <c r="VXH22" s="18"/>
      <c r="VXV22" s="18"/>
      <c r="VYJ22" s="18"/>
      <c r="VYX22" s="18"/>
      <c r="VZL22" s="18"/>
      <c r="VZZ22" s="18"/>
      <c r="WAN22" s="18"/>
      <c r="WBB22" s="18"/>
      <c r="WBP22" s="18"/>
      <c r="WCD22" s="18"/>
      <c r="WCR22" s="18"/>
      <c r="WDF22" s="18"/>
      <c r="WDT22" s="18"/>
      <c r="WEH22" s="18"/>
      <c r="WEV22" s="18"/>
      <c r="WFJ22" s="18"/>
      <c r="WFX22" s="18"/>
      <c r="WGL22" s="18"/>
      <c r="WGZ22" s="18"/>
      <c r="WHN22" s="18"/>
      <c r="WIB22" s="18"/>
      <c r="WIP22" s="18"/>
      <c r="WJD22" s="18"/>
      <c r="WJR22" s="18"/>
      <c r="WKF22" s="18"/>
      <c r="WKT22" s="18"/>
      <c r="WLH22" s="18"/>
      <c r="WLV22" s="18"/>
      <c r="WMJ22" s="18"/>
      <c r="WMX22" s="18"/>
      <c r="WNL22" s="18"/>
      <c r="WNZ22" s="18"/>
      <c r="WON22" s="18"/>
      <c r="WPB22" s="18"/>
      <c r="WPP22" s="18"/>
      <c r="WQD22" s="18"/>
      <c r="WQR22" s="18"/>
      <c r="WRF22" s="18"/>
      <c r="WRT22" s="18"/>
      <c r="WSH22" s="18"/>
      <c r="WSV22" s="18"/>
      <c r="WTJ22" s="18"/>
      <c r="WTX22" s="18"/>
      <c r="WUL22" s="18"/>
      <c r="WUZ22" s="18"/>
      <c r="WVN22" s="18"/>
      <c r="WWB22" s="18"/>
      <c r="WWP22" s="18"/>
      <c r="WXD22" s="18"/>
      <c r="WXR22" s="18"/>
      <c r="WYF22" s="18"/>
      <c r="WYT22" s="18"/>
      <c r="WZH22" s="18"/>
      <c r="WZV22" s="18"/>
      <c r="XAJ22" s="18"/>
      <c r="XAX22" s="18"/>
      <c r="XBL22" s="18"/>
      <c r="XBZ22" s="18"/>
      <c r="XCN22" s="18"/>
      <c r="XDB22" s="18"/>
      <c r="XDP22" s="18"/>
      <c r="XED22" s="18"/>
      <c r="XER22" s="18"/>
    </row>
    <row r="23" spans="1:1014 1028:2036 2050:3072 3086:4094 4108:5116 5130:6138 6152:7160 7174:8182 8196:9204 9218:10240 10254:11262 11276:12284 12298:13306 13320:14328 14342:15350 15364:16372" x14ac:dyDescent="0.35">
      <c r="A23">
        <v>2017122007</v>
      </c>
      <c r="B23" t="e">
        <v>#N/A</v>
      </c>
      <c r="C23" t="e">
        <v>#N/A</v>
      </c>
      <c r="D23" s="55" t="s">
        <v>890</v>
      </c>
      <c r="E23" t="s">
        <v>891</v>
      </c>
      <c r="F23" s="18">
        <v>42857</v>
      </c>
      <c r="G23">
        <v>19</v>
      </c>
      <c r="H23" t="s">
        <v>29</v>
      </c>
      <c r="I23">
        <v>72.400000000000006</v>
      </c>
      <c r="J23" t="s">
        <v>884</v>
      </c>
      <c r="K23">
        <v>8.9</v>
      </c>
      <c r="L23" t="s">
        <v>877</v>
      </c>
      <c r="M23">
        <v>41</v>
      </c>
      <c r="N23" t="s">
        <v>878</v>
      </c>
      <c r="O23">
        <v>772</v>
      </c>
      <c r="P23" t="s">
        <v>29</v>
      </c>
      <c r="T23" s="18"/>
      <c r="AH23" s="18"/>
      <c r="AV23" s="18"/>
      <c r="BJ23" s="18"/>
      <c r="BX23" s="18"/>
      <c r="CL23" s="18"/>
      <c r="CZ23" s="18"/>
      <c r="DN23" s="18"/>
      <c r="EB23" s="18"/>
      <c r="EP23" s="18"/>
      <c r="FD23" s="18"/>
      <c r="FR23" s="18"/>
      <c r="GF23" s="18"/>
      <c r="GT23" s="18"/>
      <c r="HH23" s="18"/>
      <c r="HV23" s="18"/>
      <c r="IJ23" s="18"/>
      <c r="IX23" s="18"/>
      <c r="JL23" s="18"/>
      <c r="JZ23" s="18"/>
      <c r="KN23" s="18"/>
      <c r="LB23" s="18"/>
      <c r="LP23" s="18"/>
      <c r="MD23" s="18"/>
      <c r="MR23" s="18"/>
      <c r="NF23" s="18"/>
      <c r="NT23" s="18"/>
      <c r="OH23" s="18"/>
      <c r="OV23" s="18"/>
      <c r="PJ23" s="18"/>
      <c r="PX23" s="18"/>
      <c r="QL23" s="18"/>
      <c r="QZ23" s="18"/>
      <c r="RN23" s="18"/>
      <c r="SB23" s="18"/>
      <c r="SP23" s="18"/>
      <c r="TD23" s="18"/>
      <c r="TR23" s="18"/>
      <c r="UF23" s="18"/>
      <c r="UT23" s="18"/>
      <c r="VH23" s="18"/>
      <c r="VV23" s="18"/>
      <c r="WJ23" s="18"/>
      <c r="WX23" s="18"/>
      <c r="XL23" s="18"/>
      <c r="XZ23" s="18"/>
      <c r="YN23" s="18"/>
      <c r="ZB23" s="18"/>
      <c r="ZP23" s="18"/>
      <c r="AAD23" s="18"/>
      <c r="AAR23" s="18"/>
      <c r="ABF23" s="18"/>
      <c r="ABT23" s="18"/>
      <c r="ACH23" s="18"/>
      <c r="ACV23" s="18"/>
      <c r="ADJ23" s="18"/>
      <c r="ADX23" s="18"/>
      <c r="AEL23" s="18"/>
      <c r="AEZ23" s="18"/>
      <c r="AFN23" s="18"/>
      <c r="AGB23" s="18"/>
      <c r="AGP23" s="18"/>
      <c r="AHD23" s="18"/>
      <c r="AHR23" s="18"/>
      <c r="AIF23" s="18"/>
      <c r="AIT23" s="18"/>
      <c r="AJH23" s="18"/>
      <c r="AJV23" s="18"/>
      <c r="AKJ23" s="18"/>
      <c r="AKX23" s="18"/>
      <c r="ALL23" s="18"/>
      <c r="ALZ23" s="18"/>
      <c r="AMN23" s="18"/>
      <c r="ANB23" s="18"/>
      <c r="ANP23" s="18"/>
      <c r="AOD23" s="18"/>
      <c r="AOR23" s="18"/>
      <c r="APF23" s="18"/>
      <c r="APT23" s="18"/>
      <c r="AQH23" s="18"/>
      <c r="AQV23" s="18"/>
      <c r="ARJ23" s="18"/>
      <c r="ARX23" s="18"/>
      <c r="ASL23" s="18"/>
      <c r="ASZ23" s="18"/>
      <c r="ATN23" s="18"/>
      <c r="AUB23" s="18"/>
      <c r="AUP23" s="18"/>
      <c r="AVD23" s="18"/>
      <c r="AVR23" s="18"/>
      <c r="AWF23" s="18"/>
      <c r="AWT23" s="18"/>
      <c r="AXH23" s="18"/>
      <c r="AXV23" s="18"/>
      <c r="AYJ23" s="18"/>
      <c r="AYX23" s="18"/>
      <c r="AZL23" s="18"/>
      <c r="AZZ23" s="18"/>
      <c r="BAN23" s="18"/>
      <c r="BBB23" s="18"/>
      <c r="BBP23" s="18"/>
      <c r="BCD23" s="18"/>
      <c r="BCR23" s="18"/>
      <c r="BDF23" s="18"/>
      <c r="BDT23" s="18"/>
      <c r="BEH23" s="18"/>
      <c r="BEV23" s="18"/>
      <c r="BFJ23" s="18"/>
      <c r="BFX23" s="18"/>
      <c r="BGL23" s="18"/>
      <c r="BGZ23" s="18"/>
      <c r="BHN23" s="18"/>
      <c r="BIB23" s="18"/>
      <c r="BIP23" s="18"/>
      <c r="BJD23" s="18"/>
      <c r="BJR23" s="18"/>
      <c r="BKF23" s="18"/>
      <c r="BKT23" s="18"/>
      <c r="BLH23" s="18"/>
      <c r="BLV23" s="18"/>
      <c r="BMJ23" s="18"/>
      <c r="BMX23" s="18"/>
      <c r="BNL23" s="18"/>
      <c r="BNZ23" s="18"/>
      <c r="BON23" s="18"/>
      <c r="BPB23" s="18"/>
      <c r="BPP23" s="18"/>
      <c r="BQD23" s="18"/>
      <c r="BQR23" s="18"/>
      <c r="BRF23" s="18"/>
      <c r="BRT23" s="18"/>
      <c r="BSH23" s="18"/>
      <c r="BSV23" s="18"/>
      <c r="BTJ23" s="18"/>
      <c r="BTX23" s="18"/>
      <c r="BUL23" s="18"/>
      <c r="BUZ23" s="18"/>
      <c r="BVN23" s="18"/>
      <c r="BWB23" s="18"/>
      <c r="BWP23" s="18"/>
      <c r="BXD23" s="18"/>
      <c r="BXR23" s="18"/>
      <c r="BYF23" s="18"/>
      <c r="BYT23" s="18"/>
      <c r="BZH23" s="18"/>
      <c r="BZV23" s="18"/>
      <c r="CAJ23" s="18"/>
      <c r="CAX23" s="18"/>
      <c r="CBL23" s="18"/>
      <c r="CBZ23" s="18"/>
      <c r="CCN23" s="18"/>
      <c r="CDB23" s="18"/>
      <c r="CDP23" s="18"/>
      <c r="CED23" s="18"/>
      <c r="CER23" s="18"/>
      <c r="CFF23" s="18"/>
      <c r="CFT23" s="18"/>
      <c r="CGH23" s="18"/>
      <c r="CGV23" s="18"/>
      <c r="CHJ23" s="18"/>
      <c r="CHX23" s="18"/>
      <c r="CIL23" s="18"/>
      <c r="CIZ23" s="18"/>
      <c r="CJN23" s="18"/>
      <c r="CKB23" s="18"/>
      <c r="CKP23" s="18"/>
      <c r="CLD23" s="18"/>
      <c r="CLR23" s="18"/>
      <c r="CMF23" s="18"/>
      <c r="CMT23" s="18"/>
      <c r="CNH23" s="18"/>
      <c r="CNV23" s="18"/>
      <c r="COJ23" s="18"/>
      <c r="COX23" s="18"/>
      <c r="CPL23" s="18"/>
      <c r="CPZ23" s="18"/>
      <c r="CQN23" s="18"/>
      <c r="CRB23" s="18"/>
      <c r="CRP23" s="18"/>
      <c r="CSD23" s="18"/>
      <c r="CSR23" s="18"/>
      <c r="CTF23" s="18"/>
      <c r="CTT23" s="18"/>
      <c r="CUH23" s="18"/>
      <c r="CUV23" s="18"/>
      <c r="CVJ23" s="18"/>
      <c r="CVX23" s="18"/>
      <c r="CWL23" s="18"/>
      <c r="CWZ23" s="18"/>
      <c r="CXN23" s="18"/>
      <c r="CYB23" s="18"/>
      <c r="CYP23" s="18"/>
      <c r="CZD23" s="18"/>
      <c r="CZR23" s="18"/>
      <c r="DAF23" s="18"/>
      <c r="DAT23" s="18"/>
      <c r="DBH23" s="18"/>
      <c r="DBV23" s="18"/>
      <c r="DCJ23" s="18"/>
      <c r="DCX23" s="18"/>
      <c r="DDL23" s="18"/>
      <c r="DDZ23" s="18"/>
      <c r="DEN23" s="18"/>
      <c r="DFB23" s="18"/>
      <c r="DFP23" s="18"/>
      <c r="DGD23" s="18"/>
      <c r="DGR23" s="18"/>
      <c r="DHF23" s="18"/>
      <c r="DHT23" s="18"/>
      <c r="DIH23" s="18"/>
      <c r="DIV23" s="18"/>
      <c r="DJJ23" s="18"/>
      <c r="DJX23" s="18"/>
      <c r="DKL23" s="18"/>
      <c r="DKZ23" s="18"/>
      <c r="DLN23" s="18"/>
      <c r="DMB23" s="18"/>
      <c r="DMP23" s="18"/>
      <c r="DND23" s="18"/>
      <c r="DNR23" s="18"/>
      <c r="DOF23" s="18"/>
      <c r="DOT23" s="18"/>
      <c r="DPH23" s="18"/>
      <c r="DPV23" s="18"/>
      <c r="DQJ23" s="18"/>
      <c r="DQX23" s="18"/>
      <c r="DRL23" s="18"/>
      <c r="DRZ23" s="18"/>
      <c r="DSN23" s="18"/>
      <c r="DTB23" s="18"/>
      <c r="DTP23" s="18"/>
      <c r="DUD23" s="18"/>
      <c r="DUR23" s="18"/>
      <c r="DVF23" s="18"/>
      <c r="DVT23" s="18"/>
      <c r="DWH23" s="18"/>
      <c r="DWV23" s="18"/>
      <c r="DXJ23" s="18"/>
      <c r="DXX23" s="18"/>
      <c r="DYL23" s="18"/>
      <c r="DYZ23" s="18"/>
      <c r="DZN23" s="18"/>
      <c r="EAB23" s="18"/>
      <c r="EAP23" s="18"/>
      <c r="EBD23" s="18"/>
      <c r="EBR23" s="18"/>
      <c r="ECF23" s="18"/>
      <c r="ECT23" s="18"/>
      <c r="EDH23" s="18"/>
      <c r="EDV23" s="18"/>
      <c r="EEJ23" s="18"/>
      <c r="EEX23" s="18"/>
      <c r="EFL23" s="18"/>
      <c r="EFZ23" s="18"/>
      <c r="EGN23" s="18"/>
      <c r="EHB23" s="18"/>
      <c r="EHP23" s="18"/>
      <c r="EID23" s="18"/>
      <c r="EIR23" s="18"/>
      <c r="EJF23" s="18"/>
      <c r="EJT23" s="18"/>
      <c r="EKH23" s="18"/>
      <c r="EKV23" s="18"/>
      <c r="ELJ23" s="18"/>
      <c r="ELX23" s="18"/>
      <c r="EML23" s="18"/>
      <c r="EMZ23" s="18"/>
      <c r="ENN23" s="18"/>
      <c r="EOB23" s="18"/>
      <c r="EOP23" s="18"/>
      <c r="EPD23" s="18"/>
      <c r="EPR23" s="18"/>
      <c r="EQF23" s="18"/>
      <c r="EQT23" s="18"/>
      <c r="ERH23" s="18"/>
      <c r="ERV23" s="18"/>
      <c r="ESJ23" s="18"/>
      <c r="ESX23" s="18"/>
      <c r="ETL23" s="18"/>
      <c r="ETZ23" s="18"/>
      <c r="EUN23" s="18"/>
      <c r="EVB23" s="18"/>
      <c r="EVP23" s="18"/>
      <c r="EWD23" s="18"/>
      <c r="EWR23" s="18"/>
      <c r="EXF23" s="18"/>
      <c r="EXT23" s="18"/>
      <c r="EYH23" s="18"/>
      <c r="EYV23" s="18"/>
      <c r="EZJ23" s="18"/>
      <c r="EZX23" s="18"/>
      <c r="FAL23" s="18"/>
      <c r="FAZ23" s="18"/>
      <c r="FBN23" s="18"/>
      <c r="FCB23" s="18"/>
      <c r="FCP23" s="18"/>
      <c r="FDD23" s="18"/>
      <c r="FDR23" s="18"/>
      <c r="FEF23" s="18"/>
      <c r="FET23" s="18"/>
      <c r="FFH23" s="18"/>
      <c r="FFV23" s="18"/>
      <c r="FGJ23" s="18"/>
      <c r="FGX23" s="18"/>
      <c r="FHL23" s="18"/>
      <c r="FHZ23" s="18"/>
      <c r="FIN23" s="18"/>
      <c r="FJB23" s="18"/>
      <c r="FJP23" s="18"/>
      <c r="FKD23" s="18"/>
      <c r="FKR23" s="18"/>
      <c r="FLF23" s="18"/>
      <c r="FLT23" s="18"/>
      <c r="FMH23" s="18"/>
      <c r="FMV23" s="18"/>
      <c r="FNJ23" s="18"/>
      <c r="FNX23" s="18"/>
      <c r="FOL23" s="18"/>
      <c r="FOZ23" s="18"/>
      <c r="FPN23" s="18"/>
      <c r="FQB23" s="18"/>
      <c r="FQP23" s="18"/>
      <c r="FRD23" s="18"/>
      <c r="FRR23" s="18"/>
      <c r="FSF23" s="18"/>
      <c r="FST23" s="18"/>
      <c r="FTH23" s="18"/>
      <c r="FTV23" s="18"/>
      <c r="FUJ23" s="18"/>
      <c r="FUX23" s="18"/>
      <c r="FVL23" s="18"/>
      <c r="FVZ23" s="18"/>
      <c r="FWN23" s="18"/>
      <c r="FXB23" s="18"/>
      <c r="FXP23" s="18"/>
      <c r="FYD23" s="18"/>
      <c r="FYR23" s="18"/>
      <c r="FZF23" s="18"/>
      <c r="FZT23" s="18"/>
      <c r="GAH23" s="18"/>
      <c r="GAV23" s="18"/>
      <c r="GBJ23" s="18"/>
      <c r="GBX23" s="18"/>
      <c r="GCL23" s="18"/>
      <c r="GCZ23" s="18"/>
      <c r="GDN23" s="18"/>
      <c r="GEB23" s="18"/>
      <c r="GEP23" s="18"/>
      <c r="GFD23" s="18"/>
      <c r="GFR23" s="18"/>
      <c r="GGF23" s="18"/>
      <c r="GGT23" s="18"/>
      <c r="GHH23" s="18"/>
      <c r="GHV23" s="18"/>
      <c r="GIJ23" s="18"/>
      <c r="GIX23" s="18"/>
      <c r="GJL23" s="18"/>
      <c r="GJZ23" s="18"/>
      <c r="GKN23" s="18"/>
      <c r="GLB23" s="18"/>
      <c r="GLP23" s="18"/>
      <c r="GMD23" s="18"/>
      <c r="GMR23" s="18"/>
      <c r="GNF23" s="18"/>
      <c r="GNT23" s="18"/>
      <c r="GOH23" s="18"/>
      <c r="GOV23" s="18"/>
      <c r="GPJ23" s="18"/>
      <c r="GPX23" s="18"/>
      <c r="GQL23" s="18"/>
      <c r="GQZ23" s="18"/>
      <c r="GRN23" s="18"/>
      <c r="GSB23" s="18"/>
      <c r="GSP23" s="18"/>
      <c r="GTD23" s="18"/>
      <c r="GTR23" s="18"/>
      <c r="GUF23" s="18"/>
      <c r="GUT23" s="18"/>
      <c r="GVH23" s="18"/>
      <c r="GVV23" s="18"/>
      <c r="GWJ23" s="18"/>
      <c r="GWX23" s="18"/>
      <c r="GXL23" s="18"/>
      <c r="GXZ23" s="18"/>
      <c r="GYN23" s="18"/>
      <c r="GZB23" s="18"/>
      <c r="GZP23" s="18"/>
      <c r="HAD23" s="18"/>
      <c r="HAR23" s="18"/>
      <c r="HBF23" s="18"/>
      <c r="HBT23" s="18"/>
      <c r="HCH23" s="18"/>
      <c r="HCV23" s="18"/>
      <c r="HDJ23" s="18"/>
      <c r="HDX23" s="18"/>
      <c r="HEL23" s="18"/>
      <c r="HEZ23" s="18"/>
      <c r="HFN23" s="18"/>
      <c r="HGB23" s="18"/>
      <c r="HGP23" s="18"/>
      <c r="HHD23" s="18"/>
      <c r="HHR23" s="18"/>
      <c r="HIF23" s="18"/>
      <c r="HIT23" s="18"/>
      <c r="HJH23" s="18"/>
      <c r="HJV23" s="18"/>
      <c r="HKJ23" s="18"/>
      <c r="HKX23" s="18"/>
      <c r="HLL23" s="18"/>
      <c r="HLZ23" s="18"/>
      <c r="HMN23" s="18"/>
      <c r="HNB23" s="18"/>
      <c r="HNP23" s="18"/>
      <c r="HOD23" s="18"/>
      <c r="HOR23" s="18"/>
      <c r="HPF23" s="18"/>
      <c r="HPT23" s="18"/>
      <c r="HQH23" s="18"/>
      <c r="HQV23" s="18"/>
      <c r="HRJ23" s="18"/>
      <c r="HRX23" s="18"/>
      <c r="HSL23" s="18"/>
      <c r="HSZ23" s="18"/>
      <c r="HTN23" s="18"/>
      <c r="HUB23" s="18"/>
      <c r="HUP23" s="18"/>
      <c r="HVD23" s="18"/>
      <c r="HVR23" s="18"/>
      <c r="HWF23" s="18"/>
      <c r="HWT23" s="18"/>
      <c r="HXH23" s="18"/>
      <c r="HXV23" s="18"/>
      <c r="HYJ23" s="18"/>
      <c r="HYX23" s="18"/>
      <c r="HZL23" s="18"/>
      <c r="HZZ23" s="18"/>
      <c r="IAN23" s="18"/>
      <c r="IBB23" s="18"/>
      <c r="IBP23" s="18"/>
      <c r="ICD23" s="18"/>
      <c r="ICR23" s="18"/>
      <c r="IDF23" s="18"/>
      <c r="IDT23" s="18"/>
      <c r="IEH23" s="18"/>
      <c r="IEV23" s="18"/>
      <c r="IFJ23" s="18"/>
      <c r="IFX23" s="18"/>
      <c r="IGL23" s="18"/>
      <c r="IGZ23" s="18"/>
      <c r="IHN23" s="18"/>
      <c r="IIB23" s="18"/>
      <c r="IIP23" s="18"/>
      <c r="IJD23" s="18"/>
      <c r="IJR23" s="18"/>
      <c r="IKF23" s="18"/>
      <c r="IKT23" s="18"/>
      <c r="ILH23" s="18"/>
      <c r="ILV23" s="18"/>
      <c r="IMJ23" s="18"/>
      <c r="IMX23" s="18"/>
      <c r="INL23" s="18"/>
      <c r="INZ23" s="18"/>
      <c r="ION23" s="18"/>
      <c r="IPB23" s="18"/>
      <c r="IPP23" s="18"/>
      <c r="IQD23" s="18"/>
      <c r="IQR23" s="18"/>
      <c r="IRF23" s="18"/>
      <c r="IRT23" s="18"/>
      <c r="ISH23" s="18"/>
      <c r="ISV23" s="18"/>
      <c r="ITJ23" s="18"/>
      <c r="ITX23" s="18"/>
      <c r="IUL23" s="18"/>
      <c r="IUZ23" s="18"/>
      <c r="IVN23" s="18"/>
      <c r="IWB23" s="18"/>
      <c r="IWP23" s="18"/>
      <c r="IXD23" s="18"/>
      <c r="IXR23" s="18"/>
      <c r="IYF23" s="18"/>
      <c r="IYT23" s="18"/>
      <c r="IZH23" s="18"/>
      <c r="IZV23" s="18"/>
      <c r="JAJ23" s="18"/>
      <c r="JAX23" s="18"/>
      <c r="JBL23" s="18"/>
      <c r="JBZ23" s="18"/>
      <c r="JCN23" s="18"/>
      <c r="JDB23" s="18"/>
      <c r="JDP23" s="18"/>
      <c r="JED23" s="18"/>
      <c r="JER23" s="18"/>
      <c r="JFF23" s="18"/>
      <c r="JFT23" s="18"/>
      <c r="JGH23" s="18"/>
      <c r="JGV23" s="18"/>
      <c r="JHJ23" s="18"/>
      <c r="JHX23" s="18"/>
      <c r="JIL23" s="18"/>
      <c r="JIZ23" s="18"/>
      <c r="JJN23" s="18"/>
      <c r="JKB23" s="18"/>
      <c r="JKP23" s="18"/>
      <c r="JLD23" s="18"/>
      <c r="JLR23" s="18"/>
      <c r="JMF23" s="18"/>
      <c r="JMT23" s="18"/>
      <c r="JNH23" s="18"/>
      <c r="JNV23" s="18"/>
      <c r="JOJ23" s="18"/>
      <c r="JOX23" s="18"/>
      <c r="JPL23" s="18"/>
      <c r="JPZ23" s="18"/>
      <c r="JQN23" s="18"/>
      <c r="JRB23" s="18"/>
      <c r="JRP23" s="18"/>
      <c r="JSD23" s="18"/>
      <c r="JSR23" s="18"/>
      <c r="JTF23" s="18"/>
      <c r="JTT23" s="18"/>
      <c r="JUH23" s="18"/>
      <c r="JUV23" s="18"/>
      <c r="JVJ23" s="18"/>
      <c r="JVX23" s="18"/>
      <c r="JWL23" s="18"/>
      <c r="JWZ23" s="18"/>
      <c r="JXN23" s="18"/>
      <c r="JYB23" s="18"/>
      <c r="JYP23" s="18"/>
      <c r="JZD23" s="18"/>
      <c r="JZR23" s="18"/>
      <c r="KAF23" s="18"/>
      <c r="KAT23" s="18"/>
      <c r="KBH23" s="18"/>
      <c r="KBV23" s="18"/>
      <c r="KCJ23" s="18"/>
      <c r="KCX23" s="18"/>
      <c r="KDL23" s="18"/>
      <c r="KDZ23" s="18"/>
      <c r="KEN23" s="18"/>
      <c r="KFB23" s="18"/>
      <c r="KFP23" s="18"/>
      <c r="KGD23" s="18"/>
      <c r="KGR23" s="18"/>
      <c r="KHF23" s="18"/>
      <c r="KHT23" s="18"/>
      <c r="KIH23" s="18"/>
      <c r="KIV23" s="18"/>
      <c r="KJJ23" s="18"/>
      <c r="KJX23" s="18"/>
      <c r="KKL23" s="18"/>
      <c r="KKZ23" s="18"/>
      <c r="KLN23" s="18"/>
      <c r="KMB23" s="18"/>
      <c r="KMP23" s="18"/>
      <c r="KND23" s="18"/>
      <c r="KNR23" s="18"/>
      <c r="KOF23" s="18"/>
      <c r="KOT23" s="18"/>
      <c r="KPH23" s="18"/>
      <c r="KPV23" s="18"/>
      <c r="KQJ23" s="18"/>
      <c r="KQX23" s="18"/>
      <c r="KRL23" s="18"/>
      <c r="KRZ23" s="18"/>
      <c r="KSN23" s="18"/>
      <c r="KTB23" s="18"/>
      <c r="KTP23" s="18"/>
      <c r="KUD23" s="18"/>
      <c r="KUR23" s="18"/>
      <c r="KVF23" s="18"/>
      <c r="KVT23" s="18"/>
      <c r="KWH23" s="18"/>
      <c r="KWV23" s="18"/>
      <c r="KXJ23" s="18"/>
      <c r="KXX23" s="18"/>
      <c r="KYL23" s="18"/>
      <c r="KYZ23" s="18"/>
      <c r="KZN23" s="18"/>
      <c r="LAB23" s="18"/>
      <c r="LAP23" s="18"/>
      <c r="LBD23" s="18"/>
      <c r="LBR23" s="18"/>
      <c r="LCF23" s="18"/>
      <c r="LCT23" s="18"/>
      <c r="LDH23" s="18"/>
      <c r="LDV23" s="18"/>
      <c r="LEJ23" s="18"/>
      <c r="LEX23" s="18"/>
      <c r="LFL23" s="18"/>
      <c r="LFZ23" s="18"/>
      <c r="LGN23" s="18"/>
      <c r="LHB23" s="18"/>
      <c r="LHP23" s="18"/>
      <c r="LID23" s="18"/>
      <c r="LIR23" s="18"/>
      <c r="LJF23" s="18"/>
      <c r="LJT23" s="18"/>
      <c r="LKH23" s="18"/>
      <c r="LKV23" s="18"/>
      <c r="LLJ23" s="18"/>
      <c r="LLX23" s="18"/>
      <c r="LML23" s="18"/>
      <c r="LMZ23" s="18"/>
      <c r="LNN23" s="18"/>
      <c r="LOB23" s="18"/>
      <c r="LOP23" s="18"/>
      <c r="LPD23" s="18"/>
      <c r="LPR23" s="18"/>
      <c r="LQF23" s="18"/>
      <c r="LQT23" s="18"/>
      <c r="LRH23" s="18"/>
      <c r="LRV23" s="18"/>
      <c r="LSJ23" s="18"/>
      <c r="LSX23" s="18"/>
      <c r="LTL23" s="18"/>
      <c r="LTZ23" s="18"/>
      <c r="LUN23" s="18"/>
      <c r="LVB23" s="18"/>
      <c r="LVP23" s="18"/>
      <c r="LWD23" s="18"/>
      <c r="LWR23" s="18"/>
      <c r="LXF23" s="18"/>
      <c r="LXT23" s="18"/>
      <c r="LYH23" s="18"/>
      <c r="LYV23" s="18"/>
      <c r="LZJ23" s="18"/>
      <c r="LZX23" s="18"/>
      <c r="MAL23" s="18"/>
      <c r="MAZ23" s="18"/>
      <c r="MBN23" s="18"/>
      <c r="MCB23" s="18"/>
      <c r="MCP23" s="18"/>
      <c r="MDD23" s="18"/>
      <c r="MDR23" s="18"/>
      <c r="MEF23" s="18"/>
      <c r="MET23" s="18"/>
      <c r="MFH23" s="18"/>
      <c r="MFV23" s="18"/>
      <c r="MGJ23" s="18"/>
      <c r="MGX23" s="18"/>
      <c r="MHL23" s="18"/>
      <c r="MHZ23" s="18"/>
      <c r="MIN23" s="18"/>
      <c r="MJB23" s="18"/>
      <c r="MJP23" s="18"/>
      <c r="MKD23" s="18"/>
      <c r="MKR23" s="18"/>
      <c r="MLF23" s="18"/>
      <c r="MLT23" s="18"/>
      <c r="MMH23" s="18"/>
      <c r="MMV23" s="18"/>
      <c r="MNJ23" s="18"/>
      <c r="MNX23" s="18"/>
      <c r="MOL23" s="18"/>
      <c r="MOZ23" s="18"/>
      <c r="MPN23" s="18"/>
      <c r="MQB23" s="18"/>
      <c r="MQP23" s="18"/>
      <c r="MRD23" s="18"/>
      <c r="MRR23" s="18"/>
      <c r="MSF23" s="18"/>
      <c r="MST23" s="18"/>
      <c r="MTH23" s="18"/>
      <c r="MTV23" s="18"/>
      <c r="MUJ23" s="18"/>
      <c r="MUX23" s="18"/>
      <c r="MVL23" s="18"/>
      <c r="MVZ23" s="18"/>
      <c r="MWN23" s="18"/>
      <c r="MXB23" s="18"/>
      <c r="MXP23" s="18"/>
      <c r="MYD23" s="18"/>
      <c r="MYR23" s="18"/>
      <c r="MZF23" s="18"/>
      <c r="MZT23" s="18"/>
      <c r="NAH23" s="18"/>
      <c r="NAV23" s="18"/>
      <c r="NBJ23" s="18"/>
      <c r="NBX23" s="18"/>
      <c r="NCL23" s="18"/>
      <c r="NCZ23" s="18"/>
      <c r="NDN23" s="18"/>
      <c r="NEB23" s="18"/>
      <c r="NEP23" s="18"/>
      <c r="NFD23" s="18"/>
      <c r="NFR23" s="18"/>
      <c r="NGF23" s="18"/>
      <c r="NGT23" s="18"/>
      <c r="NHH23" s="18"/>
      <c r="NHV23" s="18"/>
      <c r="NIJ23" s="18"/>
      <c r="NIX23" s="18"/>
      <c r="NJL23" s="18"/>
      <c r="NJZ23" s="18"/>
      <c r="NKN23" s="18"/>
      <c r="NLB23" s="18"/>
      <c r="NLP23" s="18"/>
      <c r="NMD23" s="18"/>
      <c r="NMR23" s="18"/>
      <c r="NNF23" s="18"/>
      <c r="NNT23" s="18"/>
      <c r="NOH23" s="18"/>
      <c r="NOV23" s="18"/>
      <c r="NPJ23" s="18"/>
      <c r="NPX23" s="18"/>
      <c r="NQL23" s="18"/>
      <c r="NQZ23" s="18"/>
      <c r="NRN23" s="18"/>
      <c r="NSB23" s="18"/>
      <c r="NSP23" s="18"/>
      <c r="NTD23" s="18"/>
      <c r="NTR23" s="18"/>
      <c r="NUF23" s="18"/>
      <c r="NUT23" s="18"/>
      <c r="NVH23" s="18"/>
      <c r="NVV23" s="18"/>
      <c r="NWJ23" s="18"/>
      <c r="NWX23" s="18"/>
      <c r="NXL23" s="18"/>
      <c r="NXZ23" s="18"/>
      <c r="NYN23" s="18"/>
      <c r="NZB23" s="18"/>
      <c r="NZP23" s="18"/>
      <c r="OAD23" s="18"/>
      <c r="OAR23" s="18"/>
      <c r="OBF23" s="18"/>
      <c r="OBT23" s="18"/>
      <c r="OCH23" s="18"/>
      <c r="OCV23" s="18"/>
      <c r="ODJ23" s="18"/>
      <c r="ODX23" s="18"/>
      <c r="OEL23" s="18"/>
      <c r="OEZ23" s="18"/>
      <c r="OFN23" s="18"/>
      <c r="OGB23" s="18"/>
      <c r="OGP23" s="18"/>
      <c r="OHD23" s="18"/>
      <c r="OHR23" s="18"/>
      <c r="OIF23" s="18"/>
      <c r="OIT23" s="18"/>
      <c r="OJH23" s="18"/>
      <c r="OJV23" s="18"/>
      <c r="OKJ23" s="18"/>
      <c r="OKX23" s="18"/>
      <c r="OLL23" s="18"/>
      <c r="OLZ23" s="18"/>
      <c r="OMN23" s="18"/>
      <c r="ONB23" s="18"/>
      <c r="ONP23" s="18"/>
      <c r="OOD23" s="18"/>
      <c r="OOR23" s="18"/>
      <c r="OPF23" s="18"/>
      <c r="OPT23" s="18"/>
      <c r="OQH23" s="18"/>
      <c r="OQV23" s="18"/>
      <c r="ORJ23" s="18"/>
      <c r="ORX23" s="18"/>
      <c r="OSL23" s="18"/>
      <c r="OSZ23" s="18"/>
      <c r="OTN23" s="18"/>
      <c r="OUB23" s="18"/>
      <c r="OUP23" s="18"/>
      <c r="OVD23" s="18"/>
      <c r="OVR23" s="18"/>
      <c r="OWF23" s="18"/>
      <c r="OWT23" s="18"/>
      <c r="OXH23" s="18"/>
      <c r="OXV23" s="18"/>
      <c r="OYJ23" s="18"/>
      <c r="OYX23" s="18"/>
      <c r="OZL23" s="18"/>
      <c r="OZZ23" s="18"/>
      <c r="PAN23" s="18"/>
      <c r="PBB23" s="18"/>
      <c r="PBP23" s="18"/>
      <c r="PCD23" s="18"/>
      <c r="PCR23" s="18"/>
      <c r="PDF23" s="18"/>
      <c r="PDT23" s="18"/>
      <c r="PEH23" s="18"/>
      <c r="PEV23" s="18"/>
      <c r="PFJ23" s="18"/>
      <c r="PFX23" s="18"/>
      <c r="PGL23" s="18"/>
      <c r="PGZ23" s="18"/>
      <c r="PHN23" s="18"/>
      <c r="PIB23" s="18"/>
      <c r="PIP23" s="18"/>
      <c r="PJD23" s="18"/>
      <c r="PJR23" s="18"/>
      <c r="PKF23" s="18"/>
      <c r="PKT23" s="18"/>
      <c r="PLH23" s="18"/>
      <c r="PLV23" s="18"/>
      <c r="PMJ23" s="18"/>
      <c r="PMX23" s="18"/>
      <c r="PNL23" s="18"/>
      <c r="PNZ23" s="18"/>
      <c r="PON23" s="18"/>
      <c r="PPB23" s="18"/>
      <c r="PPP23" s="18"/>
      <c r="PQD23" s="18"/>
      <c r="PQR23" s="18"/>
      <c r="PRF23" s="18"/>
      <c r="PRT23" s="18"/>
      <c r="PSH23" s="18"/>
      <c r="PSV23" s="18"/>
      <c r="PTJ23" s="18"/>
      <c r="PTX23" s="18"/>
      <c r="PUL23" s="18"/>
      <c r="PUZ23" s="18"/>
      <c r="PVN23" s="18"/>
      <c r="PWB23" s="18"/>
      <c r="PWP23" s="18"/>
      <c r="PXD23" s="18"/>
      <c r="PXR23" s="18"/>
      <c r="PYF23" s="18"/>
      <c r="PYT23" s="18"/>
      <c r="PZH23" s="18"/>
      <c r="PZV23" s="18"/>
      <c r="QAJ23" s="18"/>
      <c r="QAX23" s="18"/>
      <c r="QBL23" s="18"/>
      <c r="QBZ23" s="18"/>
      <c r="QCN23" s="18"/>
      <c r="QDB23" s="18"/>
      <c r="QDP23" s="18"/>
      <c r="QED23" s="18"/>
      <c r="QER23" s="18"/>
      <c r="QFF23" s="18"/>
      <c r="QFT23" s="18"/>
      <c r="QGH23" s="18"/>
      <c r="QGV23" s="18"/>
      <c r="QHJ23" s="18"/>
      <c r="QHX23" s="18"/>
      <c r="QIL23" s="18"/>
      <c r="QIZ23" s="18"/>
      <c r="QJN23" s="18"/>
      <c r="QKB23" s="18"/>
      <c r="QKP23" s="18"/>
      <c r="QLD23" s="18"/>
      <c r="QLR23" s="18"/>
      <c r="QMF23" s="18"/>
      <c r="QMT23" s="18"/>
      <c r="QNH23" s="18"/>
      <c r="QNV23" s="18"/>
      <c r="QOJ23" s="18"/>
      <c r="QOX23" s="18"/>
      <c r="QPL23" s="18"/>
      <c r="QPZ23" s="18"/>
      <c r="QQN23" s="18"/>
      <c r="QRB23" s="18"/>
      <c r="QRP23" s="18"/>
      <c r="QSD23" s="18"/>
      <c r="QSR23" s="18"/>
      <c r="QTF23" s="18"/>
      <c r="QTT23" s="18"/>
      <c r="QUH23" s="18"/>
      <c r="QUV23" s="18"/>
      <c r="QVJ23" s="18"/>
      <c r="QVX23" s="18"/>
      <c r="QWL23" s="18"/>
      <c r="QWZ23" s="18"/>
      <c r="QXN23" s="18"/>
      <c r="QYB23" s="18"/>
      <c r="QYP23" s="18"/>
      <c r="QZD23" s="18"/>
      <c r="QZR23" s="18"/>
      <c r="RAF23" s="18"/>
      <c r="RAT23" s="18"/>
      <c r="RBH23" s="18"/>
      <c r="RBV23" s="18"/>
      <c r="RCJ23" s="18"/>
      <c r="RCX23" s="18"/>
      <c r="RDL23" s="18"/>
      <c r="RDZ23" s="18"/>
      <c r="REN23" s="18"/>
      <c r="RFB23" s="18"/>
      <c r="RFP23" s="18"/>
      <c r="RGD23" s="18"/>
      <c r="RGR23" s="18"/>
      <c r="RHF23" s="18"/>
      <c r="RHT23" s="18"/>
      <c r="RIH23" s="18"/>
      <c r="RIV23" s="18"/>
      <c r="RJJ23" s="18"/>
      <c r="RJX23" s="18"/>
      <c r="RKL23" s="18"/>
      <c r="RKZ23" s="18"/>
      <c r="RLN23" s="18"/>
      <c r="RMB23" s="18"/>
      <c r="RMP23" s="18"/>
      <c r="RND23" s="18"/>
      <c r="RNR23" s="18"/>
      <c r="ROF23" s="18"/>
      <c r="ROT23" s="18"/>
      <c r="RPH23" s="18"/>
      <c r="RPV23" s="18"/>
      <c r="RQJ23" s="18"/>
      <c r="RQX23" s="18"/>
      <c r="RRL23" s="18"/>
      <c r="RRZ23" s="18"/>
      <c r="RSN23" s="18"/>
      <c r="RTB23" s="18"/>
      <c r="RTP23" s="18"/>
      <c r="RUD23" s="18"/>
      <c r="RUR23" s="18"/>
      <c r="RVF23" s="18"/>
      <c r="RVT23" s="18"/>
      <c r="RWH23" s="18"/>
      <c r="RWV23" s="18"/>
      <c r="RXJ23" s="18"/>
      <c r="RXX23" s="18"/>
      <c r="RYL23" s="18"/>
      <c r="RYZ23" s="18"/>
      <c r="RZN23" s="18"/>
      <c r="SAB23" s="18"/>
      <c r="SAP23" s="18"/>
      <c r="SBD23" s="18"/>
      <c r="SBR23" s="18"/>
      <c r="SCF23" s="18"/>
      <c r="SCT23" s="18"/>
      <c r="SDH23" s="18"/>
      <c r="SDV23" s="18"/>
      <c r="SEJ23" s="18"/>
      <c r="SEX23" s="18"/>
      <c r="SFL23" s="18"/>
      <c r="SFZ23" s="18"/>
      <c r="SGN23" s="18"/>
      <c r="SHB23" s="18"/>
      <c r="SHP23" s="18"/>
      <c r="SID23" s="18"/>
      <c r="SIR23" s="18"/>
      <c r="SJF23" s="18"/>
      <c r="SJT23" s="18"/>
      <c r="SKH23" s="18"/>
      <c r="SKV23" s="18"/>
      <c r="SLJ23" s="18"/>
      <c r="SLX23" s="18"/>
      <c r="SML23" s="18"/>
      <c r="SMZ23" s="18"/>
      <c r="SNN23" s="18"/>
      <c r="SOB23" s="18"/>
      <c r="SOP23" s="18"/>
      <c r="SPD23" s="18"/>
      <c r="SPR23" s="18"/>
      <c r="SQF23" s="18"/>
      <c r="SQT23" s="18"/>
      <c r="SRH23" s="18"/>
      <c r="SRV23" s="18"/>
      <c r="SSJ23" s="18"/>
      <c r="SSX23" s="18"/>
      <c r="STL23" s="18"/>
      <c r="STZ23" s="18"/>
      <c r="SUN23" s="18"/>
      <c r="SVB23" s="18"/>
      <c r="SVP23" s="18"/>
      <c r="SWD23" s="18"/>
      <c r="SWR23" s="18"/>
      <c r="SXF23" s="18"/>
      <c r="SXT23" s="18"/>
      <c r="SYH23" s="18"/>
      <c r="SYV23" s="18"/>
      <c r="SZJ23" s="18"/>
      <c r="SZX23" s="18"/>
      <c r="TAL23" s="18"/>
      <c r="TAZ23" s="18"/>
      <c r="TBN23" s="18"/>
      <c r="TCB23" s="18"/>
      <c r="TCP23" s="18"/>
      <c r="TDD23" s="18"/>
      <c r="TDR23" s="18"/>
      <c r="TEF23" s="18"/>
      <c r="TET23" s="18"/>
      <c r="TFH23" s="18"/>
      <c r="TFV23" s="18"/>
      <c r="TGJ23" s="18"/>
      <c r="TGX23" s="18"/>
      <c r="THL23" s="18"/>
      <c r="THZ23" s="18"/>
      <c r="TIN23" s="18"/>
      <c r="TJB23" s="18"/>
      <c r="TJP23" s="18"/>
      <c r="TKD23" s="18"/>
      <c r="TKR23" s="18"/>
      <c r="TLF23" s="18"/>
      <c r="TLT23" s="18"/>
      <c r="TMH23" s="18"/>
      <c r="TMV23" s="18"/>
      <c r="TNJ23" s="18"/>
      <c r="TNX23" s="18"/>
      <c r="TOL23" s="18"/>
      <c r="TOZ23" s="18"/>
      <c r="TPN23" s="18"/>
      <c r="TQB23" s="18"/>
      <c r="TQP23" s="18"/>
      <c r="TRD23" s="18"/>
      <c r="TRR23" s="18"/>
      <c r="TSF23" s="18"/>
      <c r="TST23" s="18"/>
      <c r="TTH23" s="18"/>
      <c r="TTV23" s="18"/>
      <c r="TUJ23" s="18"/>
      <c r="TUX23" s="18"/>
      <c r="TVL23" s="18"/>
      <c r="TVZ23" s="18"/>
      <c r="TWN23" s="18"/>
      <c r="TXB23" s="18"/>
      <c r="TXP23" s="18"/>
      <c r="TYD23" s="18"/>
      <c r="TYR23" s="18"/>
      <c r="TZF23" s="18"/>
      <c r="TZT23" s="18"/>
      <c r="UAH23" s="18"/>
      <c r="UAV23" s="18"/>
      <c r="UBJ23" s="18"/>
      <c r="UBX23" s="18"/>
      <c r="UCL23" s="18"/>
      <c r="UCZ23" s="18"/>
      <c r="UDN23" s="18"/>
      <c r="UEB23" s="18"/>
      <c r="UEP23" s="18"/>
      <c r="UFD23" s="18"/>
      <c r="UFR23" s="18"/>
      <c r="UGF23" s="18"/>
      <c r="UGT23" s="18"/>
      <c r="UHH23" s="18"/>
      <c r="UHV23" s="18"/>
      <c r="UIJ23" s="18"/>
      <c r="UIX23" s="18"/>
      <c r="UJL23" s="18"/>
      <c r="UJZ23" s="18"/>
      <c r="UKN23" s="18"/>
      <c r="ULB23" s="18"/>
      <c r="ULP23" s="18"/>
      <c r="UMD23" s="18"/>
      <c r="UMR23" s="18"/>
      <c r="UNF23" s="18"/>
      <c r="UNT23" s="18"/>
      <c r="UOH23" s="18"/>
      <c r="UOV23" s="18"/>
      <c r="UPJ23" s="18"/>
      <c r="UPX23" s="18"/>
      <c r="UQL23" s="18"/>
      <c r="UQZ23" s="18"/>
      <c r="URN23" s="18"/>
      <c r="USB23" s="18"/>
      <c r="USP23" s="18"/>
      <c r="UTD23" s="18"/>
      <c r="UTR23" s="18"/>
      <c r="UUF23" s="18"/>
      <c r="UUT23" s="18"/>
      <c r="UVH23" s="18"/>
      <c r="UVV23" s="18"/>
      <c r="UWJ23" s="18"/>
      <c r="UWX23" s="18"/>
      <c r="UXL23" s="18"/>
      <c r="UXZ23" s="18"/>
      <c r="UYN23" s="18"/>
      <c r="UZB23" s="18"/>
      <c r="UZP23" s="18"/>
      <c r="VAD23" s="18"/>
      <c r="VAR23" s="18"/>
      <c r="VBF23" s="18"/>
      <c r="VBT23" s="18"/>
      <c r="VCH23" s="18"/>
      <c r="VCV23" s="18"/>
      <c r="VDJ23" s="18"/>
      <c r="VDX23" s="18"/>
      <c r="VEL23" s="18"/>
      <c r="VEZ23" s="18"/>
      <c r="VFN23" s="18"/>
      <c r="VGB23" s="18"/>
      <c r="VGP23" s="18"/>
      <c r="VHD23" s="18"/>
      <c r="VHR23" s="18"/>
      <c r="VIF23" s="18"/>
      <c r="VIT23" s="18"/>
      <c r="VJH23" s="18"/>
      <c r="VJV23" s="18"/>
      <c r="VKJ23" s="18"/>
      <c r="VKX23" s="18"/>
      <c r="VLL23" s="18"/>
      <c r="VLZ23" s="18"/>
      <c r="VMN23" s="18"/>
      <c r="VNB23" s="18"/>
      <c r="VNP23" s="18"/>
      <c r="VOD23" s="18"/>
      <c r="VOR23" s="18"/>
      <c r="VPF23" s="18"/>
      <c r="VPT23" s="18"/>
      <c r="VQH23" s="18"/>
      <c r="VQV23" s="18"/>
      <c r="VRJ23" s="18"/>
      <c r="VRX23" s="18"/>
      <c r="VSL23" s="18"/>
      <c r="VSZ23" s="18"/>
      <c r="VTN23" s="18"/>
      <c r="VUB23" s="18"/>
      <c r="VUP23" s="18"/>
      <c r="VVD23" s="18"/>
      <c r="VVR23" s="18"/>
      <c r="VWF23" s="18"/>
      <c r="VWT23" s="18"/>
      <c r="VXH23" s="18"/>
      <c r="VXV23" s="18"/>
      <c r="VYJ23" s="18"/>
      <c r="VYX23" s="18"/>
      <c r="VZL23" s="18"/>
      <c r="VZZ23" s="18"/>
      <c r="WAN23" s="18"/>
      <c r="WBB23" s="18"/>
      <c r="WBP23" s="18"/>
      <c r="WCD23" s="18"/>
      <c r="WCR23" s="18"/>
      <c r="WDF23" s="18"/>
      <c r="WDT23" s="18"/>
      <c r="WEH23" s="18"/>
      <c r="WEV23" s="18"/>
      <c r="WFJ23" s="18"/>
      <c r="WFX23" s="18"/>
      <c r="WGL23" s="18"/>
      <c r="WGZ23" s="18"/>
      <c r="WHN23" s="18"/>
      <c r="WIB23" s="18"/>
      <c r="WIP23" s="18"/>
      <c r="WJD23" s="18"/>
      <c r="WJR23" s="18"/>
      <c r="WKF23" s="18"/>
      <c r="WKT23" s="18"/>
      <c r="WLH23" s="18"/>
      <c r="WLV23" s="18"/>
      <c r="WMJ23" s="18"/>
      <c r="WMX23" s="18"/>
      <c r="WNL23" s="18"/>
      <c r="WNZ23" s="18"/>
      <c r="WON23" s="18"/>
      <c r="WPB23" s="18"/>
      <c r="WPP23" s="18"/>
      <c r="WQD23" s="18"/>
      <c r="WQR23" s="18"/>
      <c r="WRF23" s="18"/>
      <c r="WRT23" s="18"/>
      <c r="WSH23" s="18"/>
      <c r="WSV23" s="18"/>
      <c r="WTJ23" s="18"/>
      <c r="WTX23" s="18"/>
      <c r="WUL23" s="18"/>
      <c r="WUZ23" s="18"/>
      <c r="WVN23" s="18"/>
      <c r="WWB23" s="18"/>
      <c r="WWP23" s="18"/>
      <c r="WXD23" s="18"/>
      <c r="WXR23" s="18"/>
      <c r="WYF23" s="18"/>
      <c r="WYT23" s="18"/>
      <c r="WZH23" s="18"/>
      <c r="WZV23" s="18"/>
      <c r="XAJ23" s="18"/>
      <c r="XAX23" s="18"/>
      <c r="XBL23" s="18"/>
      <c r="XBZ23" s="18"/>
      <c r="XCN23" s="18"/>
      <c r="XDB23" s="18"/>
      <c r="XDP23" s="18"/>
      <c r="XED23" s="18"/>
      <c r="XER23" s="18"/>
    </row>
    <row r="24" spans="1:1014 1028:2036 2050:3072 3086:4094 4108:5116 5130:6138 6152:7160 7174:8182 8196:9204 9218:10240 10254:11262 11276:12284 12298:13306 13320:14328 14342:15350 15364:16372" x14ac:dyDescent="0.35">
      <c r="A24">
        <v>2017122008</v>
      </c>
      <c r="B24" t="e">
        <v>#N/A</v>
      </c>
      <c r="C24" t="e">
        <v>#N/A</v>
      </c>
      <c r="D24" s="55" t="s">
        <v>870</v>
      </c>
      <c r="E24" t="s">
        <v>892</v>
      </c>
      <c r="F24" s="18">
        <v>42857</v>
      </c>
      <c r="G24">
        <v>17.7</v>
      </c>
      <c r="H24" t="s">
        <v>29</v>
      </c>
      <c r="I24">
        <v>52.8</v>
      </c>
      <c r="J24" t="s">
        <v>884</v>
      </c>
      <c r="K24">
        <v>7.2</v>
      </c>
      <c r="L24" t="s">
        <v>877</v>
      </c>
      <c r="M24">
        <v>41</v>
      </c>
      <c r="N24" t="s">
        <v>893</v>
      </c>
      <c r="O24">
        <v>467</v>
      </c>
      <c r="P24" t="s">
        <v>29</v>
      </c>
      <c r="T24" s="18"/>
      <c r="AH24" s="18"/>
      <c r="AV24" s="18"/>
      <c r="BJ24" s="18"/>
      <c r="BX24" s="18"/>
      <c r="CL24" s="18"/>
      <c r="CZ24" s="18"/>
      <c r="DN24" s="18"/>
      <c r="EB24" s="18"/>
      <c r="EP24" s="18"/>
      <c r="FD24" s="18"/>
      <c r="FR24" s="18"/>
      <c r="GF24" s="18"/>
      <c r="GT24" s="18"/>
      <c r="HH24" s="18"/>
      <c r="HV24" s="18"/>
      <c r="IJ24" s="18"/>
      <c r="IX24" s="18"/>
      <c r="JL24" s="18"/>
      <c r="JZ24" s="18"/>
      <c r="KN24" s="18"/>
      <c r="LB24" s="18"/>
      <c r="LP24" s="18"/>
      <c r="MD24" s="18"/>
      <c r="MR24" s="18"/>
      <c r="NF24" s="18"/>
      <c r="NT24" s="18"/>
      <c r="OH24" s="18"/>
      <c r="OV24" s="18"/>
      <c r="PJ24" s="18"/>
      <c r="PX24" s="18"/>
      <c r="QL24" s="18"/>
      <c r="QZ24" s="18"/>
      <c r="RN24" s="18"/>
      <c r="SB24" s="18"/>
      <c r="SP24" s="18"/>
      <c r="TD24" s="18"/>
      <c r="TR24" s="18"/>
      <c r="UF24" s="18"/>
      <c r="UT24" s="18"/>
      <c r="VH24" s="18"/>
      <c r="VV24" s="18"/>
      <c r="WJ24" s="18"/>
      <c r="WX24" s="18"/>
      <c r="XL24" s="18"/>
      <c r="XZ24" s="18"/>
      <c r="YN24" s="18"/>
      <c r="ZB24" s="18"/>
      <c r="ZP24" s="18"/>
      <c r="AAD24" s="18"/>
      <c r="AAR24" s="18"/>
      <c r="ABF24" s="18"/>
      <c r="ABT24" s="18"/>
      <c r="ACH24" s="18"/>
      <c r="ACV24" s="18"/>
      <c r="ADJ24" s="18"/>
      <c r="ADX24" s="18"/>
      <c r="AEL24" s="18"/>
      <c r="AEZ24" s="18"/>
      <c r="AFN24" s="18"/>
      <c r="AGB24" s="18"/>
      <c r="AGP24" s="18"/>
      <c r="AHD24" s="18"/>
      <c r="AHR24" s="18"/>
      <c r="AIF24" s="18"/>
      <c r="AIT24" s="18"/>
      <c r="AJH24" s="18"/>
      <c r="AJV24" s="18"/>
      <c r="AKJ24" s="18"/>
      <c r="AKX24" s="18"/>
      <c r="ALL24" s="18"/>
      <c r="ALZ24" s="18"/>
      <c r="AMN24" s="18"/>
      <c r="ANB24" s="18"/>
      <c r="ANP24" s="18"/>
      <c r="AOD24" s="18"/>
      <c r="AOR24" s="18"/>
      <c r="APF24" s="18"/>
      <c r="APT24" s="18"/>
      <c r="AQH24" s="18"/>
      <c r="AQV24" s="18"/>
      <c r="ARJ24" s="18"/>
      <c r="ARX24" s="18"/>
      <c r="ASL24" s="18"/>
      <c r="ASZ24" s="18"/>
      <c r="ATN24" s="18"/>
      <c r="AUB24" s="18"/>
      <c r="AUP24" s="18"/>
      <c r="AVD24" s="18"/>
      <c r="AVR24" s="18"/>
      <c r="AWF24" s="18"/>
      <c r="AWT24" s="18"/>
      <c r="AXH24" s="18"/>
      <c r="AXV24" s="18"/>
      <c r="AYJ24" s="18"/>
      <c r="AYX24" s="18"/>
      <c r="AZL24" s="18"/>
      <c r="AZZ24" s="18"/>
      <c r="BAN24" s="18"/>
      <c r="BBB24" s="18"/>
      <c r="BBP24" s="18"/>
      <c r="BCD24" s="18"/>
      <c r="BCR24" s="18"/>
      <c r="BDF24" s="18"/>
      <c r="BDT24" s="18"/>
      <c r="BEH24" s="18"/>
      <c r="BEV24" s="18"/>
      <c r="BFJ24" s="18"/>
      <c r="BFX24" s="18"/>
      <c r="BGL24" s="18"/>
      <c r="BGZ24" s="18"/>
      <c r="BHN24" s="18"/>
      <c r="BIB24" s="18"/>
      <c r="BIP24" s="18"/>
      <c r="BJD24" s="18"/>
      <c r="BJR24" s="18"/>
      <c r="BKF24" s="18"/>
      <c r="BKT24" s="18"/>
      <c r="BLH24" s="18"/>
      <c r="BLV24" s="18"/>
      <c r="BMJ24" s="18"/>
      <c r="BMX24" s="18"/>
      <c r="BNL24" s="18"/>
      <c r="BNZ24" s="18"/>
      <c r="BON24" s="18"/>
      <c r="BPB24" s="18"/>
      <c r="BPP24" s="18"/>
      <c r="BQD24" s="18"/>
      <c r="BQR24" s="18"/>
      <c r="BRF24" s="18"/>
      <c r="BRT24" s="18"/>
      <c r="BSH24" s="18"/>
      <c r="BSV24" s="18"/>
      <c r="BTJ24" s="18"/>
      <c r="BTX24" s="18"/>
      <c r="BUL24" s="18"/>
      <c r="BUZ24" s="18"/>
      <c r="BVN24" s="18"/>
      <c r="BWB24" s="18"/>
      <c r="BWP24" s="18"/>
      <c r="BXD24" s="18"/>
      <c r="BXR24" s="18"/>
      <c r="BYF24" s="18"/>
      <c r="BYT24" s="18"/>
      <c r="BZH24" s="18"/>
      <c r="BZV24" s="18"/>
      <c r="CAJ24" s="18"/>
      <c r="CAX24" s="18"/>
      <c r="CBL24" s="18"/>
      <c r="CBZ24" s="18"/>
      <c r="CCN24" s="18"/>
      <c r="CDB24" s="18"/>
      <c r="CDP24" s="18"/>
      <c r="CED24" s="18"/>
      <c r="CER24" s="18"/>
      <c r="CFF24" s="18"/>
      <c r="CFT24" s="18"/>
      <c r="CGH24" s="18"/>
      <c r="CGV24" s="18"/>
      <c r="CHJ24" s="18"/>
      <c r="CHX24" s="18"/>
      <c r="CIL24" s="18"/>
      <c r="CIZ24" s="18"/>
      <c r="CJN24" s="18"/>
      <c r="CKB24" s="18"/>
      <c r="CKP24" s="18"/>
      <c r="CLD24" s="18"/>
      <c r="CLR24" s="18"/>
      <c r="CMF24" s="18"/>
      <c r="CMT24" s="18"/>
      <c r="CNH24" s="18"/>
      <c r="CNV24" s="18"/>
      <c r="COJ24" s="18"/>
      <c r="COX24" s="18"/>
      <c r="CPL24" s="18"/>
      <c r="CPZ24" s="18"/>
      <c r="CQN24" s="18"/>
      <c r="CRB24" s="18"/>
      <c r="CRP24" s="18"/>
      <c r="CSD24" s="18"/>
      <c r="CSR24" s="18"/>
      <c r="CTF24" s="18"/>
      <c r="CTT24" s="18"/>
      <c r="CUH24" s="18"/>
      <c r="CUV24" s="18"/>
      <c r="CVJ24" s="18"/>
      <c r="CVX24" s="18"/>
      <c r="CWL24" s="18"/>
      <c r="CWZ24" s="18"/>
      <c r="CXN24" s="18"/>
      <c r="CYB24" s="18"/>
      <c r="CYP24" s="18"/>
      <c r="CZD24" s="18"/>
      <c r="CZR24" s="18"/>
      <c r="DAF24" s="18"/>
      <c r="DAT24" s="18"/>
      <c r="DBH24" s="18"/>
      <c r="DBV24" s="18"/>
      <c r="DCJ24" s="18"/>
      <c r="DCX24" s="18"/>
      <c r="DDL24" s="18"/>
      <c r="DDZ24" s="18"/>
      <c r="DEN24" s="18"/>
      <c r="DFB24" s="18"/>
      <c r="DFP24" s="18"/>
      <c r="DGD24" s="18"/>
      <c r="DGR24" s="18"/>
      <c r="DHF24" s="18"/>
      <c r="DHT24" s="18"/>
      <c r="DIH24" s="18"/>
      <c r="DIV24" s="18"/>
      <c r="DJJ24" s="18"/>
      <c r="DJX24" s="18"/>
      <c r="DKL24" s="18"/>
      <c r="DKZ24" s="18"/>
      <c r="DLN24" s="18"/>
      <c r="DMB24" s="18"/>
      <c r="DMP24" s="18"/>
      <c r="DND24" s="18"/>
      <c r="DNR24" s="18"/>
      <c r="DOF24" s="18"/>
      <c r="DOT24" s="18"/>
      <c r="DPH24" s="18"/>
      <c r="DPV24" s="18"/>
      <c r="DQJ24" s="18"/>
      <c r="DQX24" s="18"/>
      <c r="DRL24" s="18"/>
      <c r="DRZ24" s="18"/>
      <c r="DSN24" s="18"/>
      <c r="DTB24" s="18"/>
      <c r="DTP24" s="18"/>
      <c r="DUD24" s="18"/>
      <c r="DUR24" s="18"/>
      <c r="DVF24" s="18"/>
      <c r="DVT24" s="18"/>
      <c r="DWH24" s="18"/>
      <c r="DWV24" s="18"/>
      <c r="DXJ24" s="18"/>
      <c r="DXX24" s="18"/>
      <c r="DYL24" s="18"/>
      <c r="DYZ24" s="18"/>
      <c r="DZN24" s="18"/>
      <c r="EAB24" s="18"/>
      <c r="EAP24" s="18"/>
      <c r="EBD24" s="18"/>
      <c r="EBR24" s="18"/>
      <c r="ECF24" s="18"/>
      <c r="ECT24" s="18"/>
      <c r="EDH24" s="18"/>
      <c r="EDV24" s="18"/>
      <c r="EEJ24" s="18"/>
      <c r="EEX24" s="18"/>
      <c r="EFL24" s="18"/>
      <c r="EFZ24" s="18"/>
      <c r="EGN24" s="18"/>
      <c r="EHB24" s="18"/>
      <c r="EHP24" s="18"/>
      <c r="EID24" s="18"/>
      <c r="EIR24" s="18"/>
      <c r="EJF24" s="18"/>
      <c r="EJT24" s="18"/>
      <c r="EKH24" s="18"/>
      <c r="EKV24" s="18"/>
      <c r="ELJ24" s="18"/>
      <c r="ELX24" s="18"/>
      <c r="EML24" s="18"/>
      <c r="EMZ24" s="18"/>
      <c r="ENN24" s="18"/>
      <c r="EOB24" s="18"/>
      <c r="EOP24" s="18"/>
      <c r="EPD24" s="18"/>
      <c r="EPR24" s="18"/>
      <c r="EQF24" s="18"/>
      <c r="EQT24" s="18"/>
      <c r="ERH24" s="18"/>
      <c r="ERV24" s="18"/>
      <c r="ESJ24" s="18"/>
      <c r="ESX24" s="18"/>
      <c r="ETL24" s="18"/>
      <c r="ETZ24" s="18"/>
      <c r="EUN24" s="18"/>
      <c r="EVB24" s="18"/>
      <c r="EVP24" s="18"/>
      <c r="EWD24" s="18"/>
      <c r="EWR24" s="18"/>
      <c r="EXF24" s="18"/>
      <c r="EXT24" s="18"/>
      <c r="EYH24" s="18"/>
      <c r="EYV24" s="18"/>
      <c r="EZJ24" s="18"/>
      <c r="EZX24" s="18"/>
      <c r="FAL24" s="18"/>
      <c r="FAZ24" s="18"/>
      <c r="FBN24" s="18"/>
      <c r="FCB24" s="18"/>
      <c r="FCP24" s="18"/>
      <c r="FDD24" s="18"/>
      <c r="FDR24" s="18"/>
      <c r="FEF24" s="18"/>
      <c r="FET24" s="18"/>
      <c r="FFH24" s="18"/>
      <c r="FFV24" s="18"/>
      <c r="FGJ24" s="18"/>
      <c r="FGX24" s="18"/>
      <c r="FHL24" s="18"/>
      <c r="FHZ24" s="18"/>
      <c r="FIN24" s="18"/>
      <c r="FJB24" s="18"/>
      <c r="FJP24" s="18"/>
      <c r="FKD24" s="18"/>
      <c r="FKR24" s="18"/>
      <c r="FLF24" s="18"/>
      <c r="FLT24" s="18"/>
      <c r="FMH24" s="18"/>
      <c r="FMV24" s="18"/>
      <c r="FNJ24" s="18"/>
      <c r="FNX24" s="18"/>
      <c r="FOL24" s="18"/>
      <c r="FOZ24" s="18"/>
      <c r="FPN24" s="18"/>
      <c r="FQB24" s="18"/>
      <c r="FQP24" s="18"/>
      <c r="FRD24" s="18"/>
      <c r="FRR24" s="18"/>
      <c r="FSF24" s="18"/>
      <c r="FST24" s="18"/>
      <c r="FTH24" s="18"/>
      <c r="FTV24" s="18"/>
      <c r="FUJ24" s="18"/>
      <c r="FUX24" s="18"/>
      <c r="FVL24" s="18"/>
      <c r="FVZ24" s="18"/>
      <c r="FWN24" s="18"/>
      <c r="FXB24" s="18"/>
      <c r="FXP24" s="18"/>
      <c r="FYD24" s="18"/>
      <c r="FYR24" s="18"/>
      <c r="FZF24" s="18"/>
      <c r="FZT24" s="18"/>
      <c r="GAH24" s="18"/>
      <c r="GAV24" s="18"/>
      <c r="GBJ24" s="18"/>
      <c r="GBX24" s="18"/>
      <c r="GCL24" s="18"/>
      <c r="GCZ24" s="18"/>
      <c r="GDN24" s="18"/>
      <c r="GEB24" s="18"/>
      <c r="GEP24" s="18"/>
      <c r="GFD24" s="18"/>
      <c r="GFR24" s="18"/>
      <c r="GGF24" s="18"/>
      <c r="GGT24" s="18"/>
      <c r="GHH24" s="18"/>
      <c r="GHV24" s="18"/>
      <c r="GIJ24" s="18"/>
      <c r="GIX24" s="18"/>
      <c r="GJL24" s="18"/>
      <c r="GJZ24" s="18"/>
      <c r="GKN24" s="18"/>
      <c r="GLB24" s="18"/>
      <c r="GLP24" s="18"/>
      <c r="GMD24" s="18"/>
      <c r="GMR24" s="18"/>
      <c r="GNF24" s="18"/>
      <c r="GNT24" s="18"/>
      <c r="GOH24" s="18"/>
      <c r="GOV24" s="18"/>
      <c r="GPJ24" s="18"/>
      <c r="GPX24" s="18"/>
      <c r="GQL24" s="18"/>
      <c r="GQZ24" s="18"/>
      <c r="GRN24" s="18"/>
      <c r="GSB24" s="18"/>
      <c r="GSP24" s="18"/>
      <c r="GTD24" s="18"/>
      <c r="GTR24" s="18"/>
      <c r="GUF24" s="18"/>
      <c r="GUT24" s="18"/>
      <c r="GVH24" s="18"/>
      <c r="GVV24" s="18"/>
      <c r="GWJ24" s="18"/>
      <c r="GWX24" s="18"/>
      <c r="GXL24" s="18"/>
      <c r="GXZ24" s="18"/>
      <c r="GYN24" s="18"/>
      <c r="GZB24" s="18"/>
      <c r="GZP24" s="18"/>
      <c r="HAD24" s="18"/>
      <c r="HAR24" s="18"/>
      <c r="HBF24" s="18"/>
      <c r="HBT24" s="18"/>
      <c r="HCH24" s="18"/>
      <c r="HCV24" s="18"/>
      <c r="HDJ24" s="18"/>
      <c r="HDX24" s="18"/>
      <c r="HEL24" s="18"/>
      <c r="HEZ24" s="18"/>
      <c r="HFN24" s="18"/>
      <c r="HGB24" s="18"/>
      <c r="HGP24" s="18"/>
      <c r="HHD24" s="18"/>
      <c r="HHR24" s="18"/>
      <c r="HIF24" s="18"/>
      <c r="HIT24" s="18"/>
      <c r="HJH24" s="18"/>
      <c r="HJV24" s="18"/>
      <c r="HKJ24" s="18"/>
      <c r="HKX24" s="18"/>
      <c r="HLL24" s="18"/>
      <c r="HLZ24" s="18"/>
      <c r="HMN24" s="18"/>
      <c r="HNB24" s="18"/>
      <c r="HNP24" s="18"/>
      <c r="HOD24" s="18"/>
      <c r="HOR24" s="18"/>
      <c r="HPF24" s="18"/>
      <c r="HPT24" s="18"/>
      <c r="HQH24" s="18"/>
      <c r="HQV24" s="18"/>
      <c r="HRJ24" s="18"/>
      <c r="HRX24" s="18"/>
      <c r="HSL24" s="18"/>
      <c r="HSZ24" s="18"/>
      <c r="HTN24" s="18"/>
      <c r="HUB24" s="18"/>
      <c r="HUP24" s="18"/>
      <c r="HVD24" s="18"/>
      <c r="HVR24" s="18"/>
      <c r="HWF24" s="18"/>
      <c r="HWT24" s="18"/>
      <c r="HXH24" s="18"/>
      <c r="HXV24" s="18"/>
      <c r="HYJ24" s="18"/>
      <c r="HYX24" s="18"/>
      <c r="HZL24" s="18"/>
      <c r="HZZ24" s="18"/>
      <c r="IAN24" s="18"/>
      <c r="IBB24" s="18"/>
      <c r="IBP24" s="18"/>
      <c r="ICD24" s="18"/>
      <c r="ICR24" s="18"/>
      <c r="IDF24" s="18"/>
      <c r="IDT24" s="18"/>
      <c r="IEH24" s="18"/>
      <c r="IEV24" s="18"/>
      <c r="IFJ24" s="18"/>
      <c r="IFX24" s="18"/>
      <c r="IGL24" s="18"/>
      <c r="IGZ24" s="18"/>
      <c r="IHN24" s="18"/>
      <c r="IIB24" s="18"/>
      <c r="IIP24" s="18"/>
      <c r="IJD24" s="18"/>
      <c r="IJR24" s="18"/>
      <c r="IKF24" s="18"/>
      <c r="IKT24" s="18"/>
      <c r="ILH24" s="18"/>
      <c r="ILV24" s="18"/>
      <c r="IMJ24" s="18"/>
      <c r="IMX24" s="18"/>
      <c r="INL24" s="18"/>
      <c r="INZ24" s="18"/>
      <c r="ION24" s="18"/>
      <c r="IPB24" s="18"/>
      <c r="IPP24" s="18"/>
      <c r="IQD24" s="18"/>
      <c r="IQR24" s="18"/>
      <c r="IRF24" s="18"/>
      <c r="IRT24" s="18"/>
      <c r="ISH24" s="18"/>
      <c r="ISV24" s="18"/>
      <c r="ITJ24" s="18"/>
      <c r="ITX24" s="18"/>
      <c r="IUL24" s="18"/>
      <c r="IUZ24" s="18"/>
      <c r="IVN24" s="18"/>
      <c r="IWB24" s="18"/>
      <c r="IWP24" s="18"/>
      <c r="IXD24" s="18"/>
      <c r="IXR24" s="18"/>
      <c r="IYF24" s="18"/>
      <c r="IYT24" s="18"/>
      <c r="IZH24" s="18"/>
      <c r="IZV24" s="18"/>
      <c r="JAJ24" s="18"/>
      <c r="JAX24" s="18"/>
      <c r="JBL24" s="18"/>
      <c r="JBZ24" s="18"/>
      <c r="JCN24" s="18"/>
      <c r="JDB24" s="18"/>
      <c r="JDP24" s="18"/>
      <c r="JED24" s="18"/>
      <c r="JER24" s="18"/>
      <c r="JFF24" s="18"/>
      <c r="JFT24" s="18"/>
      <c r="JGH24" s="18"/>
      <c r="JGV24" s="18"/>
      <c r="JHJ24" s="18"/>
      <c r="JHX24" s="18"/>
      <c r="JIL24" s="18"/>
      <c r="JIZ24" s="18"/>
      <c r="JJN24" s="18"/>
      <c r="JKB24" s="18"/>
      <c r="JKP24" s="18"/>
      <c r="JLD24" s="18"/>
      <c r="JLR24" s="18"/>
      <c r="JMF24" s="18"/>
      <c r="JMT24" s="18"/>
      <c r="JNH24" s="18"/>
      <c r="JNV24" s="18"/>
      <c r="JOJ24" s="18"/>
      <c r="JOX24" s="18"/>
      <c r="JPL24" s="18"/>
      <c r="JPZ24" s="18"/>
      <c r="JQN24" s="18"/>
      <c r="JRB24" s="18"/>
      <c r="JRP24" s="18"/>
      <c r="JSD24" s="18"/>
      <c r="JSR24" s="18"/>
      <c r="JTF24" s="18"/>
      <c r="JTT24" s="18"/>
      <c r="JUH24" s="18"/>
      <c r="JUV24" s="18"/>
      <c r="JVJ24" s="18"/>
      <c r="JVX24" s="18"/>
      <c r="JWL24" s="18"/>
      <c r="JWZ24" s="18"/>
      <c r="JXN24" s="18"/>
      <c r="JYB24" s="18"/>
      <c r="JYP24" s="18"/>
      <c r="JZD24" s="18"/>
      <c r="JZR24" s="18"/>
      <c r="KAF24" s="18"/>
      <c r="KAT24" s="18"/>
      <c r="KBH24" s="18"/>
      <c r="KBV24" s="18"/>
      <c r="KCJ24" s="18"/>
      <c r="KCX24" s="18"/>
      <c r="KDL24" s="18"/>
      <c r="KDZ24" s="18"/>
      <c r="KEN24" s="18"/>
      <c r="KFB24" s="18"/>
      <c r="KFP24" s="18"/>
      <c r="KGD24" s="18"/>
      <c r="KGR24" s="18"/>
      <c r="KHF24" s="18"/>
      <c r="KHT24" s="18"/>
      <c r="KIH24" s="18"/>
      <c r="KIV24" s="18"/>
      <c r="KJJ24" s="18"/>
      <c r="KJX24" s="18"/>
      <c r="KKL24" s="18"/>
      <c r="KKZ24" s="18"/>
      <c r="KLN24" s="18"/>
      <c r="KMB24" s="18"/>
      <c r="KMP24" s="18"/>
      <c r="KND24" s="18"/>
      <c r="KNR24" s="18"/>
      <c r="KOF24" s="18"/>
      <c r="KOT24" s="18"/>
      <c r="KPH24" s="18"/>
      <c r="KPV24" s="18"/>
      <c r="KQJ24" s="18"/>
      <c r="KQX24" s="18"/>
      <c r="KRL24" s="18"/>
      <c r="KRZ24" s="18"/>
      <c r="KSN24" s="18"/>
      <c r="KTB24" s="18"/>
      <c r="KTP24" s="18"/>
      <c r="KUD24" s="18"/>
      <c r="KUR24" s="18"/>
      <c r="KVF24" s="18"/>
      <c r="KVT24" s="18"/>
      <c r="KWH24" s="18"/>
      <c r="KWV24" s="18"/>
      <c r="KXJ24" s="18"/>
      <c r="KXX24" s="18"/>
      <c r="KYL24" s="18"/>
      <c r="KYZ24" s="18"/>
      <c r="KZN24" s="18"/>
      <c r="LAB24" s="18"/>
      <c r="LAP24" s="18"/>
      <c r="LBD24" s="18"/>
      <c r="LBR24" s="18"/>
      <c r="LCF24" s="18"/>
      <c r="LCT24" s="18"/>
      <c r="LDH24" s="18"/>
      <c r="LDV24" s="18"/>
      <c r="LEJ24" s="18"/>
      <c r="LEX24" s="18"/>
      <c r="LFL24" s="18"/>
      <c r="LFZ24" s="18"/>
      <c r="LGN24" s="18"/>
      <c r="LHB24" s="18"/>
      <c r="LHP24" s="18"/>
      <c r="LID24" s="18"/>
      <c r="LIR24" s="18"/>
      <c r="LJF24" s="18"/>
      <c r="LJT24" s="18"/>
      <c r="LKH24" s="18"/>
      <c r="LKV24" s="18"/>
      <c r="LLJ24" s="18"/>
      <c r="LLX24" s="18"/>
      <c r="LML24" s="18"/>
      <c r="LMZ24" s="18"/>
      <c r="LNN24" s="18"/>
      <c r="LOB24" s="18"/>
      <c r="LOP24" s="18"/>
      <c r="LPD24" s="18"/>
      <c r="LPR24" s="18"/>
      <c r="LQF24" s="18"/>
      <c r="LQT24" s="18"/>
      <c r="LRH24" s="18"/>
      <c r="LRV24" s="18"/>
      <c r="LSJ24" s="18"/>
      <c r="LSX24" s="18"/>
      <c r="LTL24" s="18"/>
      <c r="LTZ24" s="18"/>
      <c r="LUN24" s="18"/>
      <c r="LVB24" s="18"/>
      <c r="LVP24" s="18"/>
      <c r="LWD24" s="18"/>
      <c r="LWR24" s="18"/>
      <c r="LXF24" s="18"/>
      <c r="LXT24" s="18"/>
      <c r="LYH24" s="18"/>
      <c r="LYV24" s="18"/>
      <c r="LZJ24" s="18"/>
      <c r="LZX24" s="18"/>
      <c r="MAL24" s="18"/>
      <c r="MAZ24" s="18"/>
      <c r="MBN24" s="18"/>
      <c r="MCB24" s="18"/>
      <c r="MCP24" s="18"/>
      <c r="MDD24" s="18"/>
      <c r="MDR24" s="18"/>
      <c r="MEF24" s="18"/>
      <c r="MET24" s="18"/>
      <c r="MFH24" s="18"/>
      <c r="MFV24" s="18"/>
      <c r="MGJ24" s="18"/>
      <c r="MGX24" s="18"/>
      <c r="MHL24" s="18"/>
      <c r="MHZ24" s="18"/>
      <c r="MIN24" s="18"/>
      <c r="MJB24" s="18"/>
      <c r="MJP24" s="18"/>
      <c r="MKD24" s="18"/>
      <c r="MKR24" s="18"/>
      <c r="MLF24" s="18"/>
      <c r="MLT24" s="18"/>
      <c r="MMH24" s="18"/>
      <c r="MMV24" s="18"/>
      <c r="MNJ24" s="18"/>
      <c r="MNX24" s="18"/>
      <c r="MOL24" s="18"/>
      <c r="MOZ24" s="18"/>
      <c r="MPN24" s="18"/>
      <c r="MQB24" s="18"/>
      <c r="MQP24" s="18"/>
      <c r="MRD24" s="18"/>
      <c r="MRR24" s="18"/>
      <c r="MSF24" s="18"/>
      <c r="MST24" s="18"/>
      <c r="MTH24" s="18"/>
      <c r="MTV24" s="18"/>
      <c r="MUJ24" s="18"/>
      <c r="MUX24" s="18"/>
      <c r="MVL24" s="18"/>
      <c r="MVZ24" s="18"/>
      <c r="MWN24" s="18"/>
      <c r="MXB24" s="18"/>
      <c r="MXP24" s="18"/>
      <c r="MYD24" s="18"/>
      <c r="MYR24" s="18"/>
      <c r="MZF24" s="18"/>
      <c r="MZT24" s="18"/>
      <c r="NAH24" s="18"/>
      <c r="NAV24" s="18"/>
      <c r="NBJ24" s="18"/>
      <c r="NBX24" s="18"/>
      <c r="NCL24" s="18"/>
      <c r="NCZ24" s="18"/>
      <c r="NDN24" s="18"/>
      <c r="NEB24" s="18"/>
      <c r="NEP24" s="18"/>
      <c r="NFD24" s="18"/>
      <c r="NFR24" s="18"/>
      <c r="NGF24" s="18"/>
      <c r="NGT24" s="18"/>
      <c r="NHH24" s="18"/>
      <c r="NHV24" s="18"/>
      <c r="NIJ24" s="18"/>
      <c r="NIX24" s="18"/>
      <c r="NJL24" s="18"/>
      <c r="NJZ24" s="18"/>
      <c r="NKN24" s="18"/>
      <c r="NLB24" s="18"/>
      <c r="NLP24" s="18"/>
      <c r="NMD24" s="18"/>
      <c r="NMR24" s="18"/>
      <c r="NNF24" s="18"/>
      <c r="NNT24" s="18"/>
      <c r="NOH24" s="18"/>
      <c r="NOV24" s="18"/>
      <c r="NPJ24" s="18"/>
      <c r="NPX24" s="18"/>
      <c r="NQL24" s="18"/>
      <c r="NQZ24" s="18"/>
      <c r="NRN24" s="18"/>
      <c r="NSB24" s="18"/>
      <c r="NSP24" s="18"/>
      <c r="NTD24" s="18"/>
      <c r="NTR24" s="18"/>
      <c r="NUF24" s="18"/>
      <c r="NUT24" s="18"/>
      <c r="NVH24" s="18"/>
      <c r="NVV24" s="18"/>
      <c r="NWJ24" s="18"/>
      <c r="NWX24" s="18"/>
      <c r="NXL24" s="18"/>
      <c r="NXZ24" s="18"/>
      <c r="NYN24" s="18"/>
      <c r="NZB24" s="18"/>
      <c r="NZP24" s="18"/>
      <c r="OAD24" s="18"/>
      <c r="OAR24" s="18"/>
      <c r="OBF24" s="18"/>
      <c r="OBT24" s="18"/>
      <c r="OCH24" s="18"/>
      <c r="OCV24" s="18"/>
      <c r="ODJ24" s="18"/>
      <c r="ODX24" s="18"/>
      <c r="OEL24" s="18"/>
      <c r="OEZ24" s="18"/>
      <c r="OFN24" s="18"/>
      <c r="OGB24" s="18"/>
      <c r="OGP24" s="18"/>
      <c r="OHD24" s="18"/>
      <c r="OHR24" s="18"/>
      <c r="OIF24" s="18"/>
      <c r="OIT24" s="18"/>
      <c r="OJH24" s="18"/>
      <c r="OJV24" s="18"/>
      <c r="OKJ24" s="18"/>
      <c r="OKX24" s="18"/>
      <c r="OLL24" s="18"/>
      <c r="OLZ24" s="18"/>
      <c r="OMN24" s="18"/>
      <c r="ONB24" s="18"/>
      <c r="ONP24" s="18"/>
      <c r="OOD24" s="18"/>
      <c r="OOR24" s="18"/>
      <c r="OPF24" s="18"/>
      <c r="OPT24" s="18"/>
      <c r="OQH24" s="18"/>
      <c r="OQV24" s="18"/>
      <c r="ORJ24" s="18"/>
      <c r="ORX24" s="18"/>
      <c r="OSL24" s="18"/>
      <c r="OSZ24" s="18"/>
      <c r="OTN24" s="18"/>
      <c r="OUB24" s="18"/>
      <c r="OUP24" s="18"/>
      <c r="OVD24" s="18"/>
      <c r="OVR24" s="18"/>
      <c r="OWF24" s="18"/>
      <c r="OWT24" s="18"/>
      <c r="OXH24" s="18"/>
      <c r="OXV24" s="18"/>
      <c r="OYJ24" s="18"/>
      <c r="OYX24" s="18"/>
      <c r="OZL24" s="18"/>
      <c r="OZZ24" s="18"/>
      <c r="PAN24" s="18"/>
      <c r="PBB24" s="18"/>
      <c r="PBP24" s="18"/>
      <c r="PCD24" s="18"/>
      <c r="PCR24" s="18"/>
      <c r="PDF24" s="18"/>
      <c r="PDT24" s="18"/>
      <c r="PEH24" s="18"/>
      <c r="PEV24" s="18"/>
      <c r="PFJ24" s="18"/>
      <c r="PFX24" s="18"/>
      <c r="PGL24" s="18"/>
      <c r="PGZ24" s="18"/>
      <c r="PHN24" s="18"/>
      <c r="PIB24" s="18"/>
      <c r="PIP24" s="18"/>
      <c r="PJD24" s="18"/>
      <c r="PJR24" s="18"/>
      <c r="PKF24" s="18"/>
      <c r="PKT24" s="18"/>
      <c r="PLH24" s="18"/>
      <c r="PLV24" s="18"/>
      <c r="PMJ24" s="18"/>
      <c r="PMX24" s="18"/>
      <c r="PNL24" s="18"/>
      <c r="PNZ24" s="18"/>
      <c r="PON24" s="18"/>
      <c r="PPB24" s="18"/>
      <c r="PPP24" s="18"/>
      <c r="PQD24" s="18"/>
      <c r="PQR24" s="18"/>
      <c r="PRF24" s="18"/>
      <c r="PRT24" s="18"/>
      <c r="PSH24" s="18"/>
      <c r="PSV24" s="18"/>
      <c r="PTJ24" s="18"/>
      <c r="PTX24" s="18"/>
      <c r="PUL24" s="18"/>
      <c r="PUZ24" s="18"/>
      <c r="PVN24" s="18"/>
      <c r="PWB24" s="18"/>
      <c r="PWP24" s="18"/>
      <c r="PXD24" s="18"/>
      <c r="PXR24" s="18"/>
      <c r="PYF24" s="18"/>
      <c r="PYT24" s="18"/>
      <c r="PZH24" s="18"/>
      <c r="PZV24" s="18"/>
      <c r="QAJ24" s="18"/>
      <c r="QAX24" s="18"/>
      <c r="QBL24" s="18"/>
      <c r="QBZ24" s="18"/>
      <c r="QCN24" s="18"/>
      <c r="QDB24" s="18"/>
      <c r="QDP24" s="18"/>
      <c r="QED24" s="18"/>
      <c r="QER24" s="18"/>
      <c r="QFF24" s="18"/>
      <c r="QFT24" s="18"/>
      <c r="QGH24" s="18"/>
      <c r="QGV24" s="18"/>
      <c r="QHJ24" s="18"/>
      <c r="QHX24" s="18"/>
      <c r="QIL24" s="18"/>
      <c r="QIZ24" s="18"/>
      <c r="QJN24" s="18"/>
      <c r="QKB24" s="18"/>
      <c r="QKP24" s="18"/>
      <c r="QLD24" s="18"/>
      <c r="QLR24" s="18"/>
      <c r="QMF24" s="18"/>
      <c r="QMT24" s="18"/>
      <c r="QNH24" s="18"/>
      <c r="QNV24" s="18"/>
      <c r="QOJ24" s="18"/>
      <c r="QOX24" s="18"/>
      <c r="QPL24" s="18"/>
      <c r="QPZ24" s="18"/>
      <c r="QQN24" s="18"/>
      <c r="QRB24" s="18"/>
      <c r="QRP24" s="18"/>
      <c r="QSD24" s="18"/>
      <c r="QSR24" s="18"/>
      <c r="QTF24" s="18"/>
      <c r="QTT24" s="18"/>
      <c r="QUH24" s="18"/>
      <c r="QUV24" s="18"/>
      <c r="QVJ24" s="18"/>
      <c r="QVX24" s="18"/>
      <c r="QWL24" s="18"/>
      <c r="QWZ24" s="18"/>
      <c r="QXN24" s="18"/>
      <c r="QYB24" s="18"/>
      <c r="QYP24" s="18"/>
      <c r="QZD24" s="18"/>
      <c r="QZR24" s="18"/>
      <c r="RAF24" s="18"/>
      <c r="RAT24" s="18"/>
      <c r="RBH24" s="18"/>
      <c r="RBV24" s="18"/>
      <c r="RCJ24" s="18"/>
      <c r="RCX24" s="18"/>
      <c r="RDL24" s="18"/>
      <c r="RDZ24" s="18"/>
      <c r="REN24" s="18"/>
      <c r="RFB24" s="18"/>
      <c r="RFP24" s="18"/>
      <c r="RGD24" s="18"/>
      <c r="RGR24" s="18"/>
      <c r="RHF24" s="18"/>
      <c r="RHT24" s="18"/>
      <c r="RIH24" s="18"/>
      <c r="RIV24" s="18"/>
      <c r="RJJ24" s="18"/>
      <c r="RJX24" s="18"/>
      <c r="RKL24" s="18"/>
      <c r="RKZ24" s="18"/>
      <c r="RLN24" s="18"/>
      <c r="RMB24" s="18"/>
      <c r="RMP24" s="18"/>
      <c r="RND24" s="18"/>
      <c r="RNR24" s="18"/>
      <c r="ROF24" s="18"/>
      <c r="ROT24" s="18"/>
      <c r="RPH24" s="18"/>
      <c r="RPV24" s="18"/>
      <c r="RQJ24" s="18"/>
      <c r="RQX24" s="18"/>
      <c r="RRL24" s="18"/>
      <c r="RRZ24" s="18"/>
      <c r="RSN24" s="18"/>
      <c r="RTB24" s="18"/>
      <c r="RTP24" s="18"/>
      <c r="RUD24" s="18"/>
      <c r="RUR24" s="18"/>
      <c r="RVF24" s="18"/>
      <c r="RVT24" s="18"/>
      <c r="RWH24" s="18"/>
      <c r="RWV24" s="18"/>
      <c r="RXJ24" s="18"/>
      <c r="RXX24" s="18"/>
      <c r="RYL24" s="18"/>
      <c r="RYZ24" s="18"/>
      <c r="RZN24" s="18"/>
      <c r="SAB24" s="18"/>
      <c r="SAP24" s="18"/>
      <c r="SBD24" s="18"/>
      <c r="SBR24" s="18"/>
      <c r="SCF24" s="18"/>
      <c r="SCT24" s="18"/>
      <c r="SDH24" s="18"/>
      <c r="SDV24" s="18"/>
      <c r="SEJ24" s="18"/>
      <c r="SEX24" s="18"/>
      <c r="SFL24" s="18"/>
      <c r="SFZ24" s="18"/>
      <c r="SGN24" s="18"/>
      <c r="SHB24" s="18"/>
      <c r="SHP24" s="18"/>
      <c r="SID24" s="18"/>
      <c r="SIR24" s="18"/>
      <c r="SJF24" s="18"/>
      <c r="SJT24" s="18"/>
      <c r="SKH24" s="18"/>
      <c r="SKV24" s="18"/>
      <c r="SLJ24" s="18"/>
      <c r="SLX24" s="18"/>
      <c r="SML24" s="18"/>
      <c r="SMZ24" s="18"/>
      <c r="SNN24" s="18"/>
      <c r="SOB24" s="18"/>
      <c r="SOP24" s="18"/>
      <c r="SPD24" s="18"/>
      <c r="SPR24" s="18"/>
      <c r="SQF24" s="18"/>
      <c r="SQT24" s="18"/>
      <c r="SRH24" s="18"/>
      <c r="SRV24" s="18"/>
      <c r="SSJ24" s="18"/>
      <c r="SSX24" s="18"/>
      <c r="STL24" s="18"/>
      <c r="STZ24" s="18"/>
      <c r="SUN24" s="18"/>
      <c r="SVB24" s="18"/>
      <c r="SVP24" s="18"/>
      <c r="SWD24" s="18"/>
      <c r="SWR24" s="18"/>
      <c r="SXF24" s="18"/>
      <c r="SXT24" s="18"/>
      <c r="SYH24" s="18"/>
      <c r="SYV24" s="18"/>
      <c r="SZJ24" s="18"/>
      <c r="SZX24" s="18"/>
      <c r="TAL24" s="18"/>
      <c r="TAZ24" s="18"/>
      <c r="TBN24" s="18"/>
      <c r="TCB24" s="18"/>
      <c r="TCP24" s="18"/>
      <c r="TDD24" s="18"/>
      <c r="TDR24" s="18"/>
      <c r="TEF24" s="18"/>
      <c r="TET24" s="18"/>
      <c r="TFH24" s="18"/>
      <c r="TFV24" s="18"/>
      <c r="TGJ24" s="18"/>
      <c r="TGX24" s="18"/>
      <c r="THL24" s="18"/>
      <c r="THZ24" s="18"/>
      <c r="TIN24" s="18"/>
      <c r="TJB24" s="18"/>
      <c r="TJP24" s="18"/>
      <c r="TKD24" s="18"/>
      <c r="TKR24" s="18"/>
      <c r="TLF24" s="18"/>
      <c r="TLT24" s="18"/>
      <c r="TMH24" s="18"/>
      <c r="TMV24" s="18"/>
      <c r="TNJ24" s="18"/>
      <c r="TNX24" s="18"/>
      <c r="TOL24" s="18"/>
      <c r="TOZ24" s="18"/>
      <c r="TPN24" s="18"/>
      <c r="TQB24" s="18"/>
      <c r="TQP24" s="18"/>
      <c r="TRD24" s="18"/>
      <c r="TRR24" s="18"/>
      <c r="TSF24" s="18"/>
      <c r="TST24" s="18"/>
      <c r="TTH24" s="18"/>
      <c r="TTV24" s="18"/>
      <c r="TUJ24" s="18"/>
      <c r="TUX24" s="18"/>
      <c r="TVL24" s="18"/>
      <c r="TVZ24" s="18"/>
      <c r="TWN24" s="18"/>
      <c r="TXB24" s="18"/>
      <c r="TXP24" s="18"/>
      <c r="TYD24" s="18"/>
      <c r="TYR24" s="18"/>
      <c r="TZF24" s="18"/>
      <c r="TZT24" s="18"/>
      <c r="UAH24" s="18"/>
      <c r="UAV24" s="18"/>
      <c r="UBJ24" s="18"/>
      <c r="UBX24" s="18"/>
      <c r="UCL24" s="18"/>
      <c r="UCZ24" s="18"/>
      <c r="UDN24" s="18"/>
      <c r="UEB24" s="18"/>
      <c r="UEP24" s="18"/>
      <c r="UFD24" s="18"/>
      <c r="UFR24" s="18"/>
      <c r="UGF24" s="18"/>
      <c r="UGT24" s="18"/>
      <c r="UHH24" s="18"/>
      <c r="UHV24" s="18"/>
      <c r="UIJ24" s="18"/>
      <c r="UIX24" s="18"/>
      <c r="UJL24" s="18"/>
      <c r="UJZ24" s="18"/>
      <c r="UKN24" s="18"/>
      <c r="ULB24" s="18"/>
      <c r="ULP24" s="18"/>
      <c r="UMD24" s="18"/>
      <c r="UMR24" s="18"/>
      <c r="UNF24" s="18"/>
      <c r="UNT24" s="18"/>
      <c r="UOH24" s="18"/>
      <c r="UOV24" s="18"/>
      <c r="UPJ24" s="18"/>
      <c r="UPX24" s="18"/>
      <c r="UQL24" s="18"/>
      <c r="UQZ24" s="18"/>
      <c r="URN24" s="18"/>
      <c r="USB24" s="18"/>
      <c r="USP24" s="18"/>
      <c r="UTD24" s="18"/>
      <c r="UTR24" s="18"/>
      <c r="UUF24" s="18"/>
      <c r="UUT24" s="18"/>
      <c r="UVH24" s="18"/>
      <c r="UVV24" s="18"/>
      <c r="UWJ24" s="18"/>
      <c r="UWX24" s="18"/>
      <c r="UXL24" s="18"/>
      <c r="UXZ24" s="18"/>
      <c r="UYN24" s="18"/>
      <c r="UZB24" s="18"/>
      <c r="UZP24" s="18"/>
      <c r="VAD24" s="18"/>
      <c r="VAR24" s="18"/>
      <c r="VBF24" s="18"/>
      <c r="VBT24" s="18"/>
      <c r="VCH24" s="18"/>
      <c r="VCV24" s="18"/>
      <c r="VDJ24" s="18"/>
      <c r="VDX24" s="18"/>
      <c r="VEL24" s="18"/>
      <c r="VEZ24" s="18"/>
      <c r="VFN24" s="18"/>
      <c r="VGB24" s="18"/>
      <c r="VGP24" s="18"/>
      <c r="VHD24" s="18"/>
      <c r="VHR24" s="18"/>
      <c r="VIF24" s="18"/>
      <c r="VIT24" s="18"/>
      <c r="VJH24" s="18"/>
      <c r="VJV24" s="18"/>
      <c r="VKJ24" s="18"/>
      <c r="VKX24" s="18"/>
      <c r="VLL24" s="18"/>
      <c r="VLZ24" s="18"/>
      <c r="VMN24" s="18"/>
      <c r="VNB24" s="18"/>
      <c r="VNP24" s="18"/>
      <c r="VOD24" s="18"/>
      <c r="VOR24" s="18"/>
      <c r="VPF24" s="18"/>
      <c r="VPT24" s="18"/>
      <c r="VQH24" s="18"/>
      <c r="VQV24" s="18"/>
      <c r="VRJ24" s="18"/>
      <c r="VRX24" s="18"/>
      <c r="VSL24" s="18"/>
      <c r="VSZ24" s="18"/>
      <c r="VTN24" s="18"/>
      <c r="VUB24" s="18"/>
      <c r="VUP24" s="18"/>
      <c r="VVD24" s="18"/>
      <c r="VVR24" s="18"/>
      <c r="VWF24" s="18"/>
      <c r="VWT24" s="18"/>
      <c r="VXH24" s="18"/>
      <c r="VXV24" s="18"/>
      <c r="VYJ24" s="18"/>
      <c r="VYX24" s="18"/>
      <c r="VZL24" s="18"/>
      <c r="VZZ24" s="18"/>
      <c r="WAN24" s="18"/>
      <c r="WBB24" s="18"/>
      <c r="WBP24" s="18"/>
      <c r="WCD24" s="18"/>
      <c r="WCR24" s="18"/>
      <c r="WDF24" s="18"/>
      <c r="WDT24" s="18"/>
      <c r="WEH24" s="18"/>
      <c r="WEV24" s="18"/>
      <c r="WFJ24" s="18"/>
      <c r="WFX24" s="18"/>
      <c r="WGL24" s="18"/>
      <c r="WGZ24" s="18"/>
      <c r="WHN24" s="18"/>
      <c r="WIB24" s="18"/>
      <c r="WIP24" s="18"/>
      <c r="WJD24" s="18"/>
      <c r="WJR24" s="18"/>
      <c r="WKF24" s="18"/>
      <c r="WKT24" s="18"/>
      <c r="WLH24" s="18"/>
      <c r="WLV24" s="18"/>
      <c r="WMJ24" s="18"/>
      <c r="WMX24" s="18"/>
      <c r="WNL24" s="18"/>
      <c r="WNZ24" s="18"/>
      <c r="WON24" s="18"/>
      <c r="WPB24" s="18"/>
      <c r="WPP24" s="18"/>
      <c r="WQD24" s="18"/>
      <c r="WQR24" s="18"/>
      <c r="WRF24" s="18"/>
      <c r="WRT24" s="18"/>
      <c r="WSH24" s="18"/>
      <c r="WSV24" s="18"/>
      <c r="WTJ24" s="18"/>
      <c r="WTX24" s="18"/>
      <c r="WUL24" s="18"/>
      <c r="WUZ24" s="18"/>
      <c r="WVN24" s="18"/>
      <c r="WWB24" s="18"/>
      <c r="WWP24" s="18"/>
      <c r="WXD24" s="18"/>
      <c r="WXR24" s="18"/>
      <c r="WYF24" s="18"/>
      <c r="WYT24" s="18"/>
      <c r="WZH24" s="18"/>
      <c r="WZV24" s="18"/>
      <c r="XAJ24" s="18"/>
      <c r="XAX24" s="18"/>
      <c r="XBL24" s="18"/>
      <c r="XBZ24" s="18"/>
      <c r="XCN24" s="18"/>
      <c r="XDB24" s="18"/>
      <c r="XDP24" s="18"/>
      <c r="XED24" s="18"/>
      <c r="XER24" s="18"/>
    </row>
    <row r="25" spans="1:1014 1028:2036 2050:3072 3086:4094 4108:5116 5130:6138 6152:7160 7174:8182 8196:9204 9218:10240 10254:11262 11276:12284 12298:13306 13320:14328 14342:15350 15364:16372" hidden="1" x14ac:dyDescent="0.35">
      <c r="A25">
        <v>2017157001</v>
      </c>
      <c r="B25" t="s">
        <v>26</v>
      </c>
      <c r="C25" t="s">
        <v>159</v>
      </c>
      <c r="D25" s="55" t="s">
        <v>879</v>
      </c>
      <c r="E25" t="s">
        <v>31</v>
      </c>
      <c r="F25" s="18">
        <v>42892</v>
      </c>
      <c r="G25">
        <v>13.9</v>
      </c>
      <c r="H25" t="s">
        <v>29</v>
      </c>
      <c r="I25">
        <v>27.4</v>
      </c>
      <c r="J25" t="s">
        <v>29</v>
      </c>
      <c r="K25">
        <v>2.6</v>
      </c>
      <c r="L25" t="s">
        <v>894</v>
      </c>
      <c r="M25">
        <v>7</v>
      </c>
      <c r="N25" t="s">
        <v>878</v>
      </c>
      <c r="O25">
        <v>112</v>
      </c>
      <c r="P25" t="s">
        <v>895</v>
      </c>
      <c r="T25" s="18"/>
      <c r="AH25" s="18"/>
      <c r="AV25" s="18"/>
      <c r="BJ25" s="18"/>
      <c r="BX25" s="18"/>
      <c r="CL25" s="18"/>
      <c r="CZ25" s="18"/>
      <c r="DN25" s="18"/>
      <c r="EB25" s="18"/>
      <c r="EP25" s="18"/>
      <c r="FD25" s="18"/>
      <c r="FR25" s="18"/>
      <c r="GF25" s="18"/>
      <c r="GT25" s="18"/>
      <c r="HH25" s="18"/>
      <c r="HV25" s="18"/>
      <c r="IJ25" s="18"/>
      <c r="IX25" s="18"/>
      <c r="JL25" s="18"/>
      <c r="JZ25" s="18"/>
      <c r="KN25" s="18"/>
      <c r="LB25" s="18"/>
      <c r="LP25" s="18"/>
      <c r="MD25" s="18"/>
      <c r="MR25" s="18"/>
      <c r="NF25" s="18"/>
      <c r="NT25" s="18"/>
      <c r="OH25" s="18"/>
      <c r="OV25" s="18"/>
      <c r="PJ25" s="18"/>
      <c r="PX25" s="18"/>
      <c r="QL25" s="18"/>
      <c r="QZ25" s="18"/>
      <c r="RN25" s="18"/>
      <c r="SB25" s="18"/>
      <c r="SP25" s="18"/>
      <c r="TD25" s="18"/>
      <c r="TR25" s="18"/>
      <c r="UF25" s="18"/>
      <c r="UT25" s="18"/>
      <c r="VH25" s="18"/>
      <c r="VV25" s="18"/>
      <c r="WJ25" s="18"/>
      <c r="WX25" s="18"/>
      <c r="XL25" s="18"/>
      <c r="XZ25" s="18"/>
      <c r="YN25" s="18"/>
      <c r="ZB25" s="18"/>
      <c r="ZP25" s="18"/>
      <c r="AAD25" s="18"/>
      <c r="AAR25" s="18"/>
      <c r="ABF25" s="18"/>
      <c r="ABT25" s="18"/>
      <c r="ACH25" s="18"/>
      <c r="ACV25" s="18"/>
      <c r="ADJ25" s="18"/>
      <c r="ADX25" s="18"/>
      <c r="AEL25" s="18"/>
      <c r="AEZ25" s="18"/>
      <c r="AFN25" s="18"/>
      <c r="AGB25" s="18"/>
      <c r="AGP25" s="18"/>
      <c r="AHD25" s="18"/>
      <c r="AHR25" s="18"/>
      <c r="AIF25" s="18"/>
      <c r="AIT25" s="18"/>
      <c r="AJH25" s="18"/>
      <c r="AJV25" s="18"/>
      <c r="AKJ25" s="18"/>
      <c r="AKX25" s="18"/>
      <c r="ALL25" s="18"/>
      <c r="ALZ25" s="18"/>
      <c r="AMN25" s="18"/>
      <c r="ANB25" s="18"/>
      <c r="ANP25" s="18"/>
      <c r="AOD25" s="18"/>
      <c r="AOR25" s="18"/>
      <c r="APF25" s="18"/>
      <c r="APT25" s="18"/>
      <c r="AQH25" s="18"/>
      <c r="AQV25" s="18"/>
      <c r="ARJ25" s="18"/>
      <c r="ARX25" s="18"/>
      <c r="ASL25" s="18"/>
      <c r="ASZ25" s="18"/>
      <c r="ATN25" s="18"/>
      <c r="AUB25" s="18"/>
      <c r="AUP25" s="18"/>
      <c r="AVD25" s="18"/>
      <c r="AVR25" s="18"/>
      <c r="AWF25" s="18"/>
      <c r="AWT25" s="18"/>
      <c r="AXH25" s="18"/>
      <c r="AXV25" s="18"/>
      <c r="AYJ25" s="18"/>
      <c r="AYX25" s="18"/>
      <c r="AZL25" s="18"/>
      <c r="AZZ25" s="18"/>
      <c r="BAN25" s="18"/>
      <c r="BBB25" s="18"/>
      <c r="BBP25" s="18"/>
      <c r="BCD25" s="18"/>
      <c r="BCR25" s="18"/>
      <c r="BDF25" s="18"/>
      <c r="BDT25" s="18"/>
      <c r="BEH25" s="18"/>
      <c r="BEV25" s="18"/>
      <c r="BFJ25" s="18"/>
      <c r="BFX25" s="18"/>
      <c r="BGL25" s="18"/>
      <c r="BGZ25" s="18"/>
      <c r="BHN25" s="18"/>
      <c r="BIB25" s="18"/>
      <c r="BIP25" s="18"/>
      <c r="BJD25" s="18"/>
      <c r="BJR25" s="18"/>
      <c r="BKF25" s="18"/>
      <c r="BKT25" s="18"/>
      <c r="BLH25" s="18"/>
      <c r="BLV25" s="18"/>
      <c r="BMJ25" s="18"/>
      <c r="BMX25" s="18"/>
      <c r="BNL25" s="18"/>
      <c r="BNZ25" s="18"/>
      <c r="BON25" s="18"/>
      <c r="BPB25" s="18"/>
      <c r="BPP25" s="18"/>
      <c r="BQD25" s="18"/>
      <c r="BQR25" s="18"/>
      <c r="BRF25" s="18"/>
      <c r="BRT25" s="18"/>
      <c r="BSH25" s="18"/>
      <c r="BSV25" s="18"/>
      <c r="BTJ25" s="18"/>
      <c r="BTX25" s="18"/>
      <c r="BUL25" s="18"/>
      <c r="BUZ25" s="18"/>
      <c r="BVN25" s="18"/>
      <c r="BWB25" s="18"/>
      <c r="BWP25" s="18"/>
      <c r="BXD25" s="18"/>
      <c r="BXR25" s="18"/>
      <c r="BYF25" s="18"/>
      <c r="BYT25" s="18"/>
      <c r="BZH25" s="18"/>
      <c r="BZV25" s="18"/>
      <c r="CAJ25" s="18"/>
      <c r="CAX25" s="18"/>
      <c r="CBL25" s="18"/>
      <c r="CBZ25" s="18"/>
      <c r="CCN25" s="18"/>
      <c r="CDB25" s="18"/>
      <c r="CDP25" s="18"/>
      <c r="CED25" s="18"/>
      <c r="CER25" s="18"/>
      <c r="CFF25" s="18"/>
      <c r="CFT25" s="18"/>
      <c r="CGH25" s="18"/>
      <c r="CGV25" s="18"/>
      <c r="CHJ25" s="18"/>
      <c r="CHX25" s="18"/>
      <c r="CIL25" s="18"/>
      <c r="CIZ25" s="18"/>
      <c r="CJN25" s="18"/>
      <c r="CKB25" s="18"/>
      <c r="CKP25" s="18"/>
      <c r="CLD25" s="18"/>
      <c r="CLR25" s="18"/>
      <c r="CMF25" s="18"/>
      <c r="CMT25" s="18"/>
      <c r="CNH25" s="18"/>
      <c r="CNV25" s="18"/>
      <c r="COJ25" s="18"/>
      <c r="COX25" s="18"/>
      <c r="CPL25" s="18"/>
      <c r="CPZ25" s="18"/>
      <c r="CQN25" s="18"/>
      <c r="CRB25" s="18"/>
      <c r="CRP25" s="18"/>
      <c r="CSD25" s="18"/>
      <c r="CSR25" s="18"/>
      <c r="CTF25" s="18"/>
      <c r="CTT25" s="18"/>
      <c r="CUH25" s="18"/>
      <c r="CUV25" s="18"/>
      <c r="CVJ25" s="18"/>
      <c r="CVX25" s="18"/>
      <c r="CWL25" s="18"/>
      <c r="CWZ25" s="18"/>
      <c r="CXN25" s="18"/>
      <c r="CYB25" s="18"/>
      <c r="CYP25" s="18"/>
      <c r="CZD25" s="18"/>
      <c r="CZR25" s="18"/>
      <c r="DAF25" s="18"/>
      <c r="DAT25" s="18"/>
      <c r="DBH25" s="18"/>
      <c r="DBV25" s="18"/>
      <c r="DCJ25" s="18"/>
      <c r="DCX25" s="18"/>
      <c r="DDL25" s="18"/>
      <c r="DDZ25" s="18"/>
      <c r="DEN25" s="18"/>
      <c r="DFB25" s="18"/>
      <c r="DFP25" s="18"/>
      <c r="DGD25" s="18"/>
      <c r="DGR25" s="18"/>
      <c r="DHF25" s="18"/>
      <c r="DHT25" s="18"/>
      <c r="DIH25" s="18"/>
      <c r="DIV25" s="18"/>
      <c r="DJJ25" s="18"/>
      <c r="DJX25" s="18"/>
      <c r="DKL25" s="18"/>
      <c r="DKZ25" s="18"/>
      <c r="DLN25" s="18"/>
      <c r="DMB25" s="18"/>
      <c r="DMP25" s="18"/>
      <c r="DND25" s="18"/>
      <c r="DNR25" s="18"/>
      <c r="DOF25" s="18"/>
      <c r="DOT25" s="18"/>
      <c r="DPH25" s="18"/>
      <c r="DPV25" s="18"/>
      <c r="DQJ25" s="18"/>
      <c r="DQX25" s="18"/>
      <c r="DRL25" s="18"/>
      <c r="DRZ25" s="18"/>
      <c r="DSN25" s="18"/>
      <c r="DTB25" s="18"/>
      <c r="DTP25" s="18"/>
      <c r="DUD25" s="18"/>
      <c r="DUR25" s="18"/>
      <c r="DVF25" s="18"/>
      <c r="DVT25" s="18"/>
      <c r="DWH25" s="18"/>
      <c r="DWV25" s="18"/>
      <c r="DXJ25" s="18"/>
      <c r="DXX25" s="18"/>
      <c r="DYL25" s="18"/>
      <c r="DYZ25" s="18"/>
      <c r="DZN25" s="18"/>
      <c r="EAB25" s="18"/>
      <c r="EAP25" s="18"/>
      <c r="EBD25" s="18"/>
      <c r="EBR25" s="18"/>
      <c r="ECF25" s="18"/>
      <c r="ECT25" s="18"/>
      <c r="EDH25" s="18"/>
      <c r="EDV25" s="18"/>
      <c r="EEJ25" s="18"/>
      <c r="EEX25" s="18"/>
      <c r="EFL25" s="18"/>
      <c r="EFZ25" s="18"/>
      <c r="EGN25" s="18"/>
      <c r="EHB25" s="18"/>
      <c r="EHP25" s="18"/>
      <c r="EID25" s="18"/>
      <c r="EIR25" s="18"/>
      <c r="EJF25" s="18"/>
      <c r="EJT25" s="18"/>
      <c r="EKH25" s="18"/>
      <c r="EKV25" s="18"/>
      <c r="ELJ25" s="18"/>
      <c r="ELX25" s="18"/>
      <c r="EML25" s="18"/>
      <c r="EMZ25" s="18"/>
      <c r="ENN25" s="18"/>
      <c r="EOB25" s="18"/>
      <c r="EOP25" s="18"/>
      <c r="EPD25" s="18"/>
      <c r="EPR25" s="18"/>
      <c r="EQF25" s="18"/>
      <c r="EQT25" s="18"/>
      <c r="ERH25" s="18"/>
      <c r="ERV25" s="18"/>
      <c r="ESJ25" s="18"/>
      <c r="ESX25" s="18"/>
      <c r="ETL25" s="18"/>
      <c r="ETZ25" s="18"/>
      <c r="EUN25" s="18"/>
      <c r="EVB25" s="18"/>
      <c r="EVP25" s="18"/>
      <c r="EWD25" s="18"/>
      <c r="EWR25" s="18"/>
      <c r="EXF25" s="18"/>
      <c r="EXT25" s="18"/>
      <c r="EYH25" s="18"/>
      <c r="EYV25" s="18"/>
      <c r="EZJ25" s="18"/>
      <c r="EZX25" s="18"/>
      <c r="FAL25" s="18"/>
      <c r="FAZ25" s="18"/>
      <c r="FBN25" s="18"/>
      <c r="FCB25" s="18"/>
      <c r="FCP25" s="18"/>
      <c r="FDD25" s="18"/>
      <c r="FDR25" s="18"/>
      <c r="FEF25" s="18"/>
      <c r="FET25" s="18"/>
      <c r="FFH25" s="18"/>
      <c r="FFV25" s="18"/>
      <c r="FGJ25" s="18"/>
      <c r="FGX25" s="18"/>
      <c r="FHL25" s="18"/>
      <c r="FHZ25" s="18"/>
      <c r="FIN25" s="18"/>
      <c r="FJB25" s="18"/>
      <c r="FJP25" s="18"/>
      <c r="FKD25" s="18"/>
      <c r="FKR25" s="18"/>
      <c r="FLF25" s="18"/>
      <c r="FLT25" s="18"/>
      <c r="FMH25" s="18"/>
      <c r="FMV25" s="18"/>
      <c r="FNJ25" s="18"/>
      <c r="FNX25" s="18"/>
      <c r="FOL25" s="18"/>
      <c r="FOZ25" s="18"/>
      <c r="FPN25" s="18"/>
      <c r="FQB25" s="18"/>
      <c r="FQP25" s="18"/>
      <c r="FRD25" s="18"/>
      <c r="FRR25" s="18"/>
      <c r="FSF25" s="18"/>
      <c r="FST25" s="18"/>
      <c r="FTH25" s="18"/>
      <c r="FTV25" s="18"/>
      <c r="FUJ25" s="18"/>
      <c r="FUX25" s="18"/>
      <c r="FVL25" s="18"/>
      <c r="FVZ25" s="18"/>
      <c r="FWN25" s="18"/>
      <c r="FXB25" s="18"/>
      <c r="FXP25" s="18"/>
      <c r="FYD25" s="18"/>
      <c r="FYR25" s="18"/>
      <c r="FZF25" s="18"/>
      <c r="FZT25" s="18"/>
      <c r="GAH25" s="18"/>
      <c r="GAV25" s="18"/>
      <c r="GBJ25" s="18"/>
      <c r="GBX25" s="18"/>
      <c r="GCL25" s="18"/>
      <c r="GCZ25" s="18"/>
      <c r="GDN25" s="18"/>
      <c r="GEB25" s="18"/>
      <c r="GEP25" s="18"/>
      <c r="GFD25" s="18"/>
      <c r="GFR25" s="18"/>
      <c r="GGF25" s="18"/>
      <c r="GGT25" s="18"/>
      <c r="GHH25" s="18"/>
      <c r="GHV25" s="18"/>
      <c r="GIJ25" s="18"/>
      <c r="GIX25" s="18"/>
      <c r="GJL25" s="18"/>
      <c r="GJZ25" s="18"/>
      <c r="GKN25" s="18"/>
      <c r="GLB25" s="18"/>
      <c r="GLP25" s="18"/>
      <c r="GMD25" s="18"/>
      <c r="GMR25" s="18"/>
      <c r="GNF25" s="18"/>
      <c r="GNT25" s="18"/>
      <c r="GOH25" s="18"/>
      <c r="GOV25" s="18"/>
      <c r="GPJ25" s="18"/>
      <c r="GPX25" s="18"/>
      <c r="GQL25" s="18"/>
      <c r="GQZ25" s="18"/>
      <c r="GRN25" s="18"/>
      <c r="GSB25" s="18"/>
      <c r="GSP25" s="18"/>
      <c r="GTD25" s="18"/>
      <c r="GTR25" s="18"/>
      <c r="GUF25" s="18"/>
      <c r="GUT25" s="18"/>
      <c r="GVH25" s="18"/>
      <c r="GVV25" s="18"/>
      <c r="GWJ25" s="18"/>
      <c r="GWX25" s="18"/>
      <c r="GXL25" s="18"/>
      <c r="GXZ25" s="18"/>
      <c r="GYN25" s="18"/>
      <c r="GZB25" s="18"/>
      <c r="GZP25" s="18"/>
      <c r="HAD25" s="18"/>
      <c r="HAR25" s="18"/>
      <c r="HBF25" s="18"/>
      <c r="HBT25" s="18"/>
      <c r="HCH25" s="18"/>
      <c r="HCV25" s="18"/>
      <c r="HDJ25" s="18"/>
      <c r="HDX25" s="18"/>
      <c r="HEL25" s="18"/>
      <c r="HEZ25" s="18"/>
      <c r="HFN25" s="18"/>
      <c r="HGB25" s="18"/>
      <c r="HGP25" s="18"/>
      <c r="HHD25" s="18"/>
      <c r="HHR25" s="18"/>
      <c r="HIF25" s="18"/>
      <c r="HIT25" s="18"/>
      <c r="HJH25" s="18"/>
      <c r="HJV25" s="18"/>
      <c r="HKJ25" s="18"/>
      <c r="HKX25" s="18"/>
      <c r="HLL25" s="18"/>
      <c r="HLZ25" s="18"/>
      <c r="HMN25" s="18"/>
      <c r="HNB25" s="18"/>
      <c r="HNP25" s="18"/>
      <c r="HOD25" s="18"/>
      <c r="HOR25" s="18"/>
      <c r="HPF25" s="18"/>
      <c r="HPT25" s="18"/>
      <c r="HQH25" s="18"/>
      <c r="HQV25" s="18"/>
      <c r="HRJ25" s="18"/>
      <c r="HRX25" s="18"/>
      <c r="HSL25" s="18"/>
      <c r="HSZ25" s="18"/>
      <c r="HTN25" s="18"/>
      <c r="HUB25" s="18"/>
      <c r="HUP25" s="18"/>
      <c r="HVD25" s="18"/>
      <c r="HVR25" s="18"/>
      <c r="HWF25" s="18"/>
      <c r="HWT25" s="18"/>
      <c r="HXH25" s="18"/>
      <c r="HXV25" s="18"/>
      <c r="HYJ25" s="18"/>
      <c r="HYX25" s="18"/>
      <c r="HZL25" s="18"/>
      <c r="HZZ25" s="18"/>
      <c r="IAN25" s="18"/>
      <c r="IBB25" s="18"/>
      <c r="IBP25" s="18"/>
      <c r="ICD25" s="18"/>
      <c r="ICR25" s="18"/>
      <c r="IDF25" s="18"/>
      <c r="IDT25" s="18"/>
      <c r="IEH25" s="18"/>
      <c r="IEV25" s="18"/>
      <c r="IFJ25" s="18"/>
      <c r="IFX25" s="18"/>
      <c r="IGL25" s="18"/>
      <c r="IGZ25" s="18"/>
      <c r="IHN25" s="18"/>
      <c r="IIB25" s="18"/>
      <c r="IIP25" s="18"/>
      <c r="IJD25" s="18"/>
      <c r="IJR25" s="18"/>
      <c r="IKF25" s="18"/>
      <c r="IKT25" s="18"/>
      <c r="ILH25" s="18"/>
      <c r="ILV25" s="18"/>
      <c r="IMJ25" s="18"/>
      <c r="IMX25" s="18"/>
      <c r="INL25" s="18"/>
      <c r="INZ25" s="18"/>
      <c r="ION25" s="18"/>
      <c r="IPB25" s="18"/>
      <c r="IPP25" s="18"/>
      <c r="IQD25" s="18"/>
      <c r="IQR25" s="18"/>
      <c r="IRF25" s="18"/>
      <c r="IRT25" s="18"/>
      <c r="ISH25" s="18"/>
      <c r="ISV25" s="18"/>
      <c r="ITJ25" s="18"/>
      <c r="ITX25" s="18"/>
      <c r="IUL25" s="18"/>
      <c r="IUZ25" s="18"/>
      <c r="IVN25" s="18"/>
      <c r="IWB25" s="18"/>
      <c r="IWP25" s="18"/>
      <c r="IXD25" s="18"/>
      <c r="IXR25" s="18"/>
      <c r="IYF25" s="18"/>
      <c r="IYT25" s="18"/>
      <c r="IZH25" s="18"/>
      <c r="IZV25" s="18"/>
      <c r="JAJ25" s="18"/>
      <c r="JAX25" s="18"/>
      <c r="JBL25" s="18"/>
      <c r="JBZ25" s="18"/>
      <c r="JCN25" s="18"/>
      <c r="JDB25" s="18"/>
      <c r="JDP25" s="18"/>
      <c r="JED25" s="18"/>
      <c r="JER25" s="18"/>
      <c r="JFF25" s="18"/>
      <c r="JFT25" s="18"/>
      <c r="JGH25" s="18"/>
      <c r="JGV25" s="18"/>
      <c r="JHJ25" s="18"/>
      <c r="JHX25" s="18"/>
      <c r="JIL25" s="18"/>
      <c r="JIZ25" s="18"/>
      <c r="JJN25" s="18"/>
      <c r="JKB25" s="18"/>
      <c r="JKP25" s="18"/>
      <c r="JLD25" s="18"/>
      <c r="JLR25" s="18"/>
      <c r="JMF25" s="18"/>
      <c r="JMT25" s="18"/>
      <c r="JNH25" s="18"/>
      <c r="JNV25" s="18"/>
      <c r="JOJ25" s="18"/>
      <c r="JOX25" s="18"/>
      <c r="JPL25" s="18"/>
      <c r="JPZ25" s="18"/>
      <c r="JQN25" s="18"/>
      <c r="JRB25" s="18"/>
      <c r="JRP25" s="18"/>
      <c r="JSD25" s="18"/>
      <c r="JSR25" s="18"/>
      <c r="JTF25" s="18"/>
      <c r="JTT25" s="18"/>
      <c r="JUH25" s="18"/>
      <c r="JUV25" s="18"/>
      <c r="JVJ25" s="18"/>
      <c r="JVX25" s="18"/>
      <c r="JWL25" s="18"/>
      <c r="JWZ25" s="18"/>
      <c r="JXN25" s="18"/>
      <c r="JYB25" s="18"/>
      <c r="JYP25" s="18"/>
      <c r="JZD25" s="18"/>
      <c r="JZR25" s="18"/>
      <c r="KAF25" s="18"/>
      <c r="KAT25" s="18"/>
      <c r="KBH25" s="18"/>
      <c r="KBV25" s="18"/>
      <c r="KCJ25" s="18"/>
      <c r="KCX25" s="18"/>
      <c r="KDL25" s="18"/>
      <c r="KDZ25" s="18"/>
      <c r="KEN25" s="18"/>
      <c r="KFB25" s="18"/>
      <c r="KFP25" s="18"/>
      <c r="KGD25" s="18"/>
      <c r="KGR25" s="18"/>
      <c r="KHF25" s="18"/>
      <c r="KHT25" s="18"/>
      <c r="KIH25" s="18"/>
      <c r="KIV25" s="18"/>
      <c r="KJJ25" s="18"/>
      <c r="KJX25" s="18"/>
      <c r="KKL25" s="18"/>
      <c r="KKZ25" s="18"/>
      <c r="KLN25" s="18"/>
      <c r="KMB25" s="18"/>
      <c r="KMP25" s="18"/>
      <c r="KND25" s="18"/>
      <c r="KNR25" s="18"/>
      <c r="KOF25" s="18"/>
      <c r="KOT25" s="18"/>
      <c r="KPH25" s="18"/>
      <c r="KPV25" s="18"/>
      <c r="KQJ25" s="18"/>
      <c r="KQX25" s="18"/>
      <c r="KRL25" s="18"/>
      <c r="KRZ25" s="18"/>
      <c r="KSN25" s="18"/>
      <c r="KTB25" s="18"/>
      <c r="KTP25" s="18"/>
      <c r="KUD25" s="18"/>
      <c r="KUR25" s="18"/>
      <c r="KVF25" s="18"/>
      <c r="KVT25" s="18"/>
      <c r="KWH25" s="18"/>
      <c r="KWV25" s="18"/>
      <c r="KXJ25" s="18"/>
      <c r="KXX25" s="18"/>
      <c r="KYL25" s="18"/>
      <c r="KYZ25" s="18"/>
      <c r="KZN25" s="18"/>
      <c r="LAB25" s="18"/>
      <c r="LAP25" s="18"/>
      <c r="LBD25" s="18"/>
      <c r="LBR25" s="18"/>
      <c r="LCF25" s="18"/>
      <c r="LCT25" s="18"/>
      <c r="LDH25" s="18"/>
      <c r="LDV25" s="18"/>
      <c r="LEJ25" s="18"/>
      <c r="LEX25" s="18"/>
      <c r="LFL25" s="18"/>
      <c r="LFZ25" s="18"/>
      <c r="LGN25" s="18"/>
      <c r="LHB25" s="18"/>
      <c r="LHP25" s="18"/>
      <c r="LID25" s="18"/>
      <c r="LIR25" s="18"/>
      <c r="LJF25" s="18"/>
      <c r="LJT25" s="18"/>
      <c r="LKH25" s="18"/>
      <c r="LKV25" s="18"/>
      <c r="LLJ25" s="18"/>
      <c r="LLX25" s="18"/>
      <c r="LML25" s="18"/>
      <c r="LMZ25" s="18"/>
      <c r="LNN25" s="18"/>
      <c r="LOB25" s="18"/>
      <c r="LOP25" s="18"/>
      <c r="LPD25" s="18"/>
      <c r="LPR25" s="18"/>
      <c r="LQF25" s="18"/>
      <c r="LQT25" s="18"/>
      <c r="LRH25" s="18"/>
      <c r="LRV25" s="18"/>
      <c r="LSJ25" s="18"/>
      <c r="LSX25" s="18"/>
      <c r="LTL25" s="18"/>
      <c r="LTZ25" s="18"/>
      <c r="LUN25" s="18"/>
      <c r="LVB25" s="18"/>
      <c r="LVP25" s="18"/>
      <c r="LWD25" s="18"/>
      <c r="LWR25" s="18"/>
      <c r="LXF25" s="18"/>
      <c r="LXT25" s="18"/>
      <c r="LYH25" s="18"/>
      <c r="LYV25" s="18"/>
      <c r="LZJ25" s="18"/>
      <c r="LZX25" s="18"/>
      <c r="MAL25" s="18"/>
      <c r="MAZ25" s="18"/>
      <c r="MBN25" s="18"/>
      <c r="MCB25" s="18"/>
      <c r="MCP25" s="18"/>
      <c r="MDD25" s="18"/>
      <c r="MDR25" s="18"/>
      <c r="MEF25" s="18"/>
      <c r="MET25" s="18"/>
      <c r="MFH25" s="18"/>
      <c r="MFV25" s="18"/>
      <c r="MGJ25" s="18"/>
      <c r="MGX25" s="18"/>
      <c r="MHL25" s="18"/>
      <c r="MHZ25" s="18"/>
      <c r="MIN25" s="18"/>
      <c r="MJB25" s="18"/>
      <c r="MJP25" s="18"/>
      <c r="MKD25" s="18"/>
      <c r="MKR25" s="18"/>
      <c r="MLF25" s="18"/>
      <c r="MLT25" s="18"/>
      <c r="MMH25" s="18"/>
      <c r="MMV25" s="18"/>
      <c r="MNJ25" s="18"/>
      <c r="MNX25" s="18"/>
      <c r="MOL25" s="18"/>
      <c r="MOZ25" s="18"/>
      <c r="MPN25" s="18"/>
      <c r="MQB25" s="18"/>
      <c r="MQP25" s="18"/>
      <c r="MRD25" s="18"/>
      <c r="MRR25" s="18"/>
      <c r="MSF25" s="18"/>
      <c r="MST25" s="18"/>
      <c r="MTH25" s="18"/>
      <c r="MTV25" s="18"/>
      <c r="MUJ25" s="18"/>
      <c r="MUX25" s="18"/>
      <c r="MVL25" s="18"/>
      <c r="MVZ25" s="18"/>
      <c r="MWN25" s="18"/>
      <c r="MXB25" s="18"/>
      <c r="MXP25" s="18"/>
      <c r="MYD25" s="18"/>
      <c r="MYR25" s="18"/>
      <c r="MZF25" s="18"/>
      <c r="MZT25" s="18"/>
      <c r="NAH25" s="18"/>
      <c r="NAV25" s="18"/>
      <c r="NBJ25" s="18"/>
      <c r="NBX25" s="18"/>
      <c r="NCL25" s="18"/>
      <c r="NCZ25" s="18"/>
      <c r="NDN25" s="18"/>
      <c r="NEB25" s="18"/>
      <c r="NEP25" s="18"/>
      <c r="NFD25" s="18"/>
      <c r="NFR25" s="18"/>
      <c r="NGF25" s="18"/>
      <c r="NGT25" s="18"/>
      <c r="NHH25" s="18"/>
      <c r="NHV25" s="18"/>
      <c r="NIJ25" s="18"/>
      <c r="NIX25" s="18"/>
      <c r="NJL25" s="18"/>
      <c r="NJZ25" s="18"/>
      <c r="NKN25" s="18"/>
      <c r="NLB25" s="18"/>
      <c r="NLP25" s="18"/>
      <c r="NMD25" s="18"/>
      <c r="NMR25" s="18"/>
      <c r="NNF25" s="18"/>
      <c r="NNT25" s="18"/>
      <c r="NOH25" s="18"/>
      <c r="NOV25" s="18"/>
      <c r="NPJ25" s="18"/>
      <c r="NPX25" s="18"/>
      <c r="NQL25" s="18"/>
      <c r="NQZ25" s="18"/>
      <c r="NRN25" s="18"/>
      <c r="NSB25" s="18"/>
      <c r="NSP25" s="18"/>
      <c r="NTD25" s="18"/>
      <c r="NTR25" s="18"/>
      <c r="NUF25" s="18"/>
      <c r="NUT25" s="18"/>
      <c r="NVH25" s="18"/>
      <c r="NVV25" s="18"/>
      <c r="NWJ25" s="18"/>
      <c r="NWX25" s="18"/>
      <c r="NXL25" s="18"/>
      <c r="NXZ25" s="18"/>
      <c r="NYN25" s="18"/>
      <c r="NZB25" s="18"/>
      <c r="NZP25" s="18"/>
      <c r="OAD25" s="18"/>
      <c r="OAR25" s="18"/>
      <c r="OBF25" s="18"/>
      <c r="OBT25" s="18"/>
      <c r="OCH25" s="18"/>
      <c r="OCV25" s="18"/>
      <c r="ODJ25" s="18"/>
      <c r="ODX25" s="18"/>
      <c r="OEL25" s="18"/>
      <c r="OEZ25" s="18"/>
      <c r="OFN25" s="18"/>
      <c r="OGB25" s="18"/>
      <c r="OGP25" s="18"/>
      <c r="OHD25" s="18"/>
      <c r="OHR25" s="18"/>
      <c r="OIF25" s="18"/>
      <c r="OIT25" s="18"/>
      <c r="OJH25" s="18"/>
      <c r="OJV25" s="18"/>
      <c r="OKJ25" s="18"/>
      <c r="OKX25" s="18"/>
      <c r="OLL25" s="18"/>
      <c r="OLZ25" s="18"/>
      <c r="OMN25" s="18"/>
      <c r="ONB25" s="18"/>
      <c r="ONP25" s="18"/>
      <c r="OOD25" s="18"/>
      <c r="OOR25" s="18"/>
      <c r="OPF25" s="18"/>
      <c r="OPT25" s="18"/>
      <c r="OQH25" s="18"/>
      <c r="OQV25" s="18"/>
      <c r="ORJ25" s="18"/>
      <c r="ORX25" s="18"/>
      <c r="OSL25" s="18"/>
      <c r="OSZ25" s="18"/>
      <c r="OTN25" s="18"/>
      <c r="OUB25" s="18"/>
      <c r="OUP25" s="18"/>
      <c r="OVD25" s="18"/>
      <c r="OVR25" s="18"/>
      <c r="OWF25" s="18"/>
      <c r="OWT25" s="18"/>
      <c r="OXH25" s="18"/>
      <c r="OXV25" s="18"/>
      <c r="OYJ25" s="18"/>
      <c r="OYX25" s="18"/>
      <c r="OZL25" s="18"/>
      <c r="OZZ25" s="18"/>
      <c r="PAN25" s="18"/>
      <c r="PBB25" s="18"/>
      <c r="PBP25" s="18"/>
      <c r="PCD25" s="18"/>
      <c r="PCR25" s="18"/>
      <c r="PDF25" s="18"/>
      <c r="PDT25" s="18"/>
      <c r="PEH25" s="18"/>
      <c r="PEV25" s="18"/>
      <c r="PFJ25" s="18"/>
      <c r="PFX25" s="18"/>
      <c r="PGL25" s="18"/>
      <c r="PGZ25" s="18"/>
      <c r="PHN25" s="18"/>
      <c r="PIB25" s="18"/>
      <c r="PIP25" s="18"/>
      <c r="PJD25" s="18"/>
      <c r="PJR25" s="18"/>
      <c r="PKF25" s="18"/>
      <c r="PKT25" s="18"/>
      <c r="PLH25" s="18"/>
      <c r="PLV25" s="18"/>
      <c r="PMJ25" s="18"/>
      <c r="PMX25" s="18"/>
      <c r="PNL25" s="18"/>
      <c r="PNZ25" s="18"/>
      <c r="PON25" s="18"/>
      <c r="PPB25" s="18"/>
      <c r="PPP25" s="18"/>
      <c r="PQD25" s="18"/>
      <c r="PQR25" s="18"/>
      <c r="PRF25" s="18"/>
      <c r="PRT25" s="18"/>
      <c r="PSH25" s="18"/>
      <c r="PSV25" s="18"/>
      <c r="PTJ25" s="18"/>
      <c r="PTX25" s="18"/>
      <c r="PUL25" s="18"/>
      <c r="PUZ25" s="18"/>
      <c r="PVN25" s="18"/>
      <c r="PWB25" s="18"/>
      <c r="PWP25" s="18"/>
      <c r="PXD25" s="18"/>
      <c r="PXR25" s="18"/>
      <c r="PYF25" s="18"/>
      <c r="PYT25" s="18"/>
      <c r="PZH25" s="18"/>
      <c r="PZV25" s="18"/>
      <c r="QAJ25" s="18"/>
      <c r="QAX25" s="18"/>
      <c r="QBL25" s="18"/>
      <c r="QBZ25" s="18"/>
      <c r="QCN25" s="18"/>
      <c r="QDB25" s="18"/>
      <c r="QDP25" s="18"/>
      <c r="QED25" s="18"/>
      <c r="QER25" s="18"/>
      <c r="QFF25" s="18"/>
      <c r="QFT25" s="18"/>
      <c r="QGH25" s="18"/>
      <c r="QGV25" s="18"/>
      <c r="QHJ25" s="18"/>
      <c r="QHX25" s="18"/>
      <c r="QIL25" s="18"/>
      <c r="QIZ25" s="18"/>
      <c r="QJN25" s="18"/>
      <c r="QKB25" s="18"/>
      <c r="QKP25" s="18"/>
      <c r="QLD25" s="18"/>
      <c r="QLR25" s="18"/>
      <c r="QMF25" s="18"/>
      <c r="QMT25" s="18"/>
      <c r="QNH25" s="18"/>
      <c r="QNV25" s="18"/>
      <c r="QOJ25" s="18"/>
      <c r="QOX25" s="18"/>
      <c r="QPL25" s="18"/>
      <c r="QPZ25" s="18"/>
      <c r="QQN25" s="18"/>
      <c r="QRB25" s="18"/>
      <c r="QRP25" s="18"/>
      <c r="QSD25" s="18"/>
      <c r="QSR25" s="18"/>
      <c r="QTF25" s="18"/>
      <c r="QTT25" s="18"/>
      <c r="QUH25" s="18"/>
      <c r="QUV25" s="18"/>
      <c r="QVJ25" s="18"/>
      <c r="QVX25" s="18"/>
      <c r="QWL25" s="18"/>
      <c r="QWZ25" s="18"/>
      <c r="QXN25" s="18"/>
      <c r="QYB25" s="18"/>
      <c r="QYP25" s="18"/>
      <c r="QZD25" s="18"/>
      <c r="QZR25" s="18"/>
      <c r="RAF25" s="18"/>
      <c r="RAT25" s="18"/>
      <c r="RBH25" s="18"/>
      <c r="RBV25" s="18"/>
      <c r="RCJ25" s="18"/>
      <c r="RCX25" s="18"/>
      <c r="RDL25" s="18"/>
      <c r="RDZ25" s="18"/>
      <c r="REN25" s="18"/>
      <c r="RFB25" s="18"/>
      <c r="RFP25" s="18"/>
      <c r="RGD25" s="18"/>
      <c r="RGR25" s="18"/>
      <c r="RHF25" s="18"/>
      <c r="RHT25" s="18"/>
      <c r="RIH25" s="18"/>
      <c r="RIV25" s="18"/>
      <c r="RJJ25" s="18"/>
      <c r="RJX25" s="18"/>
      <c r="RKL25" s="18"/>
      <c r="RKZ25" s="18"/>
      <c r="RLN25" s="18"/>
      <c r="RMB25" s="18"/>
      <c r="RMP25" s="18"/>
      <c r="RND25" s="18"/>
      <c r="RNR25" s="18"/>
      <c r="ROF25" s="18"/>
      <c r="ROT25" s="18"/>
      <c r="RPH25" s="18"/>
      <c r="RPV25" s="18"/>
      <c r="RQJ25" s="18"/>
      <c r="RQX25" s="18"/>
      <c r="RRL25" s="18"/>
      <c r="RRZ25" s="18"/>
      <c r="RSN25" s="18"/>
      <c r="RTB25" s="18"/>
      <c r="RTP25" s="18"/>
      <c r="RUD25" s="18"/>
      <c r="RUR25" s="18"/>
      <c r="RVF25" s="18"/>
      <c r="RVT25" s="18"/>
      <c r="RWH25" s="18"/>
      <c r="RWV25" s="18"/>
      <c r="RXJ25" s="18"/>
      <c r="RXX25" s="18"/>
      <c r="RYL25" s="18"/>
      <c r="RYZ25" s="18"/>
      <c r="RZN25" s="18"/>
      <c r="SAB25" s="18"/>
      <c r="SAP25" s="18"/>
      <c r="SBD25" s="18"/>
      <c r="SBR25" s="18"/>
      <c r="SCF25" s="18"/>
      <c r="SCT25" s="18"/>
      <c r="SDH25" s="18"/>
      <c r="SDV25" s="18"/>
      <c r="SEJ25" s="18"/>
      <c r="SEX25" s="18"/>
      <c r="SFL25" s="18"/>
      <c r="SFZ25" s="18"/>
      <c r="SGN25" s="18"/>
      <c r="SHB25" s="18"/>
      <c r="SHP25" s="18"/>
      <c r="SID25" s="18"/>
      <c r="SIR25" s="18"/>
      <c r="SJF25" s="18"/>
      <c r="SJT25" s="18"/>
      <c r="SKH25" s="18"/>
      <c r="SKV25" s="18"/>
      <c r="SLJ25" s="18"/>
      <c r="SLX25" s="18"/>
      <c r="SML25" s="18"/>
      <c r="SMZ25" s="18"/>
      <c r="SNN25" s="18"/>
      <c r="SOB25" s="18"/>
      <c r="SOP25" s="18"/>
      <c r="SPD25" s="18"/>
      <c r="SPR25" s="18"/>
      <c r="SQF25" s="18"/>
      <c r="SQT25" s="18"/>
      <c r="SRH25" s="18"/>
      <c r="SRV25" s="18"/>
      <c r="SSJ25" s="18"/>
      <c r="SSX25" s="18"/>
      <c r="STL25" s="18"/>
      <c r="STZ25" s="18"/>
      <c r="SUN25" s="18"/>
      <c r="SVB25" s="18"/>
      <c r="SVP25" s="18"/>
      <c r="SWD25" s="18"/>
      <c r="SWR25" s="18"/>
      <c r="SXF25" s="18"/>
      <c r="SXT25" s="18"/>
      <c r="SYH25" s="18"/>
      <c r="SYV25" s="18"/>
      <c r="SZJ25" s="18"/>
      <c r="SZX25" s="18"/>
      <c r="TAL25" s="18"/>
      <c r="TAZ25" s="18"/>
      <c r="TBN25" s="18"/>
      <c r="TCB25" s="18"/>
      <c r="TCP25" s="18"/>
      <c r="TDD25" s="18"/>
      <c r="TDR25" s="18"/>
      <c r="TEF25" s="18"/>
      <c r="TET25" s="18"/>
      <c r="TFH25" s="18"/>
      <c r="TFV25" s="18"/>
      <c r="TGJ25" s="18"/>
      <c r="TGX25" s="18"/>
      <c r="THL25" s="18"/>
      <c r="THZ25" s="18"/>
      <c r="TIN25" s="18"/>
      <c r="TJB25" s="18"/>
      <c r="TJP25" s="18"/>
      <c r="TKD25" s="18"/>
      <c r="TKR25" s="18"/>
      <c r="TLF25" s="18"/>
      <c r="TLT25" s="18"/>
      <c r="TMH25" s="18"/>
      <c r="TMV25" s="18"/>
      <c r="TNJ25" s="18"/>
      <c r="TNX25" s="18"/>
      <c r="TOL25" s="18"/>
      <c r="TOZ25" s="18"/>
      <c r="TPN25" s="18"/>
      <c r="TQB25" s="18"/>
      <c r="TQP25" s="18"/>
      <c r="TRD25" s="18"/>
      <c r="TRR25" s="18"/>
      <c r="TSF25" s="18"/>
      <c r="TST25" s="18"/>
      <c r="TTH25" s="18"/>
      <c r="TTV25" s="18"/>
      <c r="TUJ25" s="18"/>
      <c r="TUX25" s="18"/>
      <c r="TVL25" s="18"/>
      <c r="TVZ25" s="18"/>
      <c r="TWN25" s="18"/>
      <c r="TXB25" s="18"/>
      <c r="TXP25" s="18"/>
      <c r="TYD25" s="18"/>
      <c r="TYR25" s="18"/>
      <c r="TZF25" s="18"/>
      <c r="TZT25" s="18"/>
      <c r="UAH25" s="18"/>
      <c r="UAV25" s="18"/>
      <c r="UBJ25" s="18"/>
      <c r="UBX25" s="18"/>
      <c r="UCL25" s="18"/>
      <c r="UCZ25" s="18"/>
      <c r="UDN25" s="18"/>
      <c r="UEB25" s="18"/>
      <c r="UEP25" s="18"/>
      <c r="UFD25" s="18"/>
      <c r="UFR25" s="18"/>
      <c r="UGF25" s="18"/>
      <c r="UGT25" s="18"/>
      <c r="UHH25" s="18"/>
      <c r="UHV25" s="18"/>
      <c r="UIJ25" s="18"/>
      <c r="UIX25" s="18"/>
      <c r="UJL25" s="18"/>
      <c r="UJZ25" s="18"/>
      <c r="UKN25" s="18"/>
      <c r="ULB25" s="18"/>
      <c r="ULP25" s="18"/>
      <c r="UMD25" s="18"/>
      <c r="UMR25" s="18"/>
      <c r="UNF25" s="18"/>
      <c r="UNT25" s="18"/>
      <c r="UOH25" s="18"/>
      <c r="UOV25" s="18"/>
      <c r="UPJ25" s="18"/>
      <c r="UPX25" s="18"/>
      <c r="UQL25" s="18"/>
      <c r="UQZ25" s="18"/>
      <c r="URN25" s="18"/>
      <c r="USB25" s="18"/>
      <c r="USP25" s="18"/>
      <c r="UTD25" s="18"/>
      <c r="UTR25" s="18"/>
      <c r="UUF25" s="18"/>
      <c r="UUT25" s="18"/>
      <c r="UVH25" s="18"/>
      <c r="UVV25" s="18"/>
      <c r="UWJ25" s="18"/>
      <c r="UWX25" s="18"/>
      <c r="UXL25" s="18"/>
      <c r="UXZ25" s="18"/>
      <c r="UYN25" s="18"/>
      <c r="UZB25" s="18"/>
      <c r="UZP25" s="18"/>
      <c r="VAD25" s="18"/>
      <c r="VAR25" s="18"/>
      <c r="VBF25" s="18"/>
      <c r="VBT25" s="18"/>
      <c r="VCH25" s="18"/>
      <c r="VCV25" s="18"/>
      <c r="VDJ25" s="18"/>
      <c r="VDX25" s="18"/>
      <c r="VEL25" s="18"/>
      <c r="VEZ25" s="18"/>
      <c r="VFN25" s="18"/>
      <c r="VGB25" s="18"/>
      <c r="VGP25" s="18"/>
      <c r="VHD25" s="18"/>
      <c r="VHR25" s="18"/>
      <c r="VIF25" s="18"/>
      <c r="VIT25" s="18"/>
      <c r="VJH25" s="18"/>
      <c r="VJV25" s="18"/>
      <c r="VKJ25" s="18"/>
      <c r="VKX25" s="18"/>
      <c r="VLL25" s="18"/>
      <c r="VLZ25" s="18"/>
      <c r="VMN25" s="18"/>
      <c r="VNB25" s="18"/>
      <c r="VNP25" s="18"/>
      <c r="VOD25" s="18"/>
      <c r="VOR25" s="18"/>
      <c r="VPF25" s="18"/>
      <c r="VPT25" s="18"/>
      <c r="VQH25" s="18"/>
      <c r="VQV25" s="18"/>
      <c r="VRJ25" s="18"/>
      <c r="VRX25" s="18"/>
      <c r="VSL25" s="18"/>
      <c r="VSZ25" s="18"/>
      <c r="VTN25" s="18"/>
      <c r="VUB25" s="18"/>
      <c r="VUP25" s="18"/>
      <c r="VVD25" s="18"/>
      <c r="VVR25" s="18"/>
      <c r="VWF25" s="18"/>
      <c r="VWT25" s="18"/>
      <c r="VXH25" s="18"/>
      <c r="VXV25" s="18"/>
      <c r="VYJ25" s="18"/>
      <c r="VYX25" s="18"/>
      <c r="VZL25" s="18"/>
      <c r="VZZ25" s="18"/>
      <c r="WAN25" s="18"/>
      <c r="WBB25" s="18"/>
      <c r="WBP25" s="18"/>
      <c r="WCD25" s="18"/>
      <c r="WCR25" s="18"/>
      <c r="WDF25" s="18"/>
      <c r="WDT25" s="18"/>
      <c r="WEH25" s="18"/>
      <c r="WEV25" s="18"/>
      <c r="WFJ25" s="18"/>
      <c r="WFX25" s="18"/>
      <c r="WGL25" s="18"/>
      <c r="WGZ25" s="18"/>
      <c r="WHN25" s="18"/>
      <c r="WIB25" s="18"/>
      <c r="WIP25" s="18"/>
      <c r="WJD25" s="18"/>
      <c r="WJR25" s="18"/>
      <c r="WKF25" s="18"/>
      <c r="WKT25" s="18"/>
      <c r="WLH25" s="18"/>
      <c r="WLV25" s="18"/>
      <c r="WMJ25" s="18"/>
      <c r="WMX25" s="18"/>
      <c r="WNL25" s="18"/>
      <c r="WNZ25" s="18"/>
      <c r="WON25" s="18"/>
      <c r="WPB25" s="18"/>
      <c r="WPP25" s="18"/>
      <c r="WQD25" s="18"/>
      <c r="WQR25" s="18"/>
      <c r="WRF25" s="18"/>
      <c r="WRT25" s="18"/>
      <c r="WSH25" s="18"/>
      <c r="WSV25" s="18"/>
      <c r="WTJ25" s="18"/>
      <c r="WTX25" s="18"/>
      <c r="WUL25" s="18"/>
      <c r="WUZ25" s="18"/>
      <c r="WVN25" s="18"/>
      <c r="WWB25" s="18"/>
      <c r="WWP25" s="18"/>
      <c r="WXD25" s="18"/>
      <c r="WXR25" s="18"/>
      <c r="WYF25" s="18"/>
      <c r="WYT25" s="18"/>
      <c r="WZH25" s="18"/>
      <c r="WZV25" s="18"/>
      <c r="XAJ25" s="18"/>
      <c r="XAX25" s="18"/>
      <c r="XBL25" s="18"/>
      <c r="XBZ25" s="18"/>
      <c r="XCN25" s="18"/>
      <c r="XDB25" s="18"/>
      <c r="XDP25" s="18"/>
      <c r="XED25" s="18"/>
      <c r="XER25" s="18"/>
    </row>
    <row r="26" spans="1:1014 1028:2036 2050:3072 3086:4094 4108:5116 5130:6138 6152:7160 7174:8182 8196:9204 9218:10240 10254:11262 11276:12284 12298:13306 13320:14328 14342:15350 15364:16372" hidden="1" x14ac:dyDescent="0.35">
      <c r="A26">
        <v>2017157002</v>
      </c>
      <c r="B26" t="s">
        <v>37</v>
      </c>
      <c r="C26" t="s">
        <v>450</v>
      </c>
      <c r="D26" s="55" t="s">
        <v>896</v>
      </c>
      <c r="E26" t="s">
        <v>39</v>
      </c>
      <c r="F26" s="18">
        <v>42892</v>
      </c>
      <c r="G26">
        <v>20.9</v>
      </c>
      <c r="H26" t="s">
        <v>29</v>
      </c>
      <c r="I26">
        <v>35.4</v>
      </c>
      <c r="J26" t="s">
        <v>29</v>
      </c>
      <c r="K26">
        <v>11.8</v>
      </c>
      <c r="L26" t="s">
        <v>894</v>
      </c>
      <c r="M26">
        <v>14</v>
      </c>
      <c r="N26" t="s">
        <v>878</v>
      </c>
      <c r="O26">
        <v>107</v>
      </c>
      <c r="P26" t="s">
        <v>895</v>
      </c>
      <c r="T26" s="18"/>
      <c r="AH26" s="18"/>
      <c r="AV26" s="18"/>
      <c r="BJ26" s="18"/>
      <c r="BX26" s="18"/>
      <c r="CL26" s="18"/>
      <c r="CZ26" s="18"/>
      <c r="DN26" s="18"/>
      <c r="EB26" s="18"/>
      <c r="EP26" s="18"/>
      <c r="FD26" s="18"/>
      <c r="FR26" s="18"/>
      <c r="GF26" s="18"/>
      <c r="GT26" s="18"/>
      <c r="HH26" s="18"/>
      <c r="HV26" s="18"/>
      <c r="IJ26" s="18"/>
      <c r="IX26" s="18"/>
      <c r="JL26" s="18"/>
      <c r="JZ26" s="18"/>
      <c r="KN26" s="18"/>
      <c r="LB26" s="18"/>
      <c r="LP26" s="18"/>
      <c r="MD26" s="18"/>
      <c r="MR26" s="18"/>
      <c r="NF26" s="18"/>
      <c r="NT26" s="18"/>
      <c r="OH26" s="18"/>
      <c r="OV26" s="18"/>
      <c r="PJ26" s="18"/>
      <c r="PX26" s="18"/>
      <c r="QL26" s="18"/>
      <c r="QZ26" s="18"/>
      <c r="RN26" s="18"/>
      <c r="SB26" s="18"/>
      <c r="SP26" s="18"/>
      <c r="TD26" s="18"/>
      <c r="TR26" s="18"/>
      <c r="UF26" s="18"/>
      <c r="UT26" s="18"/>
      <c r="VH26" s="18"/>
      <c r="VV26" s="18"/>
      <c r="WJ26" s="18"/>
      <c r="WX26" s="18"/>
      <c r="XL26" s="18"/>
      <c r="XZ26" s="18"/>
      <c r="YN26" s="18"/>
      <c r="ZB26" s="18"/>
      <c r="ZP26" s="18"/>
      <c r="AAD26" s="18"/>
      <c r="AAR26" s="18"/>
      <c r="ABF26" s="18"/>
      <c r="ABT26" s="18"/>
      <c r="ACH26" s="18"/>
      <c r="ACV26" s="18"/>
      <c r="ADJ26" s="18"/>
      <c r="ADX26" s="18"/>
      <c r="AEL26" s="18"/>
      <c r="AEZ26" s="18"/>
      <c r="AFN26" s="18"/>
      <c r="AGB26" s="18"/>
      <c r="AGP26" s="18"/>
      <c r="AHD26" s="18"/>
      <c r="AHR26" s="18"/>
      <c r="AIF26" s="18"/>
      <c r="AIT26" s="18"/>
      <c r="AJH26" s="18"/>
      <c r="AJV26" s="18"/>
      <c r="AKJ26" s="18"/>
      <c r="AKX26" s="18"/>
      <c r="ALL26" s="18"/>
      <c r="ALZ26" s="18"/>
      <c r="AMN26" s="18"/>
      <c r="ANB26" s="18"/>
      <c r="ANP26" s="18"/>
      <c r="AOD26" s="18"/>
      <c r="AOR26" s="18"/>
      <c r="APF26" s="18"/>
      <c r="APT26" s="18"/>
      <c r="AQH26" s="18"/>
      <c r="AQV26" s="18"/>
      <c r="ARJ26" s="18"/>
      <c r="ARX26" s="18"/>
      <c r="ASL26" s="18"/>
      <c r="ASZ26" s="18"/>
      <c r="ATN26" s="18"/>
      <c r="AUB26" s="18"/>
      <c r="AUP26" s="18"/>
      <c r="AVD26" s="18"/>
      <c r="AVR26" s="18"/>
      <c r="AWF26" s="18"/>
      <c r="AWT26" s="18"/>
      <c r="AXH26" s="18"/>
      <c r="AXV26" s="18"/>
      <c r="AYJ26" s="18"/>
      <c r="AYX26" s="18"/>
      <c r="AZL26" s="18"/>
      <c r="AZZ26" s="18"/>
      <c r="BAN26" s="18"/>
      <c r="BBB26" s="18"/>
      <c r="BBP26" s="18"/>
      <c r="BCD26" s="18"/>
      <c r="BCR26" s="18"/>
      <c r="BDF26" s="18"/>
      <c r="BDT26" s="18"/>
      <c r="BEH26" s="18"/>
      <c r="BEV26" s="18"/>
      <c r="BFJ26" s="18"/>
      <c r="BFX26" s="18"/>
      <c r="BGL26" s="18"/>
      <c r="BGZ26" s="18"/>
      <c r="BHN26" s="18"/>
      <c r="BIB26" s="18"/>
      <c r="BIP26" s="18"/>
      <c r="BJD26" s="18"/>
      <c r="BJR26" s="18"/>
      <c r="BKF26" s="18"/>
      <c r="BKT26" s="18"/>
      <c r="BLH26" s="18"/>
      <c r="BLV26" s="18"/>
      <c r="BMJ26" s="18"/>
      <c r="BMX26" s="18"/>
      <c r="BNL26" s="18"/>
      <c r="BNZ26" s="18"/>
      <c r="BON26" s="18"/>
      <c r="BPB26" s="18"/>
      <c r="BPP26" s="18"/>
      <c r="BQD26" s="18"/>
      <c r="BQR26" s="18"/>
      <c r="BRF26" s="18"/>
      <c r="BRT26" s="18"/>
      <c r="BSH26" s="18"/>
      <c r="BSV26" s="18"/>
      <c r="BTJ26" s="18"/>
      <c r="BTX26" s="18"/>
      <c r="BUL26" s="18"/>
      <c r="BUZ26" s="18"/>
      <c r="BVN26" s="18"/>
      <c r="BWB26" s="18"/>
      <c r="BWP26" s="18"/>
      <c r="BXD26" s="18"/>
      <c r="BXR26" s="18"/>
      <c r="BYF26" s="18"/>
      <c r="BYT26" s="18"/>
      <c r="BZH26" s="18"/>
      <c r="BZV26" s="18"/>
      <c r="CAJ26" s="18"/>
      <c r="CAX26" s="18"/>
      <c r="CBL26" s="18"/>
      <c r="CBZ26" s="18"/>
      <c r="CCN26" s="18"/>
      <c r="CDB26" s="18"/>
      <c r="CDP26" s="18"/>
      <c r="CED26" s="18"/>
      <c r="CER26" s="18"/>
      <c r="CFF26" s="18"/>
      <c r="CFT26" s="18"/>
      <c r="CGH26" s="18"/>
      <c r="CGV26" s="18"/>
      <c r="CHJ26" s="18"/>
      <c r="CHX26" s="18"/>
      <c r="CIL26" s="18"/>
      <c r="CIZ26" s="18"/>
      <c r="CJN26" s="18"/>
      <c r="CKB26" s="18"/>
      <c r="CKP26" s="18"/>
      <c r="CLD26" s="18"/>
      <c r="CLR26" s="18"/>
      <c r="CMF26" s="18"/>
      <c r="CMT26" s="18"/>
      <c r="CNH26" s="18"/>
      <c r="CNV26" s="18"/>
      <c r="COJ26" s="18"/>
      <c r="COX26" s="18"/>
      <c r="CPL26" s="18"/>
      <c r="CPZ26" s="18"/>
      <c r="CQN26" s="18"/>
      <c r="CRB26" s="18"/>
      <c r="CRP26" s="18"/>
      <c r="CSD26" s="18"/>
      <c r="CSR26" s="18"/>
      <c r="CTF26" s="18"/>
      <c r="CTT26" s="18"/>
      <c r="CUH26" s="18"/>
      <c r="CUV26" s="18"/>
      <c r="CVJ26" s="18"/>
      <c r="CVX26" s="18"/>
      <c r="CWL26" s="18"/>
      <c r="CWZ26" s="18"/>
      <c r="CXN26" s="18"/>
      <c r="CYB26" s="18"/>
      <c r="CYP26" s="18"/>
      <c r="CZD26" s="18"/>
      <c r="CZR26" s="18"/>
      <c r="DAF26" s="18"/>
      <c r="DAT26" s="18"/>
      <c r="DBH26" s="18"/>
      <c r="DBV26" s="18"/>
      <c r="DCJ26" s="18"/>
      <c r="DCX26" s="18"/>
      <c r="DDL26" s="18"/>
      <c r="DDZ26" s="18"/>
      <c r="DEN26" s="18"/>
      <c r="DFB26" s="18"/>
      <c r="DFP26" s="18"/>
      <c r="DGD26" s="18"/>
      <c r="DGR26" s="18"/>
      <c r="DHF26" s="18"/>
      <c r="DHT26" s="18"/>
      <c r="DIH26" s="18"/>
      <c r="DIV26" s="18"/>
      <c r="DJJ26" s="18"/>
      <c r="DJX26" s="18"/>
      <c r="DKL26" s="18"/>
      <c r="DKZ26" s="18"/>
      <c r="DLN26" s="18"/>
      <c r="DMB26" s="18"/>
      <c r="DMP26" s="18"/>
      <c r="DND26" s="18"/>
      <c r="DNR26" s="18"/>
      <c r="DOF26" s="18"/>
      <c r="DOT26" s="18"/>
      <c r="DPH26" s="18"/>
      <c r="DPV26" s="18"/>
      <c r="DQJ26" s="18"/>
      <c r="DQX26" s="18"/>
      <c r="DRL26" s="18"/>
      <c r="DRZ26" s="18"/>
      <c r="DSN26" s="18"/>
      <c r="DTB26" s="18"/>
      <c r="DTP26" s="18"/>
      <c r="DUD26" s="18"/>
      <c r="DUR26" s="18"/>
      <c r="DVF26" s="18"/>
      <c r="DVT26" s="18"/>
      <c r="DWH26" s="18"/>
      <c r="DWV26" s="18"/>
      <c r="DXJ26" s="18"/>
      <c r="DXX26" s="18"/>
      <c r="DYL26" s="18"/>
      <c r="DYZ26" s="18"/>
      <c r="DZN26" s="18"/>
      <c r="EAB26" s="18"/>
      <c r="EAP26" s="18"/>
      <c r="EBD26" s="18"/>
      <c r="EBR26" s="18"/>
      <c r="ECF26" s="18"/>
      <c r="ECT26" s="18"/>
      <c r="EDH26" s="18"/>
      <c r="EDV26" s="18"/>
      <c r="EEJ26" s="18"/>
      <c r="EEX26" s="18"/>
      <c r="EFL26" s="18"/>
      <c r="EFZ26" s="18"/>
      <c r="EGN26" s="18"/>
      <c r="EHB26" s="18"/>
      <c r="EHP26" s="18"/>
      <c r="EID26" s="18"/>
      <c r="EIR26" s="18"/>
      <c r="EJF26" s="18"/>
      <c r="EJT26" s="18"/>
      <c r="EKH26" s="18"/>
      <c r="EKV26" s="18"/>
      <c r="ELJ26" s="18"/>
      <c r="ELX26" s="18"/>
      <c r="EML26" s="18"/>
      <c r="EMZ26" s="18"/>
      <c r="ENN26" s="18"/>
      <c r="EOB26" s="18"/>
      <c r="EOP26" s="18"/>
      <c r="EPD26" s="18"/>
      <c r="EPR26" s="18"/>
      <c r="EQF26" s="18"/>
      <c r="EQT26" s="18"/>
      <c r="ERH26" s="18"/>
      <c r="ERV26" s="18"/>
      <c r="ESJ26" s="18"/>
      <c r="ESX26" s="18"/>
      <c r="ETL26" s="18"/>
      <c r="ETZ26" s="18"/>
      <c r="EUN26" s="18"/>
      <c r="EVB26" s="18"/>
      <c r="EVP26" s="18"/>
      <c r="EWD26" s="18"/>
      <c r="EWR26" s="18"/>
      <c r="EXF26" s="18"/>
      <c r="EXT26" s="18"/>
      <c r="EYH26" s="18"/>
      <c r="EYV26" s="18"/>
      <c r="EZJ26" s="18"/>
      <c r="EZX26" s="18"/>
      <c r="FAL26" s="18"/>
      <c r="FAZ26" s="18"/>
      <c r="FBN26" s="18"/>
      <c r="FCB26" s="18"/>
      <c r="FCP26" s="18"/>
      <c r="FDD26" s="18"/>
      <c r="FDR26" s="18"/>
      <c r="FEF26" s="18"/>
      <c r="FET26" s="18"/>
      <c r="FFH26" s="18"/>
      <c r="FFV26" s="18"/>
      <c r="FGJ26" s="18"/>
      <c r="FGX26" s="18"/>
      <c r="FHL26" s="18"/>
      <c r="FHZ26" s="18"/>
      <c r="FIN26" s="18"/>
      <c r="FJB26" s="18"/>
      <c r="FJP26" s="18"/>
      <c r="FKD26" s="18"/>
      <c r="FKR26" s="18"/>
      <c r="FLF26" s="18"/>
      <c r="FLT26" s="18"/>
      <c r="FMH26" s="18"/>
      <c r="FMV26" s="18"/>
      <c r="FNJ26" s="18"/>
      <c r="FNX26" s="18"/>
      <c r="FOL26" s="18"/>
      <c r="FOZ26" s="18"/>
      <c r="FPN26" s="18"/>
      <c r="FQB26" s="18"/>
      <c r="FQP26" s="18"/>
      <c r="FRD26" s="18"/>
      <c r="FRR26" s="18"/>
      <c r="FSF26" s="18"/>
      <c r="FST26" s="18"/>
      <c r="FTH26" s="18"/>
      <c r="FTV26" s="18"/>
      <c r="FUJ26" s="18"/>
      <c r="FUX26" s="18"/>
      <c r="FVL26" s="18"/>
      <c r="FVZ26" s="18"/>
      <c r="FWN26" s="18"/>
      <c r="FXB26" s="18"/>
      <c r="FXP26" s="18"/>
      <c r="FYD26" s="18"/>
      <c r="FYR26" s="18"/>
      <c r="FZF26" s="18"/>
      <c r="FZT26" s="18"/>
      <c r="GAH26" s="18"/>
      <c r="GAV26" s="18"/>
      <c r="GBJ26" s="18"/>
      <c r="GBX26" s="18"/>
      <c r="GCL26" s="18"/>
      <c r="GCZ26" s="18"/>
      <c r="GDN26" s="18"/>
      <c r="GEB26" s="18"/>
      <c r="GEP26" s="18"/>
      <c r="GFD26" s="18"/>
      <c r="GFR26" s="18"/>
      <c r="GGF26" s="18"/>
      <c r="GGT26" s="18"/>
      <c r="GHH26" s="18"/>
      <c r="GHV26" s="18"/>
      <c r="GIJ26" s="18"/>
      <c r="GIX26" s="18"/>
      <c r="GJL26" s="18"/>
      <c r="GJZ26" s="18"/>
      <c r="GKN26" s="18"/>
      <c r="GLB26" s="18"/>
      <c r="GLP26" s="18"/>
      <c r="GMD26" s="18"/>
      <c r="GMR26" s="18"/>
      <c r="GNF26" s="18"/>
      <c r="GNT26" s="18"/>
      <c r="GOH26" s="18"/>
      <c r="GOV26" s="18"/>
      <c r="GPJ26" s="18"/>
      <c r="GPX26" s="18"/>
      <c r="GQL26" s="18"/>
      <c r="GQZ26" s="18"/>
      <c r="GRN26" s="18"/>
      <c r="GSB26" s="18"/>
      <c r="GSP26" s="18"/>
      <c r="GTD26" s="18"/>
      <c r="GTR26" s="18"/>
      <c r="GUF26" s="18"/>
      <c r="GUT26" s="18"/>
      <c r="GVH26" s="18"/>
      <c r="GVV26" s="18"/>
      <c r="GWJ26" s="18"/>
      <c r="GWX26" s="18"/>
      <c r="GXL26" s="18"/>
      <c r="GXZ26" s="18"/>
      <c r="GYN26" s="18"/>
      <c r="GZB26" s="18"/>
      <c r="GZP26" s="18"/>
      <c r="HAD26" s="18"/>
      <c r="HAR26" s="18"/>
      <c r="HBF26" s="18"/>
      <c r="HBT26" s="18"/>
      <c r="HCH26" s="18"/>
      <c r="HCV26" s="18"/>
      <c r="HDJ26" s="18"/>
      <c r="HDX26" s="18"/>
      <c r="HEL26" s="18"/>
      <c r="HEZ26" s="18"/>
      <c r="HFN26" s="18"/>
      <c r="HGB26" s="18"/>
      <c r="HGP26" s="18"/>
      <c r="HHD26" s="18"/>
      <c r="HHR26" s="18"/>
      <c r="HIF26" s="18"/>
      <c r="HIT26" s="18"/>
      <c r="HJH26" s="18"/>
      <c r="HJV26" s="18"/>
      <c r="HKJ26" s="18"/>
      <c r="HKX26" s="18"/>
      <c r="HLL26" s="18"/>
      <c r="HLZ26" s="18"/>
      <c r="HMN26" s="18"/>
      <c r="HNB26" s="18"/>
      <c r="HNP26" s="18"/>
      <c r="HOD26" s="18"/>
      <c r="HOR26" s="18"/>
      <c r="HPF26" s="18"/>
      <c r="HPT26" s="18"/>
      <c r="HQH26" s="18"/>
      <c r="HQV26" s="18"/>
      <c r="HRJ26" s="18"/>
      <c r="HRX26" s="18"/>
      <c r="HSL26" s="18"/>
      <c r="HSZ26" s="18"/>
      <c r="HTN26" s="18"/>
      <c r="HUB26" s="18"/>
      <c r="HUP26" s="18"/>
      <c r="HVD26" s="18"/>
      <c r="HVR26" s="18"/>
      <c r="HWF26" s="18"/>
      <c r="HWT26" s="18"/>
      <c r="HXH26" s="18"/>
      <c r="HXV26" s="18"/>
      <c r="HYJ26" s="18"/>
      <c r="HYX26" s="18"/>
      <c r="HZL26" s="18"/>
      <c r="HZZ26" s="18"/>
      <c r="IAN26" s="18"/>
      <c r="IBB26" s="18"/>
      <c r="IBP26" s="18"/>
      <c r="ICD26" s="18"/>
      <c r="ICR26" s="18"/>
      <c r="IDF26" s="18"/>
      <c r="IDT26" s="18"/>
      <c r="IEH26" s="18"/>
      <c r="IEV26" s="18"/>
      <c r="IFJ26" s="18"/>
      <c r="IFX26" s="18"/>
      <c r="IGL26" s="18"/>
      <c r="IGZ26" s="18"/>
      <c r="IHN26" s="18"/>
      <c r="IIB26" s="18"/>
      <c r="IIP26" s="18"/>
      <c r="IJD26" s="18"/>
      <c r="IJR26" s="18"/>
      <c r="IKF26" s="18"/>
      <c r="IKT26" s="18"/>
      <c r="ILH26" s="18"/>
      <c r="ILV26" s="18"/>
      <c r="IMJ26" s="18"/>
      <c r="IMX26" s="18"/>
      <c r="INL26" s="18"/>
      <c r="INZ26" s="18"/>
      <c r="ION26" s="18"/>
      <c r="IPB26" s="18"/>
      <c r="IPP26" s="18"/>
      <c r="IQD26" s="18"/>
      <c r="IQR26" s="18"/>
      <c r="IRF26" s="18"/>
      <c r="IRT26" s="18"/>
      <c r="ISH26" s="18"/>
      <c r="ISV26" s="18"/>
      <c r="ITJ26" s="18"/>
      <c r="ITX26" s="18"/>
      <c r="IUL26" s="18"/>
      <c r="IUZ26" s="18"/>
      <c r="IVN26" s="18"/>
      <c r="IWB26" s="18"/>
      <c r="IWP26" s="18"/>
      <c r="IXD26" s="18"/>
      <c r="IXR26" s="18"/>
      <c r="IYF26" s="18"/>
      <c r="IYT26" s="18"/>
      <c r="IZH26" s="18"/>
      <c r="IZV26" s="18"/>
      <c r="JAJ26" s="18"/>
      <c r="JAX26" s="18"/>
      <c r="JBL26" s="18"/>
      <c r="JBZ26" s="18"/>
      <c r="JCN26" s="18"/>
      <c r="JDB26" s="18"/>
      <c r="JDP26" s="18"/>
      <c r="JED26" s="18"/>
      <c r="JER26" s="18"/>
      <c r="JFF26" s="18"/>
      <c r="JFT26" s="18"/>
      <c r="JGH26" s="18"/>
      <c r="JGV26" s="18"/>
      <c r="JHJ26" s="18"/>
      <c r="JHX26" s="18"/>
      <c r="JIL26" s="18"/>
      <c r="JIZ26" s="18"/>
      <c r="JJN26" s="18"/>
      <c r="JKB26" s="18"/>
      <c r="JKP26" s="18"/>
      <c r="JLD26" s="18"/>
      <c r="JLR26" s="18"/>
      <c r="JMF26" s="18"/>
      <c r="JMT26" s="18"/>
      <c r="JNH26" s="18"/>
      <c r="JNV26" s="18"/>
      <c r="JOJ26" s="18"/>
      <c r="JOX26" s="18"/>
      <c r="JPL26" s="18"/>
      <c r="JPZ26" s="18"/>
      <c r="JQN26" s="18"/>
      <c r="JRB26" s="18"/>
      <c r="JRP26" s="18"/>
      <c r="JSD26" s="18"/>
      <c r="JSR26" s="18"/>
      <c r="JTF26" s="18"/>
      <c r="JTT26" s="18"/>
      <c r="JUH26" s="18"/>
      <c r="JUV26" s="18"/>
      <c r="JVJ26" s="18"/>
      <c r="JVX26" s="18"/>
      <c r="JWL26" s="18"/>
      <c r="JWZ26" s="18"/>
      <c r="JXN26" s="18"/>
      <c r="JYB26" s="18"/>
      <c r="JYP26" s="18"/>
      <c r="JZD26" s="18"/>
      <c r="JZR26" s="18"/>
      <c r="KAF26" s="18"/>
      <c r="KAT26" s="18"/>
      <c r="KBH26" s="18"/>
      <c r="KBV26" s="18"/>
      <c r="KCJ26" s="18"/>
      <c r="KCX26" s="18"/>
      <c r="KDL26" s="18"/>
      <c r="KDZ26" s="18"/>
      <c r="KEN26" s="18"/>
      <c r="KFB26" s="18"/>
      <c r="KFP26" s="18"/>
      <c r="KGD26" s="18"/>
      <c r="KGR26" s="18"/>
      <c r="KHF26" s="18"/>
      <c r="KHT26" s="18"/>
      <c r="KIH26" s="18"/>
      <c r="KIV26" s="18"/>
      <c r="KJJ26" s="18"/>
      <c r="KJX26" s="18"/>
      <c r="KKL26" s="18"/>
      <c r="KKZ26" s="18"/>
      <c r="KLN26" s="18"/>
      <c r="KMB26" s="18"/>
      <c r="KMP26" s="18"/>
      <c r="KND26" s="18"/>
      <c r="KNR26" s="18"/>
      <c r="KOF26" s="18"/>
      <c r="KOT26" s="18"/>
      <c r="KPH26" s="18"/>
      <c r="KPV26" s="18"/>
      <c r="KQJ26" s="18"/>
      <c r="KQX26" s="18"/>
      <c r="KRL26" s="18"/>
      <c r="KRZ26" s="18"/>
      <c r="KSN26" s="18"/>
      <c r="KTB26" s="18"/>
      <c r="KTP26" s="18"/>
      <c r="KUD26" s="18"/>
      <c r="KUR26" s="18"/>
      <c r="KVF26" s="18"/>
      <c r="KVT26" s="18"/>
      <c r="KWH26" s="18"/>
      <c r="KWV26" s="18"/>
      <c r="KXJ26" s="18"/>
      <c r="KXX26" s="18"/>
      <c r="KYL26" s="18"/>
      <c r="KYZ26" s="18"/>
      <c r="KZN26" s="18"/>
      <c r="LAB26" s="18"/>
      <c r="LAP26" s="18"/>
      <c r="LBD26" s="18"/>
      <c r="LBR26" s="18"/>
      <c r="LCF26" s="18"/>
      <c r="LCT26" s="18"/>
      <c r="LDH26" s="18"/>
      <c r="LDV26" s="18"/>
      <c r="LEJ26" s="18"/>
      <c r="LEX26" s="18"/>
      <c r="LFL26" s="18"/>
      <c r="LFZ26" s="18"/>
      <c r="LGN26" s="18"/>
      <c r="LHB26" s="18"/>
      <c r="LHP26" s="18"/>
      <c r="LID26" s="18"/>
      <c r="LIR26" s="18"/>
      <c r="LJF26" s="18"/>
      <c r="LJT26" s="18"/>
      <c r="LKH26" s="18"/>
      <c r="LKV26" s="18"/>
      <c r="LLJ26" s="18"/>
      <c r="LLX26" s="18"/>
      <c r="LML26" s="18"/>
      <c r="LMZ26" s="18"/>
      <c r="LNN26" s="18"/>
      <c r="LOB26" s="18"/>
      <c r="LOP26" s="18"/>
      <c r="LPD26" s="18"/>
      <c r="LPR26" s="18"/>
      <c r="LQF26" s="18"/>
      <c r="LQT26" s="18"/>
      <c r="LRH26" s="18"/>
      <c r="LRV26" s="18"/>
      <c r="LSJ26" s="18"/>
      <c r="LSX26" s="18"/>
      <c r="LTL26" s="18"/>
      <c r="LTZ26" s="18"/>
      <c r="LUN26" s="18"/>
      <c r="LVB26" s="18"/>
      <c r="LVP26" s="18"/>
      <c r="LWD26" s="18"/>
      <c r="LWR26" s="18"/>
      <c r="LXF26" s="18"/>
      <c r="LXT26" s="18"/>
      <c r="LYH26" s="18"/>
      <c r="LYV26" s="18"/>
      <c r="LZJ26" s="18"/>
      <c r="LZX26" s="18"/>
      <c r="MAL26" s="18"/>
      <c r="MAZ26" s="18"/>
      <c r="MBN26" s="18"/>
      <c r="MCB26" s="18"/>
      <c r="MCP26" s="18"/>
      <c r="MDD26" s="18"/>
      <c r="MDR26" s="18"/>
      <c r="MEF26" s="18"/>
      <c r="MET26" s="18"/>
      <c r="MFH26" s="18"/>
      <c r="MFV26" s="18"/>
      <c r="MGJ26" s="18"/>
      <c r="MGX26" s="18"/>
      <c r="MHL26" s="18"/>
      <c r="MHZ26" s="18"/>
      <c r="MIN26" s="18"/>
      <c r="MJB26" s="18"/>
      <c r="MJP26" s="18"/>
      <c r="MKD26" s="18"/>
      <c r="MKR26" s="18"/>
      <c r="MLF26" s="18"/>
      <c r="MLT26" s="18"/>
      <c r="MMH26" s="18"/>
      <c r="MMV26" s="18"/>
      <c r="MNJ26" s="18"/>
      <c r="MNX26" s="18"/>
      <c r="MOL26" s="18"/>
      <c r="MOZ26" s="18"/>
      <c r="MPN26" s="18"/>
      <c r="MQB26" s="18"/>
      <c r="MQP26" s="18"/>
      <c r="MRD26" s="18"/>
      <c r="MRR26" s="18"/>
      <c r="MSF26" s="18"/>
      <c r="MST26" s="18"/>
      <c r="MTH26" s="18"/>
      <c r="MTV26" s="18"/>
      <c r="MUJ26" s="18"/>
      <c r="MUX26" s="18"/>
      <c r="MVL26" s="18"/>
      <c r="MVZ26" s="18"/>
      <c r="MWN26" s="18"/>
      <c r="MXB26" s="18"/>
      <c r="MXP26" s="18"/>
      <c r="MYD26" s="18"/>
      <c r="MYR26" s="18"/>
      <c r="MZF26" s="18"/>
      <c r="MZT26" s="18"/>
      <c r="NAH26" s="18"/>
      <c r="NAV26" s="18"/>
      <c r="NBJ26" s="18"/>
      <c r="NBX26" s="18"/>
      <c r="NCL26" s="18"/>
      <c r="NCZ26" s="18"/>
      <c r="NDN26" s="18"/>
      <c r="NEB26" s="18"/>
      <c r="NEP26" s="18"/>
      <c r="NFD26" s="18"/>
      <c r="NFR26" s="18"/>
      <c r="NGF26" s="18"/>
      <c r="NGT26" s="18"/>
      <c r="NHH26" s="18"/>
      <c r="NHV26" s="18"/>
      <c r="NIJ26" s="18"/>
      <c r="NIX26" s="18"/>
      <c r="NJL26" s="18"/>
      <c r="NJZ26" s="18"/>
      <c r="NKN26" s="18"/>
      <c r="NLB26" s="18"/>
      <c r="NLP26" s="18"/>
      <c r="NMD26" s="18"/>
      <c r="NMR26" s="18"/>
      <c r="NNF26" s="18"/>
      <c r="NNT26" s="18"/>
      <c r="NOH26" s="18"/>
      <c r="NOV26" s="18"/>
      <c r="NPJ26" s="18"/>
      <c r="NPX26" s="18"/>
      <c r="NQL26" s="18"/>
      <c r="NQZ26" s="18"/>
      <c r="NRN26" s="18"/>
      <c r="NSB26" s="18"/>
      <c r="NSP26" s="18"/>
      <c r="NTD26" s="18"/>
      <c r="NTR26" s="18"/>
      <c r="NUF26" s="18"/>
      <c r="NUT26" s="18"/>
      <c r="NVH26" s="18"/>
      <c r="NVV26" s="18"/>
      <c r="NWJ26" s="18"/>
      <c r="NWX26" s="18"/>
      <c r="NXL26" s="18"/>
      <c r="NXZ26" s="18"/>
      <c r="NYN26" s="18"/>
      <c r="NZB26" s="18"/>
      <c r="NZP26" s="18"/>
      <c r="OAD26" s="18"/>
      <c r="OAR26" s="18"/>
      <c r="OBF26" s="18"/>
      <c r="OBT26" s="18"/>
      <c r="OCH26" s="18"/>
      <c r="OCV26" s="18"/>
      <c r="ODJ26" s="18"/>
      <c r="ODX26" s="18"/>
      <c r="OEL26" s="18"/>
      <c r="OEZ26" s="18"/>
      <c r="OFN26" s="18"/>
      <c r="OGB26" s="18"/>
      <c r="OGP26" s="18"/>
      <c r="OHD26" s="18"/>
      <c r="OHR26" s="18"/>
      <c r="OIF26" s="18"/>
      <c r="OIT26" s="18"/>
      <c r="OJH26" s="18"/>
      <c r="OJV26" s="18"/>
      <c r="OKJ26" s="18"/>
      <c r="OKX26" s="18"/>
      <c r="OLL26" s="18"/>
      <c r="OLZ26" s="18"/>
      <c r="OMN26" s="18"/>
      <c r="ONB26" s="18"/>
      <c r="ONP26" s="18"/>
      <c r="OOD26" s="18"/>
      <c r="OOR26" s="18"/>
      <c r="OPF26" s="18"/>
      <c r="OPT26" s="18"/>
      <c r="OQH26" s="18"/>
      <c r="OQV26" s="18"/>
      <c r="ORJ26" s="18"/>
      <c r="ORX26" s="18"/>
      <c r="OSL26" s="18"/>
      <c r="OSZ26" s="18"/>
      <c r="OTN26" s="18"/>
      <c r="OUB26" s="18"/>
      <c r="OUP26" s="18"/>
      <c r="OVD26" s="18"/>
      <c r="OVR26" s="18"/>
      <c r="OWF26" s="18"/>
      <c r="OWT26" s="18"/>
      <c r="OXH26" s="18"/>
      <c r="OXV26" s="18"/>
      <c r="OYJ26" s="18"/>
      <c r="OYX26" s="18"/>
      <c r="OZL26" s="18"/>
      <c r="OZZ26" s="18"/>
      <c r="PAN26" s="18"/>
      <c r="PBB26" s="18"/>
      <c r="PBP26" s="18"/>
      <c r="PCD26" s="18"/>
      <c r="PCR26" s="18"/>
      <c r="PDF26" s="18"/>
      <c r="PDT26" s="18"/>
      <c r="PEH26" s="18"/>
      <c r="PEV26" s="18"/>
      <c r="PFJ26" s="18"/>
      <c r="PFX26" s="18"/>
      <c r="PGL26" s="18"/>
      <c r="PGZ26" s="18"/>
      <c r="PHN26" s="18"/>
      <c r="PIB26" s="18"/>
      <c r="PIP26" s="18"/>
      <c r="PJD26" s="18"/>
      <c r="PJR26" s="18"/>
      <c r="PKF26" s="18"/>
      <c r="PKT26" s="18"/>
      <c r="PLH26" s="18"/>
      <c r="PLV26" s="18"/>
      <c r="PMJ26" s="18"/>
      <c r="PMX26" s="18"/>
      <c r="PNL26" s="18"/>
      <c r="PNZ26" s="18"/>
      <c r="PON26" s="18"/>
      <c r="PPB26" s="18"/>
      <c r="PPP26" s="18"/>
      <c r="PQD26" s="18"/>
      <c r="PQR26" s="18"/>
      <c r="PRF26" s="18"/>
      <c r="PRT26" s="18"/>
      <c r="PSH26" s="18"/>
      <c r="PSV26" s="18"/>
      <c r="PTJ26" s="18"/>
      <c r="PTX26" s="18"/>
      <c r="PUL26" s="18"/>
      <c r="PUZ26" s="18"/>
      <c r="PVN26" s="18"/>
      <c r="PWB26" s="18"/>
      <c r="PWP26" s="18"/>
      <c r="PXD26" s="18"/>
      <c r="PXR26" s="18"/>
      <c r="PYF26" s="18"/>
      <c r="PYT26" s="18"/>
      <c r="PZH26" s="18"/>
      <c r="PZV26" s="18"/>
      <c r="QAJ26" s="18"/>
      <c r="QAX26" s="18"/>
      <c r="QBL26" s="18"/>
      <c r="QBZ26" s="18"/>
      <c r="QCN26" s="18"/>
      <c r="QDB26" s="18"/>
      <c r="QDP26" s="18"/>
      <c r="QED26" s="18"/>
      <c r="QER26" s="18"/>
      <c r="QFF26" s="18"/>
      <c r="QFT26" s="18"/>
      <c r="QGH26" s="18"/>
      <c r="QGV26" s="18"/>
      <c r="QHJ26" s="18"/>
      <c r="QHX26" s="18"/>
      <c r="QIL26" s="18"/>
      <c r="QIZ26" s="18"/>
      <c r="QJN26" s="18"/>
      <c r="QKB26" s="18"/>
      <c r="QKP26" s="18"/>
      <c r="QLD26" s="18"/>
      <c r="QLR26" s="18"/>
      <c r="QMF26" s="18"/>
      <c r="QMT26" s="18"/>
      <c r="QNH26" s="18"/>
      <c r="QNV26" s="18"/>
      <c r="QOJ26" s="18"/>
      <c r="QOX26" s="18"/>
      <c r="QPL26" s="18"/>
      <c r="QPZ26" s="18"/>
      <c r="QQN26" s="18"/>
      <c r="QRB26" s="18"/>
      <c r="QRP26" s="18"/>
      <c r="QSD26" s="18"/>
      <c r="QSR26" s="18"/>
      <c r="QTF26" s="18"/>
      <c r="QTT26" s="18"/>
      <c r="QUH26" s="18"/>
      <c r="QUV26" s="18"/>
      <c r="QVJ26" s="18"/>
      <c r="QVX26" s="18"/>
      <c r="QWL26" s="18"/>
      <c r="QWZ26" s="18"/>
      <c r="QXN26" s="18"/>
      <c r="QYB26" s="18"/>
      <c r="QYP26" s="18"/>
      <c r="QZD26" s="18"/>
      <c r="QZR26" s="18"/>
      <c r="RAF26" s="18"/>
      <c r="RAT26" s="18"/>
      <c r="RBH26" s="18"/>
      <c r="RBV26" s="18"/>
      <c r="RCJ26" s="18"/>
      <c r="RCX26" s="18"/>
      <c r="RDL26" s="18"/>
      <c r="RDZ26" s="18"/>
      <c r="REN26" s="18"/>
      <c r="RFB26" s="18"/>
      <c r="RFP26" s="18"/>
      <c r="RGD26" s="18"/>
      <c r="RGR26" s="18"/>
      <c r="RHF26" s="18"/>
      <c r="RHT26" s="18"/>
      <c r="RIH26" s="18"/>
      <c r="RIV26" s="18"/>
      <c r="RJJ26" s="18"/>
      <c r="RJX26" s="18"/>
      <c r="RKL26" s="18"/>
      <c r="RKZ26" s="18"/>
      <c r="RLN26" s="18"/>
      <c r="RMB26" s="18"/>
      <c r="RMP26" s="18"/>
      <c r="RND26" s="18"/>
      <c r="RNR26" s="18"/>
      <c r="ROF26" s="18"/>
      <c r="ROT26" s="18"/>
      <c r="RPH26" s="18"/>
      <c r="RPV26" s="18"/>
      <c r="RQJ26" s="18"/>
      <c r="RQX26" s="18"/>
      <c r="RRL26" s="18"/>
      <c r="RRZ26" s="18"/>
      <c r="RSN26" s="18"/>
      <c r="RTB26" s="18"/>
      <c r="RTP26" s="18"/>
      <c r="RUD26" s="18"/>
      <c r="RUR26" s="18"/>
      <c r="RVF26" s="18"/>
      <c r="RVT26" s="18"/>
      <c r="RWH26" s="18"/>
      <c r="RWV26" s="18"/>
      <c r="RXJ26" s="18"/>
      <c r="RXX26" s="18"/>
      <c r="RYL26" s="18"/>
      <c r="RYZ26" s="18"/>
      <c r="RZN26" s="18"/>
      <c r="SAB26" s="18"/>
      <c r="SAP26" s="18"/>
      <c r="SBD26" s="18"/>
      <c r="SBR26" s="18"/>
      <c r="SCF26" s="18"/>
      <c r="SCT26" s="18"/>
      <c r="SDH26" s="18"/>
      <c r="SDV26" s="18"/>
      <c r="SEJ26" s="18"/>
      <c r="SEX26" s="18"/>
      <c r="SFL26" s="18"/>
      <c r="SFZ26" s="18"/>
      <c r="SGN26" s="18"/>
      <c r="SHB26" s="18"/>
      <c r="SHP26" s="18"/>
      <c r="SID26" s="18"/>
      <c r="SIR26" s="18"/>
      <c r="SJF26" s="18"/>
      <c r="SJT26" s="18"/>
      <c r="SKH26" s="18"/>
      <c r="SKV26" s="18"/>
      <c r="SLJ26" s="18"/>
      <c r="SLX26" s="18"/>
      <c r="SML26" s="18"/>
      <c r="SMZ26" s="18"/>
      <c r="SNN26" s="18"/>
      <c r="SOB26" s="18"/>
      <c r="SOP26" s="18"/>
      <c r="SPD26" s="18"/>
      <c r="SPR26" s="18"/>
      <c r="SQF26" s="18"/>
      <c r="SQT26" s="18"/>
      <c r="SRH26" s="18"/>
      <c r="SRV26" s="18"/>
      <c r="SSJ26" s="18"/>
      <c r="SSX26" s="18"/>
      <c r="STL26" s="18"/>
      <c r="STZ26" s="18"/>
      <c r="SUN26" s="18"/>
      <c r="SVB26" s="18"/>
      <c r="SVP26" s="18"/>
      <c r="SWD26" s="18"/>
      <c r="SWR26" s="18"/>
      <c r="SXF26" s="18"/>
      <c r="SXT26" s="18"/>
      <c r="SYH26" s="18"/>
      <c r="SYV26" s="18"/>
      <c r="SZJ26" s="18"/>
      <c r="SZX26" s="18"/>
      <c r="TAL26" s="18"/>
      <c r="TAZ26" s="18"/>
      <c r="TBN26" s="18"/>
      <c r="TCB26" s="18"/>
      <c r="TCP26" s="18"/>
      <c r="TDD26" s="18"/>
      <c r="TDR26" s="18"/>
      <c r="TEF26" s="18"/>
      <c r="TET26" s="18"/>
      <c r="TFH26" s="18"/>
      <c r="TFV26" s="18"/>
      <c r="TGJ26" s="18"/>
      <c r="TGX26" s="18"/>
      <c r="THL26" s="18"/>
      <c r="THZ26" s="18"/>
      <c r="TIN26" s="18"/>
      <c r="TJB26" s="18"/>
      <c r="TJP26" s="18"/>
      <c r="TKD26" s="18"/>
      <c r="TKR26" s="18"/>
      <c r="TLF26" s="18"/>
      <c r="TLT26" s="18"/>
      <c r="TMH26" s="18"/>
      <c r="TMV26" s="18"/>
      <c r="TNJ26" s="18"/>
      <c r="TNX26" s="18"/>
      <c r="TOL26" s="18"/>
      <c r="TOZ26" s="18"/>
      <c r="TPN26" s="18"/>
      <c r="TQB26" s="18"/>
      <c r="TQP26" s="18"/>
      <c r="TRD26" s="18"/>
      <c r="TRR26" s="18"/>
      <c r="TSF26" s="18"/>
      <c r="TST26" s="18"/>
      <c r="TTH26" s="18"/>
      <c r="TTV26" s="18"/>
      <c r="TUJ26" s="18"/>
      <c r="TUX26" s="18"/>
      <c r="TVL26" s="18"/>
      <c r="TVZ26" s="18"/>
      <c r="TWN26" s="18"/>
      <c r="TXB26" s="18"/>
      <c r="TXP26" s="18"/>
      <c r="TYD26" s="18"/>
      <c r="TYR26" s="18"/>
      <c r="TZF26" s="18"/>
      <c r="TZT26" s="18"/>
      <c r="UAH26" s="18"/>
      <c r="UAV26" s="18"/>
      <c r="UBJ26" s="18"/>
      <c r="UBX26" s="18"/>
      <c r="UCL26" s="18"/>
      <c r="UCZ26" s="18"/>
      <c r="UDN26" s="18"/>
      <c r="UEB26" s="18"/>
      <c r="UEP26" s="18"/>
      <c r="UFD26" s="18"/>
      <c r="UFR26" s="18"/>
      <c r="UGF26" s="18"/>
      <c r="UGT26" s="18"/>
      <c r="UHH26" s="18"/>
      <c r="UHV26" s="18"/>
      <c r="UIJ26" s="18"/>
      <c r="UIX26" s="18"/>
      <c r="UJL26" s="18"/>
      <c r="UJZ26" s="18"/>
      <c r="UKN26" s="18"/>
      <c r="ULB26" s="18"/>
      <c r="ULP26" s="18"/>
      <c r="UMD26" s="18"/>
      <c r="UMR26" s="18"/>
      <c r="UNF26" s="18"/>
      <c r="UNT26" s="18"/>
      <c r="UOH26" s="18"/>
      <c r="UOV26" s="18"/>
      <c r="UPJ26" s="18"/>
      <c r="UPX26" s="18"/>
      <c r="UQL26" s="18"/>
      <c r="UQZ26" s="18"/>
      <c r="URN26" s="18"/>
      <c r="USB26" s="18"/>
      <c r="USP26" s="18"/>
      <c r="UTD26" s="18"/>
      <c r="UTR26" s="18"/>
      <c r="UUF26" s="18"/>
      <c r="UUT26" s="18"/>
      <c r="UVH26" s="18"/>
      <c r="UVV26" s="18"/>
      <c r="UWJ26" s="18"/>
      <c r="UWX26" s="18"/>
      <c r="UXL26" s="18"/>
      <c r="UXZ26" s="18"/>
      <c r="UYN26" s="18"/>
      <c r="UZB26" s="18"/>
      <c r="UZP26" s="18"/>
      <c r="VAD26" s="18"/>
      <c r="VAR26" s="18"/>
      <c r="VBF26" s="18"/>
      <c r="VBT26" s="18"/>
      <c r="VCH26" s="18"/>
      <c r="VCV26" s="18"/>
      <c r="VDJ26" s="18"/>
      <c r="VDX26" s="18"/>
      <c r="VEL26" s="18"/>
      <c r="VEZ26" s="18"/>
      <c r="VFN26" s="18"/>
      <c r="VGB26" s="18"/>
      <c r="VGP26" s="18"/>
      <c r="VHD26" s="18"/>
      <c r="VHR26" s="18"/>
      <c r="VIF26" s="18"/>
      <c r="VIT26" s="18"/>
      <c r="VJH26" s="18"/>
      <c r="VJV26" s="18"/>
      <c r="VKJ26" s="18"/>
      <c r="VKX26" s="18"/>
      <c r="VLL26" s="18"/>
      <c r="VLZ26" s="18"/>
      <c r="VMN26" s="18"/>
      <c r="VNB26" s="18"/>
      <c r="VNP26" s="18"/>
      <c r="VOD26" s="18"/>
      <c r="VOR26" s="18"/>
      <c r="VPF26" s="18"/>
      <c r="VPT26" s="18"/>
      <c r="VQH26" s="18"/>
      <c r="VQV26" s="18"/>
      <c r="VRJ26" s="18"/>
      <c r="VRX26" s="18"/>
      <c r="VSL26" s="18"/>
      <c r="VSZ26" s="18"/>
      <c r="VTN26" s="18"/>
      <c r="VUB26" s="18"/>
      <c r="VUP26" s="18"/>
      <c r="VVD26" s="18"/>
      <c r="VVR26" s="18"/>
      <c r="VWF26" s="18"/>
      <c r="VWT26" s="18"/>
      <c r="VXH26" s="18"/>
      <c r="VXV26" s="18"/>
      <c r="VYJ26" s="18"/>
      <c r="VYX26" s="18"/>
      <c r="VZL26" s="18"/>
      <c r="VZZ26" s="18"/>
      <c r="WAN26" s="18"/>
      <c r="WBB26" s="18"/>
      <c r="WBP26" s="18"/>
      <c r="WCD26" s="18"/>
      <c r="WCR26" s="18"/>
      <c r="WDF26" s="18"/>
      <c r="WDT26" s="18"/>
      <c r="WEH26" s="18"/>
      <c r="WEV26" s="18"/>
      <c r="WFJ26" s="18"/>
      <c r="WFX26" s="18"/>
      <c r="WGL26" s="18"/>
      <c r="WGZ26" s="18"/>
      <c r="WHN26" s="18"/>
      <c r="WIB26" s="18"/>
      <c r="WIP26" s="18"/>
      <c r="WJD26" s="18"/>
      <c r="WJR26" s="18"/>
      <c r="WKF26" s="18"/>
      <c r="WKT26" s="18"/>
      <c r="WLH26" s="18"/>
      <c r="WLV26" s="18"/>
      <c r="WMJ26" s="18"/>
      <c r="WMX26" s="18"/>
      <c r="WNL26" s="18"/>
      <c r="WNZ26" s="18"/>
      <c r="WON26" s="18"/>
      <c r="WPB26" s="18"/>
      <c r="WPP26" s="18"/>
      <c r="WQD26" s="18"/>
      <c r="WQR26" s="18"/>
      <c r="WRF26" s="18"/>
      <c r="WRT26" s="18"/>
      <c r="WSH26" s="18"/>
      <c r="WSV26" s="18"/>
      <c r="WTJ26" s="18"/>
      <c r="WTX26" s="18"/>
      <c r="WUL26" s="18"/>
      <c r="WUZ26" s="18"/>
      <c r="WVN26" s="18"/>
      <c r="WWB26" s="18"/>
      <c r="WWP26" s="18"/>
      <c r="WXD26" s="18"/>
      <c r="WXR26" s="18"/>
      <c r="WYF26" s="18"/>
      <c r="WYT26" s="18"/>
      <c r="WZH26" s="18"/>
      <c r="WZV26" s="18"/>
      <c r="XAJ26" s="18"/>
      <c r="XAX26" s="18"/>
      <c r="XBL26" s="18"/>
      <c r="XBZ26" s="18"/>
      <c r="XCN26" s="18"/>
      <c r="XDB26" s="18"/>
      <c r="XDP26" s="18"/>
      <c r="XED26" s="18"/>
      <c r="XER26" s="18"/>
    </row>
    <row r="27" spans="1:1014 1028:2036 2050:3072 3086:4094 4108:5116 5130:6138 6152:7160 7174:8182 8196:9204 9218:10240 10254:11262 11276:12284 12298:13306 13320:14328 14342:15350 15364:16372" hidden="1" x14ac:dyDescent="0.35">
      <c r="A27">
        <v>2017157003</v>
      </c>
      <c r="B27" t="s">
        <v>40</v>
      </c>
      <c r="C27" t="s">
        <v>158</v>
      </c>
      <c r="D27" s="55" t="s">
        <v>875</v>
      </c>
      <c r="E27" t="s">
        <v>42</v>
      </c>
      <c r="F27" s="18">
        <v>42892</v>
      </c>
      <c r="G27">
        <v>7.3</v>
      </c>
      <c r="H27" t="s">
        <v>29</v>
      </c>
      <c r="I27">
        <v>20.2</v>
      </c>
      <c r="J27" t="s">
        <v>29</v>
      </c>
      <c r="K27">
        <v>6.9</v>
      </c>
      <c r="L27" t="s">
        <v>894</v>
      </c>
      <c r="M27">
        <v>16</v>
      </c>
      <c r="N27" t="s">
        <v>878</v>
      </c>
      <c r="O27">
        <v>850</v>
      </c>
      <c r="P27" t="s">
        <v>895</v>
      </c>
      <c r="T27" s="18"/>
      <c r="AH27" s="18"/>
      <c r="AV27" s="18"/>
      <c r="BJ27" s="18"/>
      <c r="BX27" s="18"/>
      <c r="CL27" s="18"/>
      <c r="CZ27" s="18"/>
      <c r="DN27" s="18"/>
      <c r="EB27" s="18"/>
      <c r="EP27" s="18"/>
      <c r="FD27" s="18"/>
      <c r="FR27" s="18"/>
      <c r="GF27" s="18"/>
      <c r="GT27" s="18"/>
      <c r="HH27" s="18"/>
      <c r="HV27" s="18"/>
      <c r="IJ27" s="18"/>
      <c r="IX27" s="18"/>
      <c r="JL27" s="18"/>
      <c r="JZ27" s="18"/>
      <c r="KN27" s="18"/>
      <c r="LB27" s="18"/>
      <c r="LP27" s="18"/>
      <c r="MD27" s="18"/>
      <c r="MR27" s="18"/>
      <c r="NF27" s="18"/>
      <c r="NT27" s="18"/>
      <c r="OH27" s="18"/>
      <c r="OV27" s="18"/>
      <c r="PJ27" s="18"/>
      <c r="PX27" s="18"/>
      <c r="QL27" s="18"/>
      <c r="QZ27" s="18"/>
      <c r="RN27" s="18"/>
      <c r="SB27" s="18"/>
      <c r="SP27" s="18"/>
      <c r="TD27" s="18"/>
      <c r="TR27" s="18"/>
      <c r="UF27" s="18"/>
      <c r="UT27" s="18"/>
      <c r="VH27" s="18"/>
      <c r="VV27" s="18"/>
      <c r="WJ27" s="18"/>
      <c r="WX27" s="18"/>
      <c r="XL27" s="18"/>
      <c r="XZ27" s="18"/>
      <c r="YN27" s="18"/>
      <c r="ZB27" s="18"/>
      <c r="ZP27" s="18"/>
      <c r="AAD27" s="18"/>
      <c r="AAR27" s="18"/>
      <c r="ABF27" s="18"/>
      <c r="ABT27" s="18"/>
      <c r="ACH27" s="18"/>
      <c r="ACV27" s="18"/>
      <c r="ADJ27" s="18"/>
      <c r="ADX27" s="18"/>
      <c r="AEL27" s="18"/>
      <c r="AEZ27" s="18"/>
      <c r="AFN27" s="18"/>
      <c r="AGB27" s="18"/>
      <c r="AGP27" s="18"/>
      <c r="AHD27" s="18"/>
      <c r="AHR27" s="18"/>
      <c r="AIF27" s="18"/>
      <c r="AIT27" s="18"/>
      <c r="AJH27" s="18"/>
      <c r="AJV27" s="18"/>
      <c r="AKJ27" s="18"/>
      <c r="AKX27" s="18"/>
      <c r="ALL27" s="18"/>
      <c r="ALZ27" s="18"/>
      <c r="AMN27" s="18"/>
      <c r="ANB27" s="18"/>
      <c r="ANP27" s="18"/>
      <c r="AOD27" s="18"/>
      <c r="AOR27" s="18"/>
      <c r="APF27" s="18"/>
      <c r="APT27" s="18"/>
      <c r="AQH27" s="18"/>
      <c r="AQV27" s="18"/>
      <c r="ARJ27" s="18"/>
      <c r="ARX27" s="18"/>
      <c r="ASL27" s="18"/>
      <c r="ASZ27" s="18"/>
      <c r="ATN27" s="18"/>
      <c r="AUB27" s="18"/>
      <c r="AUP27" s="18"/>
      <c r="AVD27" s="18"/>
      <c r="AVR27" s="18"/>
      <c r="AWF27" s="18"/>
      <c r="AWT27" s="18"/>
      <c r="AXH27" s="18"/>
      <c r="AXV27" s="18"/>
      <c r="AYJ27" s="18"/>
      <c r="AYX27" s="18"/>
      <c r="AZL27" s="18"/>
      <c r="AZZ27" s="18"/>
      <c r="BAN27" s="18"/>
      <c r="BBB27" s="18"/>
      <c r="BBP27" s="18"/>
      <c r="BCD27" s="18"/>
      <c r="BCR27" s="18"/>
      <c r="BDF27" s="18"/>
      <c r="BDT27" s="18"/>
      <c r="BEH27" s="18"/>
      <c r="BEV27" s="18"/>
      <c r="BFJ27" s="18"/>
      <c r="BFX27" s="18"/>
      <c r="BGL27" s="18"/>
      <c r="BGZ27" s="18"/>
      <c r="BHN27" s="18"/>
      <c r="BIB27" s="18"/>
      <c r="BIP27" s="18"/>
      <c r="BJD27" s="18"/>
      <c r="BJR27" s="18"/>
      <c r="BKF27" s="18"/>
      <c r="BKT27" s="18"/>
      <c r="BLH27" s="18"/>
      <c r="BLV27" s="18"/>
      <c r="BMJ27" s="18"/>
      <c r="BMX27" s="18"/>
      <c r="BNL27" s="18"/>
      <c r="BNZ27" s="18"/>
      <c r="BON27" s="18"/>
      <c r="BPB27" s="18"/>
      <c r="BPP27" s="18"/>
      <c r="BQD27" s="18"/>
      <c r="BQR27" s="18"/>
      <c r="BRF27" s="18"/>
      <c r="BRT27" s="18"/>
      <c r="BSH27" s="18"/>
      <c r="BSV27" s="18"/>
      <c r="BTJ27" s="18"/>
      <c r="BTX27" s="18"/>
      <c r="BUL27" s="18"/>
      <c r="BUZ27" s="18"/>
      <c r="BVN27" s="18"/>
      <c r="BWB27" s="18"/>
      <c r="BWP27" s="18"/>
      <c r="BXD27" s="18"/>
      <c r="BXR27" s="18"/>
      <c r="BYF27" s="18"/>
      <c r="BYT27" s="18"/>
      <c r="BZH27" s="18"/>
      <c r="BZV27" s="18"/>
      <c r="CAJ27" s="18"/>
      <c r="CAX27" s="18"/>
      <c r="CBL27" s="18"/>
      <c r="CBZ27" s="18"/>
      <c r="CCN27" s="18"/>
      <c r="CDB27" s="18"/>
      <c r="CDP27" s="18"/>
      <c r="CED27" s="18"/>
      <c r="CER27" s="18"/>
      <c r="CFF27" s="18"/>
      <c r="CFT27" s="18"/>
      <c r="CGH27" s="18"/>
      <c r="CGV27" s="18"/>
      <c r="CHJ27" s="18"/>
      <c r="CHX27" s="18"/>
      <c r="CIL27" s="18"/>
      <c r="CIZ27" s="18"/>
      <c r="CJN27" s="18"/>
      <c r="CKB27" s="18"/>
      <c r="CKP27" s="18"/>
      <c r="CLD27" s="18"/>
      <c r="CLR27" s="18"/>
      <c r="CMF27" s="18"/>
      <c r="CMT27" s="18"/>
      <c r="CNH27" s="18"/>
      <c r="CNV27" s="18"/>
      <c r="COJ27" s="18"/>
      <c r="COX27" s="18"/>
      <c r="CPL27" s="18"/>
      <c r="CPZ27" s="18"/>
      <c r="CQN27" s="18"/>
      <c r="CRB27" s="18"/>
      <c r="CRP27" s="18"/>
      <c r="CSD27" s="18"/>
      <c r="CSR27" s="18"/>
      <c r="CTF27" s="18"/>
      <c r="CTT27" s="18"/>
      <c r="CUH27" s="18"/>
      <c r="CUV27" s="18"/>
      <c r="CVJ27" s="18"/>
      <c r="CVX27" s="18"/>
      <c r="CWL27" s="18"/>
      <c r="CWZ27" s="18"/>
      <c r="CXN27" s="18"/>
      <c r="CYB27" s="18"/>
      <c r="CYP27" s="18"/>
      <c r="CZD27" s="18"/>
      <c r="CZR27" s="18"/>
      <c r="DAF27" s="18"/>
      <c r="DAT27" s="18"/>
      <c r="DBH27" s="18"/>
      <c r="DBV27" s="18"/>
      <c r="DCJ27" s="18"/>
      <c r="DCX27" s="18"/>
      <c r="DDL27" s="18"/>
      <c r="DDZ27" s="18"/>
      <c r="DEN27" s="18"/>
      <c r="DFB27" s="18"/>
      <c r="DFP27" s="18"/>
      <c r="DGD27" s="18"/>
      <c r="DGR27" s="18"/>
      <c r="DHF27" s="18"/>
      <c r="DHT27" s="18"/>
      <c r="DIH27" s="18"/>
      <c r="DIV27" s="18"/>
      <c r="DJJ27" s="18"/>
      <c r="DJX27" s="18"/>
      <c r="DKL27" s="18"/>
      <c r="DKZ27" s="18"/>
      <c r="DLN27" s="18"/>
      <c r="DMB27" s="18"/>
      <c r="DMP27" s="18"/>
      <c r="DND27" s="18"/>
      <c r="DNR27" s="18"/>
      <c r="DOF27" s="18"/>
      <c r="DOT27" s="18"/>
      <c r="DPH27" s="18"/>
      <c r="DPV27" s="18"/>
      <c r="DQJ27" s="18"/>
      <c r="DQX27" s="18"/>
      <c r="DRL27" s="18"/>
      <c r="DRZ27" s="18"/>
      <c r="DSN27" s="18"/>
      <c r="DTB27" s="18"/>
      <c r="DTP27" s="18"/>
      <c r="DUD27" s="18"/>
      <c r="DUR27" s="18"/>
      <c r="DVF27" s="18"/>
      <c r="DVT27" s="18"/>
      <c r="DWH27" s="18"/>
      <c r="DWV27" s="18"/>
      <c r="DXJ27" s="18"/>
      <c r="DXX27" s="18"/>
      <c r="DYL27" s="18"/>
      <c r="DYZ27" s="18"/>
      <c r="DZN27" s="18"/>
      <c r="EAB27" s="18"/>
      <c r="EAP27" s="18"/>
      <c r="EBD27" s="18"/>
      <c r="EBR27" s="18"/>
      <c r="ECF27" s="18"/>
      <c r="ECT27" s="18"/>
      <c r="EDH27" s="18"/>
      <c r="EDV27" s="18"/>
      <c r="EEJ27" s="18"/>
      <c r="EEX27" s="18"/>
      <c r="EFL27" s="18"/>
      <c r="EFZ27" s="18"/>
      <c r="EGN27" s="18"/>
      <c r="EHB27" s="18"/>
      <c r="EHP27" s="18"/>
      <c r="EID27" s="18"/>
      <c r="EIR27" s="18"/>
      <c r="EJF27" s="18"/>
      <c r="EJT27" s="18"/>
      <c r="EKH27" s="18"/>
      <c r="EKV27" s="18"/>
      <c r="ELJ27" s="18"/>
      <c r="ELX27" s="18"/>
      <c r="EML27" s="18"/>
      <c r="EMZ27" s="18"/>
      <c r="ENN27" s="18"/>
      <c r="EOB27" s="18"/>
      <c r="EOP27" s="18"/>
      <c r="EPD27" s="18"/>
      <c r="EPR27" s="18"/>
      <c r="EQF27" s="18"/>
      <c r="EQT27" s="18"/>
      <c r="ERH27" s="18"/>
      <c r="ERV27" s="18"/>
      <c r="ESJ27" s="18"/>
      <c r="ESX27" s="18"/>
      <c r="ETL27" s="18"/>
      <c r="ETZ27" s="18"/>
      <c r="EUN27" s="18"/>
      <c r="EVB27" s="18"/>
      <c r="EVP27" s="18"/>
      <c r="EWD27" s="18"/>
      <c r="EWR27" s="18"/>
      <c r="EXF27" s="18"/>
      <c r="EXT27" s="18"/>
      <c r="EYH27" s="18"/>
      <c r="EYV27" s="18"/>
      <c r="EZJ27" s="18"/>
      <c r="EZX27" s="18"/>
      <c r="FAL27" s="18"/>
      <c r="FAZ27" s="18"/>
      <c r="FBN27" s="18"/>
      <c r="FCB27" s="18"/>
      <c r="FCP27" s="18"/>
      <c r="FDD27" s="18"/>
      <c r="FDR27" s="18"/>
      <c r="FEF27" s="18"/>
      <c r="FET27" s="18"/>
      <c r="FFH27" s="18"/>
      <c r="FFV27" s="18"/>
      <c r="FGJ27" s="18"/>
      <c r="FGX27" s="18"/>
      <c r="FHL27" s="18"/>
      <c r="FHZ27" s="18"/>
      <c r="FIN27" s="18"/>
      <c r="FJB27" s="18"/>
      <c r="FJP27" s="18"/>
      <c r="FKD27" s="18"/>
      <c r="FKR27" s="18"/>
      <c r="FLF27" s="18"/>
      <c r="FLT27" s="18"/>
      <c r="FMH27" s="18"/>
      <c r="FMV27" s="18"/>
      <c r="FNJ27" s="18"/>
      <c r="FNX27" s="18"/>
      <c r="FOL27" s="18"/>
      <c r="FOZ27" s="18"/>
      <c r="FPN27" s="18"/>
      <c r="FQB27" s="18"/>
      <c r="FQP27" s="18"/>
      <c r="FRD27" s="18"/>
      <c r="FRR27" s="18"/>
      <c r="FSF27" s="18"/>
      <c r="FST27" s="18"/>
      <c r="FTH27" s="18"/>
      <c r="FTV27" s="18"/>
      <c r="FUJ27" s="18"/>
      <c r="FUX27" s="18"/>
      <c r="FVL27" s="18"/>
      <c r="FVZ27" s="18"/>
      <c r="FWN27" s="18"/>
      <c r="FXB27" s="18"/>
      <c r="FXP27" s="18"/>
      <c r="FYD27" s="18"/>
      <c r="FYR27" s="18"/>
      <c r="FZF27" s="18"/>
      <c r="FZT27" s="18"/>
      <c r="GAH27" s="18"/>
      <c r="GAV27" s="18"/>
      <c r="GBJ27" s="18"/>
      <c r="GBX27" s="18"/>
      <c r="GCL27" s="18"/>
      <c r="GCZ27" s="18"/>
      <c r="GDN27" s="18"/>
      <c r="GEB27" s="18"/>
      <c r="GEP27" s="18"/>
      <c r="GFD27" s="18"/>
      <c r="GFR27" s="18"/>
      <c r="GGF27" s="18"/>
      <c r="GGT27" s="18"/>
      <c r="GHH27" s="18"/>
      <c r="GHV27" s="18"/>
      <c r="GIJ27" s="18"/>
      <c r="GIX27" s="18"/>
      <c r="GJL27" s="18"/>
      <c r="GJZ27" s="18"/>
      <c r="GKN27" s="18"/>
      <c r="GLB27" s="18"/>
      <c r="GLP27" s="18"/>
      <c r="GMD27" s="18"/>
      <c r="GMR27" s="18"/>
      <c r="GNF27" s="18"/>
      <c r="GNT27" s="18"/>
      <c r="GOH27" s="18"/>
      <c r="GOV27" s="18"/>
      <c r="GPJ27" s="18"/>
      <c r="GPX27" s="18"/>
      <c r="GQL27" s="18"/>
      <c r="GQZ27" s="18"/>
      <c r="GRN27" s="18"/>
      <c r="GSB27" s="18"/>
      <c r="GSP27" s="18"/>
      <c r="GTD27" s="18"/>
      <c r="GTR27" s="18"/>
      <c r="GUF27" s="18"/>
      <c r="GUT27" s="18"/>
      <c r="GVH27" s="18"/>
      <c r="GVV27" s="18"/>
      <c r="GWJ27" s="18"/>
      <c r="GWX27" s="18"/>
      <c r="GXL27" s="18"/>
      <c r="GXZ27" s="18"/>
      <c r="GYN27" s="18"/>
      <c r="GZB27" s="18"/>
      <c r="GZP27" s="18"/>
      <c r="HAD27" s="18"/>
      <c r="HAR27" s="18"/>
      <c r="HBF27" s="18"/>
      <c r="HBT27" s="18"/>
      <c r="HCH27" s="18"/>
      <c r="HCV27" s="18"/>
      <c r="HDJ27" s="18"/>
      <c r="HDX27" s="18"/>
      <c r="HEL27" s="18"/>
      <c r="HEZ27" s="18"/>
      <c r="HFN27" s="18"/>
      <c r="HGB27" s="18"/>
      <c r="HGP27" s="18"/>
      <c r="HHD27" s="18"/>
      <c r="HHR27" s="18"/>
      <c r="HIF27" s="18"/>
      <c r="HIT27" s="18"/>
      <c r="HJH27" s="18"/>
      <c r="HJV27" s="18"/>
      <c r="HKJ27" s="18"/>
      <c r="HKX27" s="18"/>
      <c r="HLL27" s="18"/>
      <c r="HLZ27" s="18"/>
      <c r="HMN27" s="18"/>
      <c r="HNB27" s="18"/>
      <c r="HNP27" s="18"/>
      <c r="HOD27" s="18"/>
      <c r="HOR27" s="18"/>
      <c r="HPF27" s="18"/>
      <c r="HPT27" s="18"/>
      <c r="HQH27" s="18"/>
      <c r="HQV27" s="18"/>
      <c r="HRJ27" s="18"/>
      <c r="HRX27" s="18"/>
      <c r="HSL27" s="18"/>
      <c r="HSZ27" s="18"/>
      <c r="HTN27" s="18"/>
      <c r="HUB27" s="18"/>
      <c r="HUP27" s="18"/>
      <c r="HVD27" s="18"/>
      <c r="HVR27" s="18"/>
      <c r="HWF27" s="18"/>
      <c r="HWT27" s="18"/>
      <c r="HXH27" s="18"/>
      <c r="HXV27" s="18"/>
      <c r="HYJ27" s="18"/>
      <c r="HYX27" s="18"/>
      <c r="HZL27" s="18"/>
      <c r="HZZ27" s="18"/>
      <c r="IAN27" s="18"/>
      <c r="IBB27" s="18"/>
      <c r="IBP27" s="18"/>
      <c r="ICD27" s="18"/>
      <c r="ICR27" s="18"/>
      <c r="IDF27" s="18"/>
      <c r="IDT27" s="18"/>
      <c r="IEH27" s="18"/>
      <c r="IEV27" s="18"/>
      <c r="IFJ27" s="18"/>
      <c r="IFX27" s="18"/>
      <c r="IGL27" s="18"/>
      <c r="IGZ27" s="18"/>
      <c r="IHN27" s="18"/>
      <c r="IIB27" s="18"/>
      <c r="IIP27" s="18"/>
      <c r="IJD27" s="18"/>
      <c r="IJR27" s="18"/>
      <c r="IKF27" s="18"/>
      <c r="IKT27" s="18"/>
      <c r="ILH27" s="18"/>
      <c r="ILV27" s="18"/>
      <c r="IMJ27" s="18"/>
      <c r="IMX27" s="18"/>
      <c r="INL27" s="18"/>
      <c r="INZ27" s="18"/>
      <c r="ION27" s="18"/>
      <c r="IPB27" s="18"/>
      <c r="IPP27" s="18"/>
      <c r="IQD27" s="18"/>
      <c r="IQR27" s="18"/>
      <c r="IRF27" s="18"/>
      <c r="IRT27" s="18"/>
      <c r="ISH27" s="18"/>
      <c r="ISV27" s="18"/>
      <c r="ITJ27" s="18"/>
      <c r="ITX27" s="18"/>
      <c r="IUL27" s="18"/>
      <c r="IUZ27" s="18"/>
      <c r="IVN27" s="18"/>
      <c r="IWB27" s="18"/>
      <c r="IWP27" s="18"/>
      <c r="IXD27" s="18"/>
      <c r="IXR27" s="18"/>
      <c r="IYF27" s="18"/>
      <c r="IYT27" s="18"/>
      <c r="IZH27" s="18"/>
      <c r="IZV27" s="18"/>
      <c r="JAJ27" s="18"/>
      <c r="JAX27" s="18"/>
      <c r="JBL27" s="18"/>
      <c r="JBZ27" s="18"/>
      <c r="JCN27" s="18"/>
      <c r="JDB27" s="18"/>
      <c r="JDP27" s="18"/>
      <c r="JED27" s="18"/>
      <c r="JER27" s="18"/>
      <c r="JFF27" s="18"/>
      <c r="JFT27" s="18"/>
      <c r="JGH27" s="18"/>
      <c r="JGV27" s="18"/>
      <c r="JHJ27" s="18"/>
      <c r="JHX27" s="18"/>
      <c r="JIL27" s="18"/>
      <c r="JIZ27" s="18"/>
      <c r="JJN27" s="18"/>
      <c r="JKB27" s="18"/>
      <c r="JKP27" s="18"/>
      <c r="JLD27" s="18"/>
      <c r="JLR27" s="18"/>
      <c r="JMF27" s="18"/>
      <c r="JMT27" s="18"/>
      <c r="JNH27" s="18"/>
      <c r="JNV27" s="18"/>
      <c r="JOJ27" s="18"/>
      <c r="JOX27" s="18"/>
      <c r="JPL27" s="18"/>
      <c r="JPZ27" s="18"/>
      <c r="JQN27" s="18"/>
      <c r="JRB27" s="18"/>
      <c r="JRP27" s="18"/>
      <c r="JSD27" s="18"/>
      <c r="JSR27" s="18"/>
      <c r="JTF27" s="18"/>
      <c r="JTT27" s="18"/>
      <c r="JUH27" s="18"/>
      <c r="JUV27" s="18"/>
      <c r="JVJ27" s="18"/>
      <c r="JVX27" s="18"/>
      <c r="JWL27" s="18"/>
      <c r="JWZ27" s="18"/>
      <c r="JXN27" s="18"/>
      <c r="JYB27" s="18"/>
      <c r="JYP27" s="18"/>
      <c r="JZD27" s="18"/>
      <c r="JZR27" s="18"/>
      <c r="KAF27" s="18"/>
      <c r="KAT27" s="18"/>
      <c r="KBH27" s="18"/>
      <c r="KBV27" s="18"/>
      <c r="KCJ27" s="18"/>
      <c r="KCX27" s="18"/>
      <c r="KDL27" s="18"/>
      <c r="KDZ27" s="18"/>
      <c r="KEN27" s="18"/>
      <c r="KFB27" s="18"/>
      <c r="KFP27" s="18"/>
      <c r="KGD27" s="18"/>
      <c r="KGR27" s="18"/>
      <c r="KHF27" s="18"/>
      <c r="KHT27" s="18"/>
      <c r="KIH27" s="18"/>
      <c r="KIV27" s="18"/>
      <c r="KJJ27" s="18"/>
      <c r="KJX27" s="18"/>
      <c r="KKL27" s="18"/>
      <c r="KKZ27" s="18"/>
      <c r="KLN27" s="18"/>
      <c r="KMB27" s="18"/>
      <c r="KMP27" s="18"/>
      <c r="KND27" s="18"/>
      <c r="KNR27" s="18"/>
      <c r="KOF27" s="18"/>
      <c r="KOT27" s="18"/>
      <c r="KPH27" s="18"/>
      <c r="KPV27" s="18"/>
      <c r="KQJ27" s="18"/>
      <c r="KQX27" s="18"/>
      <c r="KRL27" s="18"/>
      <c r="KRZ27" s="18"/>
      <c r="KSN27" s="18"/>
      <c r="KTB27" s="18"/>
      <c r="KTP27" s="18"/>
      <c r="KUD27" s="18"/>
      <c r="KUR27" s="18"/>
      <c r="KVF27" s="18"/>
      <c r="KVT27" s="18"/>
      <c r="KWH27" s="18"/>
      <c r="KWV27" s="18"/>
      <c r="KXJ27" s="18"/>
      <c r="KXX27" s="18"/>
      <c r="KYL27" s="18"/>
      <c r="KYZ27" s="18"/>
      <c r="KZN27" s="18"/>
      <c r="LAB27" s="18"/>
      <c r="LAP27" s="18"/>
      <c r="LBD27" s="18"/>
      <c r="LBR27" s="18"/>
      <c r="LCF27" s="18"/>
      <c r="LCT27" s="18"/>
      <c r="LDH27" s="18"/>
      <c r="LDV27" s="18"/>
      <c r="LEJ27" s="18"/>
      <c r="LEX27" s="18"/>
      <c r="LFL27" s="18"/>
      <c r="LFZ27" s="18"/>
      <c r="LGN27" s="18"/>
      <c r="LHB27" s="18"/>
      <c r="LHP27" s="18"/>
      <c r="LID27" s="18"/>
      <c r="LIR27" s="18"/>
      <c r="LJF27" s="18"/>
      <c r="LJT27" s="18"/>
      <c r="LKH27" s="18"/>
      <c r="LKV27" s="18"/>
      <c r="LLJ27" s="18"/>
      <c r="LLX27" s="18"/>
      <c r="LML27" s="18"/>
      <c r="LMZ27" s="18"/>
      <c r="LNN27" s="18"/>
      <c r="LOB27" s="18"/>
      <c r="LOP27" s="18"/>
      <c r="LPD27" s="18"/>
      <c r="LPR27" s="18"/>
      <c r="LQF27" s="18"/>
      <c r="LQT27" s="18"/>
      <c r="LRH27" s="18"/>
      <c r="LRV27" s="18"/>
      <c r="LSJ27" s="18"/>
      <c r="LSX27" s="18"/>
      <c r="LTL27" s="18"/>
      <c r="LTZ27" s="18"/>
      <c r="LUN27" s="18"/>
      <c r="LVB27" s="18"/>
      <c r="LVP27" s="18"/>
      <c r="LWD27" s="18"/>
      <c r="LWR27" s="18"/>
      <c r="LXF27" s="18"/>
      <c r="LXT27" s="18"/>
      <c r="LYH27" s="18"/>
      <c r="LYV27" s="18"/>
      <c r="LZJ27" s="18"/>
      <c r="LZX27" s="18"/>
      <c r="MAL27" s="18"/>
      <c r="MAZ27" s="18"/>
      <c r="MBN27" s="18"/>
      <c r="MCB27" s="18"/>
      <c r="MCP27" s="18"/>
      <c r="MDD27" s="18"/>
      <c r="MDR27" s="18"/>
      <c r="MEF27" s="18"/>
      <c r="MET27" s="18"/>
      <c r="MFH27" s="18"/>
      <c r="MFV27" s="18"/>
      <c r="MGJ27" s="18"/>
      <c r="MGX27" s="18"/>
      <c r="MHL27" s="18"/>
      <c r="MHZ27" s="18"/>
      <c r="MIN27" s="18"/>
      <c r="MJB27" s="18"/>
      <c r="MJP27" s="18"/>
      <c r="MKD27" s="18"/>
      <c r="MKR27" s="18"/>
      <c r="MLF27" s="18"/>
      <c r="MLT27" s="18"/>
      <c r="MMH27" s="18"/>
      <c r="MMV27" s="18"/>
      <c r="MNJ27" s="18"/>
      <c r="MNX27" s="18"/>
      <c r="MOL27" s="18"/>
      <c r="MOZ27" s="18"/>
      <c r="MPN27" s="18"/>
      <c r="MQB27" s="18"/>
      <c r="MQP27" s="18"/>
      <c r="MRD27" s="18"/>
      <c r="MRR27" s="18"/>
      <c r="MSF27" s="18"/>
      <c r="MST27" s="18"/>
      <c r="MTH27" s="18"/>
      <c r="MTV27" s="18"/>
      <c r="MUJ27" s="18"/>
      <c r="MUX27" s="18"/>
      <c r="MVL27" s="18"/>
      <c r="MVZ27" s="18"/>
      <c r="MWN27" s="18"/>
      <c r="MXB27" s="18"/>
      <c r="MXP27" s="18"/>
      <c r="MYD27" s="18"/>
      <c r="MYR27" s="18"/>
      <c r="MZF27" s="18"/>
      <c r="MZT27" s="18"/>
      <c r="NAH27" s="18"/>
      <c r="NAV27" s="18"/>
      <c r="NBJ27" s="18"/>
      <c r="NBX27" s="18"/>
      <c r="NCL27" s="18"/>
      <c r="NCZ27" s="18"/>
      <c r="NDN27" s="18"/>
      <c r="NEB27" s="18"/>
      <c r="NEP27" s="18"/>
      <c r="NFD27" s="18"/>
      <c r="NFR27" s="18"/>
      <c r="NGF27" s="18"/>
      <c r="NGT27" s="18"/>
      <c r="NHH27" s="18"/>
      <c r="NHV27" s="18"/>
      <c r="NIJ27" s="18"/>
      <c r="NIX27" s="18"/>
      <c r="NJL27" s="18"/>
      <c r="NJZ27" s="18"/>
      <c r="NKN27" s="18"/>
      <c r="NLB27" s="18"/>
      <c r="NLP27" s="18"/>
      <c r="NMD27" s="18"/>
      <c r="NMR27" s="18"/>
      <c r="NNF27" s="18"/>
      <c r="NNT27" s="18"/>
      <c r="NOH27" s="18"/>
      <c r="NOV27" s="18"/>
      <c r="NPJ27" s="18"/>
      <c r="NPX27" s="18"/>
      <c r="NQL27" s="18"/>
      <c r="NQZ27" s="18"/>
      <c r="NRN27" s="18"/>
      <c r="NSB27" s="18"/>
      <c r="NSP27" s="18"/>
      <c r="NTD27" s="18"/>
      <c r="NTR27" s="18"/>
      <c r="NUF27" s="18"/>
      <c r="NUT27" s="18"/>
      <c r="NVH27" s="18"/>
      <c r="NVV27" s="18"/>
      <c r="NWJ27" s="18"/>
      <c r="NWX27" s="18"/>
      <c r="NXL27" s="18"/>
      <c r="NXZ27" s="18"/>
      <c r="NYN27" s="18"/>
      <c r="NZB27" s="18"/>
      <c r="NZP27" s="18"/>
      <c r="OAD27" s="18"/>
      <c r="OAR27" s="18"/>
      <c r="OBF27" s="18"/>
      <c r="OBT27" s="18"/>
      <c r="OCH27" s="18"/>
      <c r="OCV27" s="18"/>
      <c r="ODJ27" s="18"/>
      <c r="ODX27" s="18"/>
      <c r="OEL27" s="18"/>
      <c r="OEZ27" s="18"/>
      <c r="OFN27" s="18"/>
      <c r="OGB27" s="18"/>
      <c r="OGP27" s="18"/>
      <c r="OHD27" s="18"/>
      <c r="OHR27" s="18"/>
      <c r="OIF27" s="18"/>
      <c r="OIT27" s="18"/>
      <c r="OJH27" s="18"/>
      <c r="OJV27" s="18"/>
      <c r="OKJ27" s="18"/>
      <c r="OKX27" s="18"/>
      <c r="OLL27" s="18"/>
      <c r="OLZ27" s="18"/>
      <c r="OMN27" s="18"/>
      <c r="ONB27" s="18"/>
      <c r="ONP27" s="18"/>
      <c r="OOD27" s="18"/>
      <c r="OOR27" s="18"/>
      <c r="OPF27" s="18"/>
      <c r="OPT27" s="18"/>
      <c r="OQH27" s="18"/>
      <c r="OQV27" s="18"/>
      <c r="ORJ27" s="18"/>
      <c r="ORX27" s="18"/>
      <c r="OSL27" s="18"/>
      <c r="OSZ27" s="18"/>
      <c r="OTN27" s="18"/>
      <c r="OUB27" s="18"/>
      <c r="OUP27" s="18"/>
      <c r="OVD27" s="18"/>
      <c r="OVR27" s="18"/>
      <c r="OWF27" s="18"/>
      <c r="OWT27" s="18"/>
      <c r="OXH27" s="18"/>
      <c r="OXV27" s="18"/>
      <c r="OYJ27" s="18"/>
      <c r="OYX27" s="18"/>
      <c r="OZL27" s="18"/>
      <c r="OZZ27" s="18"/>
      <c r="PAN27" s="18"/>
      <c r="PBB27" s="18"/>
      <c r="PBP27" s="18"/>
      <c r="PCD27" s="18"/>
      <c r="PCR27" s="18"/>
      <c r="PDF27" s="18"/>
      <c r="PDT27" s="18"/>
      <c r="PEH27" s="18"/>
      <c r="PEV27" s="18"/>
      <c r="PFJ27" s="18"/>
      <c r="PFX27" s="18"/>
      <c r="PGL27" s="18"/>
      <c r="PGZ27" s="18"/>
      <c r="PHN27" s="18"/>
      <c r="PIB27" s="18"/>
      <c r="PIP27" s="18"/>
      <c r="PJD27" s="18"/>
      <c r="PJR27" s="18"/>
      <c r="PKF27" s="18"/>
      <c r="PKT27" s="18"/>
      <c r="PLH27" s="18"/>
      <c r="PLV27" s="18"/>
      <c r="PMJ27" s="18"/>
      <c r="PMX27" s="18"/>
      <c r="PNL27" s="18"/>
      <c r="PNZ27" s="18"/>
      <c r="PON27" s="18"/>
      <c r="PPB27" s="18"/>
      <c r="PPP27" s="18"/>
      <c r="PQD27" s="18"/>
      <c r="PQR27" s="18"/>
      <c r="PRF27" s="18"/>
      <c r="PRT27" s="18"/>
      <c r="PSH27" s="18"/>
      <c r="PSV27" s="18"/>
      <c r="PTJ27" s="18"/>
      <c r="PTX27" s="18"/>
      <c r="PUL27" s="18"/>
      <c r="PUZ27" s="18"/>
      <c r="PVN27" s="18"/>
      <c r="PWB27" s="18"/>
      <c r="PWP27" s="18"/>
      <c r="PXD27" s="18"/>
      <c r="PXR27" s="18"/>
      <c r="PYF27" s="18"/>
      <c r="PYT27" s="18"/>
      <c r="PZH27" s="18"/>
      <c r="PZV27" s="18"/>
      <c r="QAJ27" s="18"/>
      <c r="QAX27" s="18"/>
      <c r="QBL27" s="18"/>
      <c r="QBZ27" s="18"/>
      <c r="QCN27" s="18"/>
      <c r="QDB27" s="18"/>
      <c r="QDP27" s="18"/>
      <c r="QED27" s="18"/>
      <c r="QER27" s="18"/>
      <c r="QFF27" s="18"/>
      <c r="QFT27" s="18"/>
      <c r="QGH27" s="18"/>
      <c r="QGV27" s="18"/>
      <c r="QHJ27" s="18"/>
      <c r="QHX27" s="18"/>
      <c r="QIL27" s="18"/>
      <c r="QIZ27" s="18"/>
      <c r="QJN27" s="18"/>
      <c r="QKB27" s="18"/>
      <c r="QKP27" s="18"/>
      <c r="QLD27" s="18"/>
      <c r="QLR27" s="18"/>
      <c r="QMF27" s="18"/>
      <c r="QMT27" s="18"/>
      <c r="QNH27" s="18"/>
      <c r="QNV27" s="18"/>
      <c r="QOJ27" s="18"/>
      <c r="QOX27" s="18"/>
      <c r="QPL27" s="18"/>
      <c r="QPZ27" s="18"/>
      <c r="QQN27" s="18"/>
      <c r="QRB27" s="18"/>
      <c r="QRP27" s="18"/>
      <c r="QSD27" s="18"/>
      <c r="QSR27" s="18"/>
      <c r="QTF27" s="18"/>
      <c r="QTT27" s="18"/>
      <c r="QUH27" s="18"/>
      <c r="QUV27" s="18"/>
      <c r="QVJ27" s="18"/>
      <c r="QVX27" s="18"/>
      <c r="QWL27" s="18"/>
      <c r="QWZ27" s="18"/>
      <c r="QXN27" s="18"/>
      <c r="QYB27" s="18"/>
      <c r="QYP27" s="18"/>
      <c r="QZD27" s="18"/>
      <c r="QZR27" s="18"/>
      <c r="RAF27" s="18"/>
      <c r="RAT27" s="18"/>
      <c r="RBH27" s="18"/>
      <c r="RBV27" s="18"/>
      <c r="RCJ27" s="18"/>
      <c r="RCX27" s="18"/>
      <c r="RDL27" s="18"/>
      <c r="RDZ27" s="18"/>
      <c r="REN27" s="18"/>
      <c r="RFB27" s="18"/>
      <c r="RFP27" s="18"/>
      <c r="RGD27" s="18"/>
      <c r="RGR27" s="18"/>
      <c r="RHF27" s="18"/>
      <c r="RHT27" s="18"/>
      <c r="RIH27" s="18"/>
      <c r="RIV27" s="18"/>
      <c r="RJJ27" s="18"/>
      <c r="RJX27" s="18"/>
      <c r="RKL27" s="18"/>
      <c r="RKZ27" s="18"/>
      <c r="RLN27" s="18"/>
      <c r="RMB27" s="18"/>
      <c r="RMP27" s="18"/>
      <c r="RND27" s="18"/>
      <c r="RNR27" s="18"/>
      <c r="ROF27" s="18"/>
      <c r="ROT27" s="18"/>
      <c r="RPH27" s="18"/>
      <c r="RPV27" s="18"/>
      <c r="RQJ27" s="18"/>
      <c r="RQX27" s="18"/>
      <c r="RRL27" s="18"/>
      <c r="RRZ27" s="18"/>
      <c r="RSN27" s="18"/>
      <c r="RTB27" s="18"/>
      <c r="RTP27" s="18"/>
      <c r="RUD27" s="18"/>
      <c r="RUR27" s="18"/>
      <c r="RVF27" s="18"/>
      <c r="RVT27" s="18"/>
      <c r="RWH27" s="18"/>
      <c r="RWV27" s="18"/>
      <c r="RXJ27" s="18"/>
      <c r="RXX27" s="18"/>
      <c r="RYL27" s="18"/>
      <c r="RYZ27" s="18"/>
      <c r="RZN27" s="18"/>
      <c r="SAB27" s="18"/>
      <c r="SAP27" s="18"/>
      <c r="SBD27" s="18"/>
      <c r="SBR27" s="18"/>
      <c r="SCF27" s="18"/>
      <c r="SCT27" s="18"/>
      <c r="SDH27" s="18"/>
      <c r="SDV27" s="18"/>
      <c r="SEJ27" s="18"/>
      <c r="SEX27" s="18"/>
      <c r="SFL27" s="18"/>
      <c r="SFZ27" s="18"/>
      <c r="SGN27" s="18"/>
      <c r="SHB27" s="18"/>
      <c r="SHP27" s="18"/>
      <c r="SID27" s="18"/>
      <c r="SIR27" s="18"/>
      <c r="SJF27" s="18"/>
      <c r="SJT27" s="18"/>
      <c r="SKH27" s="18"/>
      <c r="SKV27" s="18"/>
      <c r="SLJ27" s="18"/>
      <c r="SLX27" s="18"/>
      <c r="SML27" s="18"/>
      <c r="SMZ27" s="18"/>
      <c r="SNN27" s="18"/>
      <c r="SOB27" s="18"/>
      <c r="SOP27" s="18"/>
      <c r="SPD27" s="18"/>
      <c r="SPR27" s="18"/>
      <c r="SQF27" s="18"/>
      <c r="SQT27" s="18"/>
      <c r="SRH27" s="18"/>
      <c r="SRV27" s="18"/>
      <c r="SSJ27" s="18"/>
      <c r="SSX27" s="18"/>
      <c r="STL27" s="18"/>
      <c r="STZ27" s="18"/>
      <c r="SUN27" s="18"/>
      <c r="SVB27" s="18"/>
      <c r="SVP27" s="18"/>
      <c r="SWD27" s="18"/>
      <c r="SWR27" s="18"/>
      <c r="SXF27" s="18"/>
      <c r="SXT27" s="18"/>
      <c r="SYH27" s="18"/>
      <c r="SYV27" s="18"/>
      <c r="SZJ27" s="18"/>
      <c r="SZX27" s="18"/>
      <c r="TAL27" s="18"/>
      <c r="TAZ27" s="18"/>
      <c r="TBN27" s="18"/>
      <c r="TCB27" s="18"/>
      <c r="TCP27" s="18"/>
      <c r="TDD27" s="18"/>
      <c r="TDR27" s="18"/>
      <c r="TEF27" s="18"/>
      <c r="TET27" s="18"/>
      <c r="TFH27" s="18"/>
      <c r="TFV27" s="18"/>
      <c r="TGJ27" s="18"/>
      <c r="TGX27" s="18"/>
      <c r="THL27" s="18"/>
      <c r="THZ27" s="18"/>
      <c r="TIN27" s="18"/>
      <c r="TJB27" s="18"/>
      <c r="TJP27" s="18"/>
      <c r="TKD27" s="18"/>
      <c r="TKR27" s="18"/>
      <c r="TLF27" s="18"/>
      <c r="TLT27" s="18"/>
      <c r="TMH27" s="18"/>
      <c r="TMV27" s="18"/>
      <c r="TNJ27" s="18"/>
      <c r="TNX27" s="18"/>
      <c r="TOL27" s="18"/>
      <c r="TOZ27" s="18"/>
      <c r="TPN27" s="18"/>
      <c r="TQB27" s="18"/>
      <c r="TQP27" s="18"/>
      <c r="TRD27" s="18"/>
      <c r="TRR27" s="18"/>
      <c r="TSF27" s="18"/>
      <c r="TST27" s="18"/>
      <c r="TTH27" s="18"/>
      <c r="TTV27" s="18"/>
      <c r="TUJ27" s="18"/>
      <c r="TUX27" s="18"/>
      <c r="TVL27" s="18"/>
      <c r="TVZ27" s="18"/>
      <c r="TWN27" s="18"/>
      <c r="TXB27" s="18"/>
      <c r="TXP27" s="18"/>
      <c r="TYD27" s="18"/>
      <c r="TYR27" s="18"/>
      <c r="TZF27" s="18"/>
      <c r="TZT27" s="18"/>
      <c r="UAH27" s="18"/>
      <c r="UAV27" s="18"/>
      <c r="UBJ27" s="18"/>
      <c r="UBX27" s="18"/>
      <c r="UCL27" s="18"/>
      <c r="UCZ27" s="18"/>
      <c r="UDN27" s="18"/>
      <c r="UEB27" s="18"/>
      <c r="UEP27" s="18"/>
      <c r="UFD27" s="18"/>
      <c r="UFR27" s="18"/>
      <c r="UGF27" s="18"/>
      <c r="UGT27" s="18"/>
      <c r="UHH27" s="18"/>
      <c r="UHV27" s="18"/>
      <c r="UIJ27" s="18"/>
      <c r="UIX27" s="18"/>
      <c r="UJL27" s="18"/>
      <c r="UJZ27" s="18"/>
      <c r="UKN27" s="18"/>
      <c r="ULB27" s="18"/>
      <c r="ULP27" s="18"/>
      <c r="UMD27" s="18"/>
      <c r="UMR27" s="18"/>
      <c r="UNF27" s="18"/>
      <c r="UNT27" s="18"/>
      <c r="UOH27" s="18"/>
      <c r="UOV27" s="18"/>
      <c r="UPJ27" s="18"/>
      <c r="UPX27" s="18"/>
      <c r="UQL27" s="18"/>
      <c r="UQZ27" s="18"/>
      <c r="URN27" s="18"/>
      <c r="USB27" s="18"/>
      <c r="USP27" s="18"/>
      <c r="UTD27" s="18"/>
      <c r="UTR27" s="18"/>
      <c r="UUF27" s="18"/>
      <c r="UUT27" s="18"/>
      <c r="UVH27" s="18"/>
      <c r="UVV27" s="18"/>
      <c r="UWJ27" s="18"/>
      <c r="UWX27" s="18"/>
      <c r="UXL27" s="18"/>
      <c r="UXZ27" s="18"/>
      <c r="UYN27" s="18"/>
      <c r="UZB27" s="18"/>
      <c r="UZP27" s="18"/>
      <c r="VAD27" s="18"/>
      <c r="VAR27" s="18"/>
      <c r="VBF27" s="18"/>
      <c r="VBT27" s="18"/>
      <c r="VCH27" s="18"/>
      <c r="VCV27" s="18"/>
      <c r="VDJ27" s="18"/>
      <c r="VDX27" s="18"/>
      <c r="VEL27" s="18"/>
      <c r="VEZ27" s="18"/>
      <c r="VFN27" s="18"/>
      <c r="VGB27" s="18"/>
      <c r="VGP27" s="18"/>
      <c r="VHD27" s="18"/>
      <c r="VHR27" s="18"/>
      <c r="VIF27" s="18"/>
      <c r="VIT27" s="18"/>
      <c r="VJH27" s="18"/>
      <c r="VJV27" s="18"/>
      <c r="VKJ27" s="18"/>
      <c r="VKX27" s="18"/>
      <c r="VLL27" s="18"/>
      <c r="VLZ27" s="18"/>
      <c r="VMN27" s="18"/>
      <c r="VNB27" s="18"/>
      <c r="VNP27" s="18"/>
      <c r="VOD27" s="18"/>
      <c r="VOR27" s="18"/>
      <c r="VPF27" s="18"/>
      <c r="VPT27" s="18"/>
      <c r="VQH27" s="18"/>
      <c r="VQV27" s="18"/>
      <c r="VRJ27" s="18"/>
      <c r="VRX27" s="18"/>
      <c r="VSL27" s="18"/>
      <c r="VSZ27" s="18"/>
      <c r="VTN27" s="18"/>
      <c r="VUB27" s="18"/>
      <c r="VUP27" s="18"/>
      <c r="VVD27" s="18"/>
      <c r="VVR27" s="18"/>
      <c r="VWF27" s="18"/>
      <c r="VWT27" s="18"/>
      <c r="VXH27" s="18"/>
      <c r="VXV27" s="18"/>
      <c r="VYJ27" s="18"/>
      <c r="VYX27" s="18"/>
      <c r="VZL27" s="18"/>
      <c r="VZZ27" s="18"/>
      <c r="WAN27" s="18"/>
      <c r="WBB27" s="18"/>
      <c r="WBP27" s="18"/>
      <c r="WCD27" s="18"/>
      <c r="WCR27" s="18"/>
      <c r="WDF27" s="18"/>
      <c r="WDT27" s="18"/>
      <c r="WEH27" s="18"/>
      <c r="WEV27" s="18"/>
      <c r="WFJ27" s="18"/>
      <c r="WFX27" s="18"/>
      <c r="WGL27" s="18"/>
      <c r="WGZ27" s="18"/>
      <c r="WHN27" s="18"/>
      <c r="WIB27" s="18"/>
      <c r="WIP27" s="18"/>
      <c r="WJD27" s="18"/>
      <c r="WJR27" s="18"/>
      <c r="WKF27" s="18"/>
      <c r="WKT27" s="18"/>
      <c r="WLH27" s="18"/>
      <c r="WLV27" s="18"/>
      <c r="WMJ27" s="18"/>
      <c r="WMX27" s="18"/>
      <c r="WNL27" s="18"/>
      <c r="WNZ27" s="18"/>
      <c r="WON27" s="18"/>
      <c r="WPB27" s="18"/>
      <c r="WPP27" s="18"/>
      <c r="WQD27" s="18"/>
      <c r="WQR27" s="18"/>
      <c r="WRF27" s="18"/>
      <c r="WRT27" s="18"/>
      <c r="WSH27" s="18"/>
      <c r="WSV27" s="18"/>
      <c r="WTJ27" s="18"/>
      <c r="WTX27" s="18"/>
      <c r="WUL27" s="18"/>
      <c r="WUZ27" s="18"/>
      <c r="WVN27" s="18"/>
      <c r="WWB27" s="18"/>
      <c r="WWP27" s="18"/>
      <c r="WXD27" s="18"/>
      <c r="WXR27" s="18"/>
      <c r="WYF27" s="18"/>
      <c r="WYT27" s="18"/>
      <c r="WZH27" s="18"/>
      <c r="WZV27" s="18"/>
      <c r="XAJ27" s="18"/>
      <c r="XAX27" s="18"/>
      <c r="XBL27" s="18"/>
      <c r="XBZ27" s="18"/>
      <c r="XCN27" s="18"/>
      <c r="XDB27" s="18"/>
      <c r="XDP27" s="18"/>
      <c r="XED27" s="18"/>
      <c r="XER27" s="18"/>
    </row>
    <row r="28" spans="1:1014 1028:2036 2050:3072 3086:4094 4108:5116 5130:6138 6152:7160 7174:8182 8196:9204 9218:10240 10254:11262 11276:12284 12298:13306 13320:14328 14342:15350 15364:16372" x14ac:dyDescent="0.35">
      <c r="A28">
        <v>2017157004</v>
      </c>
      <c r="B28" t="e">
        <v>#N/A</v>
      </c>
      <c r="C28" t="e">
        <v>#N/A</v>
      </c>
      <c r="D28" s="55" t="s">
        <v>897</v>
      </c>
      <c r="E28" t="s">
        <v>898</v>
      </c>
      <c r="F28" s="18">
        <v>42892</v>
      </c>
      <c r="G28">
        <v>9.5</v>
      </c>
      <c r="H28" t="s">
        <v>29</v>
      </c>
      <c r="I28">
        <v>20.8</v>
      </c>
      <c r="J28" t="s">
        <v>29</v>
      </c>
      <c r="K28">
        <v>3.4</v>
      </c>
      <c r="L28" t="s">
        <v>894</v>
      </c>
      <c r="M28">
        <v>9</v>
      </c>
      <c r="N28" t="s">
        <v>878</v>
      </c>
      <c r="O28">
        <v>90</v>
      </c>
      <c r="P28" t="s">
        <v>895</v>
      </c>
      <c r="T28" s="18"/>
      <c r="AH28" s="18"/>
      <c r="AV28" s="18"/>
      <c r="BJ28" s="18"/>
      <c r="BX28" s="18"/>
      <c r="CL28" s="18"/>
      <c r="CZ28" s="18"/>
      <c r="DN28" s="18"/>
      <c r="EB28" s="18"/>
      <c r="EP28" s="18"/>
      <c r="FD28" s="18"/>
      <c r="FR28" s="18"/>
      <c r="GF28" s="18"/>
      <c r="GT28" s="18"/>
      <c r="HH28" s="18"/>
      <c r="HV28" s="18"/>
      <c r="IJ28" s="18"/>
      <c r="IX28" s="18"/>
      <c r="JL28" s="18"/>
      <c r="JZ28" s="18"/>
      <c r="KN28" s="18"/>
      <c r="LB28" s="18"/>
      <c r="LP28" s="18"/>
      <c r="MD28" s="18"/>
      <c r="MR28" s="18"/>
      <c r="NF28" s="18"/>
      <c r="NT28" s="18"/>
      <c r="OH28" s="18"/>
      <c r="OV28" s="18"/>
      <c r="PJ28" s="18"/>
      <c r="PX28" s="18"/>
      <c r="QL28" s="18"/>
      <c r="QZ28" s="18"/>
      <c r="RN28" s="18"/>
      <c r="SB28" s="18"/>
      <c r="SP28" s="18"/>
      <c r="TD28" s="18"/>
      <c r="TR28" s="18"/>
      <c r="UF28" s="18"/>
      <c r="UT28" s="18"/>
      <c r="VH28" s="18"/>
      <c r="VV28" s="18"/>
      <c r="WJ28" s="18"/>
      <c r="WX28" s="18"/>
      <c r="XL28" s="18"/>
      <c r="XZ28" s="18"/>
      <c r="YN28" s="18"/>
      <c r="ZB28" s="18"/>
      <c r="ZP28" s="18"/>
      <c r="AAD28" s="18"/>
      <c r="AAR28" s="18"/>
      <c r="ABF28" s="18"/>
      <c r="ABT28" s="18"/>
      <c r="ACH28" s="18"/>
      <c r="ACV28" s="18"/>
      <c r="ADJ28" s="18"/>
      <c r="ADX28" s="18"/>
      <c r="AEL28" s="18"/>
      <c r="AEZ28" s="18"/>
      <c r="AFN28" s="18"/>
      <c r="AGB28" s="18"/>
      <c r="AGP28" s="18"/>
      <c r="AHD28" s="18"/>
      <c r="AHR28" s="18"/>
      <c r="AIF28" s="18"/>
      <c r="AIT28" s="18"/>
      <c r="AJH28" s="18"/>
      <c r="AJV28" s="18"/>
      <c r="AKJ28" s="18"/>
      <c r="AKX28" s="18"/>
      <c r="ALL28" s="18"/>
      <c r="ALZ28" s="18"/>
      <c r="AMN28" s="18"/>
      <c r="ANB28" s="18"/>
      <c r="ANP28" s="18"/>
      <c r="AOD28" s="18"/>
      <c r="AOR28" s="18"/>
      <c r="APF28" s="18"/>
      <c r="APT28" s="18"/>
      <c r="AQH28" s="18"/>
      <c r="AQV28" s="18"/>
      <c r="ARJ28" s="18"/>
      <c r="ARX28" s="18"/>
      <c r="ASL28" s="18"/>
      <c r="ASZ28" s="18"/>
      <c r="ATN28" s="18"/>
      <c r="AUB28" s="18"/>
      <c r="AUP28" s="18"/>
      <c r="AVD28" s="18"/>
      <c r="AVR28" s="18"/>
      <c r="AWF28" s="18"/>
      <c r="AWT28" s="18"/>
      <c r="AXH28" s="18"/>
      <c r="AXV28" s="18"/>
      <c r="AYJ28" s="18"/>
      <c r="AYX28" s="18"/>
      <c r="AZL28" s="18"/>
      <c r="AZZ28" s="18"/>
      <c r="BAN28" s="18"/>
      <c r="BBB28" s="18"/>
      <c r="BBP28" s="18"/>
      <c r="BCD28" s="18"/>
      <c r="BCR28" s="18"/>
      <c r="BDF28" s="18"/>
      <c r="BDT28" s="18"/>
      <c r="BEH28" s="18"/>
      <c r="BEV28" s="18"/>
      <c r="BFJ28" s="18"/>
      <c r="BFX28" s="18"/>
      <c r="BGL28" s="18"/>
      <c r="BGZ28" s="18"/>
      <c r="BHN28" s="18"/>
      <c r="BIB28" s="18"/>
      <c r="BIP28" s="18"/>
      <c r="BJD28" s="18"/>
      <c r="BJR28" s="18"/>
      <c r="BKF28" s="18"/>
      <c r="BKT28" s="18"/>
      <c r="BLH28" s="18"/>
      <c r="BLV28" s="18"/>
      <c r="BMJ28" s="18"/>
      <c r="BMX28" s="18"/>
      <c r="BNL28" s="18"/>
      <c r="BNZ28" s="18"/>
      <c r="BON28" s="18"/>
      <c r="BPB28" s="18"/>
      <c r="BPP28" s="18"/>
      <c r="BQD28" s="18"/>
      <c r="BQR28" s="18"/>
      <c r="BRF28" s="18"/>
      <c r="BRT28" s="18"/>
      <c r="BSH28" s="18"/>
      <c r="BSV28" s="18"/>
      <c r="BTJ28" s="18"/>
      <c r="BTX28" s="18"/>
      <c r="BUL28" s="18"/>
      <c r="BUZ28" s="18"/>
      <c r="BVN28" s="18"/>
      <c r="BWB28" s="18"/>
      <c r="BWP28" s="18"/>
      <c r="BXD28" s="18"/>
      <c r="BXR28" s="18"/>
      <c r="BYF28" s="18"/>
      <c r="BYT28" s="18"/>
      <c r="BZH28" s="18"/>
      <c r="BZV28" s="18"/>
      <c r="CAJ28" s="18"/>
      <c r="CAX28" s="18"/>
      <c r="CBL28" s="18"/>
      <c r="CBZ28" s="18"/>
      <c r="CCN28" s="18"/>
      <c r="CDB28" s="18"/>
      <c r="CDP28" s="18"/>
      <c r="CED28" s="18"/>
      <c r="CER28" s="18"/>
      <c r="CFF28" s="18"/>
      <c r="CFT28" s="18"/>
      <c r="CGH28" s="18"/>
      <c r="CGV28" s="18"/>
      <c r="CHJ28" s="18"/>
      <c r="CHX28" s="18"/>
      <c r="CIL28" s="18"/>
      <c r="CIZ28" s="18"/>
      <c r="CJN28" s="18"/>
      <c r="CKB28" s="18"/>
      <c r="CKP28" s="18"/>
      <c r="CLD28" s="18"/>
      <c r="CLR28" s="18"/>
      <c r="CMF28" s="18"/>
      <c r="CMT28" s="18"/>
      <c r="CNH28" s="18"/>
      <c r="CNV28" s="18"/>
      <c r="COJ28" s="18"/>
      <c r="COX28" s="18"/>
      <c r="CPL28" s="18"/>
      <c r="CPZ28" s="18"/>
      <c r="CQN28" s="18"/>
      <c r="CRB28" s="18"/>
      <c r="CRP28" s="18"/>
      <c r="CSD28" s="18"/>
      <c r="CSR28" s="18"/>
      <c r="CTF28" s="18"/>
      <c r="CTT28" s="18"/>
      <c r="CUH28" s="18"/>
      <c r="CUV28" s="18"/>
      <c r="CVJ28" s="18"/>
      <c r="CVX28" s="18"/>
      <c r="CWL28" s="18"/>
      <c r="CWZ28" s="18"/>
      <c r="CXN28" s="18"/>
      <c r="CYB28" s="18"/>
      <c r="CYP28" s="18"/>
      <c r="CZD28" s="18"/>
      <c r="CZR28" s="18"/>
      <c r="DAF28" s="18"/>
      <c r="DAT28" s="18"/>
      <c r="DBH28" s="18"/>
      <c r="DBV28" s="18"/>
      <c r="DCJ28" s="18"/>
      <c r="DCX28" s="18"/>
      <c r="DDL28" s="18"/>
      <c r="DDZ28" s="18"/>
      <c r="DEN28" s="18"/>
      <c r="DFB28" s="18"/>
      <c r="DFP28" s="18"/>
      <c r="DGD28" s="18"/>
      <c r="DGR28" s="18"/>
      <c r="DHF28" s="18"/>
      <c r="DHT28" s="18"/>
      <c r="DIH28" s="18"/>
      <c r="DIV28" s="18"/>
      <c r="DJJ28" s="18"/>
      <c r="DJX28" s="18"/>
      <c r="DKL28" s="18"/>
      <c r="DKZ28" s="18"/>
      <c r="DLN28" s="18"/>
      <c r="DMB28" s="18"/>
      <c r="DMP28" s="18"/>
      <c r="DND28" s="18"/>
      <c r="DNR28" s="18"/>
      <c r="DOF28" s="18"/>
      <c r="DOT28" s="18"/>
      <c r="DPH28" s="18"/>
      <c r="DPV28" s="18"/>
      <c r="DQJ28" s="18"/>
      <c r="DQX28" s="18"/>
      <c r="DRL28" s="18"/>
      <c r="DRZ28" s="18"/>
      <c r="DSN28" s="18"/>
      <c r="DTB28" s="18"/>
      <c r="DTP28" s="18"/>
      <c r="DUD28" s="18"/>
      <c r="DUR28" s="18"/>
      <c r="DVF28" s="18"/>
      <c r="DVT28" s="18"/>
      <c r="DWH28" s="18"/>
      <c r="DWV28" s="18"/>
      <c r="DXJ28" s="18"/>
      <c r="DXX28" s="18"/>
      <c r="DYL28" s="18"/>
      <c r="DYZ28" s="18"/>
      <c r="DZN28" s="18"/>
      <c r="EAB28" s="18"/>
      <c r="EAP28" s="18"/>
      <c r="EBD28" s="18"/>
      <c r="EBR28" s="18"/>
      <c r="ECF28" s="18"/>
      <c r="ECT28" s="18"/>
      <c r="EDH28" s="18"/>
      <c r="EDV28" s="18"/>
      <c r="EEJ28" s="18"/>
      <c r="EEX28" s="18"/>
      <c r="EFL28" s="18"/>
      <c r="EFZ28" s="18"/>
      <c r="EGN28" s="18"/>
      <c r="EHB28" s="18"/>
      <c r="EHP28" s="18"/>
      <c r="EID28" s="18"/>
      <c r="EIR28" s="18"/>
      <c r="EJF28" s="18"/>
      <c r="EJT28" s="18"/>
      <c r="EKH28" s="18"/>
      <c r="EKV28" s="18"/>
      <c r="ELJ28" s="18"/>
      <c r="ELX28" s="18"/>
      <c r="EML28" s="18"/>
      <c r="EMZ28" s="18"/>
      <c r="ENN28" s="18"/>
      <c r="EOB28" s="18"/>
      <c r="EOP28" s="18"/>
      <c r="EPD28" s="18"/>
      <c r="EPR28" s="18"/>
      <c r="EQF28" s="18"/>
      <c r="EQT28" s="18"/>
      <c r="ERH28" s="18"/>
      <c r="ERV28" s="18"/>
      <c r="ESJ28" s="18"/>
      <c r="ESX28" s="18"/>
      <c r="ETL28" s="18"/>
      <c r="ETZ28" s="18"/>
      <c r="EUN28" s="18"/>
      <c r="EVB28" s="18"/>
      <c r="EVP28" s="18"/>
      <c r="EWD28" s="18"/>
      <c r="EWR28" s="18"/>
      <c r="EXF28" s="18"/>
      <c r="EXT28" s="18"/>
      <c r="EYH28" s="18"/>
      <c r="EYV28" s="18"/>
      <c r="EZJ28" s="18"/>
      <c r="EZX28" s="18"/>
      <c r="FAL28" s="18"/>
      <c r="FAZ28" s="18"/>
      <c r="FBN28" s="18"/>
      <c r="FCB28" s="18"/>
      <c r="FCP28" s="18"/>
      <c r="FDD28" s="18"/>
      <c r="FDR28" s="18"/>
      <c r="FEF28" s="18"/>
      <c r="FET28" s="18"/>
      <c r="FFH28" s="18"/>
      <c r="FFV28" s="18"/>
      <c r="FGJ28" s="18"/>
      <c r="FGX28" s="18"/>
      <c r="FHL28" s="18"/>
      <c r="FHZ28" s="18"/>
      <c r="FIN28" s="18"/>
      <c r="FJB28" s="18"/>
      <c r="FJP28" s="18"/>
      <c r="FKD28" s="18"/>
      <c r="FKR28" s="18"/>
      <c r="FLF28" s="18"/>
      <c r="FLT28" s="18"/>
      <c r="FMH28" s="18"/>
      <c r="FMV28" s="18"/>
      <c r="FNJ28" s="18"/>
      <c r="FNX28" s="18"/>
      <c r="FOL28" s="18"/>
      <c r="FOZ28" s="18"/>
      <c r="FPN28" s="18"/>
      <c r="FQB28" s="18"/>
      <c r="FQP28" s="18"/>
      <c r="FRD28" s="18"/>
      <c r="FRR28" s="18"/>
      <c r="FSF28" s="18"/>
      <c r="FST28" s="18"/>
      <c r="FTH28" s="18"/>
      <c r="FTV28" s="18"/>
      <c r="FUJ28" s="18"/>
      <c r="FUX28" s="18"/>
      <c r="FVL28" s="18"/>
      <c r="FVZ28" s="18"/>
      <c r="FWN28" s="18"/>
      <c r="FXB28" s="18"/>
      <c r="FXP28" s="18"/>
      <c r="FYD28" s="18"/>
      <c r="FYR28" s="18"/>
      <c r="FZF28" s="18"/>
      <c r="FZT28" s="18"/>
      <c r="GAH28" s="18"/>
      <c r="GAV28" s="18"/>
      <c r="GBJ28" s="18"/>
      <c r="GBX28" s="18"/>
      <c r="GCL28" s="18"/>
      <c r="GCZ28" s="18"/>
      <c r="GDN28" s="18"/>
      <c r="GEB28" s="18"/>
      <c r="GEP28" s="18"/>
      <c r="GFD28" s="18"/>
      <c r="GFR28" s="18"/>
      <c r="GGF28" s="18"/>
      <c r="GGT28" s="18"/>
      <c r="GHH28" s="18"/>
      <c r="GHV28" s="18"/>
      <c r="GIJ28" s="18"/>
      <c r="GIX28" s="18"/>
      <c r="GJL28" s="18"/>
      <c r="GJZ28" s="18"/>
      <c r="GKN28" s="18"/>
      <c r="GLB28" s="18"/>
      <c r="GLP28" s="18"/>
      <c r="GMD28" s="18"/>
      <c r="GMR28" s="18"/>
      <c r="GNF28" s="18"/>
      <c r="GNT28" s="18"/>
      <c r="GOH28" s="18"/>
      <c r="GOV28" s="18"/>
      <c r="GPJ28" s="18"/>
      <c r="GPX28" s="18"/>
      <c r="GQL28" s="18"/>
      <c r="GQZ28" s="18"/>
      <c r="GRN28" s="18"/>
      <c r="GSB28" s="18"/>
      <c r="GSP28" s="18"/>
      <c r="GTD28" s="18"/>
      <c r="GTR28" s="18"/>
      <c r="GUF28" s="18"/>
      <c r="GUT28" s="18"/>
      <c r="GVH28" s="18"/>
      <c r="GVV28" s="18"/>
      <c r="GWJ28" s="18"/>
      <c r="GWX28" s="18"/>
      <c r="GXL28" s="18"/>
      <c r="GXZ28" s="18"/>
      <c r="GYN28" s="18"/>
      <c r="GZB28" s="18"/>
      <c r="GZP28" s="18"/>
      <c r="HAD28" s="18"/>
      <c r="HAR28" s="18"/>
      <c r="HBF28" s="18"/>
      <c r="HBT28" s="18"/>
      <c r="HCH28" s="18"/>
      <c r="HCV28" s="18"/>
      <c r="HDJ28" s="18"/>
      <c r="HDX28" s="18"/>
      <c r="HEL28" s="18"/>
      <c r="HEZ28" s="18"/>
      <c r="HFN28" s="18"/>
      <c r="HGB28" s="18"/>
      <c r="HGP28" s="18"/>
      <c r="HHD28" s="18"/>
      <c r="HHR28" s="18"/>
      <c r="HIF28" s="18"/>
      <c r="HIT28" s="18"/>
      <c r="HJH28" s="18"/>
      <c r="HJV28" s="18"/>
      <c r="HKJ28" s="18"/>
      <c r="HKX28" s="18"/>
      <c r="HLL28" s="18"/>
      <c r="HLZ28" s="18"/>
      <c r="HMN28" s="18"/>
      <c r="HNB28" s="18"/>
      <c r="HNP28" s="18"/>
      <c r="HOD28" s="18"/>
      <c r="HOR28" s="18"/>
      <c r="HPF28" s="18"/>
      <c r="HPT28" s="18"/>
      <c r="HQH28" s="18"/>
      <c r="HQV28" s="18"/>
      <c r="HRJ28" s="18"/>
      <c r="HRX28" s="18"/>
      <c r="HSL28" s="18"/>
      <c r="HSZ28" s="18"/>
      <c r="HTN28" s="18"/>
      <c r="HUB28" s="18"/>
      <c r="HUP28" s="18"/>
      <c r="HVD28" s="18"/>
      <c r="HVR28" s="18"/>
      <c r="HWF28" s="18"/>
      <c r="HWT28" s="18"/>
      <c r="HXH28" s="18"/>
      <c r="HXV28" s="18"/>
      <c r="HYJ28" s="18"/>
      <c r="HYX28" s="18"/>
      <c r="HZL28" s="18"/>
      <c r="HZZ28" s="18"/>
      <c r="IAN28" s="18"/>
      <c r="IBB28" s="18"/>
      <c r="IBP28" s="18"/>
      <c r="ICD28" s="18"/>
      <c r="ICR28" s="18"/>
      <c r="IDF28" s="18"/>
      <c r="IDT28" s="18"/>
      <c r="IEH28" s="18"/>
      <c r="IEV28" s="18"/>
      <c r="IFJ28" s="18"/>
      <c r="IFX28" s="18"/>
      <c r="IGL28" s="18"/>
      <c r="IGZ28" s="18"/>
      <c r="IHN28" s="18"/>
      <c r="IIB28" s="18"/>
      <c r="IIP28" s="18"/>
      <c r="IJD28" s="18"/>
      <c r="IJR28" s="18"/>
      <c r="IKF28" s="18"/>
      <c r="IKT28" s="18"/>
      <c r="ILH28" s="18"/>
      <c r="ILV28" s="18"/>
      <c r="IMJ28" s="18"/>
      <c r="IMX28" s="18"/>
      <c r="INL28" s="18"/>
      <c r="INZ28" s="18"/>
      <c r="ION28" s="18"/>
      <c r="IPB28" s="18"/>
      <c r="IPP28" s="18"/>
      <c r="IQD28" s="18"/>
      <c r="IQR28" s="18"/>
      <c r="IRF28" s="18"/>
      <c r="IRT28" s="18"/>
      <c r="ISH28" s="18"/>
      <c r="ISV28" s="18"/>
      <c r="ITJ28" s="18"/>
      <c r="ITX28" s="18"/>
      <c r="IUL28" s="18"/>
      <c r="IUZ28" s="18"/>
      <c r="IVN28" s="18"/>
      <c r="IWB28" s="18"/>
      <c r="IWP28" s="18"/>
      <c r="IXD28" s="18"/>
      <c r="IXR28" s="18"/>
      <c r="IYF28" s="18"/>
      <c r="IYT28" s="18"/>
      <c r="IZH28" s="18"/>
      <c r="IZV28" s="18"/>
      <c r="JAJ28" s="18"/>
      <c r="JAX28" s="18"/>
      <c r="JBL28" s="18"/>
      <c r="JBZ28" s="18"/>
      <c r="JCN28" s="18"/>
      <c r="JDB28" s="18"/>
      <c r="JDP28" s="18"/>
      <c r="JED28" s="18"/>
      <c r="JER28" s="18"/>
      <c r="JFF28" s="18"/>
      <c r="JFT28" s="18"/>
      <c r="JGH28" s="18"/>
      <c r="JGV28" s="18"/>
      <c r="JHJ28" s="18"/>
      <c r="JHX28" s="18"/>
      <c r="JIL28" s="18"/>
      <c r="JIZ28" s="18"/>
      <c r="JJN28" s="18"/>
      <c r="JKB28" s="18"/>
      <c r="JKP28" s="18"/>
      <c r="JLD28" s="18"/>
      <c r="JLR28" s="18"/>
      <c r="JMF28" s="18"/>
      <c r="JMT28" s="18"/>
      <c r="JNH28" s="18"/>
      <c r="JNV28" s="18"/>
      <c r="JOJ28" s="18"/>
      <c r="JOX28" s="18"/>
      <c r="JPL28" s="18"/>
      <c r="JPZ28" s="18"/>
      <c r="JQN28" s="18"/>
      <c r="JRB28" s="18"/>
      <c r="JRP28" s="18"/>
      <c r="JSD28" s="18"/>
      <c r="JSR28" s="18"/>
      <c r="JTF28" s="18"/>
      <c r="JTT28" s="18"/>
      <c r="JUH28" s="18"/>
      <c r="JUV28" s="18"/>
      <c r="JVJ28" s="18"/>
      <c r="JVX28" s="18"/>
      <c r="JWL28" s="18"/>
      <c r="JWZ28" s="18"/>
      <c r="JXN28" s="18"/>
      <c r="JYB28" s="18"/>
      <c r="JYP28" s="18"/>
      <c r="JZD28" s="18"/>
      <c r="JZR28" s="18"/>
      <c r="KAF28" s="18"/>
      <c r="KAT28" s="18"/>
      <c r="KBH28" s="18"/>
      <c r="KBV28" s="18"/>
      <c r="KCJ28" s="18"/>
      <c r="KCX28" s="18"/>
      <c r="KDL28" s="18"/>
      <c r="KDZ28" s="18"/>
      <c r="KEN28" s="18"/>
      <c r="KFB28" s="18"/>
      <c r="KFP28" s="18"/>
      <c r="KGD28" s="18"/>
      <c r="KGR28" s="18"/>
      <c r="KHF28" s="18"/>
      <c r="KHT28" s="18"/>
      <c r="KIH28" s="18"/>
      <c r="KIV28" s="18"/>
      <c r="KJJ28" s="18"/>
      <c r="KJX28" s="18"/>
      <c r="KKL28" s="18"/>
      <c r="KKZ28" s="18"/>
      <c r="KLN28" s="18"/>
      <c r="KMB28" s="18"/>
      <c r="KMP28" s="18"/>
      <c r="KND28" s="18"/>
      <c r="KNR28" s="18"/>
      <c r="KOF28" s="18"/>
      <c r="KOT28" s="18"/>
      <c r="KPH28" s="18"/>
      <c r="KPV28" s="18"/>
      <c r="KQJ28" s="18"/>
      <c r="KQX28" s="18"/>
      <c r="KRL28" s="18"/>
      <c r="KRZ28" s="18"/>
      <c r="KSN28" s="18"/>
      <c r="KTB28" s="18"/>
      <c r="KTP28" s="18"/>
      <c r="KUD28" s="18"/>
      <c r="KUR28" s="18"/>
      <c r="KVF28" s="18"/>
      <c r="KVT28" s="18"/>
      <c r="KWH28" s="18"/>
      <c r="KWV28" s="18"/>
      <c r="KXJ28" s="18"/>
      <c r="KXX28" s="18"/>
      <c r="KYL28" s="18"/>
      <c r="KYZ28" s="18"/>
      <c r="KZN28" s="18"/>
      <c r="LAB28" s="18"/>
      <c r="LAP28" s="18"/>
      <c r="LBD28" s="18"/>
      <c r="LBR28" s="18"/>
      <c r="LCF28" s="18"/>
      <c r="LCT28" s="18"/>
      <c r="LDH28" s="18"/>
      <c r="LDV28" s="18"/>
      <c r="LEJ28" s="18"/>
      <c r="LEX28" s="18"/>
      <c r="LFL28" s="18"/>
      <c r="LFZ28" s="18"/>
      <c r="LGN28" s="18"/>
      <c r="LHB28" s="18"/>
      <c r="LHP28" s="18"/>
      <c r="LID28" s="18"/>
      <c r="LIR28" s="18"/>
      <c r="LJF28" s="18"/>
      <c r="LJT28" s="18"/>
      <c r="LKH28" s="18"/>
      <c r="LKV28" s="18"/>
      <c r="LLJ28" s="18"/>
      <c r="LLX28" s="18"/>
      <c r="LML28" s="18"/>
      <c r="LMZ28" s="18"/>
      <c r="LNN28" s="18"/>
      <c r="LOB28" s="18"/>
      <c r="LOP28" s="18"/>
      <c r="LPD28" s="18"/>
      <c r="LPR28" s="18"/>
      <c r="LQF28" s="18"/>
      <c r="LQT28" s="18"/>
      <c r="LRH28" s="18"/>
      <c r="LRV28" s="18"/>
      <c r="LSJ28" s="18"/>
      <c r="LSX28" s="18"/>
      <c r="LTL28" s="18"/>
      <c r="LTZ28" s="18"/>
      <c r="LUN28" s="18"/>
      <c r="LVB28" s="18"/>
      <c r="LVP28" s="18"/>
      <c r="LWD28" s="18"/>
      <c r="LWR28" s="18"/>
      <c r="LXF28" s="18"/>
      <c r="LXT28" s="18"/>
      <c r="LYH28" s="18"/>
      <c r="LYV28" s="18"/>
      <c r="LZJ28" s="18"/>
      <c r="LZX28" s="18"/>
      <c r="MAL28" s="18"/>
      <c r="MAZ28" s="18"/>
      <c r="MBN28" s="18"/>
      <c r="MCB28" s="18"/>
      <c r="MCP28" s="18"/>
      <c r="MDD28" s="18"/>
      <c r="MDR28" s="18"/>
      <c r="MEF28" s="18"/>
      <c r="MET28" s="18"/>
      <c r="MFH28" s="18"/>
      <c r="MFV28" s="18"/>
      <c r="MGJ28" s="18"/>
      <c r="MGX28" s="18"/>
      <c r="MHL28" s="18"/>
      <c r="MHZ28" s="18"/>
      <c r="MIN28" s="18"/>
      <c r="MJB28" s="18"/>
      <c r="MJP28" s="18"/>
      <c r="MKD28" s="18"/>
      <c r="MKR28" s="18"/>
      <c r="MLF28" s="18"/>
      <c r="MLT28" s="18"/>
      <c r="MMH28" s="18"/>
      <c r="MMV28" s="18"/>
      <c r="MNJ28" s="18"/>
      <c r="MNX28" s="18"/>
      <c r="MOL28" s="18"/>
      <c r="MOZ28" s="18"/>
      <c r="MPN28" s="18"/>
      <c r="MQB28" s="18"/>
      <c r="MQP28" s="18"/>
      <c r="MRD28" s="18"/>
      <c r="MRR28" s="18"/>
      <c r="MSF28" s="18"/>
      <c r="MST28" s="18"/>
      <c r="MTH28" s="18"/>
      <c r="MTV28" s="18"/>
      <c r="MUJ28" s="18"/>
      <c r="MUX28" s="18"/>
      <c r="MVL28" s="18"/>
      <c r="MVZ28" s="18"/>
      <c r="MWN28" s="18"/>
      <c r="MXB28" s="18"/>
      <c r="MXP28" s="18"/>
      <c r="MYD28" s="18"/>
      <c r="MYR28" s="18"/>
      <c r="MZF28" s="18"/>
      <c r="MZT28" s="18"/>
      <c r="NAH28" s="18"/>
      <c r="NAV28" s="18"/>
      <c r="NBJ28" s="18"/>
      <c r="NBX28" s="18"/>
      <c r="NCL28" s="18"/>
      <c r="NCZ28" s="18"/>
      <c r="NDN28" s="18"/>
      <c r="NEB28" s="18"/>
      <c r="NEP28" s="18"/>
      <c r="NFD28" s="18"/>
      <c r="NFR28" s="18"/>
      <c r="NGF28" s="18"/>
      <c r="NGT28" s="18"/>
      <c r="NHH28" s="18"/>
      <c r="NHV28" s="18"/>
      <c r="NIJ28" s="18"/>
      <c r="NIX28" s="18"/>
      <c r="NJL28" s="18"/>
      <c r="NJZ28" s="18"/>
      <c r="NKN28" s="18"/>
      <c r="NLB28" s="18"/>
      <c r="NLP28" s="18"/>
      <c r="NMD28" s="18"/>
      <c r="NMR28" s="18"/>
      <c r="NNF28" s="18"/>
      <c r="NNT28" s="18"/>
      <c r="NOH28" s="18"/>
      <c r="NOV28" s="18"/>
      <c r="NPJ28" s="18"/>
      <c r="NPX28" s="18"/>
      <c r="NQL28" s="18"/>
      <c r="NQZ28" s="18"/>
      <c r="NRN28" s="18"/>
      <c r="NSB28" s="18"/>
      <c r="NSP28" s="18"/>
      <c r="NTD28" s="18"/>
      <c r="NTR28" s="18"/>
      <c r="NUF28" s="18"/>
      <c r="NUT28" s="18"/>
      <c r="NVH28" s="18"/>
      <c r="NVV28" s="18"/>
      <c r="NWJ28" s="18"/>
      <c r="NWX28" s="18"/>
      <c r="NXL28" s="18"/>
      <c r="NXZ28" s="18"/>
      <c r="NYN28" s="18"/>
      <c r="NZB28" s="18"/>
      <c r="NZP28" s="18"/>
      <c r="OAD28" s="18"/>
      <c r="OAR28" s="18"/>
      <c r="OBF28" s="18"/>
      <c r="OBT28" s="18"/>
      <c r="OCH28" s="18"/>
      <c r="OCV28" s="18"/>
      <c r="ODJ28" s="18"/>
      <c r="ODX28" s="18"/>
      <c r="OEL28" s="18"/>
      <c r="OEZ28" s="18"/>
      <c r="OFN28" s="18"/>
      <c r="OGB28" s="18"/>
      <c r="OGP28" s="18"/>
      <c r="OHD28" s="18"/>
      <c r="OHR28" s="18"/>
      <c r="OIF28" s="18"/>
      <c r="OIT28" s="18"/>
      <c r="OJH28" s="18"/>
      <c r="OJV28" s="18"/>
      <c r="OKJ28" s="18"/>
      <c r="OKX28" s="18"/>
      <c r="OLL28" s="18"/>
      <c r="OLZ28" s="18"/>
      <c r="OMN28" s="18"/>
      <c r="ONB28" s="18"/>
      <c r="ONP28" s="18"/>
      <c r="OOD28" s="18"/>
      <c r="OOR28" s="18"/>
      <c r="OPF28" s="18"/>
      <c r="OPT28" s="18"/>
      <c r="OQH28" s="18"/>
      <c r="OQV28" s="18"/>
      <c r="ORJ28" s="18"/>
      <c r="ORX28" s="18"/>
      <c r="OSL28" s="18"/>
      <c r="OSZ28" s="18"/>
      <c r="OTN28" s="18"/>
      <c r="OUB28" s="18"/>
      <c r="OUP28" s="18"/>
      <c r="OVD28" s="18"/>
      <c r="OVR28" s="18"/>
      <c r="OWF28" s="18"/>
      <c r="OWT28" s="18"/>
      <c r="OXH28" s="18"/>
      <c r="OXV28" s="18"/>
      <c r="OYJ28" s="18"/>
      <c r="OYX28" s="18"/>
      <c r="OZL28" s="18"/>
      <c r="OZZ28" s="18"/>
      <c r="PAN28" s="18"/>
      <c r="PBB28" s="18"/>
      <c r="PBP28" s="18"/>
      <c r="PCD28" s="18"/>
      <c r="PCR28" s="18"/>
      <c r="PDF28" s="18"/>
      <c r="PDT28" s="18"/>
      <c r="PEH28" s="18"/>
      <c r="PEV28" s="18"/>
      <c r="PFJ28" s="18"/>
      <c r="PFX28" s="18"/>
      <c r="PGL28" s="18"/>
      <c r="PGZ28" s="18"/>
      <c r="PHN28" s="18"/>
      <c r="PIB28" s="18"/>
      <c r="PIP28" s="18"/>
      <c r="PJD28" s="18"/>
      <c r="PJR28" s="18"/>
      <c r="PKF28" s="18"/>
      <c r="PKT28" s="18"/>
      <c r="PLH28" s="18"/>
      <c r="PLV28" s="18"/>
      <c r="PMJ28" s="18"/>
      <c r="PMX28" s="18"/>
      <c r="PNL28" s="18"/>
      <c r="PNZ28" s="18"/>
      <c r="PON28" s="18"/>
      <c r="PPB28" s="18"/>
      <c r="PPP28" s="18"/>
      <c r="PQD28" s="18"/>
      <c r="PQR28" s="18"/>
      <c r="PRF28" s="18"/>
      <c r="PRT28" s="18"/>
      <c r="PSH28" s="18"/>
      <c r="PSV28" s="18"/>
      <c r="PTJ28" s="18"/>
      <c r="PTX28" s="18"/>
      <c r="PUL28" s="18"/>
      <c r="PUZ28" s="18"/>
      <c r="PVN28" s="18"/>
      <c r="PWB28" s="18"/>
      <c r="PWP28" s="18"/>
      <c r="PXD28" s="18"/>
      <c r="PXR28" s="18"/>
      <c r="PYF28" s="18"/>
      <c r="PYT28" s="18"/>
      <c r="PZH28" s="18"/>
      <c r="PZV28" s="18"/>
      <c r="QAJ28" s="18"/>
      <c r="QAX28" s="18"/>
      <c r="QBL28" s="18"/>
      <c r="QBZ28" s="18"/>
      <c r="QCN28" s="18"/>
      <c r="QDB28" s="18"/>
      <c r="QDP28" s="18"/>
      <c r="QED28" s="18"/>
      <c r="QER28" s="18"/>
      <c r="QFF28" s="18"/>
      <c r="QFT28" s="18"/>
      <c r="QGH28" s="18"/>
      <c r="QGV28" s="18"/>
      <c r="QHJ28" s="18"/>
      <c r="QHX28" s="18"/>
      <c r="QIL28" s="18"/>
      <c r="QIZ28" s="18"/>
      <c r="QJN28" s="18"/>
      <c r="QKB28" s="18"/>
      <c r="QKP28" s="18"/>
      <c r="QLD28" s="18"/>
      <c r="QLR28" s="18"/>
      <c r="QMF28" s="18"/>
      <c r="QMT28" s="18"/>
      <c r="QNH28" s="18"/>
      <c r="QNV28" s="18"/>
      <c r="QOJ28" s="18"/>
      <c r="QOX28" s="18"/>
      <c r="QPL28" s="18"/>
      <c r="QPZ28" s="18"/>
      <c r="QQN28" s="18"/>
      <c r="QRB28" s="18"/>
      <c r="QRP28" s="18"/>
      <c r="QSD28" s="18"/>
      <c r="QSR28" s="18"/>
      <c r="QTF28" s="18"/>
      <c r="QTT28" s="18"/>
      <c r="QUH28" s="18"/>
      <c r="QUV28" s="18"/>
      <c r="QVJ28" s="18"/>
      <c r="QVX28" s="18"/>
      <c r="QWL28" s="18"/>
      <c r="QWZ28" s="18"/>
      <c r="QXN28" s="18"/>
      <c r="QYB28" s="18"/>
      <c r="QYP28" s="18"/>
      <c r="QZD28" s="18"/>
      <c r="QZR28" s="18"/>
      <c r="RAF28" s="18"/>
      <c r="RAT28" s="18"/>
      <c r="RBH28" s="18"/>
      <c r="RBV28" s="18"/>
      <c r="RCJ28" s="18"/>
      <c r="RCX28" s="18"/>
      <c r="RDL28" s="18"/>
      <c r="RDZ28" s="18"/>
      <c r="REN28" s="18"/>
      <c r="RFB28" s="18"/>
      <c r="RFP28" s="18"/>
      <c r="RGD28" s="18"/>
      <c r="RGR28" s="18"/>
      <c r="RHF28" s="18"/>
      <c r="RHT28" s="18"/>
      <c r="RIH28" s="18"/>
      <c r="RIV28" s="18"/>
      <c r="RJJ28" s="18"/>
      <c r="RJX28" s="18"/>
      <c r="RKL28" s="18"/>
      <c r="RKZ28" s="18"/>
      <c r="RLN28" s="18"/>
      <c r="RMB28" s="18"/>
      <c r="RMP28" s="18"/>
      <c r="RND28" s="18"/>
      <c r="RNR28" s="18"/>
      <c r="ROF28" s="18"/>
      <c r="ROT28" s="18"/>
      <c r="RPH28" s="18"/>
      <c r="RPV28" s="18"/>
      <c r="RQJ28" s="18"/>
      <c r="RQX28" s="18"/>
      <c r="RRL28" s="18"/>
      <c r="RRZ28" s="18"/>
      <c r="RSN28" s="18"/>
      <c r="RTB28" s="18"/>
      <c r="RTP28" s="18"/>
      <c r="RUD28" s="18"/>
      <c r="RUR28" s="18"/>
      <c r="RVF28" s="18"/>
      <c r="RVT28" s="18"/>
      <c r="RWH28" s="18"/>
      <c r="RWV28" s="18"/>
      <c r="RXJ28" s="18"/>
      <c r="RXX28" s="18"/>
      <c r="RYL28" s="18"/>
      <c r="RYZ28" s="18"/>
      <c r="RZN28" s="18"/>
      <c r="SAB28" s="18"/>
      <c r="SAP28" s="18"/>
      <c r="SBD28" s="18"/>
      <c r="SBR28" s="18"/>
      <c r="SCF28" s="18"/>
      <c r="SCT28" s="18"/>
      <c r="SDH28" s="18"/>
      <c r="SDV28" s="18"/>
      <c r="SEJ28" s="18"/>
      <c r="SEX28" s="18"/>
      <c r="SFL28" s="18"/>
      <c r="SFZ28" s="18"/>
      <c r="SGN28" s="18"/>
      <c r="SHB28" s="18"/>
      <c r="SHP28" s="18"/>
      <c r="SID28" s="18"/>
      <c r="SIR28" s="18"/>
      <c r="SJF28" s="18"/>
      <c r="SJT28" s="18"/>
      <c r="SKH28" s="18"/>
      <c r="SKV28" s="18"/>
      <c r="SLJ28" s="18"/>
      <c r="SLX28" s="18"/>
      <c r="SML28" s="18"/>
      <c r="SMZ28" s="18"/>
      <c r="SNN28" s="18"/>
      <c r="SOB28" s="18"/>
      <c r="SOP28" s="18"/>
      <c r="SPD28" s="18"/>
      <c r="SPR28" s="18"/>
      <c r="SQF28" s="18"/>
      <c r="SQT28" s="18"/>
      <c r="SRH28" s="18"/>
      <c r="SRV28" s="18"/>
      <c r="SSJ28" s="18"/>
      <c r="SSX28" s="18"/>
      <c r="STL28" s="18"/>
      <c r="STZ28" s="18"/>
      <c r="SUN28" s="18"/>
      <c r="SVB28" s="18"/>
      <c r="SVP28" s="18"/>
      <c r="SWD28" s="18"/>
      <c r="SWR28" s="18"/>
      <c r="SXF28" s="18"/>
      <c r="SXT28" s="18"/>
      <c r="SYH28" s="18"/>
      <c r="SYV28" s="18"/>
      <c r="SZJ28" s="18"/>
      <c r="SZX28" s="18"/>
      <c r="TAL28" s="18"/>
      <c r="TAZ28" s="18"/>
      <c r="TBN28" s="18"/>
      <c r="TCB28" s="18"/>
      <c r="TCP28" s="18"/>
      <c r="TDD28" s="18"/>
      <c r="TDR28" s="18"/>
      <c r="TEF28" s="18"/>
      <c r="TET28" s="18"/>
      <c r="TFH28" s="18"/>
      <c r="TFV28" s="18"/>
      <c r="TGJ28" s="18"/>
      <c r="TGX28" s="18"/>
      <c r="THL28" s="18"/>
      <c r="THZ28" s="18"/>
      <c r="TIN28" s="18"/>
      <c r="TJB28" s="18"/>
      <c r="TJP28" s="18"/>
      <c r="TKD28" s="18"/>
      <c r="TKR28" s="18"/>
      <c r="TLF28" s="18"/>
      <c r="TLT28" s="18"/>
      <c r="TMH28" s="18"/>
      <c r="TMV28" s="18"/>
      <c r="TNJ28" s="18"/>
      <c r="TNX28" s="18"/>
      <c r="TOL28" s="18"/>
      <c r="TOZ28" s="18"/>
      <c r="TPN28" s="18"/>
      <c r="TQB28" s="18"/>
      <c r="TQP28" s="18"/>
      <c r="TRD28" s="18"/>
      <c r="TRR28" s="18"/>
      <c r="TSF28" s="18"/>
      <c r="TST28" s="18"/>
      <c r="TTH28" s="18"/>
      <c r="TTV28" s="18"/>
      <c r="TUJ28" s="18"/>
      <c r="TUX28" s="18"/>
      <c r="TVL28" s="18"/>
      <c r="TVZ28" s="18"/>
      <c r="TWN28" s="18"/>
      <c r="TXB28" s="18"/>
      <c r="TXP28" s="18"/>
      <c r="TYD28" s="18"/>
      <c r="TYR28" s="18"/>
      <c r="TZF28" s="18"/>
      <c r="TZT28" s="18"/>
      <c r="UAH28" s="18"/>
      <c r="UAV28" s="18"/>
      <c r="UBJ28" s="18"/>
      <c r="UBX28" s="18"/>
      <c r="UCL28" s="18"/>
      <c r="UCZ28" s="18"/>
      <c r="UDN28" s="18"/>
      <c r="UEB28" s="18"/>
      <c r="UEP28" s="18"/>
      <c r="UFD28" s="18"/>
      <c r="UFR28" s="18"/>
      <c r="UGF28" s="18"/>
      <c r="UGT28" s="18"/>
      <c r="UHH28" s="18"/>
      <c r="UHV28" s="18"/>
      <c r="UIJ28" s="18"/>
      <c r="UIX28" s="18"/>
      <c r="UJL28" s="18"/>
      <c r="UJZ28" s="18"/>
      <c r="UKN28" s="18"/>
      <c r="ULB28" s="18"/>
      <c r="ULP28" s="18"/>
      <c r="UMD28" s="18"/>
      <c r="UMR28" s="18"/>
      <c r="UNF28" s="18"/>
      <c r="UNT28" s="18"/>
      <c r="UOH28" s="18"/>
      <c r="UOV28" s="18"/>
      <c r="UPJ28" s="18"/>
      <c r="UPX28" s="18"/>
      <c r="UQL28" s="18"/>
      <c r="UQZ28" s="18"/>
      <c r="URN28" s="18"/>
      <c r="USB28" s="18"/>
      <c r="USP28" s="18"/>
      <c r="UTD28" s="18"/>
      <c r="UTR28" s="18"/>
      <c r="UUF28" s="18"/>
      <c r="UUT28" s="18"/>
      <c r="UVH28" s="18"/>
      <c r="UVV28" s="18"/>
      <c r="UWJ28" s="18"/>
      <c r="UWX28" s="18"/>
      <c r="UXL28" s="18"/>
      <c r="UXZ28" s="18"/>
      <c r="UYN28" s="18"/>
      <c r="UZB28" s="18"/>
      <c r="UZP28" s="18"/>
      <c r="VAD28" s="18"/>
      <c r="VAR28" s="18"/>
      <c r="VBF28" s="18"/>
      <c r="VBT28" s="18"/>
      <c r="VCH28" s="18"/>
      <c r="VCV28" s="18"/>
      <c r="VDJ28" s="18"/>
      <c r="VDX28" s="18"/>
      <c r="VEL28" s="18"/>
      <c r="VEZ28" s="18"/>
      <c r="VFN28" s="18"/>
      <c r="VGB28" s="18"/>
      <c r="VGP28" s="18"/>
      <c r="VHD28" s="18"/>
      <c r="VHR28" s="18"/>
      <c r="VIF28" s="18"/>
      <c r="VIT28" s="18"/>
      <c r="VJH28" s="18"/>
      <c r="VJV28" s="18"/>
      <c r="VKJ28" s="18"/>
      <c r="VKX28" s="18"/>
      <c r="VLL28" s="18"/>
      <c r="VLZ28" s="18"/>
      <c r="VMN28" s="18"/>
      <c r="VNB28" s="18"/>
      <c r="VNP28" s="18"/>
      <c r="VOD28" s="18"/>
      <c r="VOR28" s="18"/>
      <c r="VPF28" s="18"/>
      <c r="VPT28" s="18"/>
      <c r="VQH28" s="18"/>
      <c r="VQV28" s="18"/>
      <c r="VRJ28" s="18"/>
      <c r="VRX28" s="18"/>
      <c r="VSL28" s="18"/>
      <c r="VSZ28" s="18"/>
      <c r="VTN28" s="18"/>
      <c r="VUB28" s="18"/>
      <c r="VUP28" s="18"/>
      <c r="VVD28" s="18"/>
      <c r="VVR28" s="18"/>
      <c r="VWF28" s="18"/>
      <c r="VWT28" s="18"/>
      <c r="VXH28" s="18"/>
      <c r="VXV28" s="18"/>
      <c r="VYJ28" s="18"/>
      <c r="VYX28" s="18"/>
      <c r="VZL28" s="18"/>
      <c r="VZZ28" s="18"/>
      <c r="WAN28" s="18"/>
      <c r="WBB28" s="18"/>
      <c r="WBP28" s="18"/>
      <c r="WCD28" s="18"/>
      <c r="WCR28" s="18"/>
      <c r="WDF28" s="18"/>
      <c r="WDT28" s="18"/>
      <c r="WEH28" s="18"/>
      <c r="WEV28" s="18"/>
      <c r="WFJ28" s="18"/>
      <c r="WFX28" s="18"/>
      <c r="WGL28" s="18"/>
      <c r="WGZ28" s="18"/>
      <c r="WHN28" s="18"/>
      <c r="WIB28" s="18"/>
      <c r="WIP28" s="18"/>
      <c r="WJD28" s="18"/>
      <c r="WJR28" s="18"/>
      <c r="WKF28" s="18"/>
      <c r="WKT28" s="18"/>
      <c r="WLH28" s="18"/>
      <c r="WLV28" s="18"/>
      <c r="WMJ28" s="18"/>
      <c r="WMX28" s="18"/>
      <c r="WNL28" s="18"/>
      <c r="WNZ28" s="18"/>
      <c r="WON28" s="18"/>
      <c r="WPB28" s="18"/>
      <c r="WPP28" s="18"/>
      <c r="WQD28" s="18"/>
      <c r="WQR28" s="18"/>
      <c r="WRF28" s="18"/>
      <c r="WRT28" s="18"/>
      <c r="WSH28" s="18"/>
      <c r="WSV28" s="18"/>
      <c r="WTJ28" s="18"/>
      <c r="WTX28" s="18"/>
      <c r="WUL28" s="18"/>
      <c r="WUZ28" s="18"/>
      <c r="WVN28" s="18"/>
      <c r="WWB28" s="18"/>
      <c r="WWP28" s="18"/>
      <c r="WXD28" s="18"/>
      <c r="WXR28" s="18"/>
      <c r="WYF28" s="18"/>
      <c r="WYT28" s="18"/>
      <c r="WZH28" s="18"/>
      <c r="WZV28" s="18"/>
      <c r="XAJ28" s="18"/>
      <c r="XAX28" s="18"/>
      <c r="XBL28" s="18"/>
      <c r="XBZ28" s="18"/>
      <c r="XCN28" s="18"/>
      <c r="XDB28" s="18"/>
      <c r="XDP28" s="18"/>
      <c r="XED28" s="18"/>
      <c r="XER28" s="18"/>
    </row>
    <row r="29" spans="1:1014 1028:2036 2050:3072 3086:4094 4108:5116 5130:6138 6152:7160 7174:8182 8196:9204 9218:10240 10254:11262 11276:12284 12298:13306 13320:14328 14342:15350 15364:16372" x14ac:dyDescent="0.35">
      <c r="A29">
        <v>2017157005</v>
      </c>
      <c r="B29" t="e">
        <v>#N/A</v>
      </c>
      <c r="C29" t="e">
        <v>#N/A</v>
      </c>
      <c r="D29" s="55" t="s">
        <v>899</v>
      </c>
      <c r="E29" t="s">
        <v>900</v>
      </c>
      <c r="F29" s="18">
        <v>42892</v>
      </c>
      <c r="G29">
        <v>35.6</v>
      </c>
      <c r="H29" t="s">
        <v>29</v>
      </c>
      <c r="I29">
        <v>94.6</v>
      </c>
      <c r="J29" t="s">
        <v>880</v>
      </c>
      <c r="K29">
        <v>21.7</v>
      </c>
      <c r="L29" t="s">
        <v>894</v>
      </c>
      <c r="M29">
        <v>72</v>
      </c>
      <c r="N29" t="s">
        <v>29</v>
      </c>
      <c r="O29">
        <v>3314</v>
      </c>
      <c r="P29" t="s">
        <v>895</v>
      </c>
      <c r="T29" s="18"/>
      <c r="AH29" s="18"/>
      <c r="AV29" s="18"/>
      <c r="BJ29" s="18"/>
      <c r="BX29" s="18"/>
      <c r="CL29" s="18"/>
      <c r="CZ29" s="18"/>
      <c r="DN29" s="18"/>
      <c r="EB29" s="18"/>
      <c r="EP29" s="18"/>
      <c r="FD29" s="18"/>
      <c r="FR29" s="18"/>
      <c r="GF29" s="18"/>
      <c r="GT29" s="18"/>
      <c r="HH29" s="18"/>
      <c r="HV29" s="18"/>
      <c r="IJ29" s="18"/>
      <c r="IX29" s="18"/>
      <c r="JL29" s="18"/>
      <c r="JZ29" s="18"/>
      <c r="KN29" s="18"/>
      <c r="LB29" s="18"/>
      <c r="LP29" s="18"/>
      <c r="MD29" s="18"/>
      <c r="MR29" s="18"/>
      <c r="NF29" s="18"/>
      <c r="NT29" s="18"/>
      <c r="OH29" s="18"/>
      <c r="OV29" s="18"/>
      <c r="PJ29" s="18"/>
      <c r="PX29" s="18"/>
      <c r="QL29" s="18"/>
      <c r="QZ29" s="18"/>
      <c r="RN29" s="18"/>
      <c r="SB29" s="18"/>
      <c r="SP29" s="18"/>
      <c r="TD29" s="18"/>
      <c r="TR29" s="18"/>
      <c r="UF29" s="18"/>
      <c r="UT29" s="18"/>
      <c r="VH29" s="18"/>
      <c r="VV29" s="18"/>
      <c r="WJ29" s="18"/>
      <c r="WX29" s="18"/>
      <c r="XL29" s="18"/>
      <c r="XZ29" s="18"/>
      <c r="YN29" s="18"/>
      <c r="ZB29" s="18"/>
      <c r="ZP29" s="18"/>
      <c r="AAD29" s="18"/>
      <c r="AAR29" s="18"/>
      <c r="ABF29" s="18"/>
      <c r="ABT29" s="18"/>
      <c r="ACH29" s="18"/>
      <c r="ACV29" s="18"/>
      <c r="ADJ29" s="18"/>
      <c r="ADX29" s="18"/>
      <c r="AEL29" s="18"/>
      <c r="AEZ29" s="18"/>
      <c r="AFN29" s="18"/>
      <c r="AGB29" s="18"/>
      <c r="AGP29" s="18"/>
      <c r="AHD29" s="18"/>
      <c r="AHR29" s="18"/>
      <c r="AIF29" s="18"/>
      <c r="AIT29" s="18"/>
      <c r="AJH29" s="18"/>
      <c r="AJV29" s="18"/>
      <c r="AKJ29" s="18"/>
      <c r="AKX29" s="18"/>
      <c r="ALL29" s="18"/>
      <c r="ALZ29" s="18"/>
      <c r="AMN29" s="18"/>
      <c r="ANB29" s="18"/>
      <c r="ANP29" s="18"/>
      <c r="AOD29" s="18"/>
      <c r="AOR29" s="18"/>
      <c r="APF29" s="18"/>
      <c r="APT29" s="18"/>
      <c r="AQH29" s="18"/>
      <c r="AQV29" s="18"/>
      <c r="ARJ29" s="18"/>
      <c r="ARX29" s="18"/>
      <c r="ASL29" s="18"/>
      <c r="ASZ29" s="18"/>
      <c r="ATN29" s="18"/>
      <c r="AUB29" s="18"/>
      <c r="AUP29" s="18"/>
      <c r="AVD29" s="18"/>
      <c r="AVR29" s="18"/>
      <c r="AWF29" s="18"/>
      <c r="AWT29" s="18"/>
      <c r="AXH29" s="18"/>
      <c r="AXV29" s="18"/>
      <c r="AYJ29" s="18"/>
      <c r="AYX29" s="18"/>
      <c r="AZL29" s="18"/>
      <c r="AZZ29" s="18"/>
      <c r="BAN29" s="18"/>
      <c r="BBB29" s="18"/>
      <c r="BBP29" s="18"/>
      <c r="BCD29" s="18"/>
      <c r="BCR29" s="18"/>
      <c r="BDF29" s="18"/>
      <c r="BDT29" s="18"/>
      <c r="BEH29" s="18"/>
      <c r="BEV29" s="18"/>
      <c r="BFJ29" s="18"/>
      <c r="BFX29" s="18"/>
      <c r="BGL29" s="18"/>
      <c r="BGZ29" s="18"/>
      <c r="BHN29" s="18"/>
      <c r="BIB29" s="18"/>
      <c r="BIP29" s="18"/>
      <c r="BJD29" s="18"/>
      <c r="BJR29" s="18"/>
      <c r="BKF29" s="18"/>
      <c r="BKT29" s="18"/>
      <c r="BLH29" s="18"/>
      <c r="BLV29" s="18"/>
      <c r="BMJ29" s="18"/>
      <c r="BMX29" s="18"/>
      <c r="BNL29" s="18"/>
      <c r="BNZ29" s="18"/>
      <c r="BON29" s="18"/>
      <c r="BPB29" s="18"/>
      <c r="BPP29" s="18"/>
      <c r="BQD29" s="18"/>
      <c r="BQR29" s="18"/>
      <c r="BRF29" s="18"/>
      <c r="BRT29" s="18"/>
      <c r="BSH29" s="18"/>
      <c r="BSV29" s="18"/>
      <c r="BTJ29" s="18"/>
      <c r="BTX29" s="18"/>
      <c r="BUL29" s="18"/>
      <c r="BUZ29" s="18"/>
      <c r="BVN29" s="18"/>
      <c r="BWB29" s="18"/>
      <c r="BWP29" s="18"/>
      <c r="BXD29" s="18"/>
      <c r="BXR29" s="18"/>
      <c r="BYF29" s="18"/>
      <c r="BYT29" s="18"/>
      <c r="BZH29" s="18"/>
      <c r="BZV29" s="18"/>
      <c r="CAJ29" s="18"/>
      <c r="CAX29" s="18"/>
      <c r="CBL29" s="18"/>
      <c r="CBZ29" s="18"/>
      <c r="CCN29" s="18"/>
      <c r="CDB29" s="18"/>
      <c r="CDP29" s="18"/>
      <c r="CED29" s="18"/>
      <c r="CER29" s="18"/>
      <c r="CFF29" s="18"/>
      <c r="CFT29" s="18"/>
      <c r="CGH29" s="18"/>
      <c r="CGV29" s="18"/>
      <c r="CHJ29" s="18"/>
      <c r="CHX29" s="18"/>
      <c r="CIL29" s="18"/>
      <c r="CIZ29" s="18"/>
      <c r="CJN29" s="18"/>
      <c r="CKB29" s="18"/>
      <c r="CKP29" s="18"/>
      <c r="CLD29" s="18"/>
      <c r="CLR29" s="18"/>
      <c r="CMF29" s="18"/>
      <c r="CMT29" s="18"/>
      <c r="CNH29" s="18"/>
      <c r="CNV29" s="18"/>
      <c r="COJ29" s="18"/>
      <c r="COX29" s="18"/>
      <c r="CPL29" s="18"/>
      <c r="CPZ29" s="18"/>
      <c r="CQN29" s="18"/>
      <c r="CRB29" s="18"/>
      <c r="CRP29" s="18"/>
      <c r="CSD29" s="18"/>
      <c r="CSR29" s="18"/>
      <c r="CTF29" s="18"/>
      <c r="CTT29" s="18"/>
      <c r="CUH29" s="18"/>
      <c r="CUV29" s="18"/>
      <c r="CVJ29" s="18"/>
      <c r="CVX29" s="18"/>
      <c r="CWL29" s="18"/>
      <c r="CWZ29" s="18"/>
      <c r="CXN29" s="18"/>
      <c r="CYB29" s="18"/>
      <c r="CYP29" s="18"/>
      <c r="CZD29" s="18"/>
      <c r="CZR29" s="18"/>
      <c r="DAF29" s="18"/>
      <c r="DAT29" s="18"/>
      <c r="DBH29" s="18"/>
      <c r="DBV29" s="18"/>
      <c r="DCJ29" s="18"/>
      <c r="DCX29" s="18"/>
      <c r="DDL29" s="18"/>
      <c r="DDZ29" s="18"/>
      <c r="DEN29" s="18"/>
      <c r="DFB29" s="18"/>
      <c r="DFP29" s="18"/>
      <c r="DGD29" s="18"/>
      <c r="DGR29" s="18"/>
      <c r="DHF29" s="18"/>
      <c r="DHT29" s="18"/>
      <c r="DIH29" s="18"/>
      <c r="DIV29" s="18"/>
      <c r="DJJ29" s="18"/>
      <c r="DJX29" s="18"/>
      <c r="DKL29" s="18"/>
      <c r="DKZ29" s="18"/>
      <c r="DLN29" s="18"/>
      <c r="DMB29" s="18"/>
      <c r="DMP29" s="18"/>
      <c r="DND29" s="18"/>
      <c r="DNR29" s="18"/>
      <c r="DOF29" s="18"/>
      <c r="DOT29" s="18"/>
      <c r="DPH29" s="18"/>
      <c r="DPV29" s="18"/>
      <c r="DQJ29" s="18"/>
      <c r="DQX29" s="18"/>
      <c r="DRL29" s="18"/>
      <c r="DRZ29" s="18"/>
      <c r="DSN29" s="18"/>
      <c r="DTB29" s="18"/>
      <c r="DTP29" s="18"/>
      <c r="DUD29" s="18"/>
      <c r="DUR29" s="18"/>
      <c r="DVF29" s="18"/>
      <c r="DVT29" s="18"/>
      <c r="DWH29" s="18"/>
      <c r="DWV29" s="18"/>
      <c r="DXJ29" s="18"/>
      <c r="DXX29" s="18"/>
      <c r="DYL29" s="18"/>
      <c r="DYZ29" s="18"/>
      <c r="DZN29" s="18"/>
      <c r="EAB29" s="18"/>
      <c r="EAP29" s="18"/>
      <c r="EBD29" s="18"/>
      <c r="EBR29" s="18"/>
      <c r="ECF29" s="18"/>
      <c r="ECT29" s="18"/>
      <c r="EDH29" s="18"/>
      <c r="EDV29" s="18"/>
      <c r="EEJ29" s="18"/>
      <c r="EEX29" s="18"/>
      <c r="EFL29" s="18"/>
      <c r="EFZ29" s="18"/>
      <c r="EGN29" s="18"/>
      <c r="EHB29" s="18"/>
      <c r="EHP29" s="18"/>
      <c r="EID29" s="18"/>
      <c r="EIR29" s="18"/>
      <c r="EJF29" s="18"/>
      <c r="EJT29" s="18"/>
      <c r="EKH29" s="18"/>
      <c r="EKV29" s="18"/>
      <c r="ELJ29" s="18"/>
      <c r="ELX29" s="18"/>
      <c r="EML29" s="18"/>
      <c r="EMZ29" s="18"/>
      <c r="ENN29" s="18"/>
      <c r="EOB29" s="18"/>
      <c r="EOP29" s="18"/>
      <c r="EPD29" s="18"/>
      <c r="EPR29" s="18"/>
      <c r="EQF29" s="18"/>
      <c r="EQT29" s="18"/>
      <c r="ERH29" s="18"/>
      <c r="ERV29" s="18"/>
      <c r="ESJ29" s="18"/>
      <c r="ESX29" s="18"/>
      <c r="ETL29" s="18"/>
      <c r="ETZ29" s="18"/>
      <c r="EUN29" s="18"/>
      <c r="EVB29" s="18"/>
      <c r="EVP29" s="18"/>
      <c r="EWD29" s="18"/>
      <c r="EWR29" s="18"/>
      <c r="EXF29" s="18"/>
      <c r="EXT29" s="18"/>
      <c r="EYH29" s="18"/>
      <c r="EYV29" s="18"/>
      <c r="EZJ29" s="18"/>
      <c r="EZX29" s="18"/>
      <c r="FAL29" s="18"/>
      <c r="FAZ29" s="18"/>
      <c r="FBN29" s="18"/>
      <c r="FCB29" s="18"/>
      <c r="FCP29" s="18"/>
      <c r="FDD29" s="18"/>
      <c r="FDR29" s="18"/>
      <c r="FEF29" s="18"/>
      <c r="FET29" s="18"/>
      <c r="FFH29" s="18"/>
      <c r="FFV29" s="18"/>
      <c r="FGJ29" s="18"/>
      <c r="FGX29" s="18"/>
      <c r="FHL29" s="18"/>
      <c r="FHZ29" s="18"/>
      <c r="FIN29" s="18"/>
      <c r="FJB29" s="18"/>
      <c r="FJP29" s="18"/>
      <c r="FKD29" s="18"/>
      <c r="FKR29" s="18"/>
      <c r="FLF29" s="18"/>
      <c r="FLT29" s="18"/>
      <c r="FMH29" s="18"/>
      <c r="FMV29" s="18"/>
      <c r="FNJ29" s="18"/>
      <c r="FNX29" s="18"/>
      <c r="FOL29" s="18"/>
      <c r="FOZ29" s="18"/>
      <c r="FPN29" s="18"/>
      <c r="FQB29" s="18"/>
      <c r="FQP29" s="18"/>
      <c r="FRD29" s="18"/>
      <c r="FRR29" s="18"/>
      <c r="FSF29" s="18"/>
      <c r="FST29" s="18"/>
      <c r="FTH29" s="18"/>
      <c r="FTV29" s="18"/>
      <c r="FUJ29" s="18"/>
      <c r="FUX29" s="18"/>
      <c r="FVL29" s="18"/>
      <c r="FVZ29" s="18"/>
      <c r="FWN29" s="18"/>
      <c r="FXB29" s="18"/>
      <c r="FXP29" s="18"/>
      <c r="FYD29" s="18"/>
      <c r="FYR29" s="18"/>
      <c r="FZF29" s="18"/>
      <c r="FZT29" s="18"/>
      <c r="GAH29" s="18"/>
      <c r="GAV29" s="18"/>
      <c r="GBJ29" s="18"/>
      <c r="GBX29" s="18"/>
      <c r="GCL29" s="18"/>
      <c r="GCZ29" s="18"/>
      <c r="GDN29" s="18"/>
      <c r="GEB29" s="18"/>
      <c r="GEP29" s="18"/>
      <c r="GFD29" s="18"/>
      <c r="GFR29" s="18"/>
      <c r="GGF29" s="18"/>
      <c r="GGT29" s="18"/>
      <c r="GHH29" s="18"/>
      <c r="GHV29" s="18"/>
      <c r="GIJ29" s="18"/>
      <c r="GIX29" s="18"/>
      <c r="GJL29" s="18"/>
      <c r="GJZ29" s="18"/>
      <c r="GKN29" s="18"/>
      <c r="GLB29" s="18"/>
      <c r="GLP29" s="18"/>
      <c r="GMD29" s="18"/>
      <c r="GMR29" s="18"/>
      <c r="GNF29" s="18"/>
      <c r="GNT29" s="18"/>
      <c r="GOH29" s="18"/>
      <c r="GOV29" s="18"/>
      <c r="GPJ29" s="18"/>
      <c r="GPX29" s="18"/>
      <c r="GQL29" s="18"/>
      <c r="GQZ29" s="18"/>
      <c r="GRN29" s="18"/>
      <c r="GSB29" s="18"/>
      <c r="GSP29" s="18"/>
      <c r="GTD29" s="18"/>
      <c r="GTR29" s="18"/>
      <c r="GUF29" s="18"/>
      <c r="GUT29" s="18"/>
      <c r="GVH29" s="18"/>
      <c r="GVV29" s="18"/>
      <c r="GWJ29" s="18"/>
      <c r="GWX29" s="18"/>
      <c r="GXL29" s="18"/>
      <c r="GXZ29" s="18"/>
      <c r="GYN29" s="18"/>
      <c r="GZB29" s="18"/>
      <c r="GZP29" s="18"/>
      <c r="HAD29" s="18"/>
      <c r="HAR29" s="18"/>
      <c r="HBF29" s="18"/>
      <c r="HBT29" s="18"/>
      <c r="HCH29" s="18"/>
      <c r="HCV29" s="18"/>
      <c r="HDJ29" s="18"/>
      <c r="HDX29" s="18"/>
      <c r="HEL29" s="18"/>
      <c r="HEZ29" s="18"/>
      <c r="HFN29" s="18"/>
      <c r="HGB29" s="18"/>
      <c r="HGP29" s="18"/>
      <c r="HHD29" s="18"/>
      <c r="HHR29" s="18"/>
      <c r="HIF29" s="18"/>
      <c r="HIT29" s="18"/>
      <c r="HJH29" s="18"/>
      <c r="HJV29" s="18"/>
      <c r="HKJ29" s="18"/>
      <c r="HKX29" s="18"/>
      <c r="HLL29" s="18"/>
      <c r="HLZ29" s="18"/>
      <c r="HMN29" s="18"/>
      <c r="HNB29" s="18"/>
      <c r="HNP29" s="18"/>
      <c r="HOD29" s="18"/>
      <c r="HOR29" s="18"/>
      <c r="HPF29" s="18"/>
      <c r="HPT29" s="18"/>
      <c r="HQH29" s="18"/>
      <c r="HQV29" s="18"/>
      <c r="HRJ29" s="18"/>
      <c r="HRX29" s="18"/>
      <c r="HSL29" s="18"/>
      <c r="HSZ29" s="18"/>
      <c r="HTN29" s="18"/>
      <c r="HUB29" s="18"/>
      <c r="HUP29" s="18"/>
      <c r="HVD29" s="18"/>
      <c r="HVR29" s="18"/>
      <c r="HWF29" s="18"/>
      <c r="HWT29" s="18"/>
      <c r="HXH29" s="18"/>
      <c r="HXV29" s="18"/>
      <c r="HYJ29" s="18"/>
      <c r="HYX29" s="18"/>
      <c r="HZL29" s="18"/>
      <c r="HZZ29" s="18"/>
      <c r="IAN29" s="18"/>
      <c r="IBB29" s="18"/>
      <c r="IBP29" s="18"/>
      <c r="ICD29" s="18"/>
      <c r="ICR29" s="18"/>
      <c r="IDF29" s="18"/>
      <c r="IDT29" s="18"/>
      <c r="IEH29" s="18"/>
      <c r="IEV29" s="18"/>
      <c r="IFJ29" s="18"/>
      <c r="IFX29" s="18"/>
      <c r="IGL29" s="18"/>
      <c r="IGZ29" s="18"/>
      <c r="IHN29" s="18"/>
      <c r="IIB29" s="18"/>
      <c r="IIP29" s="18"/>
      <c r="IJD29" s="18"/>
      <c r="IJR29" s="18"/>
      <c r="IKF29" s="18"/>
      <c r="IKT29" s="18"/>
      <c r="ILH29" s="18"/>
      <c r="ILV29" s="18"/>
      <c r="IMJ29" s="18"/>
      <c r="IMX29" s="18"/>
      <c r="INL29" s="18"/>
      <c r="INZ29" s="18"/>
      <c r="ION29" s="18"/>
      <c r="IPB29" s="18"/>
      <c r="IPP29" s="18"/>
      <c r="IQD29" s="18"/>
      <c r="IQR29" s="18"/>
      <c r="IRF29" s="18"/>
      <c r="IRT29" s="18"/>
      <c r="ISH29" s="18"/>
      <c r="ISV29" s="18"/>
      <c r="ITJ29" s="18"/>
      <c r="ITX29" s="18"/>
      <c r="IUL29" s="18"/>
      <c r="IUZ29" s="18"/>
      <c r="IVN29" s="18"/>
      <c r="IWB29" s="18"/>
      <c r="IWP29" s="18"/>
      <c r="IXD29" s="18"/>
      <c r="IXR29" s="18"/>
      <c r="IYF29" s="18"/>
      <c r="IYT29" s="18"/>
      <c r="IZH29" s="18"/>
      <c r="IZV29" s="18"/>
      <c r="JAJ29" s="18"/>
      <c r="JAX29" s="18"/>
      <c r="JBL29" s="18"/>
      <c r="JBZ29" s="18"/>
      <c r="JCN29" s="18"/>
      <c r="JDB29" s="18"/>
      <c r="JDP29" s="18"/>
      <c r="JED29" s="18"/>
      <c r="JER29" s="18"/>
      <c r="JFF29" s="18"/>
      <c r="JFT29" s="18"/>
      <c r="JGH29" s="18"/>
      <c r="JGV29" s="18"/>
      <c r="JHJ29" s="18"/>
      <c r="JHX29" s="18"/>
      <c r="JIL29" s="18"/>
      <c r="JIZ29" s="18"/>
      <c r="JJN29" s="18"/>
      <c r="JKB29" s="18"/>
      <c r="JKP29" s="18"/>
      <c r="JLD29" s="18"/>
      <c r="JLR29" s="18"/>
      <c r="JMF29" s="18"/>
      <c r="JMT29" s="18"/>
      <c r="JNH29" s="18"/>
      <c r="JNV29" s="18"/>
      <c r="JOJ29" s="18"/>
      <c r="JOX29" s="18"/>
      <c r="JPL29" s="18"/>
      <c r="JPZ29" s="18"/>
      <c r="JQN29" s="18"/>
      <c r="JRB29" s="18"/>
      <c r="JRP29" s="18"/>
      <c r="JSD29" s="18"/>
      <c r="JSR29" s="18"/>
      <c r="JTF29" s="18"/>
      <c r="JTT29" s="18"/>
      <c r="JUH29" s="18"/>
      <c r="JUV29" s="18"/>
      <c r="JVJ29" s="18"/>
      <c r="JVX29" s="18"/>
      <c r="JWL29" s="18"/>
      <c r="JWZ29" s="18"/>
      <c r="JXN29" s="18"/>
      <c r="JYB29" s="18"/>
      <c r="JYP29" s="18"/>
      <c r="JZD29" s="18"/>
      <c r="JZR29" s="18"/>
      <c r="KAF29" s="18"/>
      <c r="KAT29" s="18"/>
      <c r="KBH29" s="18"/>
      <c r="KBV29" s="18"/>
      <c r="KCJ29" s="18"/>
      <c r="KCX29" s="18"/>
      <c r="KDL29" s="18"/>
      <c r="KDZ29" s="18"/>
      <c r="KEN29" s="18"/>
      <c r="KFB29" s="18"/>
      <c r="KFP29" s="18"/>
      <c r="KGD29" s="18"/>
      <c r="KGR29" s="18"/>
      <c r="KHF29" s="18"/>
      <c r="KHT29" s="18"/>
      <c r="KIH29" s="18"/>
      <c r="KIV29" s="18"/>
      <c r="KJJ29" s="18"/>
      <c r="KJX29" s="18"/>
      <c r="KKL29" s="18"/>
      <c r="KKZ29" s="18"/>
      <c r="KLN29" s="18"/>
      <c r="KMB29" s="18"/>
      <c r="KMP29" s="18"/>
      <c r="KND29" s="18"/>
      <c r="KNR29" s="18"/>
      <c r="KOF29" s="18"/>
      <c r="KOT29" s="18"/>
      <c r="KPH29" s="18"/>
      <c r="KPV29" s="18"/>
      <c r="KQJ29" s="18"/>
      <c r="KQX29" s="18"/>
      <c r="KRL29" s="18"/>
      <c r="KRZ29" s="18"/>
      <c r="KSN29" s="18"/>
      <c r="KTB29" s="18"/>
      <c r="KTP29" s="18"/>
      <c r="KUD29" s="18"/>
      <c r="KUR29" s="18"/>
      <c r="KVF29" s="18"/>
      <c r="KVT29" s="18"/>
      <c r="KWH29" s="18"/>
      <c r="KWV29" s="18"/>
      <c r="KXJ29" s="18"/>
      <c r="KXX29" s="18"/>
      <c r="KYL29" s="18"/>
      <c r="KYZ29" s="18"/>
      <c r="KZN29" s="18"/>
      <c r="LAB29" s="18"/>
      <c r="LAP29" s="18"/>
      <c r="LBD29" s="18"/>
      <c r="LBR29" s="18"/>
      <c r="LCF29" s="18"/>
      <c r="LCT29" s="18"/>
      <c r="LDH29" s="18"/>
      <c r="LDV29" s="18"/>
      <c r="LEJ29" s="18"/>
      <c r="LEX29" s="18"/>
      <c r="LFL29" s="18"/>
      <c r="LFZ29" s="18"/>
      <c r="LGN29" s="18"/>
      <c r="LHB29" s="18"/>
      <c r="LHP29" s="18"/>
      <c r="LID29" s="18"/>
      <c r="LIR29" s="18"/>
      <c r="LJF29" s="18"/>
      <c r="LJT29" s="18"/>
      <c r="LKH29" s="18"/>
      <c r="LKV29" s="18"/>
      <c r="LLJ29" s="18"/>
      <c r="LLX29" s="18"/>
      <c r="LML29" s="18"/>
      <c r="LMZ29" s="18"/>
      <c r="LNN29" s="18"/>
      <c r="LOB29" s="18"/>
      <c r="LOP29" s="18"/>
      <c r="LPD29" s="18"/>
      <c r="LPR29" s="18"/>
      <c r="LQF29" s="18"/>
      <c r="LQT29" s="18"/>
      <c r="LRH29" s="18"/>
      <c r="LRV29" s="18"/>
      <c r="LSJ29" s="18"/>
      <c r="LSX29" s="18"/>
      <c r="LTL29" s="18"/>
      <c r="LTZ29" s="18"/>
      <c r="LUN29" s="18"/>
      <c r="LVB29" s="18"/>
      <c r="LVP29" s="18"/>
      <c r="LWD29" s="18"/>
      <c r="LWR29" s="18"/>
      <c r="LXF29" s="18"/>
      <c r="LXT29" s="18"/>
      <c r="LYH29" s="18"/>
      <c r="LYV29" s="18"/>
      <c r="LZJ29" s="18"/>
      <c r="LZX29" s="18"/>
      <c r="MAL29" s="18"/>
      <c r="MAZ29" s="18"/>
      <c r="MBN29" s="18"/>
      <c r="MCB29" s="18"/>
      <c r="MCP29" s="18"/>
      <c r="MDD29" s="18"/>
      <c r="MDR29" s="18"/>
      <c r="MEF29" s="18"/>
      <c r="MET29" s="18"/>
      <c r="MFH29" s="18"/>
      <c r="MFV29" s="18"/>
      <c r="MGJ29" s="18"/>
      <c r="MGX29" s="18"/>
      <c r="MHL29" s="18"/>
      <c r="MHZ29" s="18"/>
      <c r="MIN29" s="18"/>
      <c r="MJB29" s="18"/>
      <c r="MJP29" s="18"/>
      <c r="MKD29" s="18"/>
      <c r="MKR29" s="18"/>
      <c r="MLF29" s="18"/>
      <c r="MLT29" s="18"/>
      <c r="MMH29" s="18"/>
      <c r="MMV29" s="18"/>
      <c r="MNJ29" s="18"/>
      <c r="MNX29" s="18"/>
      <c r="MOL29" s="18"/>
      <c r="MOZ29" s="18"/>
      <c r="MPN29" s="18"/>
      <c r="MQB29" s="18"/>
      <c r="MQP29" s="18"/>
      <c r="MRD29" s="18"/>
      <c r="MRR29" s="18"/>
      <c r="MSF29" s="18"/>
      <c r="MST29" s="18"/>
      <c r="MTH29" s="18"/>
      <c r="MTV29" s="18"/>
      <c r="MUJ29" s="18"/>
      <c r="MUX29" s="18"/>
      <c r="MVL29" s="18"/>
      <c r="MVZ29" s="18"/>
      <c r="MWN29" s="18"/>
      <c r="MXB29" s="18"/>
      <c r="MXP29" s="18"/>
      <c r="MYD29" s="18"/>
      <c r="MYR29" s="18"/>
      <c r="MZF29" s="18"/>
      <c r="MZT29" s="18"/>
      <c r="NAH29" s="18"/>
      <c r="NAV29" s="18"/>
      <c r="NBJ29" s="18"/>
      <c r="NBX29" s="18"/>
      <c r="NCL29" s="18"/>
      <c r="NCZ29" s="18"/>
      <c r="NDN29" s="18"/>
      <c r="NEB29" s="18"/>
      <c r="NEP29" s="18"/>
      <c r="NFD29" s="18"/>
      <c r="NFR29" s="18"/>
      <c r="NGF29" s="18"/>
      <c r="NGT29" s="18"/>
      <c r="NHH29" s="18"/>
      <c r="NHV29" s="18"/>
      <c r="NIJ29" s="18"/>
      <c r="NIX29" s="18"/>
      <c r="NJL29" s="18"/>
      <c r="NJZ29" s="18"/>
      <c r="NKN29" s="18"/>
      <c r="NLB29" s="18"/>
      <c r="NLP29" s="18"/>
      <c r="NMD29" s="18"/>
      <c r="NMR29" s="18"/>
      <c r="NNF29" s="18"/>
      <c r="NNT29" s="18"/>
      <c r="NOH29" s="18"/>
      <c r="NOV29" s="18"/>
      <c r="NPJ29" s="18"/>
      <c r="NPX29" s="18"/>
      <c r="NQL29" s="18"/>
      <c r="NQZ29" s="18"/>
      <c r="NRN29" s="18"/>
      <c r="NSB29" s="18"/>
      <c r="NSP29" s="18"/>
      <c r="NTD29" s="18"/>
      <c r="NTR29" s="18"/>
      <c r="NUF29" s="18"/>
      <c r="NUT29" s="18"/>
      <c r="NVH29" s="18"/>
      <c r="NVV29" s="18"/>
      <c r="NWJ29" s="18"/>
      <c r="NWX29" s="18"/>
      <c r="NXL29" s="18"/>
      <c r="NXZ29" s="18"/>
      <c r="NYN29" s="18"/>
      <c r="NZB29" s="18"/>
      <c r="NZP29" s="18"/>
      <c r="OAD29" s="18"/>
      <c r="OAR29" s="18"/>
      <c r="OBF29" s="18"/>
      <c r="OBT29" s="18"/>
      <c r="OCH29" s="18"/>
      <c r="OCV29" s="18"/>
      <c r="ODJ29" s="18"/>
      <c r="ODX29" s="18"/>
      <c r="OEL29" s="18"/>
      <c r="OEZ29" s="18"/>
      <c r="OFN29" s="18"/>
      <c r="OGB29" s="18"/>
      <c r="OGP29" s="18"/>
      <c r="OHD29" s="18"/>
      <c r="OHR29" s="18"/>
      <c r="OIF29" s="18"/>
      <c r="OIT29" s="18"/>
      <c r="OJH29" s="18"/>
      <c r="OJV29" s="18"/>
      <c r="OKJ29" s="18"/>
      <c r="OKX29" s="18"/>
      <c r="OLL29" s="18"/>
      <c r="OLZ29" s="18"/>
      <c r="OMN29" s="18"/>
      <c r="ONB29" s="18"/>
      <c r="ONP29" s="18"/>
      <c r="OOD29" s="18"/>
      <c r="OOR29" s="18"/>
      <c r="OPF29" s="18"/>
      <c r="OPT29" s="18"/>
      <c r="OQH29" s="18"/>
      <c r="OQV29" s="18"/>
      <c r="ORJ29" s="18"/>
      <c r="ORX29" s="18"/>
      <c r="OSL29" s="18"/>
      <c r="OSZ29" s="18"/>
      <c r="OTN29" s="18"/>
      <c r="OUB29" s="18"/>
      <c r="OUP29" s="18"/>
      <c r="OVD29" s="18"/>
      <c r="OVR29" s="18"/>
      <c r="OWF29" s="18"/>
      <c r="OWT29" s="18"/>
      <c r="OXH29" s="18"/>
      <c r="OXV29" s="18"/>
      <c r="OYJ29" s="18"/>
      <c r="OYX29" s="18"/>
      <c r="OZL29" s="18"/>
      <c r="OZZ29" s="18"/>
      <c r="PAN29" s="18"/>
      <c r="PBB29" s="18"/>
      <c r="PBP29" s="18"/>
      <c r="PCD29" s="18"/>
      <c r="PCR29" s="18"/>
      <c r="PDF29" s="18"/>
      <c r="PDT29" s="18"/>
      <c r="PEH29" s="18"/>
      <c r="PEV29" s="18"/>
      <c r="PFJ29" s="18"/>
      <c r="PFX29" s="18"/>
      <c r="PGL29" s="18"/>
      <c r="PGZ29" s="18"/>
      <c r="PHN29" s="18"/>
      <c r="PIB29" s="18"/>
      <c r="PIP29" s="18"/>
      <c r="PJD29" s="18"/>
      <c r="PJR29" s="18"/>
      <c r="PKF29" s="18"/>
      <c r="PKT29" s="18"/>
      <c r="PLH29" s="18"/>
      <c r="PLV29" s="18"/>
      <c r="PMJ29" s="18"/>
      <c r="PMX29" s="18"/>
      <c r="PNL29" s="18"/>
      <c r="PNZ29" s="18"/>
      <c r="PON29" s="18"/>
      <c r="PPB29" s="18"/>
      <c r="PPP29" s="18"/>
      <c r="PQD29" s="18"/>
      <c r="PQR29" s="18"/>
      <c r="PRF29" s="18"/>
      <c r="PRT29" s="18"/>
      <c r="PSH29" s="18"/>
      <c r="PSV29" s="18"/>
      <c r="PTJ29" s="18"/>
      <c r="PTX29" s="18"/>
      <c r="PUL29" s="18"/>
      <c r="PUZ29" s="18"/>
      <c r="PVN29" s="18"/>
      <c r="PWB29" s="18"/>
      <c r="PWP29" s="18"/>
      <c r="PXD29" s="18"/>
      <c r="PXR29" s="18"/>
      <c r="PYF29" s="18"/>
      <c r="PYT29" s="18"/>
      <c r="PZH29" s="18"/>
      <c r="PZV29" s="18"/>
      <c r="QAJ29" s="18"/>
      <c r="QAX29" s="18"/>
      <c r="QBL29" s="18"/>
      <c r="QBZ29" s="18"/>
      <c r="QCN29" s="18"/>
      <c r="QDB29" s="18"/>
      <c r="QDP29" s="18"/>
      <c r="QED29" s="18"/>
      <c r="QER29" s="18"/>
      <c r="QFF29" s="18"/>
      <c r="QFT29" s="18"/>
      <c r="QGH29" s="18"/>
      <c r="QGV29" s="18"/>
      <c r="QHJ29" s="18"/>
      <c r="QHX29" s="18"/>
      <c r="QIL29" s="18"/>
      <c r="QIZ29" s="18"/>
      <c r="QJN29" s="18"/>
      <c r="QKB29" s="18"/>
      <c r="QKP29" s="18"/>
      <c r="QLD29" s="18"/>
      <c r="QLR29" s="18"/>
      <c r="QMF29" s="18"/>
      <c r="QMT29" s="18"/>
      <c r="QNH29" s="18"/>
      <c r="QNV29" s="18"/>
      <c r="QOJ29" s="18"/>
      <c r="QOX29" s="18"/>
      <c r="QPL29" s="18"/>
      <c r="QPZ29" s="18"/>
      <c r="QQN29" s="18"/>
      <c r="QRB29" s="18"/>
      <c r="QRP29" s="18"/>
      <c r="QSD29" s="18"/>
      <c r="QSR29" s="18"/>
      <c r="QTF29" s="18"/>
      <c r="QTT29" s="18"/>
      <c r="QUH29" s="18"/>
      <c r="QUV29" s="18"/>
      <c r="QVJ29" s="18"/>
      <c r="QVX29" s="18"/>
      <c r="QWL29" s="18"/>
      <c r="QWZ29" s="18"/>
      <c r="QXN29" s="18"/>
      <c r="QYB29" s="18"/>
      <c r="QYP29" s="18"/>
      <c r="QZD29" s="18"/>
      <c r="QZR29" s="18"/>
      <c r="RAF29" s="18"/>
      <c r="RAT29" s="18"/>
      <c r="RBH29" s="18"/>
      <c r="RBV29" s="18"/>
      <c r="RCJ29" s="18"/>
      <c r="RCX29" s="18"/>
      <c r="RDL29" s="18"/>
      <c r="RDZ29" s="18"/>
      <c r="REN29" s="18"/>
      <c r="RFB29" s="18"/>
      <c r="RFP29" s="18"/>
      <c r="RGD29" s="18"/>
      <c r="RGR29" s="18"/>
      <c r="RHF29" s="18"/>
      <c r="RHT29" s="18"/>
      <c r="RIH29" s="18"/>
      <c r="RIV29" s="18"/>
      <c r="RJJ29" s="18"/>
      <c r="RJX29" s="18"/>
      <c r="RKL29" s="18"/>
      <c r="RKZ29" s="18"/>
      <c r="RLN29" s="18"/>
      <c r="RMB29" s="18"/>
      <c r="RMP29" s="18"/>
      <c r="RND29" s="18"/>
      <c r="RNR29" s="18"/>
      <c r="ROF29" s="18"/>
      <c r="ROT29" s="18"/>
      <c r="RPH29" s="18"/>
      <c r="RPV29" s="18"/>
      <c r="RQJ29" s="18"/>
      <c r="RQX29" s="18"/>
      <c r="RRL29" s="18"/>
      <c r="RRZ29" s="18"/>
      <c r="RSN29" s="18"/>
      <c r="RTB29" s="18"/>
      <c r="RTP29" s="18"/>
      <c r="RUD29" s="18"/>
      <c r="RUR29" s="18"/>
      <c r="RVF29" s="18"/>
      <c r="RVT29" s="18"/>
      <c r="RWH29" s="18"/>
      <c r="RWV29" s="18"/>
      <c r="RXJ29" s="18"/>
      <c r="RXX29" s="18"/>
      <c r="RYL29" s="18"/>
      <c r="RYZ29" s="18"/>
      <c r="RZN29" s="18"/>
      <c r="SAB29" s="18"/>
      <c r="SAP29" s="18"/>
      <c r="SBD29" s="18"/>
      <c r="SBR29" s="18"/>
      <c r="SCF29" s="18"/>
      <c r="SCT29" s="18"/>
      <c r="SDH29" s="18"/>
      <c r="SDV29" s="18"/>
      <c r="SEJ29" s="18"/>
      <c r="SEX29" s="18"/>
      <c r="SFL29" s="18"/>
      <c r="SFZ29" s="18"/>
      <c r="SGN29" s="18"/>
      <c r="SHB29" s="18"/>
      <c r="SHP29" s="18"/>
      <c r="SID29" s="18"/>
      <c r="SIR29" s="18"/>
      <c r="SJF29" s="18"/>
      <c r="SJT29" s="18"/>
      <c r="SKH29" s="18"/>
      <c r="SKV29" s="18"/>
      <c r="SLJ29" s="18"/>
      <c r="SLX29" s="18"/>
      <c r="SML29" s="18"/>
      <c r="SMZ29" s="18"/>
      <c r="SNN29" s="18"/>
      <c r="SOB29" s="18"/>
      <c r="SOP29" s="18"/>
      <c r="SPD29" s="18"/>
      <c r="SPR29" s="18"/>
      <c r="SQF29" s="18"/>
      <c r="SQT29" s="18"/>
      <c r="SRH29" s="18"/>
      <c r="SRV29" s="18"/>
      <c r="SSJ29" s="18"/>
      <c r="SSX29" s="18"/>
      <c r="STL29" s="18"/>
      <c r="STZ29" s="18"/>
      <c r="SUN29" s="18"/>
      <c r="SVB29" s="18"/>
      <c r="SVP29" s="18"/>
      <c r="SWD29" s="18"/>
      <c r="SWR29" s="18"/>
      <c r="SXF29" s="18"/>
      <c r="SXT29" s="18"/>
      <c r="SYH29" s="18"/>
      <c r="SYV29" s="18"/>
      <c r="SZJ29" s="18"/>
      <c r="SZX29" s="18"/>
      <c r="TAL29" s="18"/>
      <c r="TAZ29" s="18"/>
      <c r="TBN29" s="18"/>
      <c r="TCB29" s="18"/>
      <c r="TCP29" s="18"/>
      <c r="TDD29" s="18"/>
      <c r="TDR29" s="18"/>
      <c r="TEF29" s="18"/>
      <c r="TET29" s="18"/>
      <c r="TFH29" s="18"/>
      <c r="TFV29" s="18"/>
      <c r="TGJ29" s="18"/>
      <c r="TGX29" s="18"/>
      <c r="THL29" s="18"/>
      <c r="THZ29" s="18"/>
      <c r="TIN29" s="18"/>
      <c r="TJB29" s="18"/>
      <c r="TJP29" s="18"/>
      <c r="TKD29" s="18"/>
      <c r="TKR29" s="18"/>
      <c r="TLF29" s="18"/>
      <c r="TLT29" s="18"/>
      <c r="TMH29" s="18"/>
      <c r="TMV29" s="18"/>
      <c r="TNJ29" s="18"/>
      <c r="TNX29" s="18"/>
      <c r="TOL29" s="18"/>
      <c r="TOZ29" s="18"/>
      <c r="TPN29" s="18"/>
      <c r="TQB29" s="18"/>
      <c r="TQP29" s="18"/>
      <c r="TRD29" s="18"/>
      <c r="TRR29" s="18"/>
      <c r="TSF29" s="18"/>
      <c r="TST29" s="18"/>
      <c r="TTH29" s="18"/>
      <c r="TTV29" s="18"/>
      <c r="TUJ29" s="18"/>
      <c r="TUX29" s="18"/>
      <c r="TVL29" s="18"/>
      <c r="TVZ29" s="18"/>
      <c r="TWN29" s="18"/>
      <c r="TXB29" s="18"/>
      <c r="TXP29" s="18"/>
      <c r="TYD29" s="18"/>
      <c r="TYR29" s="18"/>
      <c r="TZF29" s="18"/>
      <c r="TZT29" s="18"/>
      <c r="UAH29" s="18"/>
      <c r="UAV29" s="18"/>
      <c r="UBJ29" s="18"/>
      <c r="UBX29" s="18"/>
      <c r="UCL29" s="18"/>
      <c r="UCZ29" s="18"/>
      <c r="UDN29" s="18"/>
      <c r="UEB29" s="18"/>
      <c r="UEP29" s="18"/>
      <c r="UFD29" s="18"/>
      <c r="UFR29" s="18"/>
      <c r="UGF29" s="18"/>
      <c r="UGT29" s="18"/>
      <c r="UHH29" s="18"/>
      <c r="UHV29" s="18"/>
      <c r="UIJ29" s="18"/>
      <c r="UIX29" s="18"/>
      <c r="UJL29" s="18"/>
      <c r="UJZ29" s="18"/>
      <c r="UKN29" s="18"/>
      <c r="ULB29" s="18"/>
      <c r="ULP29" s="18"/>
      <c r="UMD29" s="18"/>
      <c r="UMR29" s="18"/>
      <c r="UNF29" s="18"/>
      <c r="UNT29" s="18"/>
      <c r="UOH29" s="18"/>
      <c r="UOV29" s="18"/>
      <c r="UPJ29" s="18"/>
      <c r="UPX29" s="18"/>
      <c r="UQL29" s="18"/>
      <c r="UQZ29" s="18"/>
      <c r="URN29" s="18"/>
      <c r="USB29" s="18"/>
      <c r="USP29" s="18"/>
      <c r="UTD29" s="18"/>
      <c r="UTR29" s="18"/>
      <c r="UUF29" s="18"/>
      <c r="UUT29" s="18"/>
      <c r="UVH29" s="18"/>
      <c r="UVV29" s="18"/>
      <c r="UWJ29" s="18"/>
      <c r="UWX29" s="18"/>
      <c r="UXL29" s="18"/>
      <c r="UXZ29" s="18"/>
      <c r="UYN29" s="18"/>
      <c r="UZB29" s="18"/>
      <c r="UZP29" s="18"/>
      <c r="VAD29" s="18"/>
      <c r="VAR29" s="18"/>
      <c r="VBF29" s="18"/>
      <c r="VBT29" s="18"/>
      <c r="VCH29" s="18"/>
      <c r="VCV29" s="18"/>
      <c r="VDJ29" s="18"/>
      <c r="VDX29" s="18"/>
      <c r="VEL29" s="18"/>
      <c r="VEZ29" s="18"/>
      <c r="VFN29" s="18"/>
      <c r="VGB29" s="18"/>
      <c r="VGP29" s="18"/>
      <c r="VHD29" s="18"/>
      <c r="VHR29" s="18"/>
      <c r="VIF29" s="18"/>
      <c r="VIT29" s="18"/>
      <c r="VJH29" s="18"/>
      <c r="VJV29" s="18"/>
      <c r="VKJ29" s="18"/>
      <c r="VKX29" s="18"/>
      <c r="VLL29" s="18"/>
      <c r="VLZ29" s="18"/>
      <c r="VMN29" s="18"/>
      <c r="VNB29" s="18"/>
      <c r="VNP29" s="18"/>
      <c r="VOD29" s="18"/>
      <c r="VOR29" s="18"/>
      <c r="VPF29" s="18"/>
      <c r="VPT29" s="18"/>
      <c r="VQH29" s="18"/>
      <c r="VQV29" s="18"/>
      <c r="VRJ29" s="18"/>
      <c r="VRX29" s="18"/>
      <c r="VSL29" s="18"/>
      <c r="VSZ29" s="18"/>
      <c r="VTN29" s="18"/>
      <c r="VUB29" s="18"/>
      <c r="VUP29" s="18"/>
      <c r="VVD29" s="18"/>
      <c r="VVR29" s="18"/>
      <c r="VWF29" s="18"/>
      <c r="VWT29" s="18"/>
      <c r="VXH29" s="18"/>
      <c r="VXV29" s="18"/>
      <c r="VYJ29" s="18"/>
      <c r="VYX29" s="18"/>
      <c r="VZL29" s="18"/>
      <c r="VZZ29" s="18"/>
      <c r="WAN29" s="18"/>
      <c r="WBB29" s="18"/>
      <c r="WBP29" s="18"/>
      <c r="WCD29" s="18"/>
      <c r="WCR29" s="18"/>
      <c r="WDF29" s="18"/>
      <c r="WDT29" s="18"/>
      <c r="WEH29" s="18"/>
      <c r="WEV29" s="18"/>
      <c r="WFJ29" s="18"/>
      <c r="WFX29" s="18"/>
      <c r="WGL29" s="18"/>
      <c r="WGZ29" s="18"/>
      <c r="WHN29" s="18"/>
      <c r="WIB29" s="18"/>
      <c r="WIP29" s="18"/>
      <c r="WJD29" s="18"/>
      <c r="WJR29" s="18"/>
      <c r="WKF29" s="18"/>
      <c r="WKT29" s="18"/>
      <c r="WLH29" s="18"/>
      <c r="WLV29" s="18"/>
      <c r="WMJ29" s="18"/>
      <c r="WMX29" s="18"/>
      <c r="WNL29" s="18"/>
      <c r="WNZ29" s="18"/>
      <c r="WON29" s="18"/>
      <c r="WPB29" s="18"/>
      <c r="WPP29" s="18"/>
      <c r="WQD29" s="18"/>
      <c r="WQR29" s="18"/>
      <c r="WRF29" s="18"/>
      <c r="WRT29" s="18"/>
      <c r="WSH29" s="18"/>
      <c r="WSV29" s="18"/>
      <c r="WTJ29" s="18"/>
      <c r="WTX29" s="18"/>
      <c r="WUL29" s="18"/>
      <c r="WUZ29" s="18"/>
      <c r="WVN29" s="18"/>
      <c r="WWB29" s="18"/>
      <c r="WWP29" s="18"/>
      <c r="WXD29" s="18"/>
      <c r="WXR29" s="18"/>
      <c r="WYF29" s="18"/>
      <c r="WYT29" s="18"/>
      <c r="WZH29" s="18"/>
      <c r="WZV29" s="18"/>
      <c r="XAJ29" s="18"/>
      <c r="XAX29" s="18"/>
      <c r="XBL29" s="18"/>
      <c r="XBZ29" s="18"/>
      <c r="XCN29" s="18"/>
      <c r="XDB29" s="18"/>
      <c r="XDP29" s="18"/>
      <c r="XED29" s="18"/>
      <c r="XER29" s="18"/>
    </row>
    <row r="30" spans="1:1014 1028:2036 2050:3072 3086:4094 4108:5116 5130:6138 6152:7160 7174:8182 8196:9204 9218:10240 10254:11262 11276:12284 12298:13306 13320:14328 14342:15350 15364:16372" x14ac:dyDescent="0.35">
      <c r="A30">
        <v>2017157006</v>
      </c>
      <c r="B30" t="e">
        <v>#N/A</v>
      </c>
      <c r="C30" t="e">
        <v>#N/A</v>
      </c>
      <c r="D30" s="55" t="s">
        <v>889</v>
      </c>
      <c r="E30" t="s">
        <v>901</v>
      </c>
      <c r="F30" s="18">
        <v>42892</v>
      </c>
      <c r="G30">
        <v>6</v>
      </c>
      <c r="H30" t="s">
        <v>29</v>
      </c>
      <c r="I30">
        <v>14.4</v>
      </c>
      <c r="J30" t="s">
        <v>884</v>
      </c>
      <c r="K30">
        <v>2.5</v>
      </c>
      <c r="L30" t="s">
        <v>894</v>
      </c>
      <c r="M30">
        <v>9</v>
      </c>
      <c r="N30" t="s">
        <v>878</v>
      </c>
      <c r="O30">
        <v>2857</v>
      </c>
      <c r="P30" t="s">
        <v>895</v>
      </c>
      <c r="T30" s="18"/>
      <c r="AH30" s="18"/>
      <c r="AV30" s="18"/>
      <c r="BJ30" s="18"/>
      <c r="BX30" s="18"/>
      <c r="CL30" s="18"/>
      <c r="CZ30" s="18"/>
      <c r="DN30" s="18"/>
      <c r="EB30" s="18"/>
      <c r="EP30" s="18"/>
      <c r="FD30" s="18"/>
      <c r="FR30" s="18"/>
      <c r="GF30" s="18"/>
      <c r="GT30" s="18"/>
      <c r="HH30" s="18"/>
      <c r="HV30" s="18"/>
      <c r="IJ30" s="18"/>
      <c r="IX30" s="18"/>
      <c r="JL30" s="18"/>
      <c r="JZ30" s="18"/>
      <c r="KN30" s="18"/>
      <c r="LB30" s="18"/>
      <c r="LP30" s="18"/>
      <c r="MD30" s="18"/>
      <c r="MR30" s="18"/>
      <c r="NF30" s="18"/>
      <c r="NT30" s="18"/>
      <c r="OH30" s="18"/>
      <c r="OV30" s="18"/>
      <c r="PJ30" s="18"/>
      <c r="PX30" s="18"/>
      <c r="QL30" s="18"/>
      <c r="QZ30" s="18"/>
      <c r="RN30" s="18"/>
      <c r="SB30" s="18"/>
      <c r="SP30" s="18"/>
      <c r="TD30" s="18"/>
      <c r="TR30" s="18"/>
      <c r="UF30" s="18"/>
      <c r="UT30" s="18"/>
      <c r="VH30" s="18"/>
      <c r="VV30" s="18"/>
      <c r="WJ30" s="18"/>
      <c r="WX30" s="18"/>
      <c r="XL30" s="18"/>
      <c r="XZ30" s="18"/>
      <c r="YN30" s="18"/>
      <c r="ZB30" s="18"/>
      <c r="ZP30" s="18"/>
      <c r="AAD30" s="18"/>
      <c r="AAR30" s="18"/>
      <c r="ABF30" s="18"/>
      <c r="ABT30" s="18"/>
      <c r="ACH30" s="18"/>
      <c r="ACV30" s="18"/>
      <c r="ADJ30" s="18"/>
      <c r="ADX30" s="18"/>
      <c r="AEL30" s="18"/>
      <c r="AEZ30" s="18"/>
      <c r="AFN30" s="18"/>
      <c r="AGB30" s="18"/>
      <c r="AGP30" s="18"/>
      <c r="AHD30" s="18"/>
      <c r="AHR30" s="18"/>
      <c r="AIF30" s="18"/>
      <c r="AIT30" s="18"/>
      <c r="AJH30" s="18"/>
      <c r="AJV30" s="18"/>
      <c r="AKJ30" s="18"/>
      <c r="AKX30" s="18"/>
      <c r="ALL30" s="18"/>
      <c r="ALZ30" s="18"/>
      <c r="AMN30" s="18"/>
      <c r="ANB30" s="18"/>
      <c r="ANP30" s="18"/>
      <c r="AOD30" s="18"/>
      <c r="AOR30" s="18"/>
      <c r="APF30" s="18"/>
      <c r="APT30" s="18"/>
      <c r="AQH30" s="18"/>
      <c r="AQV30" s="18"/>
      <c r="ARJ30" s="18"/>
      <c r="ARX30" s="18"/>
      <c r="ASL30" s="18"/>
      <c r="ASZ30" s="18"/>
      <c r="ATN30" s="18"/>
      <c r="AUB30" s="18"/>
      <c r="AUP30" s="18"/>
      <c r="AVD30" s="18"/>
      <c r="AVR30" s="18"/>
      <c r="AWF30" s="18"/>
      <c r="AWT30" s="18"/>
      <c r="AXH30" s="18"/>
      <c r="AXV30" s="18"/>
      <c r="AYJ30" s="18"/>
      <c r="AYX30" s="18"/>
      <c r="AZL30" s="18"/>
      <c r="AZZ30" s="18"/>
      <c r="BAN30" s="18"/>
      <c r="BBB30" s="18"/>
      <c r="BBP30" s="18"/>
      <c r="BCD30" s="18"/>
      <c r="BCR30" s="18"/>
      <c r="BDF30" s="18"/>
      <c r="BDT30" s="18"/>
      <c r="BEH30" s="18"/>
      <c r="BEV30" s="18"/>
      <c r="BFJ30" s="18"/>
      <c r="BFX30" s="18"/>
      <c r="BGL30" s="18"/>
      <c r="BGZ30" s="18"/>
      <c r="BHN30" s="18"/>
      <c r="BIB30" s="18"/>
      <c r="BIP30" s="18"/>
      <c r="BJD30" s="18"/>
      <c r="BJR30" s="18"/>
      <c r="BKF30" s="18"/>
      <c r="BKT30" s="18"/>
      <c r="BLH30" s="18"/>
      <c r="BLV30" s="18"/>
      <c r="BMJ30" s="18"/>
      <c r="BMX30" s="18"/>
      <c r="BNL30" s="18"/>
      <c r="BNZ30" s="18"/>
      <c r="BON30" s="18"/>
      <c r="BPB30" s="18"/>
      <c r="BPP30" s="18"/>
      <c r="BQD30" s="18"/>
      <c r="BQR30" s="18"/>
      <c r="BRF30" s="18"/>
      <c r="BRT30" s="18"/>
      <c r="BSH30" s="18"/>
      <c r="BSV30" s="18"/>
      <c r="BTJ30" s="18"/>
      <c r="BTX30" s="18"/>
      <c r="BUL30" s="18"/>
      <c r="BUZ30" s="18"/>
      <c r="BVN30" s="18"/>
      <c r="BWB30" s="18"/>
      <c r="BWP30" s="18"/>
      <c r="BXD30" s="18"/>
      <c r="BXR30" s="18"/>
      <c r="BYF30" s="18"/>
      <c r="BYT30" s="18"/>
      <c r="BZH30" s="18"/>
      <c r="BZV30" s="18"/>
      <c r="CAJ30" s="18"/>
      <c r="CAX30" s="18"/>
      <c r="CBL30" s="18"/>
      <c r="CBZ30" s="18"/>
      <c r="CCN30" s="18"/>
      <c r="CDB30" s="18"/>
      <c r="CDP30" s="18"/>
      <c r="CED30" s="18"/>
      <c r="CER30" s="18"/>
      <c r="CFF30" s="18"/>
      <c r="CFT30" s="18"/>
      <c r="CGH30" s="18"/>
      <c r="CGV30" s="18"/>
      <c r="CHJ30" s="18"/>
      <c r="CHX30" s="18"/>
      <c r="CIL30" s="18"/>
      <c r="CIZ30" s="18"/>
      <c r="CJN30" s="18"/>
      <c r="CKB30" s="18"/>
      <c r="CKP30" s="18"/>
      <c r="CLD30" s="18"/>
      <c r="CLR30" s="18"/>
      <c r="CMF30" s="18"/>
      <c r="CMT30" s="18"/>
      <c r="CNH30" s="18"/>
      <c r="CNV30" s="18"/>
      <c r="COJ30" s="18"/>
      <c r="COX30" s="18"/>
      <c r="CPL30" s="18"/>
      <c r="CPZ30" s="18"/>
      <c r="CQN30" s="18"/>
      <c r="CRB30" s="18"/>
      <c r="CRP30" s="18"/>
      <c r="CSD30" s="18"/>
      <c r="CSR30" s="18"/>
      <c r="CTF30" s="18"/>
      <c r="CTT30" s="18"/>
      <c r="CUH30" s="18"/>
      <c r="CUV30" s="18"/>
      <c r="CVJ30" s="18"/>
      <c r="CVX30" s="18"/>
      <c r="CWL30" s="18"/>
      <c r="CWZ30" s="18"/>
      <c r="CXN30" s="18"/>
      <c r="CYB30" s="18"/>
      <c r="CYP30" s="18"/>
      <c r="CZD30" s="18"/>
      <c r="CZR30" s="18"/>
      <c r="DAF30" s="18"/>
      <c r="DAT30" s="18"/>
      <c r="DBH30" s="18"/>
      <c r="DBV30" s="18"/>
      <c r="DCJ30" s="18"/>
      <c r="DCX30" s="18"/>
      <c r="DDL30" s="18"/>
      <c r="DDZ30" s="18"/>
      <c r="DEN30" s="18"/>
      <c r="DFB30" s="18"/>
      <c r="DFP30" s="18"/>
      <c r="DGD30" s="18"/>
      <c r="DGR30" s="18"/>
      <c r="DHF30" s="18"/>
      <c r="DHT30" s="18"/>
      <c r="DIH30" s="18"/>
      <c r="DIV30" s="18"/>
      <c r="DJJ30" s="18"/>
      <c r="DJX30" s="18"/>
      <c r="DKL30" s="18"/>
      <c r="DKZ30" s="18"/>
      <c r="DLN30" s="18"/>
      <c r="DMB30" s="18"/>
      <c r="DMP30" s="18"/>
      <c r="DND30" s="18"/>
      <c r="DNR30" s="18"/>
      <c r="DOF30" s="18"/>
      <c r="DOT30" s="18"/>
      <c r="DPH30" s="18"/>
      <c r="DPV30" s="18"/>
      <c r="DQJ30" s="18"/>
      <c r="DQX30" s="18"/>
      <c r="DRL30" s="18"/>
      <c r="DRZ30" s="18"/>
      <c r="DSN30" s="18"/>
      <c r="DTB30" s="18"/>
      <c r="DTP30" s="18"/>
      <c r="DUD30" s="18"/>
      <c r="DUR30" s="18"/>
      <c r="DVF30" s="18"/>
      <c r="DVT30" s="18"/>
      <c r="DWH30" s="18"/>
      <c r="DWV30" s="18"/>
      <c r="DXJ30" s="18"/>
      <c r="DXX30" s="18"/>
      <c r="DYL30" s="18"/>
      <c r="DYZ30" s="18"/>
      <c r="DZN30" s="18"/>
      <c r="EAB30" s="18"/>
      <c r="EAP30" s="18"/>
      <c r="EBD30" s="18"/>
      <c r="EBR30" s="18"/>
      <c r="ECF30" s="18"/>
      <c r="ECT30" s="18"/>
      <c r="EDH30" s="18"/>
      <c r="EDV30" s="18"/>
      <c r="EEJ30" s="18"/>
      <c r="EEX30" s="18"/>
      <c r="EFL30" s="18"/>
      <c r="EFZ30" s="18"/>
      <c r="EGN30" s="18"/>
      <c r="EHB30" s="18"/>
      <c r="EHP30" s="18"/>
      <c r="EID30" s="18"/>
      <c r="EIR30" s="18"/>
      <c r="EJF30" s="18"/>
      <c r="EJT30" s="18"/>
      <c r="EKH30" s="18"/>
      <c r="EKV30" s="18"/>
      <c r="ELJ30" s="18"/>
      <c r="ELX30" s="18"/>
      <c r="EML30" s="18"/>
      <c r="EMZ30" s="18"/>
      <c r="ENN30" s="18"/>
      <c r="EOB30" s="18"/>
      <c r="EOP30" s="18"/>
      <c r="EPD30" s="18"/>
      <c r="EPR30" s="18"/>
      <c r="EQF30" s="18"/>
      <c r="EQT30" s="18"/>
      <c r="ERH30" s="18"/>
      <c r="ERV30" s="18"/>
      <c r="ESJ30" s="18"/>
      <c r="ESX30" s="18"/>
      <c r="ETL30" s="18"/>
      <c r="ETZ30" s="18"/>
      <c r="EUN30" s="18"/>
      <c r="EVB30" s="18"/>
      <c r="EVP30" s="18"/>
      <c r="EWD30" s="18"/>
      <c r="EWR30" s="18"/>
      <c r="EXF30" s="18"/>
      <c r="EXT30" s="18"/>
      <c r="EYH30" s="18"/>
      <c r="EYV30" s="18"/>
      <c r="EZJ30" s="18"/>
      <c r="EZX30" s="18"/>
      <c r="FAL30" s="18"/>
      <c r="FAZ30" s="18"/>
      <c r="FBN30" s="18"/>
      <c r="FCB30" s="18"/>
      <c r="FCP30" s="18"/>
      <c r="FDD30" s="18"/>
      <c r="FDR30" s="18"/>
      <c r="FEF30" s="18"/>
      <c r="FET30" s="18"/>
      <c r="FFH30" s="18"/>
      <c r="FFV30" s="18"/>
      <c r="FGJ30" s="18"/>
      <c r="FGX30" s="18"/>
      <c r="FHL30" s="18"/>
      <c r="FHZ30" s="18"/>
      <c r="FIN30" s="18"/>
      <c r="FJB30" s="18"/>
      <c r="FJP30" s="18"/>
      <c r="FKD30" s="18"/>
      <c r="FKR30" s="18"/>
      <c r="FLF30" s="18"/>
      <c r="FLT30" s="18"/>
      <c r="FMH30" s="18"/>
      <c r="FMV30" s="18"/>
      <c r="FNJ30" s="18"/>
      <c r="FNX30" s="18"/>
      <c r="FOL30" s="18"/>
      <c r="FOZ30" s="18"/>
      <c r="FPN30" s="18"/>
      <c r="FQB30" s="18"/>
      <c r="FQP30" s="18"/>
      <c r="FRD30" s="18"/>
      <c r="FRR30" s="18"/>
      <c r="FSF30" s="18"/>
      <c r="FST30" s="18"/>
      <c r="FTH30" s="18"/>
      <c r="FTV30" s="18"/>
      <c r="FUJ30" s="18"/>
      <c r="FUX30" s="18"/>
      <c r="FVL30" s="18"/>
      <c r="FVZ30" s="18"/>
      <c r="FWN30" s="18"/>
      <c r="FXB30" s="18"/>
      <c r="FXP30" s="18"/>
      <c r="FYD30" s="18"/>
      <c r="FYR30" s="18"/>
      <c r="FZF30" s="18"/>
      <c r="FZT30" s="18"/>
      <c r="GAH30" s="18"/>
      <c r="GAV30" s="18"/>
      <c r="GBJ30" s="18"/>
      <c r="GBX30" s="18"/>
      <c r="GCL30" s="18"/>
      <c r="GCZ30" s="18"/>
      <c r="GDN30" s="18"/>
      <c r="GEB30" s="18"/>
      <c r="GEP30" s="18"/>
      <c r="GFD30" s="18"/>
      <c r="GFR30" s="18"/>
      <c r="GGF30" s="18"/>
      <c r="GGT30" s="18"/>
      <c r="GHH30" s="18"/>
      <c r="GHV30" s="18"/>
      <c r="GIJ30" s="18"/>
      <c r="GIX30" s="18"/>
      <c r="GJL30" s="18"/>
      <c r="GJZ30" s="18"/>
      <c r="GKN30" s="18"/>
      <c r="GLB30" s="18"/>
      <c r="GLP30" s="18"/>
      <c r="GMD30" s="18"/>
      <c r="GMR30" s="18"/>
      <c r="GNF30" s="18"/>
      <c r="GNT30" s="18"/>
      <c r="GOH30" s="18"/>
      <c r="GOV30" s="18"/>
      <c r="GPJ30" s="18"/>
      <c r="GPX30" s="18"/>
      <c r="GQL30" s="18"/>
      <c r="GQZ30" s="18"/>
      <c r="GRN30" s="18"/>
      <c r="GSB30" s="18"/>
      <c r="GSP30" s="18"/>
      <c r="GTD30" s="18"/>
      <c r="GTR30" s="18"/>
      <c r="GUF30" s="18"/>
      <c r="GUT30" s="18"/>
      <c r="GVH30" s="18"/>
      <c r="GVV30" s="18"/>
      <c r="GWJ30" s="18"/>
      <c r="GWX30" s="18"/>
      <c r="GXL30" s="18"/>
      <c r="GXZ30" s="18"/>
      <c r="GYN30" s="18"/>
      <c r="GZB30" s="18"/>
      <c r="GZP30" s="18"/>
      <c r="HAD30" s="18"/>
      <c r="HAR30" s="18"/>
      <c r="HBF30" s="18"/>
      <c r="HBT30" s="18"/>
      <c r="HCH30" s="18"/>
      <c r="HCV30" s="18"/>
      <c r="HDJ30" s="18"/>
      <c r="HDX30" s="18"/>
      <c r="HEL30" s="18"/>
      <c r="HEZ30" s="18"/>
      <c r="HFN30" s="18"/>
      <c r="HGB30" s="18"/>
      <c r="HGP30" s="18"/>
      <c r="HHD30" s="18"/>
      <c r="HHR30" s="18"/>
      <c r="HIF30" s="18"/>
      <c r="HIT30" s="18"/>
      <c r="HJH30" s="18"/>
      <c r="HJV30" s="18"/>
      <c r="HKJ30" s="18"/>
      <c r="HKX30" s="18"/>
      <c r="HLL30" s="18"/>
      <c r="HLZ30" s="18"/>
      <c r="HMN30" s="18"/>
      <c r="HNB30" s="18"/>
      <c r="HNP30" s="18"/>
      <c r="HOD30" s="18"/>
      <c r="HOR30" s="18"/>
      <c r="HPF30" s="18"/>
      <c r="HPT30" s="18"/>
      <c r="HQH30" s="18"/>
      <c r="HQV30" s="18"/>
      <c r="HRJ30" s="18"/>
      <c r="HRX30" s="18"/>
      <c r="HSL30" s="18"/>
      <c r="HSZ30" s="18"/>
      <c r="HTN30" s="18"/>
      <c r="HUB30" s="18"/>
      <c r="HUP30" s="18"/>
      <c r="HVD30" s="18"/>
      <c r="HVR30" s="18"/>
      <c r="HWF30" s="18"/>
      <c r="HWT30" s="18"/>
      <c r="HXH30" s="18"/>
      <c r="HXV30" s="18"/>
      <c r="HYJ30" s="18"/>
      <c r="HYX30" s="18"/>
      <c r="HZL30" s="18"/>
      <c r="HZZ30" s="18"/>
      <c r="IAN30" s="18"/>
      <c r="IBB30" s="18"/>
      <c r="IBP30" s="18"/>
      <c r="ICD30" s="18"/>
      <c r="ICR30" s="18"/>
      <c r="IDF30" s="18"/>
      <c r="IDT30" s="18"/>
      <c r="IEH30" s="18"/>
      <c r="IEV30" s="18"/>
      <c r="IFJ30" s="18"/>
      <c r="IFX30" s="18"/>
      <c r="IGL30" s="18"/>
      <c r="IGZ30" s="18"/>
      <c r="IHN30" s="18"/>
      <c r="IIB30" s="18"/>
      <c r="IIP30" s="18"/>
      <c r="IJD30" s="18"/>
      <c r="IJR30" s="18"/>
      <c r="IKF30" s="18"/>
      <c r="IKT30" s="18"/>
      <c r="ILH30" s="18"/>
      <c r="ILV30" s="18"/>
      <c r="IMJ30" s="18"/>
      <c r="IMX30" s="18"/>
      <c r="INL30" s="18"/>
      <c r="INZ30" s="18"/>
      <c r="ION30" s="18"/>
      <c r="IPB30" s="18"/>
      <c r="IPP30" s="18"/>
      <c r="IQD30" s="18"/>
      <c r="IQR30" s="18"/>
      <c r="IRF30" s="18"/>
      <c r="IRT30" s="18"/>
      <c r="ISH30" s="18"/>
      <c r="ISV30" s="18"/>
      <c r="ITJ30" s="18"/>
      <c r="ITX30" s="18"/>
      <c r="IUL30" s="18"/>
      <c r="IUZ30" s="18"/>
      <c r="IVN30" s="18"/>
      <c r="IWB30" s="18"/>
      <c r="IWP30" s="18"/>
      <c r="IXD30" s="18"/>
      <c r="IXR30" s="18"/>
      <c r="IYF30" s="18"/>
      <c r="IYT30" s="18"/>
      <c r="IZH30" s="18"/>
      <c r="IZV30" s="18"/>
      <c r="JAJ30" s="18"/>
      <c r="JAX30" s="18"/>
      <c r="JBL30" s="18"/>
      <c r="JBZ30" s="18"/>
      <c r="JCN30" s="18"/>
      <c r="JDB30" s="18"/>
      <c r="JDP30" s="18"/>
      <c r="JED30" s="18"/>
      <c r="JER30" s="18"/>
      <c r="JFF30" s="18"/>
      <c r="JFT30" s="18"/>
      <c r="JGH30" s="18"/>
      <c r="JGV30" s="18"/>
      <c r="JHJ30" s="18"/>
      <c r="JHX30" s="18"/>
      <c r="JIL30" s="18"/>
      <c r="JIZ30" s="18"/>
      <c r="JJN30" s="18"/>
      <c r="JKB30" s="18"/>
      <c r="JKP30" s="18"/>
      <c r="JLD30" s="18"/>
      <c r="JLR30" s="18"/>
      <c r="JMF30" s="18"/>
      <c r="JMT30" s="18"/>
      <c r="JNH30" s="18"/>
      <c r="JNV30" s="18"/>
      <c r="JOJ30" s="18"/>
      <c r="JOX30" s="18"/>
      <c r="JPL30" s="18"/>
      <c r="JPZ30" s="18"/>
      <c r="JQN30" s="18"/>
      <c r="JRB30" s="18"/>
      <c r="JRP30" s="18"/>
      <c r="JSD30" s="18"/>
      <c r="JSR30" s="18"/>
      <c r="JTF30" s="18"/>
      <c r="JTT30" s="18"/>
      <c r="JUH30" s="18"/>
      <c r="JUV30" s="18"/>
      <c r="JVJ30" s="18"/>
      <c r="JVX30" s="18"/>
      <c r="JWL30" s="18"/>
      <c r="JWZ30" s="18"/>
      <c r="JXN30" s="18"/>
      <c r="JYB30" s="18"/>
      <c r="JYP30" s="18"/>
      <c r="JZD30" s="18"/>
      <c r="JZR30" s="18"/>
      <c r="KAF30" s="18"/>
      <c r="KAT30" s="18"/>
      <c r="KBH30" s="18"/>
      <c r="KBV30" s="18"/>
      <c r="KCJ30" s="18"/>
      <c r="KCX30" s="18"/>
      <c r="KDL30" s="18"/>
      <c r="KDZ30" s="18"/>
      <c r="KEN30" s="18"/>
      <c r="KFB30" s="18"/>
      <c r="KFP30" s="18"/>
      <c r="KGD30" s="18"/>
      <c r="KGR30" s="18"/>
      <c r="KHF30" s="18"/>
      <c r="KHT30" s="18"/>
      <c r="KIH30" s="18"/>
      <c r="KIV30" s="18"/>
      <c r="KJJ30" s="18"/>
      <c r="KJX30" s="18"/>
      <c r="KKL30" s="18"/>
      <c r="KKZ30" s="18"/>
      <c r="KLN30" s="18"/>
      <c r="KMB30" s="18"/>
      <c r="KMP30" s="18"/>
      <c r="KND30" s="18"/>
      <c r="KNR30" s="18"/>
      <c r="KOF30" s="18"/>
      <c r="KOT30" s="18"/>
      <c r="KPH30" s="18"/>
      <c r="KPV30" s="18"/>
      <c r="KQJ30" s="18"/>
      <c r="KQX30" s="18"/>
      <c r="KRL30" s="18"/>
      <c r="KRZ30" s="18"/>
      <c r="KSN30" s="18"/>
      <c r="KTB30" s="18"/>
      <c r="KTP30" s="18"/>
      <c r="KUD30" s="18"/>
      <c r="KUR30" s="18"/>
      <c r="KVF30" s="18"/>
      <c r="KVT30" s="18"/>
      <c r="KWH30" s="18"/>
      <c r="KWV30" s="18"/>
      <c r="KXJ30" s="18"/>
      <c r="KXX30" s="18"/>
      <c r="KYL30" s="18"/>
      <c r="KYZ30" s="18"/>
      <c r="KZN30" s="18"/>
      <c r="LAB30" s="18"/>
      <c r="LAP30" s="18"/>
      <c r="LBD30" s="18"/>
      <c r="LBR30" s="18"/>
      <c r="LCF30" s="18"/>
      <c r="LCT30" s="18"/>
      <c r="LDH30" s="18"/>
      <c r="LDV30" s="18"/>
      <c r="LEJ30" s="18"/>
      <c r="LEX30" s="18"/>
      <c r="LFL30" s="18"/>
      <c r="LFZ30" s="18"/>
      <c r="LGN30" s="18"/>
      <c r="LHB30" s="18"/>
      <c r="LHP30" s="18"/>
      <c r="LID30" s="18"/>
      <c r="LIR30" s="18"/>
      <c r="LJF30" s="18"/>
      <c r="LJT30" s="18"/>
      <c r="LKH30" s="18"/>
      <c r="LKV30" s="18"/>
      <c r="LLJ30" s="18"/>
      <c r="LLX30" s="18"/>
      <c r="LML30" s="18"/>
      <c r="LMZ30" s="18"/>
      <c r="LNN30" s="18"/>
      <c r="LOB30" s="18"/>
      <c r="LOP30" s="18"/>
      <c r="LPD30" s="18"/>
      <c r="LPR30" s="18"/>
      <c r="LQF30" s="18"/>
      <c r="LQT30" s="18"/>
      <c r="LRH30" s="18"/>
      <c r="LRV30" s="18"/>
      <c r="LSJ30" s="18"/>
      <c r="LSX30" s="18"/>
      <c r="LTL30" s="18"/>
      <c r="LTZ30" s="18"/>
      <c r="LUN30" s="18"/>
      <c r="LVB30" s="18"/>
      <c r="LVP30" s="18"/>
      <c r="LWD30" s="18"/>
      <c r="LWR30" s="18"/>
      <c r="LXF30" s="18"/>
      <c r="LXT30" s="18"/>
      <c r="LYH30" s="18"/>
      <c r="LYV30" s="18"/>
      <c r="LZJ30" s="18"/>
      <c r="LZX30" s="18"/>
      <c r="MAL30" s="18"/>
      <c r="MAZ30" s="18"/>
      <c r="MBN30" s="18"/>
      <c r="MCB30" s="18"/>
      <c r="MCP30" s="18"/>
      <c r="MDD30" s="18"/>
      <c r="MDR30" s="18"/>
      <c r="MEF30" s="18"/>
      <c r="MET30" s="18"/>
      <c r="MFH30" s="18"/>
      <c r="MFV30" s="18"/>
      <c r="MGJ30" s="18"/>
      <c r="MGX30" s="18"/>
      <c r="MHL30" s="18"/>
      <c r="MHZ30" s="18"/>
      <c r="MIN30" s="18"/>
      <c r="MJB30" s="18"/>
      <c r="MJP30" s="18"/>
      <c r="MKD30" s="18"/>
      <c r="MKR30" s="18"/>
      <c r="MLF30" s="18"/>
      <c r="MLT30" s="18"/>
      <c r="MMH30" s="18"/>
      <c r="MMV30" s="18"/>
      <c r="MNJ30" s="18"/>
      <c r="MNX30" s="18"/>
      <c r="MOL30" s="18"/>
      <c r="MOZ30" s="18"/>
      <c r="MPN30" s="18"/>
      <c r="MQB30" s="18"/>
      <c r="MQP30" s="18"/>
      <c r="MRD30" s="18"/>
      <c r="MRR30" s="18"/>
      <c r="MSF30" s="18"/>
      <c r="MST30" s="18"/>
      <c r="MTH30" s="18"/>
      <c r="MTV30" s="18"/>
      <c r="MUJ30" s="18"/>
      <c r="MUX30" s="18"/>
      <c r="MVL30" s="18"/>
      <c r="MVZ30" s="18"/>
      <c r="MWN30" s="18"/>
      <c r="MXB30" s="18"/>
      <c r="MXP30" s="18"/>
      <c r="MYD30" s="18"/>
      <c r="MYR30" s="18"/>
      <c r="MZF30" s="18"/>
      <c r="MZT30" s="18"/>
      <c r="NAH30" s="18"/>
      <c r="NAV30" s="18"/>
      <c r="NBJ30" s="18"/>
      <c r="NBX30" s="18"/>
      <c r="NCL30" s="18"/>
      <c r="NCZ30" s="18"/>
      <c r="NDN30" s="18"/>
      <c r="NEB30" s="18"/>
      <c r="NEP30" s="18"/>
      <c r="NFD30" s="18"/>
      <c r="NFR30" s="18"/>
      <c r="NGF30" s="18"/>
      <c r="NGT30" s="18"/>
      <c r="NHH30" s="18"/>
      <c r="NHV30" s="18"/>
      <c r="NIJ30" s="18"/>
      <c r="NIX30" s="18"/>
      <c r="NJL30" s="18"/>
      <c r="NJZ30" s="18"/>
      <c r="NKN30" s="18"/>
      <c r="NLB30" s="18"/>
      <c r="NLP30" s="18"/>
      <c r="NMD30" s="18"/>
      <c r="NMR30" s="18"/>
      <c r="NNF30" s="18"/>
      <c r="NNT30" s="18"/>
      <c r="NOH30" s="18"/>
      <c r="NOV30" s="18"/>
      <c r="NPJ30" s="18"/>
      <c r="NPX30" s="18"/>
      <c r="NQL30" s="18"/>
      <c r="NQZ30" s="18"/>
      <c r="NRN30" s="18"/>
      <c r="NSB30" s="18"/>
      <c r="NSP30" s="18"/>
      <c r="NTD30" s="18"/>
      <c r="NTR30" s="18"/>
      <c r="NUF30" s="18"/>
      <c r="NUT30" s="18"/>
      <c r="NVH30" s="18"/>
      <c r="NVV30" s="18"/>
      <c r="NWJ30" s="18"/>
      <c r="NWX30" s="18"/>
      <c r="NXL30" s="18"/>
      <c r="NXZ30" s="18"/>
      <c r="NYN30" s="18"/>
      <c r="NZB30" s="18"/>
      <c r="NZP30" s="18"/>
      <c r="OAD30" s="18"/>
      <c r="OAR30" s="18"/>
      <c r="OBF30" s="18"/>
      <c r="OBT30" s="18"/>
      <c r="OCH30" s="18"/>
      <c r="OCV30" s="18"/>
      <c r="ODJ30" s="18"/>
      <c r="ODX30" s="18"/>
      <c r="OEL30" s="18"/>
      <c r="OEZ30" s="18"/>
      <c r="OFN30" s="18"/>
      <c r="OGB30" s="18"/>
      <c r="OGP30" s="18"/>
      <c r="OHD30" s="18"/>
      <c r="OHR30" s="18"/>
      <c r="OIF30" s="18"/>
      <c r="OIT30" s="18"/>
      <c r="OJH30" s="18"/>
      <c r="OJV30" s="18"/>
      <c r="OKJ30" s="18"/>
      <c r="OKX30" s="18"/>
      <c r="OLL30" s="18"/>
      <c r="OLZ30" s="18"/>
      <c r="OMN30" s="18"/>
      <c r="ONB30" s="18"/>
      <c r="ONP30" s="18"/>
      <c r="OOD30" s="18"/>
      <c r="OOR30" s="18"/>
      <c r="OPF30" s="18"/>
      <c r="OPT30" s="18"/>
      <c r="OQH30" s="18"/>
      <c r="OQV30" s="18"/>
      <c r="ORJ30" s="18"/>
      <c r="ORX30" s="18"/>
      <c r="OSL30" s="18"/>
      <c r="OSZ30" s="18"/>
      <c r="OTN30" s="18"/>
      <c r="OUB30" s="18"/>
      <c r="OUP30" s="18"/>
      <c r="OVD30" s="18"/>
      <c r="OVR30" s="18"/>
      <c r="OWF30" s="18"/>
      <c r="OWT30" s="18"/>
      <c r="OXH30" s="18"/>
      <c r="OXV30" s="18"/>
      <c r="OYJ30" s="18"/>
      <c r="OYX30" s="18"/>
      <c r="OZL30" s="18"/>
      <c r="OZZ30" s="18"/>
      <c r="PAN30" s="18"/>
      <c r="PBB30" s="18"/>
      <c r="PBP30" s="18"/>
      <c r="PCD30" s="18"/>
      <c r="PCR30" s="18"/>
      <c r="PDF30" s="18"/>
      <c r="PDT30" s="18"/>
      <c r="PEH30" s="18"/>
      <c r="PEV30" s="18"/>
      <c r="PFJ30" s="18"/>
      <c r="PFX30" s="18"/>
      <c r="PGL30" s="18"/>
      <c r="PGZ30" s="18"/>
      <c r="PHN30" s="18"/>
      <c r="PIB30" s="18"/>
      <c r="PIP30" s="18"/>
      <c r="PJD30" s="18"/>
      <c r="PJR30" s="18"/>
      <c r="PKF30" s="18"/>
      <c r="PKT30" s="18"/>
      <c r="PLH30" s="18"/>
      <c r="PLV30" s="18"/>
      <c r="PMJ30" s="18"/>
      <c r="PMX30" s="18"/>
      <c r="PNL30" s="18"/>
      <c r="PNZ30" s="18"/>
      <c r="PON30" s="18"/>
      <c r="PPB30" s="18"/>
      <c r="PPP30" s="18"/>
      <c r="PQD30" s="18"/>
      <c r="PQR30" s="18"/>
      <c r="PRF30" s="18"/>
      <c r="PRT30" s="18"/>
      <c r="PSH30" s="18"/>
      <c r="PSV30" s="18"/>
      <c r="PTJ30" s="18"/>
      <c r="PTX30" s="18"/>
      <c r="PUL30" s="18"/>
      <c r="PUZ30" s="18"/>
      <c r="PVN30" s="18"/>
      <c r="PWB30" s="18"/>
      <c r="PWP30" s="18"/>
      <c r="PXD30" s="18"/>
      <c r="PXR30" s="18"/>
      <c r="PYF30" s="18"/>
      <c r="PYT30" s="18"/>
      <c r="PZH30" s="18"/>
      <c r="PZV30" s="18"/>
      <c r="QAJ30" s="18"/>
      <c r="QAX30" s="18"/>
      <c r="QBL30" s="18"/>
      <c r="QBZ30" s="18"/>
      <c r="QCN30" s="18"/>
      <c r="QDB30" s="18"/>
      <c r="QDP30" s="18"/>
      <c r="QED30" s="18"/>
      <c r="QER30" s="18"/>
      <c r="QFF30" s="18"/>
      <c r="QFT30" s="18"/>
      <c r="QGH30" s="18"/>
      <c r="QGV30" s="18"/>
      <c r="QHJ30" s="18"/>
      <c r="QHX30" s="18"/>
      <c r="QIL30" s="18"/>
      <c r="QIZ30" s="18"/>
      <c r="QJN30" s="18"/>
      <c r="QKB30" s="18"/>
      <c r="QKP30" s="18"/>
      <c r="QLD30" s="18"/>
      <c r="QLR30" s="18"/>
      <c r="QMF30" s="18"/>
      <c r="QMT30" s="18"/>
      <c r="QNH30" s="18"/>
      <c r="QNV30" s="18"/>
      <c r="QOJ30" s="18"/>
      <c r="QOX30" s="18"/>
      <c r="QPL30" s="18"/>
      <c r="QPZ30" s="18"/>
      <c r="QQN30" s="18"/>
      <c r="QRB30" s="18"/>
      <c r="QRP30" s="18"/>
      <c r="QSD30" s="18"/>
      <c r="QSR30" s="18"/>
      <c r="QTF30" s="18"/>
      <c r="QTT30" s="18"/>
      <c r="QUH30" s="18"/>
      <c r="QUV30" s="18"/>
      <c r="QVJ30" s="18"/>
      <c r="QVX30" s="18"/>
      <c r="QWL30" s="18"/>
      <c r="QWZ30" s="18"/>
      <c r="QXN30" s="18"/>
      <c r="QYB30" s="18"/>
      <c r="QYP30" s="18"/>
      <c r="QZD30" s="18"/>
      <c r="QZR30" s="18"/>
      <c r="RAF30" s="18"/>
      <c r="RAT30" s="18"/>
      <c r="RBH30" s="18"/>
      <c r="RBV30" s="18"/>
      <c r="RCJ30" s="18"/>
      <c r="RCX30" s="18"/>
      <c r="RDL30" s="18"/>
      <c r="RDZ30" s="18"/>
      <c r="REN30" s="18"/>
      <c r="RFB30" s="18"/>
      <c r="RFP30" s="18"/>
      <c r="RGD30" s="18"/>
      <c r="RGR30" s="18"/>
      <c r="RHF30" s="18"/>
      <c r="RHT30" s="18"/>
      <c r="RIH30" s="18"/>
      <c r="RIV30" s="18"/>
      <c r="RJJ30" s="18"/>
      <c r="RJX30" s="18"/>
      <c r="RKL30" s="18"/>
      <c r="RKZ30" s="18"/>
      <c r="RLN30" s="18"/>
      <c r="RMB30" s="18"/>
      <c r="RMP30" s="18"/>
      <c r="RND30" s="18"/>
      <c r="RNR30" s="18"/>
      <c r="ROF30" s="18"/>
      <c r="ROT30" s="18"/>
      <c r="RPH30" s="18"/>
      <c r="RPV30" s="18"/>
      <c r="RQJ30" s="18"/>
      <c r="RQX30" s="18"/>
      <c r="RRL30" s="18"/>
      <c r="RRZ30" s="18"/>
      <c r="RSN30" s="18"/>
      <c r="RTB30" s="18"/>
      <c r="RTP30" s="18"/>
      <c r="RUD30" s="18"/>
      <c r="RUR30" s="18"/>
      <c r="RVF30" s="18"/>
      <c r="RVT30" s="18"/>
      <c r="RWH30" s="18"/>
      <c r="RWV30" s="18"/>
      <c r="RXJ30" s="18"/>
      <c r="RXX30" s="18"/>
      <c r="RYL30" s="18"/>
      <c r="RYZ30" s="18"/>
      <c r="RZN30" s="18"/>
      <c r="SAB30" s="18"/>
      <c r="SAP30" s="18"/>
      <c r="SBD30" s="18"/>
      <c r="SBR30" s="18"/>
      <c r="SCF30" s="18"/>
      <c r="SCT30" s="18"/>
      <c r="SDH30" s="18"/>
      <c r="SDV30" s="18"/>
      <c r="SEJ30" s="18"/>
      <c r="SEX30" s="18"/>
      <c r="SFL30" s="18"/>
      <c r="SFZ30" s="18"/>
      <c r="SGN30" s="18"/>
      <c r="SHB30" s="18"/>
      <c r="SHP30" s="18"/>
      <c r="SID30" s="18"/>
      <c r="SIR30" s="18"/>
      <c r="SJF30" s="18"/>
      <c r="SJT30" s="18"/>
      <c r="SKH30" s="18"/>
      <c r="SKV30" s="18"/>
      <c r="SLJ30" s="18"/>
      <c r="SLX30" s="18"/>
      <c r="SML30" s="18"/>
      <c r="SMZ30" s="18"/>
      <c r="SNN30" s="18"/>
      <c r="SOB30" s="18"/>
      <c r="SOP30" s="18"/>
      <c r="SPD30" s="18"/>
      <c r="SPR30" s="18"/>
      <c r="SQF30" s="18"/>
      <c r="SQT30" s="18"/>
      <c r="SRH30" s="18"/>
      <c r="SRV30" s="18"/>
      <c r="SSJ30" s="18"/>
      <c r="SSX30" s="18"/>
      <c r="STL30" s="18"/>
      <c r="STZ30" s="18"/>
      <c r="SUN30" s="18"/>
      <c r="SVB30" s="18"/>
      <c r="SVP30" s="18"/>
      <c r="SWD30" s="18"/>
      <c r="SWR30" s="18"/>
      <c r="SXF30" s="18"/>
      <c r="SXT30" s="18"/>
      <c r="SYH30" s="18"/>
      <c r="SYV30" s="18"/>
      <c r="SZJ30" s="18"/>
      <c r="SZX30" s="18"/>
      <c r="TAL30" s="18"/>
      <c r="TAZ30" s="18"/>
      <c r="TBN30" s="18"/>
      <c r="TCB30" s="18"/>
      <c r="TCP30" s="18"/>
      <c r="TDD30" s="18"/>
      <c r="TDR30" s="18"/>
      <c r="TEF30" s="18"/>
      <c r="TET30" s="18"/>
      <c r="TFH30" s="18"/>
      <c r="TFV30" s="18"/>
      <c r="TGJ30" s="18"/>
      <c r="TGX30" s="18"/>
      <c r="THL30" s="18"/>
      <c r="THZ30" s="18"/>
      <c r="TIN30" s="18"/>
      <c r="TJB30" s="18"/>
      <c r="TJP30" s="18"/>
      <c r="TKD30" s="18"/>
      <c r="TKR30" s="18"/>
      <c r="TLF30" s="18"/>
      <c r="TLT30" s="18"/>
      <c r="TMH30" s="18"/>
      <c r="TMV30" s="18"/>
      <c r="TNJ30" s="18"/>
      <c r="TNX30" s="18"/>
      <c r="TOL30" s="18"/>
      <c r="TOZ30" s="18"/>
      <c r="TPN30" s="18"/>
      <c r="TQB30" s="18"/>
      <c r="TQP30" s="18"/>
      <c r="TRD30" s="18"/>
      <c r="TRR30" s="18"/>
      <c r="TSF30" s="18"/>
      <c r="TST30" s="18"/>
      <c r="TTH30" s="18"/>
      <c r="TTV30" s="18"/>
      <c r="TUJ30" s="18"/>
      <c r="TUX30" s="18"/>
      <c r="TVL30" s="18"/>
      <c r="TVZ30" s="18"/>
      <c r="TWN30" s="18"/>
      <c r="TXB30" s="18"/>
      <c r="TXP30" s="18"/>
      <c r="TYD30" s="18"/>
      <c r="TYR30" s="18"/>
      <c r="TZF30" s="18"/>
      <c r="TZT30" s="18"/>
      <c r="UAH30" s="18"/>
      <c r="UAV30" s="18"/>
      <c r="UBJ30" s="18"/>
      <c r="UBX30" s="18"/>
      <c r="UCL30" s="18"/>
      <c r="UCZ30" s="18"/>
      <c r="UDN30" s="18"/>
      <c r="UEB30" s="18"/>
      <c r="UEP30" s="18"/>
      <c r="UFD30" s="18"/>
      <c r="UFR30" s="18"/>
      <c r="UGF30" s="18"/>
      <c r="UGT30" s="18"/>
      <c r="UHH30" s="18"/>
      <c r="UHV30" s="18"/>
      <c r="UIJ30" s="18"/>
      <c r="UIX30" s="18"/>
      <c r="UJL30" s="18"/>
      <c r="UJZ30" s="18"/>
      <c r="UKN30" s="18"/>
      <c r="ULB30" s="18"/>
      <c r="ULP30" s="18"/>
      <c r="UMD30" s="18"/>
      <c r="UMR30" s="18"/>
      <c r="UNF30" s="18"/>
      <c r="UNT30" s="18"/>
      <c r="UOH30" s="18"/>
      <c r="UOV30" s="18"/>
      <c r="UPJ30" s="18"/>
      <c r="UPX30" s="18"/>
      <c r="UQL30" s="18"/>
      <c r="UQZ30" s="18"/>
      <c r="URN30" s="18"/>
      <c r="USB30" s="18"/>
      <c r="USP30" s="18"/>
      <c r="UTD30" s="18"/>
      <c r="UTR30" s="18"/>
      <c r="UUF30" s="18"/>
      <c r="UUT30" s="18"/>
      <c r="UVH30" s="18"/>
      <c r="UVV30" s="18"/>
      <c r="UWJ30" s="18"/>
      <c r="UWX30" s="18"/>
      <c r="UXL30" s="18"/>
      <c r="UXZ30" s="18"/>
      <c r="UYN30" s="18"/>
      <c r="UZB30" s="18"/>
      <c r="UZP30" s="18"/>
      <c r="VAD30" s="18"/>
      <c r="VAR30" s="18"/>
      <c r="VBF30" s="18"/>
      <c r="VBT30" s="18"/>
      <c r="VCH30" s="18"/>
      <c r="VCV30" s="18"/>
      <c r="VDJ30" s="18"/>
      <c r="VDX30" s="18"/>
      <c r="VEL30" s="18"/>
      <c r="VEZ30" s="18"/>
      <c r="VFN30" s="18"/>
      <c r="VGB30" s="18"/>
      <c r="VGP30" s="18"/>
      <c r="VHD30" s="18"/>
      <c r="VHR30" s="18"/>
      <c r="VIF30" s="18"/>
      <c r="VIT30" s="18"/>
      <c r="VJH30" s="18"/>
      <c r="VJV30" s="18"/>
      <c r="VKJ30" s="18"/>
      <c r="VKX30" s="18"/>
      <c r="VLL30" s="18"/>
      <c r="VLZ30" s="18"/>
      <c r="VMN30" s="18"/>
      <c r="VNB30" s="18"/>
      <c r="VNP30" s="18"/>
      <c r="VOD30" s="18"/>
      <c r="VOR30" s="18"/>
      <c r="VPF30" s="18"/>
      <c r="VPT30" s="18"/>
      <c r="VQH30" s="18"/>
      <c r="VQV30" s="18"/>
      <c r="VRJ30" s="18"/>
      <c r="VRX30" s="18"/>
      <c r="VSL30" s="18"/>
      <c r="VSZ30" s="18"/>
      <c r="VTN30" s="18"/>
      <c r="VUB30" s="18"/>
      <c r="VUP30" s="18"/>
      <c r="VVD30" s="18"/>
      <c r="VVR30" s="18"/>
      <c r="VWF30" s="18"/>
      <c r="VWT30" s="18"/>
      <c r="VXH30" s="18"/>
      <c r="VXV30" s="18"/>
      <c r="VYJ30" s="18"/>
      <c r="VYX30" s="18"/>
      <c r="VZL30" s="18"/>
      <c r="VZZ30" s="18"/>
      <c r="WAN30" s="18"/>
      <c r="WBB30" s="18"/>
      <c r="WBP30" s="18"/>
      <c r="WCD30" s="18"/>
      <c r="WCR30" s="18"/>
      <c r="WDF30" s="18"/>
      <c r="WDT30" s="18"/>
      <c r="WEH30" s="18"/>
      <c r="WEV30" s="18"/>
      <c r="WFJ30" s="18"/>
      <c r="WFX30" s="18"/>
      <c r="WGL30" s="18"/>
      <c r="WGZ30" s="18"/>
      <c r="WHN30" s="18"/>
      <c r="WIB30" s="18"/>
      <c r="WIP30" s="18"/>
      <c r="WJD30" s="18"/>
      <c r="WJR30" s="18"/>
      <c r="WKF30" s="18"/>
      <c r="WKT30" s="18"/>
      <c r="WLH30" s="18"/>
      <c r="WLV30" s="18"/>
      <c r="WMJ30" s="18"/>
      <c r="WMX30" s="18"/>
      <c r="WNL30" s="18"/>
      <c r="WNZ30" s="18"/>
      <c r="WON30" s="18"/>
      <c r="WPB30" s="18"/>
      <c r="WPP30" s="18"/>
      <c r="WQD30" s="18"/>
      <c r="WQR30" s="18"/>
      <c r="WRF30" s="18"/>
      <c r="WRT30" s="18"/>
      <c r="WSH30" s="18"/>
      <c r="WSV30" s="18"/>
      <c r="WTJ30" s="18"/>
      <c r="WTX30" s="18"/>
      <c r="WUL30" s="18"/>
      <c r="WUZ30" s="18"/>
      <c r="WVN30" s="18"/>
      <c r="WWB30" s="18"/>
      <c r="WWP30" s="18"/>
      <c r="WXD30" s="18"/>
      <c r="WXR30" s="18"/>
      <c r="WYF30" s="18"/>
      <c r="WYT30" s="18"/>
      <c r="WZH30" s="18"/>
      <c r="WZV30" s="18"/>
      <c r="XAJ30" s="18"/>
      <c r="XAX30" s="18"/>
      <c r="XBL30" s="18"/>
      <c r="XBZ30" s="18"/>
      <c r="XCN30" s="18"/>
      <c r="XDB30" s="18"/>
      <c r="XDP30" s="18"/>
      <c r="XED30" s="18"/>
      <c r="XER30" s="18"/>
    </row>
    <row r="31" spans="1:1014 1028:2036 2050:3072 3086:4094 4108:5116 5130:6138 6152:7160 7174:8182 8196:9204 9218:10240 10254:11262 11276:12284 12298:13306 13320:14328 14342:15350 15364:16372" x14ac:dyDescent="0.35">
      <c r="A31">
        <v>2017157007</v>
      </c>
      <c r="B31" t="e">
        <v>#N/A</v>
      </c>
      <c r="C31" t="e">
        <v>#N/A</v>
      </c>
      <c r="D31" s="55" t="s">
        <v>892</v>
      </c>
      <c r="E31" t="s">
        <v>902</v>
      </c>
      <c r="F31" s="18">
        <v>42892</v>
      </c>
      <c r="G31">
        <v>24.4</v>
      </c>
      <c r="H31" t="s">
        <v>29</v>
      </c>
      <c r="I31">
        <v>43.5</v>
      </c>
      <c r="J31" t="s">
        <v>29</v>
      </c>
      <c r="K31">
        <v>13.4</v>
      </c>
      <c r="L31" t="s">
        <v>894</v>
      </c>
      <c r="M31">
        <v>33</v>
      </c>
      <c r="N31" t="s">
        <v>29</v>
      </c>
      <c r="O31">
        <v>327</v>
      </c>
      <c r="P31" t="s">
        <v>895</v>
      </c>
      <c r="T31" s="18"/>
      <c r="AH31" s="18"/>
      <c r="AV31" s="18"/>
      <c r="BJ31" s="18"/>
      <c r="BX31" s="18"/>
      <c r="CL31" s="18"/>
      <c r="CZ31" s="18"/>
      <c r="DN31" s="18"/>
      <c r="EB31" s="18"/>
      <c r="EP31" s="18"/>
      <c r="FD31" s="18"/>
      <c r="FR31" s="18"/>
      <c r="GF31" s="18"/>
      <c r="GT31" s="18"/>
      <c r="HH31" s="18"/>
      <c r="HV31" s="18"/>
      <c r="IJ31" s="18"/>
      <c r="IX31" s="18"/>
      <c r="JL31" s="18"/>
      <c r="JZ31" s="18"/>
      <c r="KN31" s="18"/>
      <c r="LB31" s="18"/>
      <c r="LP31" s="18"/>
      <c r="MD31" s="18"/>
      <c r="MR31" s="18"/>
      <c r="NF31" s="18"/>
      <c r="NT31" s="18"/>
      <c r="OH31" s="18"/>
      <c r="OV31" s="18"/>
      <c r="PJ31" s="18"/>
      <c r="PX31" s="18"/>
      <c r="QL31" s="18"/>
      <c r="QZ31" s="18"/>
      <c r="RN31" s="18"/>
      <c r="SB31" s="18"/>
      <c r="SP31" s="18"/>
      <c r="TD31" s="18"/>
      <c r="TR31" s="18"/>
      <c r="UF31" s="18"/>
      <c r="UT31" s="18"/>
      <c r="VH31" s="18"/>
      <c r="VV31" s="18"/>
      <c r="WJ31" s="18"/>
      <c r="WX31" s="18"/>
      <c r="XL31" s="18"/>
      <c r="XZ31" s="18"/>
      <c r="YN31" s="18"/>
      <c r="ZB31" s="18"/>
      <c r="ZP31" s="18"/>
      <c r="AAD31" s="18"/>
      <c r="AAR31" s="18"/>
      <c r="ABF31" s="18"/>
      <c r="ABT31" s="18"/>
      <c r="ACH31" s="18"/>
      <c r="ACV31" s="18"/>
      <c r="ADJ31" s="18"/>
      <c r="ADX31" s="18"/>
      <c r="AEL31" s="18"/>
      <c r="AEZ31" s="18"/>
      <c r="AFN31" s="18"/>
      <c r="AGB31" s="18"/>
      <c r="AGP31" s="18"/>
      <c r="AHD31" s="18"/>
      <c r="AHR31" s="18"/>
      <c r="AIF31" s="18"/>
      <c r="AIT31" s="18"/>
      <c r="AJH31" s="18"/>
      <c r="AJV31" s="18"/>
      <c r="AKJ31" s="18"/>
      <c r="AKX31" s="18"/>
      <c r="ALL31" s="18"/>
      <c r="ALZ31" s="18"/>
      <c r="AMN31" s="18"/>
      <c r="ANB31" s="18"/>
      <c r="ANP31" s="18"/>
      <c r="AOD31" s="18"/>
      <c r="AOR31" s="18"/>
      <c r="APF31" s="18"/>
      <c r="APT31" s="18"/>
      <c r="AQH31" s="18"/>
      <c r="AQV31" s="18"/>
      <c r="ARJ31" s="18"/>
      <c r="ARX31" s="18"/>
      <c r="ASL31" s="18"/>
      <c r="ASZ31" s="18"/>
      <c r="ATN31" s="18"/>
      <c r="AUB31" s="18"/>
      <c r="AUP31" s="18"/>
      <c r="AVD31" s="18"/>
      <c r="AVR31" s="18"/>
      <c r="AWF31" s="18"/>
      <c r="AWT31" s="18"/>
      <c r="AXH31" s="18"/>
      <c r="AXV31" s="18"/>
      <c r="AYJ31" s="18"/>
      <c r="AYX31" s="18"/>
      <c r="AZL31" s="18"/>
      <c r="AZZ31" s="18"/>
      <c r="BAN31" s="18"/>
      <c r="BBB31" s="18"/>
      <c r="BBP31" s="18"/>
      <c r="BCD31" s="18"/>
      <c r="BCR31" s="18"/>
      <c r="BDF31" s="18"/>
      <c r="BDT31" s="18"/>
      <c r="BEH31" s="18"/>
      <c r="BEV31" s="18"/>
      <c r="BFJ31" s="18"/>
      <c r="BFX31" s="18"/>
      <c r="BGL31" s="18"/>
      <c r="BGZ31" s="18"/>
      <c r="BHN31" s="18"/>
      <c r="BIB31" s="18"/>
      <c r="BIP31" s="18"/>
      <c r="BJD31" s="18"/>
      <c r="BJR31" s="18"/>
      <c r="BKF31" s="18"/>
      <c r="BKT31" s="18"/>
      <c r="BLH31" s="18"/>
      <c r="BLV31" s="18"/>
      <c r="BMJ31" s="18"/>
      <c r="BMX31" s="18"/>
      <c r="BNL31" s="18"/>
      <c r="BNZ31" s="18"/>
      <c r="BON31" s="18"/>
      <c r="BPB31" s="18"/>
      <c r="BPP31" s="18"/>
      <c r="BQD31" s="18"/>
      <c r="BQR31" s="18"/>
      <c r="BRF31" s="18"/>
      <c r="BRT31" s="18"/>
      <c r="BSH31" s="18"/>
      <c r="BSV31" s="18"/>
      <c r="BTJ31" s="18"/>
      <c r="BTX31" s="18"/>
      <c r="BUL31" s="18"/>
      <c r="BUZ31" s="18"/>
      <c r="BVN31" s="18"/>
      <c r="BWB31" s="18"/>
      <c r="BWP31" s="18"/>
      <c r="BXD31" s="18"/>
      <c r="BXR31" s="18"/>
      <c r="BYF31" s="18"/>
      <c r="BYT31" s="18"/>
      <c r="BZH31" s="18"/>
      <c r="BZV31" s="18"/>
      <c r="CAJ31" s="18"/>
      <c r="CAX31" s="18"/>
      <c r="CBL31" s="18"/>
      <c r="CBZ31" s="18"/>
      <c r="CCN31" s="18"/>
      <c r="CDB31" s="18"/>
      <c r="CDP31" s="18"/>
      <c r="CED31" s="18"/>
      <c r="CER31" s="18"/>
      <c r="CFF31" s="18"/>
      <c r="CFT31" s="18"/>
      <c r="CGH31" s="18"/>
      <c r="CGV31" s="18"/>
      <c r="CHJ31" s="18"/>
      <c r="CHX31" s="18"/>
      <c r="CIL31" s="18"/>
      <c r="CIZ31" s="18"/>
      <c r="CJN31" s="18"/>
      <c r="CKB31" s="18"/>
      <c r="CKP31" s="18"/>
      <c r="CLD31" s="18"/>
      <c r="CLR31" s="18"/>
      <c r="CMF31" s="18"/>
      <c r="CMT31" s="18"/>
      <c r="CNH31" s="18"/>
      <c r="CNV31" s="18"/>
      <c r="COJ31" s="18"/>
      <c r="COX31" s="18"/>
      <c r="CPL31" s="18"/>
      <c r="CPZ31" s="18"/>
      <c r="CQN31" s="18"/>
      <c r="CRB31" s="18"/>
      <c r="CRP31" s="18"/>
      <c r="CSD31" s="18"/>
      <c r="CSR31" s="18"/>
      <c r="CTF31" s="18"/>
      <c r="CTT31" s="18"/>
      <c r="CUH31" s="18"/>
      <c r="CUV31" s="18"/>
      <c r="CVJ31" s="18"/>
      <c r="CVX31" s="18"/>
      <c r="CWL31" s="18"/>
      <c r="CWZ31" s="18"/>
      <c r="CXN31" s="18"/>
      <c r="CYB31" s="18"/>
      <c r="CYP31" s="18"/>
      <c r="CZD31" s="18"/>
      <c r="CZR31" s="18"/>
      <c r="DAF31" s="18"/>
      <c r="DAT31" s="18"/>
      <c r="DBH31" s="18"/>
      <c r="DBV31" s="18"/>
      <c r="DCJ31" s="18"/>
      <c r="DCX31" s="18"/>
      <c r="DDL31" s="18"/>
      <c r="DDZ31" s="18"/>
      <c r="DEN31" s="18"/>
      <c r="DFB31" s="18"/>
      <c r="DFP31" s="18"/>
      <c r="DGD31" s="18"/>
      <c r="DGR31" s="18"/>
      <c r="DHF31" s="18"/>
      <c r="DHT31" s="18"/>
      <c r="DIH31" s="18"/>
      <c r="DIV31" s="18"/>
      <c r="DJJ31" s="18"/>
      <c r="DJX31" s="18"/>
      <c r="DKL31" s="18"/>
      <c r="DKZ31" s="18"/>
      <c r="DLN31" s="18"/>
      <c r="DMB31" s="18"/>
      <c r="DMP31" s="18"/>
      <c r="DND31" s="18"/>
      <c r="DNR31" s="18"/>
      <c r="DOF31" s="18"/>
      <c r="DOT31" s="18"/>
      <c r="DPH31" s="18"/>
      <c r="DPV31" s="18"/>
      <c r="DQJ31" s="18"/>
      <c r="DQX31" s="18"/>
      <c r="DRL31" s="18"/>
      <c r="DRZ31" s="18"/>
      <c r="DSN31" s="18"/>
      <c r="DTB31" s="18"/>
      <c r="DTP31" s="18"/>
      <c r="DUD31" s="18"/>
      <c r="DUR31" s="18"/>
      <c r="DVF31" s="18"/>
      <c r="DVT31" s="18"/>
      <c r="DWH31" s="18"/>
      <c r="DWV31" s="18"/>
      <c r="DXJ31" s="18"/>
      <c r="DXX31" s="18"/>
      <c r="DYL31" s="18"/>
      <c r="DYZ31" s="18"/>
      <c r="DZN31" s="18"/>
      <c r="EAB31" s="18"/>
      <c r="EAP31" s="18"/>
      <c r="EBD31" s="18"/>
      <c r="EBR31" s="18"/>
      <c r="ECF31" s="18"/>
      <c r="ECT31" s="18"/>
      <c r="EDH31" s="18"/>
      <c r="EDV31" s="18"/>
      <c r="EEJ31" s="18"/>
      <c r="EEX31" s="18"/>
      <c r="EFL31" s="18"/>
      <c r="EFZ31" s="18"/>
      <c r="EGN31" s="18"/>
      <c r="EHB31" s="18"/>
      <c r="EHP31" s="18"/>
      <c r="EID31" s="18"/>
      <c r="EIR31" s="18"/>
      <c r="EJF31" s="18"/>
      <c r="EJT31" s="18"/>
      <c r="EKH31" s="18"/>
      <c r="EKV31" s="18"/>
      <c r="ELJ31" s="18"/>
      <c r="ELX31" s="18"/>
      <c r="EML31" s="18"/>
      <c r="EMZ31" s="18"/>
      <c r="ENN31" s="18"/>
      <c r="EOB31" s="18"/>
      <c r="EOP31" s="18"/>
      <c r="EPD31" s="18"/>
      <c r="EPR31" s="18"/>
      <c r="EQF31" s="18"/>
      <c r="EQT31" s="18"/>
      <c r="ERH31" s="18"/>
      <c r="ERV31" s="18"/>
      <c r="ESJ31" s="18"/>
      <c r="ESX31" s="18"/>
      <c r="ETL31" s="18"/>
      <c r="ETZ31" s="18"/>
      <c r="EUN31" s="18"/>
      <c r="EVB31" s="18"/>
      <c r="EVP31" s="18"/>
      <c r="EWD31" s="18"/>
      <c r="EWR31" s="18"/>
      <c r="EXF31" s="18"/>
      <c r="EXT31" s="18"/>
      <c r="EYH31" s="18"/>
      <c r="EYV31" s="18"/>
      <c r="EZJ31" s="18"/>
      <c r="EZX31" s="18"/>
      <c r="FAL31" s="18"/>
      <c r="FAZ31" s="18"/>
      <c r="FBN31" s="18"/>
      <c r="FCB31" s="18"/>
      <c r="FCP31" s="18"/>
      <c r="FDD31" s="18"/>
      <c r="FDR31" s="18"/>
      <c r="FEF31" s="18"/>
      <c r="FET31" s="18"/>
      <c r="FFH31" s="18"/>
      <c r="FFV31" s="18"/>
      <c r="FGJ31" s="18"/>
      <c r="FGX31" s="18"/>
      <c r="FHL31" s="18"/>
      <c r="FHZ31" s="18"/>
      <c r="FIN31" s="18"/>
      <c r="FJB31" s="18"/>
      <c r="FJP31" s="18"/>
      <c r="FKD31" s="18"/>
      <c r="FKR31" s="18"/>
      <c r="FLF31" s="18"/>
      <c r="FLT31" s="18"/>
      <c r="FMH31" s="18"/>
      <c r="FMV31" s="18"/>
      <c r="FNJ31" s="18"/>
      <c r="FNX31" s="18"/>
      <c r="FOL31" s="18"/>
      <c r="FOZ31" s="18"/>
      <c r="FPN31" s="18"/>
      <c r="FQB31" s="18"/>
      <c r="FQP31" s="18"/>
      <c r="FRD31" s="18"/>
      <c r="FRR31" s="18"/>
      <c r="FSF31" s="18"/>
      <c r="FST31" s="18"/>
      <c r="FTH31" s="18"/>
      <c r="FTV31" s="18"/>
      <c r="FUJ31" s="18"/>
      <c r="FUX31" s="18"/>
      <c r="FVL31" s="18"/>
      <c r="FVZ31" s="18"/>
      <c r="FWN31" s="18"/>
      <c r="FXB31" s="18"/>
      <c r="FXP31" s="18"/>
      <c r="FYD31" s="18"/>
      <c r="FYR31" s="18"/>
      <c r="FZF31" s="18"/>
      <c r="FZT31" s="18"/>
      <c r="GAH31" s="18"/>
      <c r="GAV31" s="18"/>
      <c r="GBJ31" s="18"/>
      <c r="GBX31" s="18"/>
      <c r="GCL31" s="18"/>
      <c r="GCZ31" s="18"/>
      <c r="GDN31" s="18"/>
      <c r="GEB31" s="18"/>
      <c r="GEP31" s="18"/>
      <c r="GFD31" s="18"/>
      <c r="GFR31" s="18"/>
      <c r="GGF31" s="18"/>
      <c r="GGT31" s="18"/>
      <c r="GHH31" s="18"/>
      <c r="GHV31" s="18"/>
      <c r="GIJ31" s="18"/>
      <c r="GIX31" s="18"/>
      <c r="GJL31" s="18"/>
      <c r="GJZ31" s="18"/>
      <c r="GKN31" s="18"/>
      <c r="GLB31" s="18"/>
      <c r="GLP31" s="18"/>
      <c r="GMD31" s="18"/>
      <c r="GMR31" s="18"/>
      <c r="GNF31" s="18"/>
      <c r="GNT31" s="18"/>
      <c r="GOH31" s="18"/>
      <c r="GOV31" s="18"/>
      <c r="GPJ31" s="18"/>
      <c r="GPX31" s="18"/>
      <c r="GQL31" s="18"/>
      <c r="GQZ31" s="18"/>
      <c r="GRN31" s="18"/>
      <c r="GSB31" s="18"/>
      <c r="GSP31" s="18"/>
      <c r="GTD31" s="18"/>
      <c r="GTR31" s="18"/>
      <c r="GUF31" s="18"/>
      <c r="GUT31" s="18"/>
      <c r="GVH31" s="18"/>
      <c r="GVV31" s="18"/>
      <c r="GWJ31" s="18"/>
      <c r="GWX31" s="18"/>
      <c r="GXL31" s="18"/>
      <c r="GXZ31" s="18"/>
      <c r="GYN31" s="18"/>
      <c r="GZB31" s="18"/>
      <c r="GZP31" s="18"/>
      <c r="HAD31" s="18"/>
      <c r="HAR31" s="18"/>
      <c r="HBF31" s="18"/>
      <c r="HBT31" s="18"/>
      <c r="HCH31" s="18"/>
      <c r="HCV31" s="18"/>
      <c r="HDJ31" s="18"/>
      <c r="HDX31" s="18"/>
      <c r="HEL31" s="18"/>
      <c r="HEZ31" s="18"/>
      <c r="HFN31" s="18"/>
      <c r="HGB31" s="18"/>
      <c r="HGP31" s="18"/>
      <c r="HHD31" s="18"/>
      <c r="HHR31" s="18"/>
      <c r="HIF31" s="18"/>
      <c r="HIT31" s="18"/>
      <c r="HJH31" s="18"/>
      <c r="HJV31" s="18"/>
      <c r="HKJ31" s="18"/>
      <c r="HKX31" s="18"/>
      <c r="HLL31" s="18"/>
      <c r="HLZ31" s="18"/>
      <c r="HMN31" s="18"/>
      <c r="HNB31" s="18"/>
      <c r="HNP31" s="18"/>
      <c r="HOD31" s="18"/>
      <c r="HOR31" s="18"/>
      <c r="HPF31" s="18"/>
      <c r="HPT31" s="18"/>
      <c r="HQH31" s="18"/>
      <c r="HQV31" s="18"/>
      <c r="HRJ31" s="18"/>
      <c r="HRX31" s="18"/>
      <c r="HSL31" s="18"/>
      <c r="HSZ31" s="18"/>
      <c r="HTN31" s="18"/>
      <c r="HUB31" s="18"/>
      <c r="HUP31" s="18"/>
      <c r="HVD31" s="18"/>
      <c r="HVR31" s="18"/>
      <c r="HWF31" s="18"/>
      <c r="HWT31" s="18"/>
      <c r="HXH31" s="18"/>
      <c r="HXV31" s="18"/>
      <c r="HYJ31" s="18"/>
      <c r="HYX31" s="18"/>
      <c r="HZL31" s="18"/>
      <c r="HZZ31" s="18"/>
      <c r="IAN31" s="18"/>
      <c r="IBB31" s="18"/>
      <c r="IBP31" s="18"/>
      <c r="ICD31" s="18"/>
      <c r="ICR31" s="18"/>
      <c r="IDF31" s="18"/>
      <c r="IDT31" s="18"/>
      <c r="IEH31" s="18"/>
      <c r="IEV31" s="18"/>
      <c r="IFJ31" s="18"/>
      <c r="IFX31" s="18"/>
      <c r="IGL31" s="18"/>
      <c r="IGZ31" s="18"/>
      <c r="IHN31" s="18"/>
      <c r="IIB31" s="18"/>
      <c r="IIP31" s="18"/>
      <c r="IJD31" s="18"/>
      <c r="IJR31" s="18"/>
      <c r="IKF31" s="18"/>
      <c r="IKT31" s="18"/>
      <c r="ILH31" s="18"/>
      <c r="ILV31" s="18"/>
      <c r="IMJ31" s="18"/>
      <c r="IMX31" s="18"/>
      <c r="INL31" s="18"/>
      <c r="INZ31" s="18"/>
      <c r="ION31" s="18"/>
      <c r="IPB31" s="18"/>
      <c r="IPP31" s="18"/>
      <c r="IQD31" s="18"/>
      <c r="IQR31" s="18"/>
      <c r="IRF31" s="18"/>
      <c r="IRT31" s="18"/>
      <c r="ISH31" s="18"/>
      <c r="ISV31" s="18"/>
      <c r="ITJ31" s="18"/>
      <c r="ITX31" s="18"/>
      <c r="IUL31" s="18"/>
      <c r="IUZ31" s="18"/>
      <c r="IVN31" s="18"/>
      <c r="IWB31" s="18"/>
      <c r="IWP31" s="18"/>
      <c r="IXD31" s="18"/>
      <c r="IXR31" s="18"/>
      <c r="IYF31" s="18"/>
      <c r="IYT31" s="18"/>
      <c r="IZH31" s="18"/>
      <c r="IZV31" s="18"/>
      <c r="JAJ31" s="18"/>
      <c r="JAX31" s="18"/>
      <c r="JBL31" s="18"/>
      <c r="JBZ31" s="18"/>
      <c r="JCN31" s="18"/>
      <c r="JDB31" s="18"/>
      <c r="JDP31" s="18"/>
      <c r="JED31" s="18"/>
      <c r="JER31" s="18"/>
      <c r="JFF31" s="18"/>
      <c r="JFT31" s="18"/>
      <c r="JGH31" s="18"/>
      <c r="JGV31" s="18"/>
      <c r="JHJ31" s="18"/>
      <c r="JHX31" s="18"/>
      <c r="JIL31" s="18"/>
      <c r="JIZ31" s="18"/>
      <c r="JJN31" s="18"/>
      <c r="JKB31" s="18"/>
      <c r="JKP31" s="18"/>
      <c r="JLD31" s="18"/>
      <c r="JLR31" s="18"/>
      <c r="JMF31" s="18"/>
      <c r="JMT31" s="18"/>
      <c r="JNH31" s="18"/>
      <c r="JNV31" s="18"/>
      <c r="JOJ31" s="18"/>
      <c r="JOX31" s="18"/>
      <c r="JPL31" s="18"/>
      <c r="JPZ31" s="18"/>
      <c r="JQN31" s="18"/>
      <c r="JRB31" s="18"/>
      <c r="JRP31" s="18"/>
      <c r="JSD31" s="18"/>
      <c r="JSR31" s="18"/>
      <c r="JTF31" s="18"/>
      <c r="JTT31" s="18"/>
      <c r="JUH31" s="18"/>
      <c r="JUV31" s="18"/>
      <c r="JVJ31" s="18"/>
      <c r="JVX31" s="18"/>
      <c r="JWL31" s="18"/>
      <c r="JWZ31" s="18"/>
      <c r="JXN31" s="18"/>
      <c r="JYB31" s="18"/>
      <c r="JYP31" s="18"/>
      <c r="JZD31" s="18"/>
      <c r="JZR31" s="18"/>
      <c r="KAF31" s="18"/>
      <c r="KAT31" s="18"/>
      <c r="KBH31" s="18"/>
      <c r="KBV31" s="18"/>
      <c r="KCJ31" s="18"/>
      <c r="KCX31" s="18"/>
      <c r="KDL31" s="18"/>
      <c r="KDZ31" s="18"/>
      <c r="KEN31" s="18"/>
      <c r="KFB31" s="18"/>
      <c r="KFP31" s="18"/>
      <c r="KGD31" s="18"/>
      <c r="KGR31" s="18"/>
      <c r="KHF31" s="18"/>
      <c r="KHT31" s="18"/>
      <c r="KIH31" s="18"/>
      <c r="KIV31" s="18"/>
      <c r="KJJ31" s="18"/>
      <c r="KJX31" s="18"/>
      <c r="KKL31" s="18"/>
      <c r="KKZ31" s="18"/>
      <c r="KLN31" s="18"/>
      <c r="KMB31" s="18"/>
      <c r="KMP31" s="18"/>
      <c r="KND31" s="18"/>
      <c r="KNR31" s="18"/>
      <c r="KOF31" s="18"/>
      <c r="KOT31" s="18"/>
      <c r="KPH31" s="18"/>
      <c r="KPV31" s="18"/>
      <c r="KQJ31" s="18"/>
      <c r="KQX31" s="18"/>
      <c r="KRL31" s="18"/>
      <c r="KRZ31" s="18"/>
      <c r="KSN31" s="18"/>
      <c r="KTB31" s="18"/>
      <c r="KTP31" s="18"/>
      <c r="KUD31" s="18"/>
      <c r="KUR31" s="18"/>
      <c r="KVF31" s="18"/>
      <c r="KVT31" s="18"/>
      <c r="KWH31" s="18"/>
      <c r="KWV31" s="18"/>
      <c r="KXJ31" s="18"/>
      <c r="KXX31" s="18"/>
      <c r="KYL31" s="18"/>
      <c r="KYZ31" s="18"/>
      <c r="KZN31" s="18"/>
      <c r="LAB31" s="18"/>
      <c r="LAP31" s="18"/>
      <c r="LBD31" s="18"/>
      <c r="LBR31" s="18"/>
      <c r="LCF31" s="18"/>
      <c r="LCT31" s="18"/>
      <c r="LDH31" s="18"/>
      <c r="LDV31" s="18"/>
      <c r="LEJ31" s="18"/>
      <c r="LEX31" s="18"/>
      <c r="LFL31" s="18"/>
      <c r="LFZ31" s="18"/>
      <c r="LGN31" s="18"/>
      <c r="LHB31" s="18"/>
      <c r="LHP31" s="18"/>
      <c r="LID31" s="18"/>
      <c r="LIR31" s="18"/>
      <c r="LJF31" s="18"/>
      <c r="LJT31" s="18"/>
      <c r="LKH31" s="18"/>
      <c r="LKV31" s="18"/>
      <c r="LLJ31" s="18"/>
      <c r="LLX31" s="18"/>
      <c r="LML31" s="18"/>
      <c r="LMZ31" s="18"/>
      <c r="LNN31" s="18"/>
      <c r="LOB31" s="18"/>
      <c r="LOP31" s="18"/>
      <c r="LPD31" s="18"/>
      <c r="LPR31" s="18"/>
      <c r="LQF31" s="18"/>
      <c r="LQT31" s="18"/>
      <c r="LRH31" s="18"/>
      <c r="LRV31" s="18"/>
      <c r="LSJ31" s="18"/>
      <c r="LSX31" s="18"/>
      <c r="LTL31" s="18"/>
      <c r="LTZ31" s="18"/>
      <c r="LUN31" s="18"/>
      <c r="LVB31" s="18"/>
      <c r="LVP31" s="18"/>
      <c r="LWD31" s="18"/>
      <c r="LWR31" s="18"/>
      <c r="LXF31" s="18"/>
      <c r="LXT31" s="18"/>
      <c r="LYH31" s="18"/>
      <c r="LYV31" s="18"/>
      <c r="LZJ31" s="18"/>
      <c r="LZX31" s="18"/>
      <c r="MAL31" s="18"/>
      <c r="MAZ31" s="18"/>
      <c r="MBN31" s="18"/>
      <c r="MCB31" s="18"/>
      <c r="MCP31" s="18"/>
      <c r="MDD31" s="18"/>
      <c r="MDR31" s="18"/>
      <c r="MEF31" s="18"/>
      <c r="MET31" s="18"/>
      <c r="MFH31" s="18"/>
      <c r="MFV31" s="18"/>
      <c r="MGJ31" s="18"/>
      <c r="MGX31" s="18"/>
      <c r="MHL31" s="18"/>
      <c r="MHZ31" s="18"/>
      <c r="MIN31" s="18"/>
      <c r="MJB31" s="18"/>
      <c r="MJP31" s="18"/>
      <c r="MKD31" s="18"/>
      <c r="MKR31" s="18"/>
      <c r="MLF31" s="18"/>
      <c r="MLT31" s="18"/>
      <c r="MMH31" s="18"/>
      <c r="MMV31" s="18"/>
      <c r="MNJ31" s="18"/>
      <c r="MNX31" s="18"/>
      <c r="MOL31" s="18"/>
      <c r="MOZ31" s="18"/>
      <c r="MPN31" s="18"/>
      <c r="MQB31" s="18"/>
      <c r="MQP31" s="18"/>
      <c r="MRD31" s="18"/>
      <c r="MRR31" s="18"/>
      <c r="MSF31" s="18"/>
      <c r="MST31" s="18"/>
      <c r="MTH31" s="18"/>
      <c r="MTV31" s="18"/>
      <c r="MUJ31" s="18"/>
      <c r="MUX31" s="18"/>
      <c r="MVL31" s="18"/>
      <c r="MVZ31" s="18"/>
      <c r="MWN31" s="18"/>
      <c r="MXB31" s="18"/>
      <c r="MXP31" s="18"/>
      <c r="MYD31" s="18"/>
      <c r="MYR31" s="18"/>
      <c r="MZF31" s="18"/>
      <c r="MZT31" s="18"/>
      <c r="NAH31" s="18"/>
      <c r="NAV31" s="18"/>
      <c r="NBJ31" s="18"/>
      <c r="NBX31" s="18"/>
      <c r="NCL31" s="18"/>
      <c r="NCZ31" s="18"/>
      <c r="NDN31" s="18"/>
      <c r="NEB31" s="18"/>
      <c r="NEP31" s="18"/>
      <c r="NFD31" s="18"/>
      <c r="NFR31" s="18"/>
      <c r="NGF31" s="18"/>
      <c r="NGT31" s="18"/>
      <c r="NHH31" s="18"/>
      <c r="NHV31" s="18"/>
      <c r="NIJ31" s="18"/>
      <c r="NIX31" s="18"/>
      <c r="NJL31" s="18"/>
      <c r="NJZ31" s="18"/>
      <c r="NKN31" s="18"/>
      <c r="NLB31" s="18"/>
      <c r="NLP31" s="18"/>
      <c r="NMD31" s="18"/>
      <c r="NMR31" s="18"/>
      <c r="NNF31" s="18"/>
      <c r="NNT31" s="18"/>
      <c r="NOH31" s="18"/>
      <c r="NOV31" s="18"/>
      <c r="NPJ31" s="18"/>
      <c r="NPX31" s="18"/>
      <c r="NQL31" s="18"/>
      <c r="NQZ31" s="18"/>
      <c r="NRN31" s="18"/>
      <c r="NSB31" s="18"/>
      <c r="NSP31" s="18"/>
      <c r="NTD31" s="18"/>
      <c r="NTR31" s="18"/>
      <c r="NUF31" s="18"/>
      <c r="NUT31" s="18"/>
      <c r="NVH31" s="18"/>
      <c r="NVV31" s="18"/>
      <c r="NWJ31" s="18"/>
      <c r="NWX31" s="18"/>
      <c r="NXL31" s="18"/>
      <c r="NXZ31" s="18"/>
      <c r="NYN31" s="18"/>
      <c r="NZB31" s="18"/>
      <c r="NZP31" s="18"/>
      <c r="OAD31" s="18"/>
      <c r="OAR31" s="18"/>
      <c r="OBF31" s="18"/>
      <c r="OBT31" s="18"/>
      <c r="OCH31" s="18"/>
      <c r="OCV31" s="18"/>
      <c r="ODJ31" s="18"/>
      <c r="ODX31" s="18"/>
      <c r="OEL31" s="18"/>
      <c r="OEZ31" s="18"/>
      <c r="OFN31" s="18"/>
      <c r="OGB31" s="18"/>
      <c r="OGP31" s="18"/>
      <c r="OHD31" s="18"/>
      <c r="OHR31" s="18"/>
      <c r="OIF31" s="18"/>
      <c r="OIT31" s="18"/>
      <c r="OJH31" s="18"/>
      <c r="OJV31" s="18"/>
      <c r="OKJ31" s="18"/>
      <c r="OKX31" s="18"/>
      <c r="OLL31" s="18"/>
      <c r="OLZ31" s="18"/>
      <c r="OMN31" s="18"/>
      <c r="ONB31" s="18"/>
      <c r="ONP31" s="18"/>
      <c r="OOD31" s="18"/>
      <c r="OOR31" s="18"/>
      <c r="OPF31" s="18"/>
      <c r="OPT31" s="18"/>
      <c r="OQH31" s="18"/>
      <c r="OQV31" s="18"/>
      <c r="ORJ31" s="18"/>
      <c r="ORX31" s="18"/>
      <c r="OSL31" s="18"/>
      <c r="OSZ31" s="18"/>
      <c r="OTN31" s="18"/>
      <c r="OUB31" s="18"/>
      <c r="OUP31" s="18"/>
      <c r="OVD31" s="18"/>
      <c r="OVR31" s="18"/>
      <c r="OWF31" s="18"/>
      <c r="OWT31" s="18"/>
      <c r="OXH31" s="18"/>
      <c r="OXV31" s="18"/>
      <c r="OYJ31" s="18"/>
      <c r="OYX31" s="18"/>
      <c r="OZL31" s="18"/>
      <c r="OZZ31" s="18"/>
      <c r="PAN31" s="18"/>
      <c r="PBB31" s="18"/>
      <c r="PBP31" s="18"/>
      <c r="PCD31" s="18"/>
      <c r="PCR31" s="18"/>
      <c r="PDF31" s="18"/>
      <c r="PDT31" s="18"/>
      <c r="PEH31" s="18"/>
      <c r="PEV31" s="18"/>
      <c r="PFJ31" s="18"/>
      <c r="PFX31" s="18"/>
      <c r="PGL31" s="18"/>
      <c r="PGZ31" s="18"/>
      <c r="PHN31" s="18"/>
      <c r="PIB31" s="18"/>
      <c r="PIP31" s="18"/>
      <c r="PJD31" s="18"/>
      <c r="PJR31" s="18"/>
      <c r="PKF31" s="18"/>
      <c r="PKT31" s="18"/>
      <c r="PLH31" s="18"/>
      <c r="PLV31" s="18"/>
      <c r="PMJ31" s="18"/>
      <c r="PMX31" s="18"/>
      <c r="PNL31" s="18"/>
      <c r="PNZ31" s="18"/>
      <c r="PON31" s="18"/>
      <c r="PPB31" s="18"/>
      <c r="PPP31" s="18"/>
      <c r="PQD31" s="18"/>
      <c r="PQR31" s="18"/>
      <c r="PRF31" s="18"/>
      <c r="PRT31" s="18"/>
      <c r="PSH31" s="18"/>
      <c r="PSV31" s="18"/>
      <c r="PTJ31" s="18"/>
      <c r="PTX31" s="18"/>
      <c r="PUL31" s="18"/>
      <c r="PUZ31" s="18"/>
      <c r="PVN31" s="18"/>
      <c r="PWB31" s="18"/>
      <c r="PWP31" s="18"/>
      <c r="PXD31" s="18"/>
      <c r="PXR31" s="18"/>
      <c r="PYF31" s="18"/>
      <c r="PYT31" s="18"/>
      <c r="PZH31" s="18"/>
      <c r="PZV31" s="18"/>
      <c r="QAJ31" s="18"/>
      <c r="QAX31" s="18"/>
      <c r="QBL31" s="18"/>
      <c r="QBZ31" s="18"/>
      <c r="QCN31" s="18"/>
      <c r="QDB31" s="18"/>
      <c r="QDP31" s="18"/>
      <c r="QED31" s="18"/>
      <c r="QER31" s="18"/>
      <c r="QFF31" s="18"/>
      <c r="QFT31" s="18"/>
      <c r="QGH31" s="18"/>
      <c r="QGV31" s="18"/>
      <c r="QHJ31" s="18"/>
      <c r="QHX31" s="18"/>
      <c r="QIL31" s="18"/>
      <c r="QIZ31" s="18"/>
      <c r="QJN31" s="18"/>
      <c r="QKB31" s="18"/>
      <c r="QKP31" s="18"/>
      <c r="QLD31" s="18"/>
      <c r="QLR31" s="18"/>
      <c r="QMF31" s="18"/>
      <c r="QMT31" s="18"/>
      <c r="QNH31" s="18"/>
      <c r="QNV31" s="18"/>
      <c r="QOJ31" s="18"/>
      <c r="QOX31" s="18"/>
      <c r="QPL31" s="18"/>
      <c r="QPZ31" s="18"/>
      <c r="QQN31" s="18"/>
      <c r="QRB31" s="18"/>
      <c r="QRP31" s="18"/>
      <c r="QSD31" s="18"/>
      <c r="QSR31" s="18"/>
      <c r="QTF31" s="18"/>
      <c r="QTT31" s="18"/>
      <c r="QUH31" s="18"/>
      <c r="QUV31" s="18"/>
      <c r="QVJ31" s="18"/>
      <c r="QVX31" s="18"/>
      <c r="QWL31" s="18"/>
      <c r="QWZ31" s="18"/>
      <c r="QXN31" s="18"/>
      <c r="QYB31" s="18"/>
      <c r="QYP31" s="18"/>
      <c r="QZD31" s="18"/>
      <c r="QZR31" s="18"/>
      <c r="RAF31" s="18"/>
      <c r="RAT31" s="18"/>
      <c r="RBH31" s="18"/>
      <c r="RBV31" s="18"/>
      <c r="RCJ31" s="18"/>
      <c r="RCX31" s="18"/>
      <c r="RDL31" s="18"/>
      <c r="RDZ31" s="18"/>
      <c r="REN31" s="18"/>
      <c r="RFB31" s="18"/>
      <c r="RFP31" s="18"/>
      <c r="RGD31" s="18"/>
      <c r="RGR31" s="18"/>
      <c r="RHF31" s="18"/>
      <c r="RHT31" s="18"/>
      <c r="RIH31" s="18"/>
      <c r="RIV31" s="18"/>
      <c r="RJJ31" s="18"/>
      <c r="RJX31" s="18"/>
      <c r="RKL31" s="18"/>
      <c r="RKZ31" s="18"/>
      <c r="RLN31" s="18"/>
      <c r="RMB31" s="18"/>
      <c r="RMP31" s="18"/>
      <c r="RND31" s="18"/>
      <c r="RNR31" s="18"/>
      <c r="ROF31" s="18"/>
      <c r="ROT31" s="18"/>
      <c r="RPH31" s="18"/>
      <c r="RPV31" s="18"/>
      <c r="RQJ31" s="18"/>
      <c r="RQX31" s="18"/>
      <c r="RRL31" s="18"/>
      <c r="RRZ31" s="18"/>
      <c r="RSN31" s="18"/>
      <c r="RTB31" s="18"/>
      <c r="RTP31" s="18"/>
      <c r="RUD31" s="18"/>
      <c r="RUR31" s="18"/>
      <c r="RVF31" s="18"/>
      <c r="RVT31" s="18"/>
      <c r="RWH31" s="18"/>
      <c r="RWV31" s="18"/>
      <c r="RXJ31" s="18"/>
      <c r="RXX31" s="18"/>
      <c r="RYL31" s="18"/>
      <c r="RYZ31" s="18"/>
      <c r="RZN31" s="18"/>
      <c r="SAB31" s="18"/>
      <c r="SAP31" s="18"/>
      <c r="SBD31" s="18"/>
      <c r="SBR31" s="18"/>
      <c r="SCF31" s="18"/>
      <c r="SCT31" s="18"/>
      <c r="SDH31" s="18"/>
      <c r="SDV31" s="18"/>
      <c r="SEJ31" s="18"/>
      <c r="SEX31" s="18"/>
      <c r="SFL31" s="18"/>
      <c r="SFZ31" s="18"/>
      <c r="SGN31" s="18"/>
      <c r="SHB31" s="18"/>
      <c r="SHP31" s="18"/>
      <c r="SID31" s="18"/>
      <c r="SIR31" s="18"/>
      <c r="SJF31" s="18"/>
      <c r="SJT31" s="18"/>
      <c r="SKH31" s="18"/>
      <c r="SKV31" s="18"/>
      <c r="SLJ31" s="18"/>
      <c r="SLX31" s="18"/>
      <c r="SML31" s="18"/>
      <c r="SMZ31" s="18"/>
      <c r="SNN31" s="18"/>
      <c r="SOB31" s="18"/>
      <c r="SOP31" s="18"/>
      <c r="SPD31" s="18"/>
      <c r="SPR31" s="18"/>
      <c r="SQF31" s="18"/>
      <c r="SQT31" s="18"/>
      <c r="SRH31" s="18"/>
      <c r="SRV31" s="18"/>
      <c r="SSJ31" s="18"/>
      <c r="SSX31" s="18"/>
      <c r="STL31" s="18"/>
      <c r="STZ31" s="18"/>
      <c r="SUN31" s="18"/>
      <c r="SVB31" s="18"/>
      <c r="SVP31" s="18"/>
      <c r="SWD31" s="18"/>
      <c r="SWR31" s="18"/>
      <c r="SXF31" s="18"/>
      <c r="SXT31" s="18"/>
      <c r="SYH31" s="18"/>
      <c r="SYV31" s="18"/>
      <c r="SZJ31" s="18"/>
      <c r="SZX31" s="18"/>
      <c r="TAL31" s="18"/>
      <c r="TAZ31" s="18"/>
      <c r="TBN31" s="18"/>
      <c r="TCB31" s="18"/>
      <c r="TCP31" s="18"/>
      <c r="TDD31" s="18"/>
      <c r="TDR31" s="18"/>
      <c r="TEF31" s="18"/>
      <c r="TET31" s="18"/>
      <c r="TFH31" s="18"/>
      <c r="TFV31" s="18"/>
      <c r="TGJ31" s="18"/>
      <c r="TGX31" s="18"/>
      <c r="THL31" s="18"/>
      <c r="THZ31" s="18"/>
      <c r="TIN31" s="18"/>
      <c r="TJB31" s="18"/>
      <c r="TJP31" s="18"/>
      <c r="TKD31" s="18"/>
      <c r="TKR31" s="18"/>
      <c r="TLF31" s="18"/>
      <c r="TLT31" s="18"/>
      <c r="TMH31" s="18"/>
      <c r="TMV31" s="18"/>
      <c r="TNJ31" s="18"/>
      <c r="TNX31" s="18"/>
      <c r="TOL31" s="18"/>
      <c r="TOZ31" s="18"/>
      <c r="TPN31" s="18"/>
      <c r="TQB31" s="18"/>
      <c r="TQP31" s="18"/>
      <c r="TRD31" s="18"/>
      <c r="TRR31" s="18"/>
      <c r="TSF31" s="18"/>
      <c r="TST31" s="18"/>
      <c r="TTH31" s="18"/>
      <c r="TTV31" s="18"/>
      <c r="TUJ31" s="18"/>
      <c r="TUX31" s="18"/>
      <c r="TVL31" s="18"/>
      <c r="TVZ31" s="18"/>
      <c r="TWN31" s="18"/>
      <c r="TXB31" s="18"/>
      <c r="TXP31" s="18"/>
      <c r="TYD31" s="18"/>
      <c r="TYR31" s="18"/>
      <c r="TZF31" s="18"/>
      <c r="TZT31" s="18"/>
      <c r="UAH31" s="18"/>
      <c r="UAV31" s="18"/>
      <c r="UBJ31" s="18"/>
      <c r="UBX31" s="18"/>
      <c r="UCL31" s="18"/>
      <c r="UCZ31" s="18"/>
      <c r="UDN31" s="18"/>
      <c r="UEB31" s="18"/>
      <c r="UEP31" s="18"/>
      <c r="UFD31" s="18"/>
      <c r="UFR31" s="18"/>
      <c r="UGF31" s="18"/>
      <c r="UGT31" s="18"/>
      <c r="UHH31" s="18"/>
      <c r="UHV31" s="18"/>
      <c r="UIJ31" s="18"/>
      <c r="UIX31" s="18"/>
      <c r="UJL31" s="18"/>
      <c r="UJZ31" s="18"/>
      <c r="UKN31" s="18"/>
      <c r="ULB31" s="18"/>
      <c r="ULP31" s="18"/>
      <c r="UMD31" s="18"/>
      <c r="UMR31" s="18"/>
      <c r="UNF31" s="18"/>
      <c r="UNT31" s="18"/>
      <c r="UOH31" s="18"/>
      <c r="UOV31" s="18"/>
      <c r="UPJ31" s="18"/>
      <c r="UPX31" s="18"/>
      <c r="UQL31" s="18"/>
      <c r="UQZ31" s="18"/>
      <c r="URN31" s="18"/>
      <c r="USB31" s="18"/>
      <c r="USP31" s="18"/>
      <c r="UTD31" s="18"/>
      <c r="UTR31" s="18"/>
      <c r="UUF31" s="18"/>
      <c r="UUT31" s="18"/>
      <c r="UVH31" s="18"/>
      <c r="UVV31" s="18"/>
      <c r="UWJ31" s="18"/>
      <c r="UWX31" s="18"/>
      <c r="UXL31" s="18"/>
      <c r="UXZ31" s="18"/>
      <c r="UYN31" s="18"/>
      <c r="UZB31" s="18"/>
      <c r="UZP31" s="18"/>
      <c r="VAD31" s="18"/>
      <c r="VAR31" s="18"/>
      <c r="VBF31" s="18"/>
      <c r="VBT31" s="18"/>
      <c r="VCH31" s="18"/>
      <c r="VCV31" s="18"/>
      <c r="VDJ31" s="18"/>
      <c r="VDX31" s="18"/>
      <c r="VEL31" s="18"/>
      <c r="VEZ31" s="18"/>
      <c r="VFN31" s="18"/>
      <c r="VGB31" s="18"/>
      <c r="VGP31" s="18"/>
      <c r="VHD31" s="18"/>
      <c r="VHR31" s="18"/>
      <c r="VIF31" s="18"/>
      <c r="VIT31" s="18"/>
      <c r="VJH31" s="18"/>
      <c r="VJV31" s="18"/>
      <c r="VKJ31" s="18"/>
      <c r="VKX31" s="18"/>
      <c r="VLL31" s="18"/>
      <c r="VLZ31" s="18"/>
      <c r="VMN31" s="18"/>
      <c r="VNB31" s="18"/>
      <c r="VNP31" s="18"/>
      <c r="VOD31" s="18"/>
      <c r="VOR31" s="18"/>
      <c r="VPF31" s="18"/>
      <c r="VPT31" s="18"/>
      <c r="VQH31" s="18"/>
      <c r="VQV31" s="18"/>
      <c r="VRJ31" s="18"/>
      <c r="VRX31" s="18"/>
      <c r="VSL31" s="18"/>
      <c r="VSZ31" s="18"/>
      <c r="VTN31" s="18"/>
      <c r="VUB31" s="18"/>
      <c r="VUP31" s="18"/>
      <c r="VVD31" s="18"/>
      <c r="VVR31" s="18"/>
      <c r="VWF31" s="18"/>
      <c r="VWT31" s="18"/>
      <c r="VXH31" s="18"/>
      <c r="VXV31" s="18"/>
      <c r="VYJ31" s="18"/>
      <c r="VYX31" s="18"/>
      <c r="VZL31" s="18"/>
      <c r="VZZ31" s="18"/>
      <c r="WAN31" s="18"/>
      <c r="WBB31" s="18"/>
      <c r="WBP31" s="18"/>
      <c r="WCD31" s="18"/>
      <c r="WCR31" s="18"/>
      <c r="WDF31" s="18"/>
      <c r="WDT31" s="18"/>
      <c r="WEH31" s="18"/>
      <c r="WEV31" s="18"/>
      <c r="WFJ31" s="18"/>
      <c r="WFX31" s="18"/>
      <c r="WGL31" s="18"/>
      <c r="WGZ31" s="18"/>
      <c r="WHN31" s="18"/>
      <c r="WIB31" s="18"/>
      <c r="WIP31" s="18"/>
      <c r="WJD31" s="18"/>
      <c r="WJR31" s="18"/>
      <c r="WKF31" s="18"/>
      <c r="WKT31" s="18"/>
      <c r="WLH31" s="18"/>
      <c r="WLV31" s="18"/>
      <c r="WMJ31" s="18"/>
      <c r="WMX31" s="18"/>
      <c r="WNL31" s="18"/>
      <c r="WNZ31" s="18"/>
      <c r="WON31" s="18"/>
      <c r="WPB31" s="18"/>
      <c r="WPP31" s="18"/>
      <c r="WQD31" s="18"/>
      <c r="WQR31" s="18"/>
      <c r="WRF31" s="18"/>
      <c r="WRT31" s="18"/>
      <c r="WSH31" s="18"/>
      <c r="WSV31" s="18"/>
      <c r="WTJ31" s="18"/>
      <c r="WTX31" s="18"/>
      <c r="WUL31" s="18"/>
      <c r="WUZ31" s="18"/>
      <c r="WVN31" s="18"/>
      <c r="WWB31" s="18"/>
      <c r="WWP31" s="18"/>
      <c r="WXD31" s="18"/>
      <c r="WXR31" s="18"/>
      <c r="WYF31" s="18"/>
      <c r="WYT31" s="18"/>
      <c r="WZH31" s="18"/>
      <c r="WZV31" s="18"/>
      <c r="XAJ31" s="18"/>
      <c r="XAX31" s="18"/>
      <c r="XBL31" s="18"/>
      <c r="XBZ31" s="18"/>
      <c r="XCN31" s="18"/>
      <c r="XDB31" s="18"/>
      <c r="XDP31" s="18"/>
      <c r="XED31" s="18"/>
      <c r="XER31" s="18"/>
    </row>
    <row r="32" spans="1:1014 1028:2036 2050:3072 3086:4094 4108:5116 5130:6138 6152:7160 7174:8182 8196:9204 9218:10240 10254:11262 11276:12284 12298:13306 13320:14328 14342:15350 15364:16372" hidden="1" x14ac:dyDescent="0.35">
      <c r="A32">
        <v>2017157008</v>
      </c>
      <c r="B32" t="s">
        <v>43</v>
      </c>
      <c r="C32" t="s">
        <v>451</v>
      </c>
      <c r="D32" s="55" t="s">
        <v>886</v>
      </c>
      <c r="E32" t="s">
        <v>45</v>
      </c>
      <c r="F32" s="18">
        <v>42892</v>
      </c>
      <c r="G32">
        <v>19.399999999999999</v>
      </c>
      <c r="H32" t="s">
        <v>29</v>
      </c>
      <c r="I32">
        <v>68.3</v>
      </c>
      <c r="J32" t="s">
        <v>880</v>
      </c>
      <c r="K32">
        <v>9.3000000000000007</v>
      </c>
      <c r="L32" t="s">
        <v>894</v>
      </c>
      <c r="M32">
        <v>28</v>
      </c>
      <c r="N32" t="s">
        <v>29</v>
      </c>
      <c r="O32">
        <v>626</v>
      </c>
      <c r="P32" t="s">
        <v>895</v>
      </c>
      <c r="T32" s="18"/>
      <c r="AH32" s="18"/>
      <c r="AV32" s="18"/>
      <c r="BJ32" s="18"/>
      <c r="BX32" s="18"/>
      <c r="CL32" s="18"/>
      <c r="CZ32" s="18"/>
      <c r="DN32" s="18"/>
      <c r="EB32" s="18"/>
      <c r="EP32" s="18"/>
      <c r="FD32" s="18"/>
      <c r="FR32" s="18"/>
      <c r="GF32" s="18"/>
      <c r="GT32" s="18"/>
      <c r="HH32" s="18"/>
      <c r="HV32" s="18"/>
      <c r="IJ32" s="18"/>
      <c r="IX32" s="18"/>
      <c r="JL32" s="18"/>
      <c r="JZ32" s="18"/>
      <c r="KN32" s="18"/>
      <c r="LB32" s="18"/>
      <c r="LP32" s="18"/>
      <c r="MD32" s="18"/>
      <c r="MR32" s="18"/>
      <c r="NF32" s="18"/>
      <c r="NT32" s="18"/>
      <c r="OH32" s="18"/>
      <c r="OV32" s="18"/>
      <c r="PJ32" s="18"/>
      <c r="PX32" s="18"/>
      <c r="QL32" s="18"/>
      <c r="QZ32" s="18"/>
      <c r="RN32" s="18"/>
      <c r="SB32" s="18"/>
      <c r="SP32" s="18"/>
      <c r="TD32" s="18"/>
      <c r="TR32" s="18"/>
      <c r="UF32" s="18"/>
      <c r="UT32" s="18"/>
      <c r="VH32" s="18"/>
      <c r="VV32" s="18"/>
      <c r="WJ32" s="18"/>
      <c r="WX32" s="18"/>
      <c r="XL32" s="18"/>
      <c r="XZ32" s="18"/>
      <c r="YN32" s="18"/>
      <c r="ZB32" s="18"/>
      <c r="ZP32" s="18"/>
      <c r="AAD32" s="18"/>
      <c r="AAR32" s="18"/>
      <c r="ABF32" s="18"/>
      <c r="ABT32" s="18"/>
      <c r="ACH32" s="18"/>
      <c r="ACV32" s="18"/>
      <c r="ADJ32" s="18"/>
      <c r="ADX32" s="18"/>
      <c r="AEL32" s="18"/>
      <c r="AEZ32" s="18"/>
      <c r="AFN32" s="18"/>
      <c r="AGB32" s="18"/>
      <c r="AGP32" s="18"/>
      <c r="AHD32" s="18"/>
      <c r="AHR32" s="18"/>
      <c r="AIF32" s="18"/>
      <c r="AIT32" s="18"/>
      <c r="AJH32" s="18"/>
      <c r="AJV32" s="18"/>
      <c r="AKJ32" s="18"/>
      <c r="AKX32" s="18"/>
      <c r="ALL32" s="18"/>
      <c r="ALZ32" s="18"/>
      <c r="AMN32" s="18"/>
      <c r="ANB32" s="18"/>
      <c r="ANP32" s="18"/>
      <c r="AOD32" s="18"/>
      <c r="AOR32" s="18"/>
      <c r="APF32" s="18"/>
      <c r="APT32" s="18"/>
      <c r="AQH32" s="18"/>
      <c r="AQV32" s="18"/>
      <c r="ARJ32" s="18"/>
      <c r="ARX32" s="18"/>
      <c r="ASL32" s="18"/>
      <c r="ASZ32" s="18"/>
      <c r="ATN32" s="18"/>
      <c r="AUB32" s="18"/>
      <c r="AUP32" s="18"/>
      <c r="AVD32" s="18"/>
      <c r="AVR32" s="18"/>
      <c r="AWF32" s="18"/>
      <c r="AWT32" s="18"/>
      <c r="AXH32" s="18"/>
      <c r="AXV32" s="18"/>
      <c r="AYJ32" s="18"/>
      <c r="AYX32" s="18"/>
      <c r="AZL32" s="18"/>
      <c r="AZZ32" s="18"/>
      <c r="BAN32" s="18"/>
      <c r="BBB32" s="18"/>
      <c r="BBP32" s="18"/>
      <c r="BCD32" s="18"/>
      <c r="BCR32" s="18"/>
      <c r="BDF32" s="18"/>
      <c r="BDT32" s="18"/>
      <c r="BEH32" s="18"/>
      <c r="BEV32" s="18"/>
      <c r="BFJ32" s="18"/>
      <c r="BFX32" s="18"/>
      <c r="BGL32" s="18"/>
      <c r="BGZ32" s="18"/>
      <c r="BHN32" s="18"/>
      <c r="BIB32" s="18"/>
      <c r="BIP32" s="18"/>
      <c r="BJD32" s="18"/>
      <c r="BJR32" s="18"/>
      <c r="BKF32" s="18"/>
      <c r="BKT32" s="18"/>
      <c r="BLH32" s="18"/>
      <c r="BLV32" s="18"/>
      <c r="BMJ32" s="18"/>
      <c r="BMX32" s="18"/>
      <c r="BNL32" s="18"/>
      <c r="BNZ32" s="18"/>
      <c r="BON32" s="18"/>
      <c r="BPB32" s="18"/>
      <c r="BPP32" s="18"/>
      <c r="BQD32" s="18"/>
      <c r="BQR32" s="18"/>
      <c r="BRF32" s="18"/>
      <c r="BRT32" s="18"/>
      <c r="BSH32" s="18"/>
      <c r="BSV32" s="18"/>
      <c r="BTJ32" s="18"/>
      <c r="BTX32" s="18"/>
      <c r="BUL32" s="18"/>
      <c r="BUZ32" s="18"/>
      <c r="BVN32" s="18"/>
      <c r="BWB32" s="18"/>
      <c r="BWP32" s="18"/>
      <c r="BXD32" s="18"/>
      <c r="BXR32" s="18"/>
      <c r="BYF32" s="18"/>
      <c r="BYT32" s="18"/>
      <c r="BZH32" s="18"/>
      <c r="BZV32" s="18"/>
      <c r="CAJ32" s="18"/>
      <c r="CAX32" s="18"/>
      <c r="CBL32" s="18"/>
      <c r="CBZ32" s="18"/>
      <c r="CCN32" s="18"/>
      <c r="CDB32" s="18"/>
      <c r="CDP32" s="18"/>
      <c r="CED32" s="18"/>
      <c r="CER32" s="18"/>
      <c r="CFF32" s="18"/>
      <c r="CFT32" s="18"/>
      <c r="CGH32" s="18"/>
      <c r="CGV32" s="18"/>
      <c r="CHJ32" s="18"/>
      <c r="CHX32" s="18"/>
      <c r="CIL32" s="18"/>
      <c r="CIZ32" s="18"/>
      <c r="CJN32" s="18"/>
      <c r="CKB32" s="18"/>
      <c r="CKP32" s="18"/>
      <c r="CLD32" s="18"/>
      <c r="CLR32" s="18"/>
      <c r="CMF32" s="18"/>
      <c r="CMT32" s="18"/>
      <c r="CNH32" s="18"/>
      <c r="CNV32" s="18"/>
      <c r="COJ32" s="18"/>
      <c r="COX32" s="18"/>
      <c r="CPL32" s="18"/>
      <c r="CPZ32" s="18"/>
      <c r="CQN32" s="18"/>
      <c r="CRB32" s="18"/>
      <c r="CRP32" s="18"/>
      <c r="CSD32" s="18"/>
      <c r="CSR32" s="18"/>
      <c r="CTF32" s="18"/>
      <c r="CTT32" s="18"/>
      <c r="CUH32" s="18"/>
      <c r="CUV32" s="18"/>
      <c r="CVJ32" s="18"/>
      <c r="CVX32" s="18"/>
      <c r="CWL32" s="18"/>
      <c r="CWZ32" s="18"/>
      <c r="CXN32" s="18"/>
      <c r="CYB32" s="18"/>
      <c r="CYP32" s="18"/>
      <c r="CZD32" s="18"/>
      <c r="CZR32" s="18"/>
      <c r="DAF32" s="18"/>
      <c r="DAT32" s="18"/>
      <c r="DBH32" s="18"/>
      <c r="DBV32" s="18"/>
      <c r="DCJ32" s="18"/>
      <c r="DCX32" s="18"/>
      <c r="DDL32" s="18"/>
      <c r="DDZ32" s="18"/>
      <c r="DEN32" s="18"/>
      <c r="DFB32" s="18"/>
      <c r="DFP32" s="18"/>
      <c r="DGD32" s="18"/>
      <c r="DGR32" s="18"/>
      <c r="DHF32" s="18"/>
      <c r="DHT32" s="18"/>
      <c r="DIH32" s="18"/>
      <c r="DIV32" s="18"/>
      <c r="DJJ32" s="18"/>
      <c r="DJX32" s="18"/>
      <c r="DKL32" s="18"/>
      <c r="DKZ32" s="18"/>
      <c r="DLN32" s="18"/>
      <c r="DMB32" s="18"/>
      <c r="DMP32" s="18"/>
      <c r="DND32" s="18"/>
      <c r="DNR32" s="18"/>
      <c r="DOF32" s="18"/>
      <c r="DOT32" s="18"/>
      <c r="DPH32" s="18"/>
      <c r="DPV32" s="18"/>
      <c r="DQJ32" s="18"/>
      <c r="DQX32" s="18"/>
      <c r="DRL32" s="18"/>
      <c r="DRZ32" s="18"/>
      <c r="DSN32" s="18"/>
      <c r="DTB32" s="18"/>
      <c r="DTP32" s="18"/>
      <c r="DUD32" s="18"/>
      <c r="DUR32" s="18"/>
      <c r="DVF32" s="18"/>
      <c r="DVT32" s="18"/>
      <c r="DWH32" s="18"/>
      <c r="DWV32" s="18"/>
      <c r="DXJ32" s="18"/>
      <c r="DXX32" s="18"/>
      <c r="DYL32" s="18"/>
      <c r="DYZ32" s="18"/>
      <c r="DZN32" s="18"/>
      <c r="EAB32" s="18"/>
      <c r="EAP32" s="18"/>
      <c r="EBD32" s="18"/>
      <c r="EBR32" s="18"/>
      <c r="ECF32" s="18"/>
      <c r="ECT32" s="18"/>
      <c r="EDH32" s="18"/>
      <c r="EDV32" s="18"/>
      <c r="EEJ32" s="18"/>
      <c r="EEX32" s="18"/>
      <c r="EFL32" s="18"/>
      <c r="EFZ32" s="18"/>
      <c r="EGN32" s="18"/>
      <c r="EHB32" s="18"/>
      <c r="EHP32" s="18"/>
      <c r="EID32" s="18"/>
      <c r="EIR32" s="18"/>
      <c r="EJF32" s="18"/>
      <c r="EJT32" s="18"/>
      <c r="EKH32" s="18"/>
      <c r="EKV32" s="18"/>
      <c r="ELJ32" s="18"/>
      <c r="ELX32" s="18"/>
      <c r="EML32" s="18"/>
      <c r="EMZ32" s="18"/>
      <c r="ENN32" s="18"/>
      <c r="EOB32" s="18"/>
      <c r="EOP32" s="18"/>
      <c r="EPD32" s="18"/>
      <c r="EPR32" s="18"/>
      <c r="EQF32" s="18"/>
      <c r="EQT32" s="18"/>
      <c r="ERH32" s="18"/>
      <c r="ERV32" s="18"/>
      <c r="ESJ32" s="18"/>
      <c r="ESX32" s="18"/>
      <c r="ETL32" s="18"/>
      <c r="ETZ32" s="18"/>
      <c r="EUN32" s="18"/>
      <c r="EVB32" s="18"/>
      <c r="EVP32" s="18"/>
      <c r="EWD32" s="18"/>
      <c r="EWR32" s="18"/>
      <c r="EXF32" s="18"/>
      <c r="EXT32" s="18"/>
      <c r="EYH32" s="18"/>
      <c r="EYV32" s="18"/>
      <c r="EZJ32" s="18"/>
      <c r="EZX32" s="18"/>
      <c r="FAL32" s="18"/>
      <c r="FAZ32" s="18"/>
      <c r="FBN32" s="18"/>
      <c r="FCB32" s="18"/>
      <c r="FCP32" s="18"/>
      <c r="FDD32" s="18"/>
      <c r="FDR32" s="18"/>
      <c r="FEF32" s="18"/>
      <c r="FET32" s="18"/>
      <c r="FFH32" s="18"/>
      <c r="FFV32" s="18"/>
      <c r="FGJ32" s="18"/>
      <c r="FGX32" s="18"/>
      <c r="FHL32" s="18"/>
      <c r="FHZ32" s="18"/>
      <c r="FIN32" s="18"/>
      <c r="FJB32" s="18"/>
      <c r="FJP32" s="18"/>
      <c r="FKD32" s="18"/>
      <c r="FKR32" s="18"/>
      <c r="FLF32" s="18"/>
      <c r="FLT32" s="18"/>
      <c r="FMH32" s="18"/>
      <c r="FMV32" s="18"/>
      <c r="FNJ32" s="18"/>
      <c r="FNX32" s="18"/>
      <c r="FOL32" s="18"/>
      <c r="FOZ32" s="18"/>
      <c r="FPN32" s="18"/>
      <c r="FQB32" s="18"/>
      <c r="FQP32" s="18"/>
      <c r="FRD32" s="18"/>
      <c r="FRR32" s="18"/>
      <c r="FSF32" s="18"/>
      <c r="FST32" s="18"/>
      <c r="FTH32" s="18"/>
      <c r="FTV32" s="18"/>
      <c r="FUJ32" s="18"/>
      <c r="FUX32" s="18"/>
      <c r="FVL32" s="18"/>
      <c r="FVZ32" s="18"/>
      <c r="FWN32" s="18"/>
      <c r="FXB32" s="18"/>
      <c r="FXP32" s="18"/>
      <c r="FYD32" s="18"/>
      <c r="FYR32" s="18"/>
      <c r="FZF32" s="18"/>
      <c r="FZT32" s="18"/>
      <c r="GAH32" s="18"/>
      <c r="GAV32" s="18"/>
      <c r="GBJ32" s="18"/>
      <c r="GBX32" s="18"/>
      <c r="GCL32" s="18"/>
      <c r="GCZ32" s="18"/>
      <c r="GDN32" s="18"/>
      <c r="GEB32" s="18"/>
      <c r="GEP32" s="18"/>
      <c r="GFD32" s="18"/>
      <c r="GFR32" s="18"/>
      <c r="GGF32" s="18"/>
      <c r="GGT32" s="18"/>
      <c r="GHH32" s="18"/>
      <c r="GHV32" s="18"/>
      <c r="GIJ32" s="18"/>
      <c r="GIX32" s="18"/>
      <c r="GJL32" s="18"/>
      <c r="GJZ32" s="18"/>
      <c r="GKN32" s="18"/>
      <c r="GLB32" s="18"/>
      <c r="GLP32" s="18"/>
      <c r="GMD32" s="18"/>
      <c r="GMR32" s="18"/>
      <c r="GNF32" s="18"/>
      <c r="GNT32" s="18"/>
      <c r="GOH32" s="18"/>
      <c r="GOV32" s="18"/>
      <c r="GPJ32" s="18"/>
      <c r="GPX32" s="18"/>
      <c r="GQL32" s="18"/>
      <c r="GQZ32" s="18"/>
      <c r="GRN32" s="18"/>
      <c r="GSB32" s="18"/>
      <c r="GSP32" s="18"/>
      <c r="GTD32" s="18"/>
      <c r="GTR32" s="18"/>
      <c r="GUF32" s="18"/>
      <c r="GUT32" s="18"/>
      <c r="GVH32" s="18"/>
      <c r="GVV32" s="18"/>
      <c r="GWJ32" s="18"/>
      <c r="GWX32" s="18"/>
      <c r="GXL32" s="18"/>
      <c r="GXZ32" s="18"/>
      <c r="GYN32" s="18"/>
      <c r="GZB32" s="18"/>
      <c r="GZP32" s="18"/>
      <c r="HAD32" s="18"/>
      <c r="HAR32" s="18"/>
      <c r="HBF32" s="18"/>
      <c r="HBT32" s="18"/>
      <c r="HCH32" s="18"/>
      <c r="HCV32" s="18"/>
      <c r="HDJ32" s="18"/>
      <c r="HDX32" s="18"/>
      <c r="HEL32" s="18"/>
      <c r="HEZ32" s="18"/>
      <c r="HFN32" s="18"/>
      <c r="HGB32" s="18"/>
      <c r="HGP32" s="18"/>
      <c r="HHD32" s="18"/>
      <c r="HHR32" s="18"/>
      <c r="HIF32" s="18"/>
      <c r="HIT32" s="18"/>
      <c r="HJH32" s="18"/>
      <c r="HJV32" s="18"/>
      <c r="HKJ32" s="18"/>
      <c r="HKX32" s="18"/>
      <c r="HLL32" s="18"/>
      <c r="HLZ32" s="18"/>
      <c r="HMN32" s="18"/>
      <c r="HNB32" s="18"/>
      <c r="HNP32" s="18"/>
      <c r="HOD32" s="18"/>
      <c r="HOR32" s="18"/>
      <c r="HPF32" s="18"/>
      <c r="HPT32" s="18"/>
      <c r="HQH32" s="18"/>
      <c r="HQV32" s="18"/>
      <c r="HRJ32" s="18"/>
      <c r="HRX32" s="18"/>
      <c r="HSL32" s="18"/>
      <c r="HSZ32" s="18"/>
      <c r="HTN32" s="18"/>
      <c r="HUB32" s="18"/>
      <c r="HUP32" s="18"/>
      <c r="HVD32" s="18"/>
      <c r="HVR32" s="18"/>
      <c r="HWF32" s="18"/>
      <c r="HWT32" s="18"/>
      <c r="HXH32" s="18"/>
      <c r="HXV32" s="18"/>
      <c r="HYJ32" s="18"/>
      <c r="HYX32" s="18"/>
      <c r="HZL32" s="18"/>
      <c r="HZZ32" s="18"/>
      <c r="IAN32" s="18"/>
      <c r="IBB32" s="18"/>
      <c r="IBP32" s="18"/>
      <c r="ICD32" s="18"/>
      <c r="ICR32" s="18"/>
      <c r="IDF32" s="18"/>
      <c r="IDT32" s="18"/>
      <c r="IEH32" s="18"/>
      <c r="IEV32" s="18"/>
      <c r="IFJ32" s="18"/>
      <c r="IFX32" s="18"/>
      <c r="IGL32" s="18"/>
      <c r="IGZ32" s="18"/>
      <c r="IHN32" s="18"/>
      <c r="IIB32" s="18"/>
      <c r="IIP32" s="18"/>
      <c r="IJD32" s="18"/>
      <c r="IJR32" s="18"/>
      <c r="IKF32" s="18"/>
      <c r="IKT32" s="18"/>
      <c r="ILH32" s="18"/>
      <c r="ILV32" s="18"/>
      <c r="IMJ32" s="18"/>
      <c r="IMX32" s="18"/>
      <c r="INL32" s="18"/>
      <c r="INZ32" s="18"/>
      <c r="ION32" s="18"/>
      <c r="IPB32" s="18"/>
      <c r="IPP32" s="18"/>
      <c r="IQD32" s="18"/>
      <c r="IQR32" s="18"/>
      <c r="IRF32" s="18"/>
      <c r="IRT32" s="18"/>
      <c r="ISH32" s="18"/>
      <c r="ISV32" s="18"/>
      <c r="ITJ32" s="18"/>
      <c r="ITX32" s="18"/>
      <c r="IUL32" s="18"/>
      <c r="IUZ32" s="18"/>
      <c r="IVN32" s="18"/>
      <c r="IWB32" s="18"/>
      <c r="IWP32" s="18"/>
      <c r="IXD32" s="18"/>
      <c r="IXR32" s="18"/>
      <c r="IYF32" s="18"/>
      <c r="IYT32" s="18"/>
      <c r="IZH32" s="18"/>
      <c r="IZV32" s="18"/>
      <c r="JAJ32" s="18"/>
      <c r="JAX32" s="18"/>
      <c r="JBL32" s="18"/>
      <c r="JBZ32" s="18"/>
      <c r="JCN32" s="18"/>
      <c r="JDB32" s="18"/>
      <c r="JDP32" s="18"/>
      <c r="JED32" s="18"/>
      <c r="JER32" s="18"/>
      <c r="JFF32" s="18"/>
      <c r="JFT32" s="18"/>
      <c r="JGH32" s="18"/>
      <c r="JGV32" s="18"/>
      <c r="JHJ32" s="18"/>
      <c r="JHX32" s="18"/>
      <c r="JIL32" s="18"/>
      <c r="JIZ32" s="18"/>
      <c r="JJN32" s="18"/>
      <c r="JKB32" s="18"/>
      <c r="JKP32" s="18"/>
      <c r="JLD32" s="18"/>
      <c r="JLR32" s="18"/>
      <c r="JMF32" s="18"/>
      <c r="JMT32" s="18"/>
      <c r="JNH32" s="18"/>
      <c r="JNV32" s="18"/>
      <c r="JOJ32" s="18"/>
      <c r="JOX32" s="18"/>
      <c r="JPL32" s="18"/>
      <c r="JPZ32" s="18"/>
      <c r="JQN32" s="18"/>
      <c r="JRB32" s="18"/>
      <c r="JRP32" s="18"/>
      <c r="JSD32" s="18"/>
      <c r="JSR32" s="18"/>
      <c r="JTF32" s="18"/>
      <c r="JTT32" s="18"/>
      <c r="JUH32" s="18"/>
      <c r="JUV32" s="18"/>
      <c r="JVJ32" s="18"/>
      <c r="JVX32" s="18"/>
      <c r="JWL32" s="18"/>
      <c r="JWZ32" s="18"/>
      <c r="JXN32" s="18"/>
      <c r="JYB32" s="18"/>
      <c r="JYP32" s="18"/>
      <c r="JZD32" s="18"/>
      <c r="JZR32" s="18"/>
      <c r="KAF32" s="18"/>
      <c r="KAT32" s="18"/>
      <c r="KBH32" s="18"/>
      <c r="KBV32" s="18"/>
      <c r="KCJ32" s="18"/>
      <c r="KCX32" s="18"/>
      <c r="KDL32" s="18"/>
      <c r="KDZ32" s="18"/>
      <c r="KEN32" s="18"/>
      <c r="KFB32" s="18"/>
      <c r="KFP32" s="18"/>
      <c r="KGD32" s="18"/>
      <c r="KGR32" s="18"/>
      <c r="KHF32" s="18"/>
      <c r="KHT32" s="18"/>
      <c r="KIH32" s="18"/>
      <c r="KIV32" s="18"/>
      <c r="KJJ32" s="18"/>
      <c r="KJX32" s="18"/>
      <c r="KKL32" s="18"/>
      <c r="KKZ32" s="18"/>
      <c r="KLN32" s="18"/>
      <c r="KMB32" s="18"/>
      <c r="KMP32" s="18"/>
      <c r="KND32" s="18"/>
      <c r="KNR32" s="18"/>
      <c r="KOF32" s="18"/>
      <c r="KOT32" s="18"/>
      <c r="KPH32" s="18"/>
      <c r="KPV32" s="18"/>
      <c r="KQJ32" s="18"/>
      <c r="KQX32" s="18"/>
      <c r="KRL32" s="18"/>
      <c r="KRZ32" s="18"/>
      <c r="KSN32" s="18"/>
      <c r="KTB32" s="18"/>
      <c r="KTP32" s="18"/>
      <c r="KUD32" s="18"/>
      <c r="KUR32" s="18"/>
      <c r="KVF32" s="18"/>
      <c r="KVT32" s="18"/>
      <c r="KWH32" s="18"/>
      <c r="KWV32" s="18"/>
      <c r="KXJ32" s="18"/>
      <c r="KXX32" s="18"/>
      <c r="KYL32" s="18"/>
      <c r="KYZ32" s="18"/>
      <c r="KZN32" s="18"/>
      <c r="LAB32" s="18"/>
      <c r="LAP32" s="18"/>
      <c r="LBD32" s="18"/>
      <c r="LBR32" s="18"/>
      <c r="LCF32" s="18"/>
      <c r="LCT32" s="18"/>
      <c r="LDH32" s="18"/>
      <c r="LDV32" s="18"/>
      <c r="LEJ32" s="18"/>
      <c r="LEX32" s="18"/>
      <c r="LFL32" s="18"/>
      <c r="LFZ32" s="18"/>
      <c r="LGN32" s="18"/>
      <c r="LHB32" s="18"/>
      <c r="LHP32" s="18"/>
      <c r="LID32" s="18"/>
      <c r="LIR32" s="18"/>
      <c r="LJF32" s="18"/>
      <c r="LJT32" s="18"/>
      <c r="LKH32" s="18"/>
      <c r="LKV32" s="18"/>
      <c r="LLJ32" s="18"/>
      <c r="LLX32" s="18"/>
      <c r="LML32" s="18"/>
      <c r="LMZ32" s="18"/>
      <c r="LNN32" s="18"/>
      <c r="LOB32" s="18"/>
      <c r="LOP32" s="18"/>
      <c r="LPD32" s="18"/>
      <c r="LPR32" s="18"/>
      <c r="LQF32" s="18"/>
      <c r="LQT32" s="18"/>
      <c r="LRH32" s="18"/>
      <c r="LRV32" s="18"/>
      <c r="LSJ32" s="18"/>
      <c r="LSX32" s="18"/>
      <c r="LTL32" s="18"/>
      <c r="LTZ32" s="18"/>
      <c r="LUN32" s="18"/>
      <c r="LVB32" s="18"/>
      <c r="LVP32" s="18"/>
      <c r="LWD32" s="18"/>
      <c r="LWR32" s="18"/>
      <c r="LXF32" s="18"/>
      <c r="LXT32" s="18"/>
      <c r="LYH32" s="18"/>
      <c r="LYV32" s="18"/>
      <c r="LZJ32" s="18"/>
      <c r="LZX32" s="18"/>
      <c r="MAL32" s="18"/>
      <c r="MAZ32" s="18"/>
      <c r="MBN32" s="18"/>
      <c r="MCB32" s="18"/>
      <c r="MCP32" s="18"/>
      <c r="MDD32" s="18"/>
      <c r="MDR32" s="18"/>
      <c r="MEF32" s="18"/>
      <c r="MET32" s="18"/>
      <c r="MFH32" s="18"/>
      <c r="MFV32" s="18"/>
      <c r="MGJ32" s="18"/>
      <c r="MGX32" s="18"/>
      <c r="MHL32" s="18"/>
      <c r="MHZ32" s="18"/>
      <c r="MIN32" s="18"/>
      <c r="MJB32" s="18"/>
      <c r="MJP32" s="18"/>
      <c r="MKD32" s="18"/>
      <c r="MKR32" s="18"/>
      <c r="MLF32" s="18"/>
      <c r="MLT32" s="18"/>
      <c r="MMH32" s="18"/>
      <c r="MMV32" s="18"/>
      <c r="MNJ32" s="18"/>
      <c r="MNX32" s="18"/>
      <c r="MOL32" s="18"/>
      <c r="MOZ32" s="18"/>
      <c r="MPN32" s="18"/>
      <c r="MQB32" s="18"/>
      <c r="MQP32" s="18"/>
      <c r="MRD32" s="18"/>
      <c r="MRR32" s="18"/>
      <c r="MSF32" s="18"/>
      <c r="MST32" s="18"/>
      <c r="MTH32" s="18"/>
      <c r="MTV32" s="18"/>
      <c r="MUJ32" s="18"/>
      <c r="MUX32" s="18"/>
      <c r="MVL32" s="18"/>
      <c r="MVZ32" s="18"/>
      <c r="MWN32" s="18"/>
      <c r="MXB32" s="18"/>
      <c r="MXP32" s="18"/>
      <c r="MYD32" s="18"/>
      <c r="MYR32" s="18"/>
      <c r="MZF32" s="18"/>
      <c r="MZT32" s="18"/>
      <c r="NAH32" s="18"/>
      <c r="NAV32" s="18"/>
      <c r="NBJ32" s="18"/>
      <c r="NBX32" s="18"/>
      <c r="NCL32" s="18"/>
      <c r="NCZ32" s="18"/>
      <c r="NDN32" s="18"/>
      <c r="NEB32" s="18"/>
      <c r="NEP32" s="18"/>
      <c r="NFD32" s="18"/>
      <c r="NFR32" s="18"/>
      <c r="NGF32" s="18"/>
      <c r="NGT32" s="18"/>
      <c r="NHH32" s="18"/>
      <c r="NHV32" s="18"/>
      <c r="NIJ32" s="18"/>
      <c r="NIX32" s="18"/>
      <c r="NJL32" s="18"/>
      <c r="NJZ32" s="18"/>
      <c r="NKN32" s="18"/>
      <c r="NLB32" s="18"/>
      <c r="NLP32" s="18"/>
      <c r="NMD32" s="18"/>
      <c r="NMR32" s="18"/>
      <c r="NNF32" s="18"/>
      <c r="NNT32" s="18"/>
      <c r="NOH32" s="18"/>
      <c r="NOV32" s="18"/>
      <c r="NPJ32" s="18"/>
      <c r="NPX32" s="18"/>
      <c r="NQL32" s="18"/>
      <c r="NQZ32" s="18"/>
      <c r="NRN32" s="18"/>
      <c r="NSB32" s="18"/>
      <c r="NSP32" s="18"/>
      <c r="NTD32" s="18"/>
      <c r="NTR32" s="18"/>
      <c r="NUF32" s="18"/>
      <c r="NUT32" s="18"/>
      <c r="NVH32" s="18"/>
      <c r="NVV32" s="18"/>
      <c r="NWJ32" s="18"/>
      <c r="NWX32" s="18"/>
      <c r="NXL32" s="18"/>
      <c r="NXZ32" s="18"/>
      <c r="NYN32" s="18"/>
      <c r="NZB32" s="18"/>
      <c r="NZP32" s="18"/>
      <c r="OAD32" s="18"/>
      <c r="OAR32" s="18"/>
      <c r="OBF32" s="18"/>
      <c r="OBT32" s="18"/>
      <c r="OCH32" s="18"/>
      <c r="OCV32" s="18"/>
      <c r="ODJ32" s="18"/>
      <c r="ODX32" s="18"/>
      <c r="OEL32" s="18"/>
      <c r="OEZ32" s="18"/>
      <c r="OFN32" s="18"/>
      <c r="OGB32" s="18"/>
      <c r="OGP32" s="18"/>
      <c r="OHD32" s="18"/>
      <c r="OHR32" s="18"/>
      <c r="OIF32" s="18"/>
      <c r="OIT32" s="18"/>
      <c r="OJH32" s="18"/>
      <c r="OJV32" s="18"/>
      <c r="OKJ32" s="18"/>
      <c r="OKX32" s="18"/>
      <c r="OLL32" s="18"/>
      <c r="OLZ32" s="18"/>
      <c r="OMN32" s="18"/>
      <c r="ONB32" s="18"/>
      <c r="ONP32" s="18"/>
      <c r="OOD32" s="18"/>
      <c r="OOR32" s="18"/>
      <c r="OPF32" s="18"/>
      <c r="OPT32" s="18"/>
      <c r="OQH32" s="18"/>
      <c r="OQV32" s="18"/>
      <c r="ORJ32" s="18"/>
      <c r="ORX32" s="18"/>
      <c r="OSL32" s="18"/>
      <c r="OSZ32" s="18"/>
      <c r="OTN32" s="18"/>
      <c r="OUB32" s="18"/>
      <c r="OUP32" s="18"/>
      <c r="OVD32" s="18"/>
      <c r="OVR32" s="18"/>
      <c r="OWF32" s="18"/>
      <c r="OWT32" s="18"/>
      <c r="OXH32" s="18"/>
      <c r="OXV32" s="18"/>
      <c r="OYJ32" s="18"/>
      <c r="OYX32" s="18"/>
      <c r="OZL32" s="18"/>
      <c r="OZZ32" s="18"/>
      <c r="PAN32" s="18"/>
      <c r="PBB32" s="18"/>
      <c r="PBP32" s="18"/>
      <c r="PCD32" s="18"/>
      <c r="PCR32" s="18"/>
      <c r="PDF32" s="18"/>
      <c r="PDT32" s="18"/>
      <c r="PEH32" s="18"/>
      <c r="PEV32" s="18"/>
      <c r="PFJ32" s="18"/>
      <c r="PFX32" s="18"/>
      <c r="PGL32" s="18"/>
      <c r="PGZ32" s="18"/>
      <c r="PHN32" s="18"/>
      <c r="PIB32" s="18"/>
      <c r="PIP32" s="18"/>
      <c r="PJD32" s="18"/>
      <c r="PJR32" s="18"/>
      <c r="PKF32" s="18"/>
      <c r="PKT32" s="18"/>
      <c r="PLH32" s="18"/>
      <c r="PLV32" s="18"/>
      <c r="PMJ32" s="18"/>
      <c r="PMX32" s="18"/>
      <c r="PNL32" s="18"/>
      <c r="PNZ32" s="18"/>
      <c r="PON32" s="18"/>
      <c r="PPB32" s="18"/>
      <c r="PPP32" s="18"/>
      <c r="PQD32" s="18"/>
      <c r="PQR32" s="18"/>
      <c r="PRF32" s="18"/>
      <c r="PRT32" s="18"/>
      <c r="PSH32" s="18"/>
      <c r="PSV32" s="18"/>
      <c r="PTJ32" s="18"/>
      <c r="PTX32" s="18"/>
      <c r="PUL32" s="18"/>
      <c r="PUZ32" s="18"/>
      <c r="PVN32" s="18"/>
      <c r="PWB32" s="18"/>
      <c r="PWP32" s="18"/>
      <c r="PXD32" s="18"/>
      <c r="PXR32" s="18"/>
      <c r="PYF32" s="18"/>
      <c r="PYT32" s="18"/>
      <c r="PZH32" s="18"/>
      <c r="PZV32" s="18"/>
      <c r="QAJ32" s="18"/>
      <c r="QAX32" s="18"/>
      <c r="QBL32" s="18"/>
      <c r="QBZ32" s="18"/>
      <c r="QCN32" s="18"/>
      <c r="QDB32" s="18"/>
      <c r="QDP32" s="18"/>
      <c r="QED32" s="18"/>
      <c r="QER32" s="18"/>
      <c r="QFF32" s="18"/>
      <c r="QFT32" s="18"/>
      <c r="QGH32" s="18"/>
      <c r="QGV32" s="18"/>
      <c r="QHJ32" s="18"/>
      <c r="QHX32" s="18"/>
      <c r="QIL32" s="18"/>
      <c r="QIZ32" s="18"/>
      <c r="QJN32" s="18"/>
      <c r="QKB32" s="18"/>
      <c r="QKP32" s="18"/>
      <c r="QLD32" s="18"/>
      <c r="QLR32" s="18"/>
      <c r="QMF32" s="18"/>
      <c r="QMT32" s="18"/>
      <c r="QNH32" s="18"/>
      <c r="QNV32" s="18"/>
      <c r="QOJ32" s="18"/>
      <c r="QOX32" s="18"/>
      <c r="QPL32" s="18"/>
      <c r="QPZ32" s="18"/>
      <c r="QQN32" s="18"/>
      <c r="QRB32" s="18"/>
      <c r="QRP32" s="18"/>
      <c r="QSD32" s="18"/>
      <c r="QSR32" s="18"/>
      <c r="QTF32" s="18"/>
      <c r="QTT32" s="18"/>
      <c r="QUH32" s="18"/>
      <c r="QUV32" s="18"/>
      <c r="QVJ32" s="18"/>
      <c r="QVX32" s="18"/>
      <c r="QWL32" s="18"/>
      <c r="QWZ32" s="18"/>
      <c r="QXN32" s="18"/>
      <c r="QYB32" s="18"/>
      <c r="QYP32" s="18"/>
      <c r="QZD32" s="18"/>
      <c r="QZR32" s="18"/>
      <c r="RAF32" s="18"/>
      <c r="RAT32" s="18"/>
      <c r="RBH32" s="18"/>
      <c r="RBV32" s="18"/>
      <c r="RCJ32" s="18"/>
      <c r="RCX32" s="18"/>
      <c r="RDL32" s="18"/>
      <c r="RDZ32" s="18"/>
      <c r="REN32" s="18"/>
      <c r="RFB32" s="18"/>
      <c r="RFP32" s="18"/>
      <c r="RGD32" s="18"/>
      <c r="RGR32" s="18"/>
      <c r="RHF32" s="18"/>
      <c r="RHT32" s="18"/>
      <c r="RIH32" s="18"/>
      <c r="RIV32" s="18"/>
      <c r="RJJ32" s="18"/>
      <c r="RJX32" s="18"/>
      <c r="RKL32" s="18"/>
      <c r="RKZ32" s="18"/>
      <c r="RLN32" s="18"/>
      <c r="RMB32" s="18"/>
      <c r="RMP32" s="18"/>
      <c r="RND32" s="18"/>
      <c r="RNR32" s="18"/>
      <c r="ROF32" s="18"/>
      <c r="ROT32" s="18"/>
      <c r="RPH32" s="18"/>
      <c r="RPV32" s="18"/>
      <c r="RQJ32" s="18"/>
      <c r="RQX32" s="18"/>
      <c r="RRL32" s="18"/>
      <c r="RRZ32" s="18"/>
      <c r="RSN32" s="18"/>
      <c r="RTB32" s="18"/>
      <c r="RTP32" s="18"/>
      <c r="RUD32" s="18"/>
      <c r="RUR32" s="18"/>
      <c r="RVF32" s="18"/>
      <c r="RVT32" s="18"/>
      <c r="RWH32" s="18"/>
      <c r="RWV32" s="18"/>
      <c r="RXJ32" s="18"/>
      <c r="RXX32" s="18"/>
      <c r="RYL32" s="18"/>
      <c r="RYZ32" s="18"/>
      <c r="RZN32" s="18"/>
      <c r="SAB32" s="18"/>
      <c r="SAP32" s="18"/>
      <c r="SBD32" s="18"/>
      <c r="SBR32" s="18"/>
      <c r="SCF32" s="18"/>
      <c r="SCT32" s="18"/>
      <c r="SDH32" s="18"/>
      <c r="SDV32" s="18"/>
      <c r="SEJ32" s="18"/>
      <c r="SEX32" s="18"/>
      <c r="SFL32" s="18"/>
      <c r="SFZ32" s="18"/>
      <c r="SGN32" s="18"/>
      <c r="SHB32" s="18"/>
      <c r="SHP32" s="18"/>
      <c r="SID32" s="18"/>
      <c r="SIR32" s="18"/>
      <c r="SJF32" s="18"/>
      <c r="SJT32" s="18"/>
      <c r="SKH32" s="18"/>
      <c r="SKV32" s="18"/>
      <c r="SLJ32" s="18"/>
      <c r="SLX32" s="18"/>
      <c r="SML32" s="18"/>
      <c r="SMZ32" s="18"/>
      <c r="SNN32" s="18"/>
      <c r="SOB32" s="18"/>
      <c r="SOP32" s="18"/>
      <c r="SPD32" s="18"/>
      <c r="SPR32" s="18"/>
      <c r="SQF32" s="18"/>
      <c r="SQT32" s="18"/>
      <c r="SRH32" s="18"/>
      <c r="SRV32" s="18"/>
      <c r="SSJ32" s="18"/>
      <c r="SSX32" s="18"/>
      <c r="STL32" s="18"/>
      <c r="STZ32" s="18"/>
      <c r="SUN32" s="18"/>
      <c r="SVB32" s="18"/>
      <c r="SVP32" s="18"/>
      <c r="SWD32" s="18"/>
      <c r="SWR32" s="18"/>
      <c r="SXF32" s="18"/>
      <c r="SXT32" s="18"/>
      <c r="SYH32" s="18"/>
      <c r="SYV32" s="18"/>
      <c r="SZJ32" s="18"/>
      <c r="SZX32" s="18"/>
      <c r="TAL32" s="18"/>
      <c r="TAZ32" s="18"/>
      <c r="TBN32" s="18"/>
      <c r="TCB32" s="18"/>
      <c r="TCP32" s="18"/>
      <c r="TDD32" s="18"/>
      <c r="TDR32" s="18"/>
      <c r="TEF32" s="18"/>
      <c r="TET32" s="18"/>
      <c r="TFH32" s="18"/>
      <c r="TFV32" s="18"/>
      <c r="TGJ32" s="18"/>
      <c r="TGX32" s="18"/>
      <c r="THL32" s="18"/>
      <c r="THZ32" s="18"/>
      <c r="TIN32" s="18"/>
      <c r="TJB32" s="18"/>
      <c r="TJP32" s="18"/>
      <c r="TKD32" s="18"/>
      <c r="TKR32" s="18"/>
      <c r="TLF32" s="18"/>
      <c r="TLT32" s="18"/>
      <c r="TMH32" s="18"/>
      <c r="TMV32" s="18"/>
      <c r="TNJ32" s="18"/>
      <c r="TNX32" s="18"/>
      <c r="TOL32" s="18"/>
      <c r="TOZ32" s="18"/>
      <c r="TPN32" s="18"/>
      <c r="TQB32" s="18"/>
      <c r="TQP32" s="18"/>
      <c r="TRD32" s="18"/>
      <c r="TRR32" s="18"/>
      <c r="TSF32" s="18"/>
      <c r="TST32" s="18"/>
      <c r="TTH32" s="18"/>
      <c r="TTV32" s="18"/>
      <c r="TUJ32" s="18"/>
      <c r="TUX32" s="18"/>
      <c r="TVL32" s="18"/>
      <c r="TVZ32" s="18"/>
      <c r="TWN32" s="18"/>
      <c r="TXB32" s="18"/>
      <c r="TXP32" s="18"/>
      <c r="TYD32" s="18"/>
      <c r="TYR32" s="18"/>
      <c r="TZF32" s="18"/>
      <c r="TZT32" s="18"/>
      <c r="UAH32" s="18"/>
      <c r="UAV32" s="18"/>
      <c r="UBJ32" s="18"/>
      <c r="UBX32" s="18"/>
      <c r="UCL32" s="18"/>
      <c r="UCZ32" s="18"/>
      <c r="UDN32" s="18"/>
      <c r="UEB32" s="18"/>
      <c r="UEP32" s="18"/>
      <c r="UFD32" s="18"/>
      <c r="UFR32" s="18"/>
      <c r="UGF32" s="18"/>
      <c r="UGT32" s="18"/>
      <c r="UHH32" s="18"/>
      <c r="UHV32" s="18"/>
      <c r="UIJ32" s="18"/>
      <c r="UIX32" s="18"/>
      <c r="UJL32" s="18"/>
      <c r="UJZ32" s="18"/>
      <c r="UKN32" s="18"/>
      <c r="ULB32" s="18"/>
      <c r="ULP32" s="18"/>
      <c r="UMD32" s="18"/>
      <c r="UMR32" s="18"/>
      <c r="UNF32" s="18"/>
      <c r="UNT32" s="18"/>
      <c r="UOH32" s="18"/>
      <c r="UOV32" s="18"/>
      <c r="UPJ32" s="18"/>
      <c r="UPX32" s="18"/>
      <c r="UQL32" s="18"/>
      <c r="UQZ32" s="18"/>
      <c r="URN32" s="18"/>
      <c r="USB32" s="18"/>
      <c r="USP32" s="18"/>
      <c r="UTD32" s="18"/>
      <c r="UTR32" s="18"/>
      <c r="UUF32" s="18"/>
      <c r="UUT32" s="18"/>
      <c r="UVH32" s="18"/>
      <c r="UVV32" s="18"/>
      <c r="UWJ32" s="18"/>
      <c r="UWX32" s="18"/>
      <c r="UXL32" s="18"/>
      <c r="UXZ32" s="18"/>
      <c r="UYN32" s="18"/>
      <c r="UZB32" s="18"/>
      <c r="UZP32" s="18"/>
      <c r="VAD32" s="18"/>
      <c r="VAR32" s="18"/>
      <c r="VBF32" s="18"/>
      <c r="VBT32" s="18"/>
      <c r="VCH32" s="18"/>
      <c r="VCV32" s="18"/>
      <c r="VDJ32" s="18"/>
      <c r="VDX32" s="18"/>
      <c r="VEL32" s="18"/>
      <c r="VEZ32" s="18"/>
      <c r="VFN32" s="18"/>
      <c r="VGB32" s="18"/>
      <c r="VGP32" s="18"/>
      <c r="VHD32" s="18"/>
      <c r="VHR32" s="18"/>
      <c r="VIF32" s="18"/>
      <c r="VIT32" s="18"/>
      <c r="VJH32" s="18"/>
      <c r="VJV32" s="18"/>
      <c r="VKJ32" s="18"/>
      <c r="VKX32" s="18"/>
      <c r="VLL32" s="18"/>
      <c r="VLZ32" s="18"/>
      <c r="VMN32" s="18"/>
      <c r="VNB32" s="18"/>
      <c r="VNP32" s="18"/>
      <c r="VOD32" s="18"/>
      <c r="VOR32" s="18"/>
      <c r="VPF32" s="18"/>
      <c r="VPT32" s="18"/>
      <c r="VQH32" s="18"/>
      <c r="VQV32" s="18"/>
      <c r="VRJ32" s="18"/>
      <c r="VRX32" s="18"/>
      <c r="VSL32" s="18"/>
      <c r="VSZ32" s="18"/>
      <c r="VTN32" s="18"/>
      <c r="VUB32" s="18"/>
      <c r="VUP32" s="18"/>
      <c r="VVD32" s="18"/>
      <c r="VVR32" s="18"/>
      <c r="VWF32" s="18"/>
      <c r="VWT32" s="18"/>
      <c r="VXH32" s="18"/>
      <c r="VXV32" s="18"/>
      <c r="VYJ32" s="18"/>
      <c r="VYX32" s="18"/>
      <c r="VZL32" s="18"/>
      <c r="VZZ32" s="18"/>
      <c r="WAN32" s="18"/>
      <c r="WBB32" s="18"/>
      <c r="WBP32" s="18"/>
      <c r="WCD32" s="18"/>
      <c r="WCR32" s="18"/>
      <c r="WDF32" s="18"/>
      <c r="WDT32" s="18"/>
      <c r="WEH32" s="18"/>
      <c r="WEV32" s="18"/>
      <c r="WFJ32" s="18"/>
      <c r="WFX32" s="18"/>
      <c r="WGL32" s="18"/>
      <c r="WGZ32" s="18"/>
      <c r="WHN32" s="18"/>
      <c r="WIB32" s="18"/>
      <c r="WIP32" s="18"/>
      <c r="WJD32" s="18"/>
      <c r="WJR32" s="18"/>
      <c r="WKF32" s="18"/>
      <c r="WKT32" s="18"/>
      <c r="WLH32" s="18"/>
      <c r="WLV32" s="18"/>
      <c r="WMJ32" s="18"/>
      <c r="WMX32" s="18"/>
      <c r="WNL32" s="18"/>
      <c r="WNZ32" s="18"/>
      <c r="WON32" s="18"/>
      <c r="WPB32" s="18"/>
      <c r="WPP32" s="18"/>
      <c r="WQD32" s="18"/>
      <c r="WQR32" s="18"/>
      <c r="WRF32" s="18"/>
      <c r="WRT32" s="18"/>
      <c r="WSH32" s="18"/>
      <c r="WSV32" s="18"/>
      <c r="WTJ32" s="18"/>
      <c r="WTX32" s="18"/>
      <c r="WUL32" s="18"/>
      <c r="WUZ32" s="18"/>
      <c r="WVN32" s="18"/>
      <c r="WWB32" s="18"/>
      <c r="WWP32" s="18"/>
      <c r="WXD32" s="18"/>
      <c r="WXR32" s="18"/>
      <c r="WYF32" s="18"/>
      <c r="WYT32" s="18"/>
      <c r="WZH32" s="18"/>
      <c r="WZV32" s="18"/>
      <c r="XAJ32" s="18"/>
      <c r="XAX32" s="18"/>
      <c r="XBL32" s="18"/>
      <c r="XBZ32" s="18"/>
      <c r="XCN32" s="18"/>
      <c r="XDB32" s="18"/>
      <c r="XDP32" s="18"/>
      <c r="XED32" s="18"/>
      <c r="XER32" s="18"/>
    </row>
    <row r="33" spans="1:1014 1028:2036 2050:3072 3086:4094 4108:5116 5130:6138 6152:7160 7174:8182 8196:9204 9218:10240 10254:11262 11276:12284 12298:13306 13320:14328 14342:15350 15364:16372" hidden="1" x14ac:dyDescent="0.35">
      <c r="A33">
        <v>2017157009</v>
      </c>
      <c r="B33" t="s">
        <v>46</v>
      </c>
      <c r="C33" t="s">
        <v>161</v>
      </c>
      <c r="D33" s="55" t="s">
        <v>903</v>
      </c>
      <c r="E33" t="s">
        <v>48</v>
      </c>
      <c r="F33" s="18">
        <v>42892</v>
      </c>
      <c r="G33">
        <v>7</v>
      </c>
      <c r="H33" t="s">
        <v>29</v>
      </c>
      <c r="I33">
        <v>13.1</v>
      </c>
      <c r="J33" t="s">
        <v>29</v>
      </c>
      <c r="K33">
        <v>4.2</v>
      </c>
      <c r="L33" t="s">
        <v>894</v>
      </c>
      <c r="M33">
        <v>11</v>
      </c>
      <c r="N33" t="s">
        <v>878</v>
      </c>
      <c r="O33">
        <v>3514</v>
      </c>
      <c r="P33" t="s">
        <v>895</v>
      </c>
      <c r="T33" s="18"/>
      <c r="AH33" s="18"/>
      <c r="AV33" s="18"/>
      <c r="BJ33" s="18"/>
      <c r="BX33" s="18"/>
      <c r="CL33" s="18"/>
      <c r="CZ33" s="18"/>
      <c r="DN33" s="18"/>
      <c r="EB33" s="18"/>
      <c r="EP33" s="18"/>
      <c r="FD33" s="18"/>
      <c r="FR33" s="18"/>
      <c r="GF33" s="18"/>
      <c r="GT33" s="18"/>
      <c r="HH33" s="18"/>
      <c r="HV33" s="18"/>
      <c r="IJ33" s="18"/>
      <c r="IX33" s="18"/>
      <c r="JL33" s="18"/>
      <c r="JZ33" s="18"/>
      <c r="KN33" s="18"/>
      <c r="LB33" s="18"/>
      <c r="LP33" s="18"/>
      <c r="MD33" s="18"/>
      <c r="MR33" s="18"/>
      <c r="NF33" s="18"/>
      <c r="NT33" s="18"/>
      <c r="OH33" s="18"/>
      <c r="OV33" s="18"/>
      <c r="PJ33" s="18"/>
      <c r="PX33" s="18"/>
      <c r="QL33" s="18"/>
      <c r="QZ33" s="18"/>
      <c r="RN33" s="18"/>
      <c r="SB33" s="18"/>
      <c r="SP33" s="18"/>
      <c r="TD33" s="18"/>
      <c r="TR33" s="18"/>
      <c r="UF33" s="18"/>
      <c r="UT33" s="18"/>
      <c r="VH33" s="18"/>
      <c r="VV33" s="18"/>
      <c r="WJ33" s="18"/>
      <c r="WX33" s="18"/>
      <c r="XL33" s="18"/>
      <c r="XZ33" s="18"/>
      <c r="YN33" s="18"/>
      <c r="ZB33" s="18"/>
      <c r="ZP33" s="18"/>
      <c r="AAD33" s="18"/>
      <c r="AAR33" s="18"/>
      <c r="ABF33" s="18"/>
      <c r="ABT33" s="18"/>
      <c r="ACH33" s="18"/>
      <c r="ACV33" s="18"/>
      <c r="ADJ33" s="18"/>
      <c r="ADX33" s="18"/>
      <c r="AEL33" s="18"/>
      <c r="AEZ33" s="18"/>
      <c r="AFN33" s="18"/>
      <c r="AGB33" s="18"/>
      <c r="AGP33" s="18"/>
      <c r="AHD33" s="18"/>
      <c r="AHR33" s="18"/>
      <c r="AIF33" s="18"/>
      <c r="AIT33" s="18"/>
      <c r="AJH33" s="18"/>
      <c r="AJV33" s="18"/>
      <c r="AKJ33" s="18"/>
      <c r="AKX33" s="18"/>
      <c r="ALL33" s="18"/>
      <c r="ALZ33" s="18"/>
      <c r="AMN33" s="18"/>
      <c r="ANB33" s="18"/>
      <c r="ANP33" s="18"/>
      <c r="AOD33" s="18"/>
      <c r="AOR33" s="18"/>
      <c r="APF33" s="18"/>
      <c r="APT33" s="18"/>
      <c r="AQH33" s="18"/>
      <c r="AQV33" s="18"/>
      <c r="ARJ33" s="18"/>
      <c r="ARX33" s="18"/>
      <c r="ASL33" s="18"/>
      <c r="ASZ33" s="18"/>
      <c r="ATN33" s="18"/>
      <c r="AUB33" s="18"/>
      <c r="AUP33" s="18"/>
      <c r="AVD33" s="18"/>
      <c r="AVR33" s="18"/>
      <c r="AWF33" s="18"/>
      <c r="AWT33" s="18"/>
      <c r="AXH33" s="18"/>
      <c r="AXV33" s="18"/>
      <c r="AYJ33" s="18"/>
      <c r="AYX33" s="18"/>
      <c r="AZL33" s="18"/>
      <c r="AZZ33" s="18"/>
      <c r="BAN33" s="18"/>
      <c r="BBB33" s="18"/>
      <c r="BBP33" s="18"/>
      <c r="BCD33" s="18"/>
      <c r="BCR33" s="18"/>
      <c r="BDF33" s="18"/>
      <c r="BDT33" s="18"/>
      <c r="BEH33" s="18"/>
      <c r="BEV33" s="18"/>
      <c r="BFJ33" s="18"/>
      <c r="BFX33" s="18"/>
      <c r="BGL33" s="18"/>
      <c r="BGZ33" s="18"/>
      <c r="BHN33" s="18"/>
      <c r="BIB33" s="18"/>
      <c r="BIP33" s="18"/>
      <c r="BJD33" s="18"/>
      <c r="BJR33" s="18"/>
      <c r="BKF33" s="18"/>
      <c r="BKT33" s="18"/>
      <c r="BLH33" s="18"/>
      <c r="BLV33" s="18"/>
      <c r="BMJ33" s="18"/>
      <c r="BMX33" s="18"/>
      <c r="BNL33" s="18"/>
      <c r="BNZ33" s="18"/>
      <c r="BON33" s="18"/>
      <c r="BPB33" s="18"/>
      <c r="BPP33" s="18"/>
      <c r="BQD33" s="18"/>
      <c r="BQR33" s="18"/>
      <c r="BRF33" s="18"/>
      <c r="BRT33" s="18"/>
      <c r="BSH33" s="18"/>
      <c r="BSV33" s="18"/>
      <c r="BTJ33" s="18"/>
      <c r="BTX33" s="18"/>
      <c r="BUL33" s="18"/>
      <c r="BUZ33" s="18"/>
      <c r="BVN33" s="18"/>
      <c r="BWB33" s="18"/>
      <c r="BWP33" s="18"/>
      <c r="BXD33" s="18"/>
      <c r="BXR33" s="18"/>
      <c r="BYF33" s="18"/>
      <c r="BYT33" s="18"/>
      <c r="BZH33" s="18"/>
      <c r="BZV33" s="18"/>
      <c r="CAJ33" s="18"/>
      <c r="CAX33" s="18"/>
      <c r="CBL33" s="18"/>
      <c r="CBZ33" s="18"/>
      <c r="CCN33" s="18"/>
      <c r="CDB33" s="18"/>
      <c r="CDP33" s="18"/>
      <c r="CED33" s="18"/>
      <c r="CER33" s="18"/>
      <c r="CFF33" s="18"/>
      <c r="CFT33" s="18"/>
      <c r="CGH33" s="18"/>
      <c r="CGV33" s="18"/>
      <c r="CHJ33" s="18"/>
      <c r="CHX33" s="18"/>
      <c r="CIL33" s="18"/>
      <c r="CIZ33" s="18"/>
      <c r="CJN33" s="18"/>
      <c r="CKB33" s="18"/>
      <c r="CKP33" s="18"/>
      <c r="CLD33" s="18"/>
      <c r="CLR33" s="18"/>
      <c r="CMF33" s="18"/>
      <c r="CMT33" s="18"/>
      <c r="CNH33" s="18"/>
      <c r="CNV33" s="18"/>
      <c r="COJ33" s="18"/>
      <c r="COX33" s="18"/>
      <c r="CPL33" s="18"/>
      <c r="CPZ33" s="18"/>
      <c r="CQN33" s="18"/>
      <c r="CRB33" s="18"/>
      <c r="CRP33" s="18"/>
      <c r="CSD33" s="18"/>
      <c r="CSR33" s="18"/>
      <c r="CTF33" s="18"/>
      <c r="CTT33" s="18"/>
      <c r="CUH33" s="18"/>
      <c r="CUV33" s="18"/>
      <c r="CVJ33" s="18"/>
      <c r="CVX33" s="18"/>
      <c r="CWL33" s="18"/>
      <c r="CWZ33" s="18"/>
      <c r="CXN33" s="18"/>
      <c r="CYB33" s="18"/>
      <c r="CYP33" s="18"/>
      <c r="CZD33" s="18"/>
      <c r="CZR33" s="18"/>
      <c r="DAF33" s="18"/>
      <c r="DAT33" s="18"/>
      <c r="DBH33" s="18"/>
      <c r="DBV33" s="18"/>
      <c r="DCJ33" s="18"/>
      <c r="DCX33" s="18"/>
      <c r="DDL33" s="18"/>
      <c r="DDZ33" s="18"/>
      <c r="DEN33" s="18"/>
      <c r="DFB33" s="18"/>
      <c r="DFP33" s="18"/>
      <c r="DGD33" s="18"/>
      <c r="DGR33" s="18"/>
      <c r="DHF33" s="18"/>
      <c r="DHT33" s="18"/>
      <c r="DIH33" s="18"/>
      <c r="DIV33" s="18"/>
      <c r="DJJ33" s="18"/>
      <c r="DJX33" s="18"/>
      <c r="DKL33" s="18"/>
      <c r="DKZ33" s="18"/>
      <c r="DLN33" s="18"/>
      <c r="DMB33" s="18"/>
      <c r="DMP33" s="18"/>
      <c r="DND33" s="18"/>
      <c r="DNR33" s="18"/>
      <c r="DOF33" s="18"/>
      <c r="DOT33" s="18"/>
      <c r="DPH33" s="18"/>
      <c r="DPV33" s="18"/>
      <c r="DQJ33" s="18"/>
      <c r="DQX33" s="18"/>
      <c r="DRL33" s="18"/>
      <c r="DRZ33" s="18"/>
      <c r="DSN33" s="18"/>
      <c r="DTB33" s="18"/>
      <c r="DTP33" s="18"/>
      <c r="DUD33" s="18"/>
      <c r="DUR33" s="18"/>
      <c r="DVF33" s="18"/>
      <c r="DVT33" s="18"/>
      <c r="DWH33" s="18"/>
      <c r="DWV33" s="18"/>
      <c r="DXJ33" s="18"/>
      <c r="DXX33" s="18"/>
      <c r="DYL33" s="18"/>
      <c r="DYZ33" s="18"/>
      <c r="DZN33" s="18"/>
      <c r="EAB33" s="18"/>
      <c r="EAP33" s="18"/>
      <c r="EBD33" s="18"/>
      <c r="EBR33" s="18"/>
      <c r="ECF33" s="18"/>
      <c r="ECT33" s="18"/>
      <c r="EDH33" s="18"/>
      <c r="EDV33" s="18"/>
      <c r="EEJ33" s="18"/>
      <c r="EEX33" s="18"/>
      <c r="EFL33" s="18"/>
      <c r="EFZ33" s="18"/>
      <c r="EGN33" s="18"/>
      <c r="EHB33" s="18"/>
      <c r="EHP33" s="18"/>
      <c r="EID33" s="18"/>
      <c r="EIR33" s="18"/>
      <c r="EJF33" s="18"/>
      <c r="EJT33" s="18"/>
      <c r="EKH33" s="18"/>
      <c r="EKV33" s="18"/>
      <c r="ELJ33" s="18"/>
      <c r="ELX33" s="18"/>
      <c r="EML33" s="18"/>
      <c r="EMZ33" s="18"/>
      <c r="ENN33" s="18"/>
      <c r="EOB33" s="18"/>
      <c r="EOP33" s="18"/>
      <c r="EPD33" s="18"/>
      <c r="EPR33" s="18"/>
      <c r="EQF33" s="18"/>
      <c r="EQT33" s="18"/>
      <c r="ERH33" s="18"/>
      <c r="ERV33" s="18"/>
      <c r="ESJ33" s="18"/>
      <c r="ESX33" s="18"/>
      <c r="ETL33" s="18"/>
      <c r="ETZ33" s="18"/>
      <c r="EUN33" s="18"/>
      <c r="EVB33" s="18"/>
      <c r="EVP33" s="18"/>
      <c r="EWD33" s="18"/>
      <c r="EWR33" s="18"/>
      <c r="EXF33" s="18"/>
      <c r="EXT33" s="18"/>
      <c r="EYH33" s="18"/>
      <c r="EYV33" s="18"/>
      <c r="EZJ33" s="18"/>
      <c r="EZX33" s="18"/>
      <c r="FAL33" s="18"/>
      <c r="FAZ33" s="18"/>
      <c r="FBN33" s="18"/>
      <c r="FCB33" s="18"/>
      <c r="FCP33" s="18"/>
      <c r="FDD33" s="18"/>
      <c r="FDR33" s="18"/>
      <c r="FEF33" s="18"/>
      <c r="FET33" s="18"/>
      <c r="FFH33" s="18"/>
      <c r="FFV33" s="18"/>
      <c r="FGJ33" s="18"/>
      <c r="FGX33" s="18"/>
      <c r="FHL33" s="18"/>
      <c r="FHZ33" s="18"/>
      <c r="FIN33" s="18"/>
      <c r="FJB33" s="18"/>
      <c r="FJP33" s="18"/>
      <c r="FKD33" s="18"/>
      <c r="FKR33" s="18"/>
      <c r="FLF33" s="18"/>
      <c r="FLT33" s="18"/>
      <c r="FMH33" s="18"/>
      <c r="FMV33" s="18"/>
      <c r="FNJ33" s="18"/>
      <c r="FNX33" s="18"/>
      <c r="FOL33" s="18"/>
      <c r="FOZ33" s="18"/>
      <c r="FPN33" s="18"/>
      <c r="FQB33" s="18"/>
      <c r="FQP33" s="18"/>
      <c r="FRD33" s="18"/>
      <c r="FRR33" s="18"/>
      <c r="FSF33" s="18"/>
      <c r="FST33" s="18"/>
      <c r="FTH33" s="18"/>
      <c r="FTV33" s="18"/>
      <c r="FUJ33" s="18"/>
      <c r="FUX33" s="18"/>
      <c r="FVL33" s="18"/>
      <c r="FVZ33" s="18"/>
      <c r="FWN33" s="18"/>
      <c r="FXB33" s="18"/>
      <c r="FXP33" s="18"/>
      <c r="FYD33" s="18"/>
      <c r="FYR33" s="18"/>
      <c r="FZF33" s="18"/>
      <c r="FZT33" s="18"/>
      <c r="GAH33" s="18"/>
      <c r="GAV33" s="18"/>
      <c r="GBJ33" s="18"/>
      <c r="GBX33" s="18"/>
      <c r="GCL33" s="18"/>
      <c r="GCZ33" s="18"/>
      <c r="GDN33" s="18"/>
      <c r="GEB33" s="18"/>
      <c r="GEP33" s="18"/>
      <c r="GFD33" s="18"/>
      <c r="GFR33" s="18"/>
      <c r="GGF33" s="18"/>
      <c r="GGT33" s="18"/>
      <c r="GHH33" s="18"/>
      <c r="GHV33" s="18"/>
      <c r="GIJ33" s="18"/>
      <c r="GIX33" s="18"/>
      <c r="GJL33" s="18"/>
      <c r="GJZ33" s="18"/>
      <c r="GKN33" s="18"/>
      <c r="GLB33" s="18"/>
      <c r="GLP33" s="18"/>
      <c r="GMD33" s="18"/>
      <c r="GMR33" s="18"/>
      <c r="GNF33" s="18"/>
      <c r="GNT33" s="18"/>
      <c r="GOH33" s="18"/>
      <c r="GOV33" s="18"/>
      <c r="GPJ33" s="18"/>
      <c r="GPX33" s="18"/>
      <c r="GQL33" s="18"/>
      <c r="GQZ33" s="18"/>
      <c r="GRN33" s="18"/>
      <c r="GSB33" s="18"/>
      <c r="GSP33" s="18"/>
      <c r="GTD33" s="18"/>
      <c r="GTR33" s="18"/>
      <c r="GUF33" s="18"/>
      <c r="GUT33" s="18"/>
      <c r="GVH33" s="18"/>
      <c r="GVV33" s="18"/>
      <c r="GWJ33" s="18"/>
      <c r="GWX33" s="18"/>
      <c r="GXL33" s="18"/>
      <c r="GXZ33" s="18"/>
      <c r="GYN33" s="18"/>
      <c r="GZB33" s="18"/>
      <c r="GZP33" s="18"/>
      <c r="HAD33" s="18"/>
      <c r="HAR33" s="18"/>
      <c r="HBF33" s="18"/>
      <c r="HBT33" s="18"/>
      <c r="HCH33" s="18"/>
      <c r="HCV33" s="18"/>
      <c r="HDJ33" s="18"/>
      <c r="HDX33" s="18"/>
      <c r="HEL33" s="18"/>
      <c r="HEZ33" s="18"/>
      <c r="HFN33" s="18"/>
      <c r="HGB33" s="18"/>
      <c r="HGP33" s="18"/>
      <c r="HHD33" s="18"/>
      <c r="HHR33" s="18"/>
      <c r="HIF33" s="18"/>
      <c r="HIT33" s="18"/>
      <c r="HJH33" s="18"/>
      <c r="HJV33" s="18"/>
      <c r="HKJ33" s="18"/>
      <c r="HKX33" s="18"/>
      <c r="HLL33" s="18"/>
      <c r="HLZ33" s="18"/>
      <c r="HMN33" s="18"/>
      <c r="HNB33" s="18"/>
      <c r="HNP33" s="18"/>
      <c r="HOD33" s="18"/>
      <c r="HOR33" s="18"/>
      <c r="HPF33" s="18"/>
      <c r="HPT33" s="18"/>
      <c r="HQH33" s="18"/>
      <c r="HQV33" s="18"/>
      <c r="HRJ33" s="18"/>
      <c r="HRX33" s="18"/>
      <c r="HSL33" s="18"/>
      <c r="HSZ33" s="18"/>
      <c r="HTN33" s="18"/>
      <c r="HUB33" s="18"/>
      <c r="HUP33" s="18"/>
      <c r="HVD33" s="18"/>
      <c r="HVR33" s="18"/>
      <c r="HWF33" s="18"/>
      <c r="HWT33" s="18"/>
      <c r="HXH33" s="18"/>
      <c r="HXV33" s="18"/>
      <c r="HYJ33" s="18"/>
      <c r="HYX33" s="18"/>
      <c r="HZL33" s="18"/>
      <c r="HZZ33" s="18"/>
      <c r="IAN33" s="18"/>
      <c r="IBB33" s="18"/>
      <c r="IBP33" s="18"/>
      <c r="ICD33" s="18"/>
      <c r="ICR33" s="18"/>
      <c r="IDF33" s="18"/>
      <c r="IDT33" s="18"/>
      <c r="IEH33" s="18"/>
      <c r="IEV33" s="18"/>
      <c r="IFJ33" s="18"/>
      <c r="IFX33" s="18"/>
      <c r="IGL33" s="18"/>
      <c r="IGZ33" s="18"/>
      <c r="IHN33" s="18"/>
      <c r="IIB33" s="18"/>
      <c r="IIP33" s="18"/>
      <c r="IJD33" s="18"/>
      <c r="IJR33" s="18"/>
      <c r="IKF33" s="18"/>
      <c r="IKT33" s="18"/>
      <c r="ILH33" s="18"/>
      <c r="ILV33" s="18"/>
      <c r="IMJ33" s="18"/>
      <c r="IMX33" s="18"/>
      <c r="INL33" s="18"/>
      <c r="INZ33" s="18"/>
      <c r="ION33" s="18"/>
      <c r="IPB33" s="18"/>
      <c r="IPP33" s="18"/>
      <c r="IQD33" s="18"/>
      <c r="IQR33" s="18"/>
      <c r="IRF33" s="18"/>
      <c r="IRT33" s="18"/>
      <c r="ISH33" s="18"/>
      <c r="ISV33" s="18"/>
      <c r="ITJ33" s="18"/>
      <c r="ITX33" s="18"/>
      <c r="IUL33" s="18"/>
      <c r="IUZ33" s="18"/>
      <c r="IVN33" s="18"/>
      <c r="IWB33" s="18"/>
      <c r="IWP33" s="18"/>
      <c r="IXD33" s="18"/>
      <c r="IXR33" s="18"/>
      <c r="IYF33" s="18"/>
      <c r="IYT33" s="18"/>
      <c r="IZH33" s="18"/>
      <c r="IZV33" s="18"/>
      <c r="JAJ33" s="18"/>
      <c r="JAX33" s="18"/>
      <c r="JBL33" s="18"/>
      <c r="JBZ33" s="18"/>
      <c r="JCN33" s="18"/>
      <c r="JDB33" s="18"/>
      <c r="JDP33" s="18"/>
      <c r="JED33" s="18"/>
      <c r="JER33" s="18"/>
      <c r="JFF33" s="18"/>
      <c r="JFT33" s="18"/>
      <c r="JGH33" s="18"/>
      <c r="JGV33" s="18"/>
      <c r="JHJ33" s="18"/>
      <c r="JHX33" s="18"/>
      <c r="JIL33" s="18"/>
      <c r="JIZ33" s="18"/>
      <c r="JJN33" s="18"/>
      <c r="JKB33" s="18"/>
      <c r="JKP33" s="18"/>
      <c r="JLD33" s="18"/>
      <c r="JLR33" s="18"/>
      <c r="JMF33" s="18"/>
      <c r="JMT33" s="18"/>
      <c r="JNH33" s="18"/>
      <c r="JNV33" s="18"/>
      <c r="JOJ33" s="18"/>
      <c r="JOX33" s="18"/>
      <c r="JPL33" s="18"/>
      <c r="JPZ33" s="18"/>
      <c r="JQN33" s="18"/>
      <c r="JRB33" s="18"/>
      <c r="JRP33" s="18"/>
      <c r="JSD33" s="18"/>
      <c r="JSR33" s="18"/>
      <c r="JTF33" s="18"/>
      <c r="JTT33" s="18"/>
      <c r="JUH33" s="18"/>
      <c r="JUV33" s="18"/>
      <c r="JVJ33" s="18"/>
      <c r="JVX33" s="18"/>
      <c r="JWL33" s="18"/>
      <c r="JWZ33" s="18"/>
      <c r="JXN33" s="18"/>
      <c r="JYB33" s="18"/>
      <c r="JYP33" s="18"/>
      <c r="JZD33" s="18"/>
      <c r="JZR33" s="18"/>
      <c r="KAF33" s="18"/>
      <c r="KAT33" s="18"/>
      <c r="KBH33" s="18"/>
      <c r="KBV33" s="18"/>
      <c r="KCJ33" s="18"/>
      <c r="KCX33" s="18"/>
      <c r="KDL33" s="18"/>
      <c r="KDZ33" s="18"/>
      <c r="KEN33" s="18"/>
      <c r="KFB33" s="18"/>
      <c r="KFP33" s="18"/>
      <c r="KGD33" s="18"/>
      <c r="KGR33" s="18"/>
      <c r="KHF33" s="18"/>
      <c r="KHT33" s="18"/>
      <c r="KIH33" s="18"/>
      <c r="KIV33" s="18"/>
      <c r="KJJ33" s="18"/>
      <c r="KJX33" s="18"/>
      <c r="KKL33" s="18"/>
      <c r="KKZ33" s="18"/>
      <c r="KLN33" s="18"/>
      <c r="KMB33" s="18"/>
      <c r="KMP33" s="18"/>
      <c r="KND33" s="18"/>
      <c r="KNR33" s="18"/>
      <c r="KOF33" s="18"/>
      <c r="KOT33" s="18"/>
      <c r="KPH33" s="18"/>
      <c r="KPV33" s="18"/>
      <c r="KQJ33" s="18"/>
      <c r="KQX33" s="18"/>
      <c r="KRL33" s="18"/>
      <c r="KRZ33" s="18"/>
      <c r="KSN33" s="18"/>
      <c r="KTB33" s="18"/>
      <c r="KTP33" s="18"/>
      <c r="KUD33" s="18"/>
      <c r="KUR33" s="18"/>
      <c r="KVF33" s="18"/>
      <c r="KVT33" s="18"/>
      <c r="KWH33" s="18"/>
      <c r="KWV33" s="18"/>
      <c r="KXJ33" s="18"/>
      <c r="KXX33" s="18"/>
      <c r="KYL33" s="18"/>
      <c r="KYZ33" s="18"/>
      <c r="KZN33" s="18"/>
      <c r="LAB33" s="18"/>
      <c r="LAP33" s="18"/>
      <c r="LBD33" s="18"/>
      <c r="LBR33" s="18"/>
      <c r="LCF33" s="18"/>
      <c r="LCT33" s="18"/>
      <c r="LDH33" s="18"/>
      <c r="LDV33" s="18"/>
      <c r="LEJ33" s="18"/>
      <c r="LEX33" s="18"/>
      <c r="LFL33" s="18"/>
      <c r="LFZ33" s="18"/>
      <c r="LGN33" s="18"/>
      <c r="LHB33" s="18"/>
      <c r="LHP33" s="18"/>
      <c r="LID33" s="18"/>
      <c r="LIR33" s="18"/>
      <c r="LJF33" s="18"/>
      <c r="LJT33" s="18"/>
      <c r="LKH33" s="18"/>
      <c r="LKV33" s="18"/>
      <c r="LLJ33" s="18"/>
      <c r="LLX33" s="18"/>
      <c r="LML33" s="18"/>
      <c r="LMZ33" s="18"/>
      <c r="LNN33" s="18"/>
      <c r="LOB33" s="18"/>
      <c r="LOP33" s="18"/>
      <c r="LPD33" s="18"/>
      <c r="LPR33" s="18"/>
      <c r="LQF33" s="18"/>
      <c r="LQT33" s="18"/>
      <c r="LRH33" s="18"/>
      <c r="LRV33" s="18"/>
      <c r="LSJ33" s="18"/>
      <c r="LSX33" s="18"/>
      <c r="LTL33" s="18"/>
      <c r="LTZ33" s="18"/>
      <c r="LUN33" s="18"/>
      <c r="LVB33" s="18"/>
      <c r="LVP33" s="18"/>
      <c r="LWD33" s="18"/>
      <c r="LWR33" s="18"/>
      <c r="LXF33" s="18"/>
      <c r="LXT33" s="18"/>
      <c r="LYH33" s="18"/>
      <c r="LYV33" s="18"/>
      <c r="LZJ33" s="18"/>
      <c r="LZX33" s="18"/>
      <c r="MAL33" s="18"/>
      <c r="MAZ33" s="18"/>
      <c r="MBN33" s="18"/>
      <c r="MCB33" s="18"/>
      <c r="MCP33" s="18"/>
      <c r="MDD33" s="18"/>
      <c r="MDR33" s="18"/>
      <c r="MEF33" s="18"/>
      <c r="MET33" s="18"/>
      <c r="MFH33" s="18"/>
      <c r="MFV33" s="18"/>
      <c r="MGJ33" s="18"/>
      <c r="MGX33" s="18"/>
      <c r="MHL33" s="18"/>
      <c r="MHZ33" s="18"/>
      <c r="MIN33" s="18"/>
      <c r="MJB33" s="18"/>
      <c r="MJP33" s="18"/>
      <c r="MKD33" s="18"/>
      <c r="MKR33" s="18"/>
      <c r="MLF33" s="18"/>
      <c r="MLT33" s="18"/>
      <c r="MMH33" s="18"/>
      <c r="MMV33" s="18"/>
      <c r="MNJ33" s="18"/>
      <c r="MNX33" s="18"/>
      <c r="MOL33" s="18"/>
      <c r="MOZ33" s="18"/>
      <c r="MPN33" s="18"/>
      <c r="MQB33" s="18"/>
      <c r="MQP33" s="18"/>
      <c r="MRD33" s="18"/>
      <c r="MRR33" s="18"/>
      <c r="MSF33" s="18"/>
      <c r="MST33" s="18"/>
      <c r="MTH33" s="18"/>
      <c r="MTV33" s="18"/>
      <c r="MUJ33" s="18"/>
      <c r="MUX33" s="18"/>
      <c r="MVL33" s="18"/>
      <c r="MVZ33" s="18"/>
      <c r="MWN33" s="18"/>
      <c r="MXB33" s="18"/>
      <c r="MXP33" s="18"/>
      <c r="MYD33" s="18"/>
      <c r="MYR33" s="18"/>
      <c r="MZF33" s="18"/>
      <c r="MZT33" s="18"/>
      <c r="NAH33" s="18"/>
      <c r="NAV33" s="18"/>
      <c r="NBJ33" s="18"/>
      <c r="NBX33" s="18"/>
      <c r="NCL33" s="18"/>
      <c r="NCZ33" s="18"/>
      <c r="NDN33" s="18"/>
      <c r="NEB33" s="18"/>
      <c r="NEP33" s="18"/>
      <c r="NFD33" s="18"/>
      <c r="NFR33" s="18"/>
      <c r="NGF33" s="18"/>
      <c r="NGT33" s="18"/>
      <c r="NHH33" s="18"/>
      <c r="NHV33" s="18"/>
      <c r="NIJ33" s="18"/>
      <c r="NIX33" s="18"/>
      <c r="NJL33" s="18"/>
      <c r="NJZ33" s="18"/>
      <c r="NKN33" s="18"/>
      <c r="NLB33" s="18"/>
      <c r="NLP33" s="18"/>
      <c r="NMD33" s="18"/>
      <c r="NMR33" s="18"/>
      <c r="NNF33" s="18"/>
      <c r="NNT33" s="18"/>
      <c r="NOH33" s="18"/>
      <c r="NOV33" s="18"/>
      <c r="NPJ33" s="18"/>
      <c r="NPX33" s="18"/>
      <c r="NQL33" s="18"/>
      <c r="NQZ33" s="18"/>
      <c r="NRN33" s="18"/>
      <c r="NSB33" s="18"/>
      <c r="NSP33" s="18"/>
      <c r="NTD33" s="18"/>
      <c r="NTR33" s="18"/>
      <c r="NUF33" s="18"/>
      <c r="NUT33" s="18"/>
      <c r="NVH33" s="18"/>
      <c r="NVV33" s="18"/>
      <c r="NWJ33" s="18"/>
      <c r="NWX33" s="18"/>
      <c r="NXL33" s="18"/>
      <c r="NXZ33" s="18"/>
      <c r="NYN33" s="18"/>
      <c r="NZB33" s="18"/>
      <c r="NZP33" s="18"/>
      <c r="OAD33" s="18"/>
      <c r="OAR33" s="18"/>
      <c r="OBF33" s="18"/>
      <c r="OBT33" s="18"/>
      <c r="OCH33" s="18"/>
      <c r="OCV33" s="18"/>
      <c r="ODJ33" s="18"/>
      <c r="ODX33" s="18"/>
      <c r="OEL33" s="18"/>
      <c r="OEZ33" s="18"/>
      <c r="OFN33" s="18"/>
      <c r="OGB33" s="18"/>
      <c r="OGP33" s="18"/>
      <c r="OHD33" s="18"/>
      <c r="OHR33" s="18"/>
      <c r="OIF33" s="18"/>
      <c r="OIT33" s="18"/>
      <c r="OJH33" s="18"/>
      <c r="OJV33" s="18"/>
      <c r="OKJ33" s="18"/>
      <c r="OKX33" s="18"/>
      <c r="OLL33" s="18"/>
      <c r="OLZ33" s="18"/>
      <c r="OMN33" s="18"/>
      <c r="ONB33" s="18"/>
      <c r="ONP33" s="18"/>
      <c r="OOD33" s="18"/>
      <c r="OOR33" s="18"/>
      <c r="OPF33" s="18"/>
      <c r="OPT33" s="18"/>
      <c r="OQH33" s="18"/>
      <c r="OQV33" s="18"/>
      <c r="ORJ33" s="18"/>
      <c r="ORX33" s="18"/>
      <c r="OSL33" s="18"/>
      <c r="OSZ33" s="18"/>
      <c r="OTN33" s="18"/>
      <c r="OUB33" s="18"/>
      <c r="OUP33" s="18"/>
      <c r="OVD33" s="18"/>
      <c r="OVR33" s="18"/>
      <c r="OWF33" s="18"/>
      <c r="OWT33" s="18"/>
      <c r="OXH33" s="18"/>
      <c r="OXV33" s="18"/>
      <c r="OYJ33" s="18"/>
      <c r="OYX33" s="18"/>
      <c r="OZL33" s="18"/>
      <c r="OZZ33" s="18"/>
      <c r="PAN33" s="18"/>
      <c r="PBB33" s="18"/>
      <c r="PBP33" s="18"/>
      <c r="PCD33" s="18"/>
      <c r="PCR33" s="18"/>
      <c r="PDF33" s="18"/>
      <c r="PDT33" s="18"/>
      <c r="PEH33" s="18"/>
      <c r="PEV33" s="18"/>
      <c r="PFJ33" s="18"/>
      <c r="PFX33" s="18"/>
      <c r="PGL33" s="18"/>
      <c r="PGZ33" s="18"/>
      <c r="PHN33" s="18"/>
      <c r="PIB33" s="18"/>
      <c r="PIP33" s="18"/>
      <c r="PJD33" s="18"/>
      <c r="PJR33" s="18"/>
      <c r="PKF33" s="18"/>
      <c r="PKT33" s="18"/>
      <c r="PLH33" s="18"/>
      <c r="PLV33" s="18"/>
      <c r="PMJ33" s="18"/>
      <c r="PMX33" s="18"/>
      <c r="PNL33" s="18"/>
      <c r="PNZ33" s="18"/>
      <c r="PON33" s="18"/>
      <c r="PPB33" s="18"/>
      <c r="PPP33" s="18"/>
      <c r="PQD33" s="18"/>
      <c r="PQR33" s="18"/>
      <c r="PRF33" s="18"/>
      <c r="PRT33" s="18"/>
      <c r="PSH33" s="18"/>
      <c r="PSV33" s="18"/>
      <c r="PTJ33" s="18"/>
      <c r="PTX33" s="18"/>
      <c r="PUL33" s="18"/>
      <c r="PUZ33" s="18"/>
      <c r="PVN33" s="18"/>
      <c r="PWB33" s="18"/>
      <c r="PWP33" s="18"/>
      <c r="PXD33" s="18"/>
      <c r="PXR33" s="18"/>
      <c r="PYF33" s="18"/>
      <c r="PYT33" s="18"/>
      <c r="PZH33" s="18"/>
      <c r="PZV33" s="18"/>
      <c r="QAJ33" s="18"/>
      <c r="QAX33" s="18"/>
      <c r="QBL33" s="18"/>
      <c r="QBZ33" s="18"/>
      <c r="QCN33" s="18"/>
      <c r="QDB33" s="18"/>
      <c r="QDP33" s="18"/>
      <c r="QED33" s="18"/>
      <c r="QER33" s="18"/>
      <c r="QFF33" s="18"/>
      <c r="QFT33" s="18"/>
      <c r="QGH33" s="18"/>
      <c r="QGV33" s="18"/>
      <c r="QHJ33" s="18"/>
      <c r="QHX33" s="18"/>
      <c r="QIL33" s="18"/>
      <c r="QIZ33" s="18"/>
      <c r="QJN33" s="18"/>
      <c r="QKB33" s="18"/>
      <c r="QKP33" s="18"/>
      <c r="QLD33" s="18"/>
      <c r="QLR33" s="18"/>
      <c r="QMF33" s="18"/>
      <c r="QMT33" s="18"/>
      <c r="QNH33" s="18"/>
      <c r="QNV33" s="18"/>
      <c r="QOJ33" s="18"/>
      <c r="QOX33" s="18"/>
      <c r="QPL33" s="18"/>
      <c r="QPZ33" s="18"/>
      <c r="QQN33" s="18"/>
      <c r="QRB33" s="18"/>
      <c r="QRP33" s="18"/>
      <c r="QSD33" s="18"/>
      <c r="QSR33" s="18"/>
      <c r="QTF33" s="18"/>
      <c r="QTT33" s="18"/>
      <c r="QUH33" s="18"/>
      <c r="QUV33" s="18"/>
      <c r="QVJ33" s="18"/>
      <c r="QVX33" s="18"/>
      <c r="QWL33" s="18"/>
      <c r="QWZ33" s="18"/>
      <c r="QXN33" s="18"/>
      <c r="QYB33" s="18"/>
      <c r="QYP33" s="18"/>
      <c r="QZD33" s="18"/>
      <c r="QZR33" s="18"/>
      <c r="RAF33" s="18"/>
      <c r="RAT33" s="18"/>
      <c r="RBH33" s="18"/>
      <c r="RBV33" s="18"/>
      <c r="RCJ33" s="18"/>
      <c r="RCX33" s="18"/>
      <c r="RDL33" s="18"/>
      <c r="RDZ33" s="18"/>
      <c r="REN33" s="18"/>
      <c r="RFB33" s="18"/>
      <c r="RFP33" s="18"/>
      <c r="RGD33" s="18"/>
      <c r="RGR33" s="18"/>
      <c r="RHF33" s="18"/>
      <c r="RHT33" s="18"/>
      <c r="RIH33" s="18"/>
      <c r="RIV33" s="18"/>
      <c r="RJJ33" s="18"/>
      <c r="RJX33" s="18"/>
      <c r="RKL33" s="18"/>
      <c r="RKZ33" s="18"/>
      <c r="RLN33" s="18"/>
      <c r="RMB33" s="18"/>
      <c r="RMP33" s="18"/>
      <c r="RND33" s="18"/>
      <c r="RNR33" s="18"/>
      <c r="ROF33" s="18"/>
      <c r="ROT33" s="18"/>
      <c r="RPH33" s="18"/>
      <c r="RPV33" s="18"/>
      <c r="RQJ33" s="18"/>
      <c r="RQX33" s="18"/>
      <c r="RRL33" s="18"/>
      <c r="RRZ33" s="18"/>
      <c r="RSN33" s="18"/>
      <c r="RTB33" s="18"/>
      <c r="RTP33" s="18"/>
      <c r="RUD33" s="18"/>
      <c r="RUR33" s="18"/>
      <c r="RVF33" s="18"/>
      <c r="RVT33" s="18"/>
      <c r="RWH33" s="18"/>
      <c r="RWV33" s="18"/>
      <c r="RXJ33" s="18"/>
      <c r="RXX33" s="18"/>
      <c r="RYL33" s="18"/>
      <c r="RYZ33" s="18"/>
      <c r="RZN33" s="18"/>
      <c r="SAB33" s="18"/>
      <c r="SAP33" s="18"/>
      <c r="SBD33" s="18"/>
      <c r="SBR33" s="18"/>
      <c r="SCF33" s="18"/>
      <c r="SCT33" s="18"/>
      <c r="SDH33" s="18"/>
      <c r="SDV33" s="18"/>
      <c r="SEJ33" s="18"/>
      <c r="SEX33" s="18"/>
      <c r="SFL33" s="18"/>
      <c r="SFZ33" s="18"/>
      <c r="SGN33" s="18"/>
      <c r="SHB33" s="18"/>
      <c r="SHP33" s="18"/>
      <c r="SID33" s="18"/>
      <c r="SIR33" s="18"/>
      <c r="SJF33" s="18"/>
      <c r="SJT33" s="18"/>
      <c r="SKH33" s="18"/>
      <c r="SKV33" s="18"/>
      <c r="SLJ33" s="18"/>
      <c r="SLX33" s="18"/>
      <c r="SML33" s="18"/>
      <c r="SMZ33" s="18"/>
      <c r="SNN33" s="18"/>
      <c r="SOB33" s="18"/>
      <c r="SOP33" s="18"/>
      <c r="SPD33" s="18"/>
      <c r="SPR33" s="18"/>
      <c r="SQF33" s="18"/>
      <c r="SQT33" s="18"/>
      <c r="SRH33" s="18"/>
      <c r="SRV33" s="18"/>
      <c r="SSJ33" s="18"/>
      <c r="SSX33" s="18"/>
      <c r="STL33" s="18"/>
      <c r="STZ33" s="18"/>
      <c r="SUN33" s="18"/>
      <c r="SVB33" s="18"/>
      <c r="SVP33" s="18"/>
      <c r="SWD33" s="18"/>
      <c r="SWR33" s="18"/>
      <c r="SXF33" s="18"/>
      <c r="SXT33" s="18"/>
      <c r="SYH33" s="18"/>
      <c r="SYV33" s="18"/>
      <c r="SZJ33" s="18"/>
      <c r="SZX33" s="18"/>
      <c r="TAL33" s="18"/>
      <c r="TAZ33" s="18"/>
      <c r="TBN33" s="18"/>
      <c r="TCB33" s="18"/>
      <c r="TCP33" s="18"/>
      <c r="TDD33" s="18"/>
      <c r="TDR33" s="18"/>
      <c r="TEF33" s="18"/>
      <c r="TET33" s="18"/>
      <c r="TFH33" s="18"/>
      <c r="TFV33" s="18"/>
      <c r="TGJ33" s="18"/>
      <c r="TGX33" s="18"/>
      <c r="THL33" s="18"/>
      <c r="THZ33" s="18"/>
      <c r="TIN33" s="18"/>
      <c r="TJB33" s="18"/>
      <c r="TJP33" s="18"/>
      <c r="TKD33" s="18"/>
      <c r="TKR33" s="18"/>
      <c r="TLF33" s="18"/>
      <c r="TLT33" s="18"/>
      <c r="TMH33" s="18"/>
      <c r="TMV33" s="18"/>
      <c r="TNJ33" s="18"/>
      <c r="TNX33" s="18"/>
      <c r="TOL33" s="18"/>
      <c r="TOZ33" s="18"/>
      <c r="TPN33" s="18"/>
      <c r="TQB33" s="18"/>
      <c r="TQP33" s="18"/>
      <c r="TRD33" s="18"/>
      <c r="TRR33" s="18"/>
      <c r="TSF33" s="18"/>
      <c r="TST33" s="18"/>
      <c r="TTH33" s="18"/>
      <c r="TTV33" s="18"/>
      <c r="TUJ33" s="18"/>
      <c r="TUX33" s="18"/>
      <c r="TVL33" s="18"/>
      <c r="TVZ33" s="18"/>
      <c r="TWN33" s="18"/>
      <c r="TXB33" s="18"/>
      <c r="TXP33" s="18"/>
      <c r="TYD33" s="18"/>
      <c r="TYR33" s="18"/>
      <c r="TZF33" s="18"/>
      <c r="TZT33" s="18"/>
      <c r="UAH33" s="18"/>
      <c r="UAV33" s="18"/>
      <c r="UBJ33" s="18"/>
      <c r="UBX33" s="18"/>
      <c r="UCL33" s="18"/>
      <c r="UCZ33" s="18"/>
      <c r="UDN33" s="18"/>
      <c r="UEB33" s="18"/>
      <c r="UEP33" s="18"/>
      <c r="UFD33" s="18"/>
      <c r="UFR33" s="18"/>
      <c r="UGF33" s="18"/>
      <c r="UGT33" s="18"/>
      <c r="UHH33" s="18"/>
      <c r="UHV33" s="18"/>
      <c r="UIJ33" s="18"/>
      <c r="UIX33" s="18"/>
      <c r="UJL33" s="18"/>
      <c r="UJZ33" s="18"/>
      <c r="UKN33" s="18"/>
      <c r="ULB33" s="18"/>
      <c r="ULP33" s="18"/>
      <c r="UMD33" s="18"/>
      <c r="UMR33" s="18"/>
      <c r="UNF33" s="18"/>
      <c r="UNT33" s="18"/>
      <c r="UOH33" s="18"/>
      <c r="UOV33" s="18"/>
      <c r="UPJ33" s="18"/>
      <c r="UPX33" s="18"/>
      <c r="UQL33" s="18"/>
      <c r="UQZ33" s="18"/>
      <c r="URN33" s="18"/>
      <c r="USB33" s="18"/>
      <c r="USP33" s="18"/>
      <c r="UTD33" s="18"/>
      <c r="UTR33" s="18"/>
      <c r="UUF33" s="18"/>
      <c r="UUT33" s="18"/>
      <c r="UVH33" s="18"/>
      <c r="UVV33" s="18"/>
      <c r="UWJ33" s="18"/>
      <c r="UWX33" s="18"/>
      <c r="UXL33" s="18"/>
      <c r="UXZ33" s="18"/>
      <c r="UYN33" s="18"/>
      <c r="UZB33" s="18"/>
      <c r="UZP33" s="18"/>
      <c r="VAD33" s="18"/>
      <c r="VAR33" s="18"/>
      <c r="VBF33" s="18"/>
      <c r="VBT33" s="18"/>
      <c r="VCH33" s="18"/>
      <c r="VCV33" s="18"/>
      <c r="VDJ33" s="18"/>
      <c r="VDX33" s="18"/>
      <c r="VEL33" s="18"/>
      <c r="VEZ33" s="18"/>
      <c r="VFN33" s="18"/>
      <c r="VGB33" s="18"/>
      <c r="VGP33" s="18"/>
      <c r="VHD33" s="18"/>
      <c r="VHR33" s="18"/>
      <c r="VIF33" s="18"/>
      <c r="VIT33" s="18"/>
      <c r="VJH33" s="18"/>
      <c r="VJV33" s="18"/>
      <c r="VKJ33" s="18"/>
      <c r="VKX33" s="18"/>
      <c r="VLL33" s="18"/>
      <c r="VLZ33" s="18"/>
      <c r="VMN33" s="18"/>
      <c r="VNB33" s="18"/>
      <c r="VNP33" s="18"/>
      <c r="VOD33" s="18"/>
      <c r="VOR33" s="18"/>
      <c r="VPF33" s="18"/>
      <c r="VPT33" s="18"/>
      <c r="VQH33" s="18"/>
      <c r="VQV33" s="18"/>
      <c r="VRJ33" s="18"/>
      <c r="VRX33" s="18"/>
      <c r="VSL33" s="18"/>
      <c r="VSZ33" s="18"/>
      <c r="VTN33" s="18"/>
      <c r="VUB33" s="18"/>
      <c r="VUP33" s="18"/>
      <c r="VVD33" s="18"/>
      <c r="VVR33" s="18"/>
      <c r="VWF33" s="18"/>
      <c r="VWT33" s="18"/>
      <c r="VXH33" s="18"/>
      <c r="VXV33" s="18"/>
      <c r="VYJ33" s="18"/>
      <c r="VYX33" s="18"/>
      <c r="VZL33" s="18"/>
      <c r="VZZ33" s="18"/>
      <c r="WAN33" s="18"/>
      <c r="WBB33" s="18"/>
      <c r="WBP33" s="18"/>
      <c r="WCD33" s="18"/>
      <c r="WCR33" s="18"/>
      <c r="WDF33" s="18"/>
      <c r="WDT33" s="18"/>
      <c r="WEH33" s="18"/>
      <c r="WEV33" s="18"/>
      <c r="WFJ33" s="18"/>
      <c r="WFX33" s="18"/>
      <c r="WGL33" s="18"/>
      <c r="WGZ33" s="18"/>
      <c r="WHN33" s="18"/>
      <c r="WIB33" s="18"/>
      <c r="WIP33" s="18"/>
      <c r="WJD33" s="18"/>
      <c r="WJR33" s="18"/>
      <c r="WKF33" s="18"/>
      <c r="WKT33" s="18"/>
      <c r="WLH33" s="18"/>
      <c r="WLV33" s="18"/>
      <c r="WMJ33" s="18"/>
      <c r="WMX33" s="18"/>
      <c r="WNL33" s="18"/>
      <c r="WNZ33" s="18"/>
      <c r="WON33" s="18"/>
      <c r="WPB33" s="18"/>
      <c r="WPP33" s="18"/>
      <c r="WQD33" s="18"/>
      <c r="WQR33" s="18"/>
      <c r="WRF33" s="18"/>
      <c r="WRT33" s="18"/>
      <c r="WSH33" s="18"/>
      <c r="WSV33" s="18"/>
      <c r="WTJ33" s="18"/>
      <c r="WTX33" s="18"/>
      <c r="WUL33" s="18"/>
      <c r="WUZ33" s="18"/>
      <c r="WVN33" s="18"/>
      <c r="WWB33" s="18"/>
      <c r="WWP33" s="18"/>
      <c r="WXD33" s="18"/>
      <c r="WXR33" s="18"/>
      <c r="WYF33" s="18"/>
      <c r="WYT33" s="18"/>
      <c r="WZH33" s="18"/>
      <c r="WZV33" s="18"/>
      <c r="XAJ33" s="18"/>
      <c r="XAX33" s="18"/>
      <c r="XBL33" s="18"/>
      <c r="XBZ33" s="18"/>
      <c r="XCN33" s="18"/>
      <c r="XDB33" s="18"/>
      <c r="XDP33" s="18"/>
      <c r="XED33" s="18"/>
      <c r="XER33" s="18"/>
    </row>
    <row r="34" spans="1:1014 1028:2036 2050:3072 3086:4094 4108:5116 5130:6138 6152:7160 7174:8182 8196:9204 9218:10240 10254:11262 11276:12284 12298:13306 13320:14328 14342:15350 15364:16372" hidden="1" x14ac:dyDescent="0.35">
      <c r="A34">
        <v>2017157010</v>
      </c>
      <c r="B34" t="s">
        <v>49</v>
      </c>
      <c r="C34" t="s">
        <v>452</v>
      </c>
      <c r="D34" s="55" t="s">
        <v>904</v>
      </c>
      <c r="E34" t="s">
        <v>51</v>
      </c>
      <c r="F34" s="18">
        <v>42892</v>
      </c>
      <c r="G34">
        <v>11.4</v>
      </c>
      <c r="H34" t="s">
        <v>884</v>
      </c>
      <c r="I34">
        <v>30.7</v>
      </c>
      <c r="J34" t="s">
        <v>29</v>
      </c>
      <c r="K34">
        <v>3.1</v>
      </c>
      <c r="L34" t="s">
        <v>894</v>
      </c>
      <c r="M34">
        <v>77</v>
      </c>
      <c r="N34" t="s">
        <v>29</v>
      </c>
      <c r="O34">
        <v>578</v>
      </c>
      <c r="P34" t="s">
        <v>895</v>
      </c>
      <c r="T34" s="18"/>
      <c r="AH34" s="18"/>
      <c r="AV34" s="18"/>
      <c r="BJ34" s="18"/>
      <c r="BX34" s="18"/>
      <c r="CL34" s="18"/>
      <c r="CZ34" s="18"/>
      <c r="DN34" s="18"/>
      <c r="EB34" s="18"/>
      <c r="EP34" s="18"/>
      <c r="FD34" s="18"/>
      <c r="FR34" s="18"/>
      <c r="GF34" s="18"/>
      <c r="GT34" s="18"/>
      <c r="HH34" s="18"/>
      <c r="HV34" s="18"/>
      <c r="IJ34" s="18"/>
      <c r="IX34" s="18"/>
      <c r="JL34" s="18"/>
      <c r="JZ34" s="18"/>
      <c r="KN34" s="18"/>
      <c r="LB34" s="18"/>
      <c r="LP34" s="18"/>
      <c r="MD34" s="18"/>
      <c r="MR34" s="18"/>
      <c r="NF34" s="18"/>
      <c r="NT34" s="18"/>
      <c r="OH34" s="18"/>
      <c r="OV34" s="18"/>
      <c r="PJ34" s="18"/>
      <c r="PX34" s="18"/>
      <c r="QL34" s="18"/>
      <c r="QZ34" s="18"/>
      <c r="RN34" s="18"/>
      <c r="SB34" s="18"/>
      <c r="SP34" s="18"/>
      <c r="TD34" s="18"/>
      <c r="TR34" s="18"/>
      <c r="UF34" s="18"/>
      <c r="UT34" s="18"/>
      <c r="VH34" s="18"/>
      <c r="VV34" s="18"/>
      <c r="WJ34" s="18"/>
      <c r="WX34" s="18"/>
      <c r="XL34" s="18"/>
      <c r="XZ34" s="18"/>
      <c r="YN34" s="18"/>
      <c r="ZB34" s="18"/>
      <c r="ZP34" s="18"/>
      <c r="AAD34" s="18"/>
      <c r="AAR34" s="18"/>
      <c r="ABF34" s="18"/>
      <c r="ABT34" s="18"/>
      <c r="ACH34" s="18"/>
      <c r="ACV34" s="18"/>
      <c r="ADJ34" s="18"/>
      <c r="ADX34" s="18"/>
      <c r="AEL34" s="18"/>
      <c r="AEZ34" s="18"/>
      <c r="AFN34" s="18"/>
      <c r="AGB34" s="18"/>
      <c r="AGP34" s="18"/>
      <c r="AHD34" s="18"/>
      <c r="AHR34" s="18"/>
      <c r="AIF34" s="18"/>
      <c r="AIT34" s="18"/>
      <c r="AJH34" s="18"/>
      <c r="AJV34" s="18"/>
      <c r="AKJ34" s="18"/>
      <c r="AKX34" s="18"/>
      <c r="ALL34" s="18"/>
      <c r="ALZ34" s="18"/>
      <c r="AMN34" s="18"/>
      <c r="ANB34" s="18"/>
      <c r="ANP34" s="18"/>
      <c r="AOD34" s="18"/>
      <c r="AOR34" s="18"/>
      <c r="APF34" s="18"/>
      <c r="APT34" s="18"/>
      <c r="AQH34" s="18"/>
      <c r="AQV34" s="18"/>
      <c r="ARJ34" s="18"/>
      <c r="ARX34" s="18"/>
      <c r="ASL34" s="18"/>
      <c r="ASZ34" s="18"/>
      <c r="ATN34" s="18"/>
      <c r="AUB34" s="18"/>
      <c r="AUP34" s="18"/>
      <c r="AVD34" s="18"/>
      <c r="AVR34" s="18"/>
      <c r="AWF34" s="18"/>
      <c r="AWT34" s="18"/>
      <c r="AXH34" s="18"/>
      <c r="AXV34" s="18"/>
      <c r="AYJ34" s="18"/>
      <c r="AYX34" s="18"/>
      <c r="AZL34" s="18"/>
      <c r="AZZ34" s="18"/>
      <c r="BAN34" s="18"/>
      <c r="BBB34" s="18"/>
      <c r="BBP34" s="18"/>
      <c r="BCD34" s="18"/>
      <c r="BCR34" s="18"/>
      <c r="BDF34" s="18"/>
      <c r="BDT34" s="18"/>
      <c r="BEH34" s="18"/>
      <c r="BEV34" s="18"/>
      <c r="BFJ34" s="18"/>
      <c r="BFX34" s="18"/>
      <c r="BGL34" s="18"/>
      <c r="BGZ34" s="18"/>
      <c r="BHN34" s="18"/>
      <c r="BIB34" s="18"/>
      <c r="BIP34" s="18"/>
      <c r="BJD34" s="18"/>
      <c r="BJR34" s="18"/>
      <c r="BKF34" s="18"/>
      <c r="BKT34" s="18"/>
      <c r="BLH34" s="18"/>
      <c r="BLV34" s="18"/>
      <c r="BMJ34" s="18"/>
      <c r="BMX34" s="18"/>
      <c r="BNL34" s="18"/>
      <c r="BNZ34" s="18"/>
      <c r="BON34" s="18"/>
      <c r="BPB34" s="18"/>
      <c r="BPP34" s="18"/>
      <c r="BQD34" s="18"/>
      <c r="BQR34" s="18"/>
      <c r="BRF34" s="18"/>
      <c r="BRT34" s="18"/>
      <c r="BSH34" s="18"/>
      <c r="BSV34" s="18"/>
      <c r="BTJ34" s="18"/>
      <c r="BTX34" s="18"/>
      <c r="BUL34" s="18"/>
      <c r="BUZ34" s="18"/>
      <c r="BVN34" s="18"/>
      <c r="BWB34" s="18"/>
      <c r="BWP34" s="18"/>
      <c r="BXD34" s="18"/>
      <c r="BXR34" s="18"/>
      <c r="BYF34" s="18"/>
      <c r="BYT34" s="18"/>
      <c r="BZH34" s="18"/>
      <c r="BZV34" s="18"/>
      <c r="CAJ34" s="18"/>
      <c r="CAX34" s="18"/>
      <c r="CBL34" s="18"/>
      <c r="CBZ34" s="18"/>
      <c r="CCN34" s="18"/>
      <c r="CDB34" s="18"/>
      <c r="CDP34" s="18"/>
      <c r="CED34" s="18"/>
      <c r="CER34" s="18"/>
      <c r="CFF34" s="18"/>
      <c r="CFT34" s="18"/>
      <c r="CGH34" s="18"/>
      <c r="CGV34" s="18"/>
      <c r="CHJ34" s="18"/>
      <c r="CHX34" s="18"/>
      <c r="CIL34" s="18"/>
      <c r="CIZ34" s="18"/>
      <c r="CJN34" s="18"/>
      <c r="CKB34" s="18"/>
      <c r="CKP34" s="18"/>
      <c r="CLD34" s="18"/>
      <c r="CLR34" s="18"/>
      <c r="CMF34" s="18"/>
      <c r="CMT34" s="18"/>
      <c r="CNH34" s="18"/>
      <c r="CNV34" s="18"/>
      <c r="COJ34" s="18"/>
      <c r="COX34" s="18"/>
      <c r="CPL34" s="18"/>
      <c r="CPZ34" s="18"/>
      <c r="CQN34" s="18"/>
      <c r="CRB34" s="18"/>
      <c r="CRP34" s="18"/>
      <c r="CSD34" s="18"/>
      <c r="CSR34" s="18"/>
      <c r="CTF34" s="18"/>
      <c r="CTT34" s="18"/>
      <c r="CUH34" s="18"/>
      <c r="CUV34" s="18"/>
      <c r="CVJ34" s="18"/>
      <c r="CVX34" s="18"/>
      <c r="CWL34" s="18"/>
      <c r="CWZ34" s="18"/>
      <c r="CXN34" s="18"/>
      <c r="CYB34" s="18"/>
      <c r="CYP34" s="18"/>
      <c r="CZD34" s="18"/>
      <c r="CZR34" s="18"/>
      <c r="DAF34" s="18"/>
      <c r="DAT34" s="18"/>
      <c r="DBH34" s="18"/>
      <c r="DBV34" s="18"/>
      <c r="DCJ34" s="18"/>
      <c r="DCX34" s="18"/>
      <c r="DDL34" s="18"/>
      <c r="DDZ34" s="18"/>
      <c r="DEN34" s="18"/>
      <c r="DFB34" s="18"/>
      <c r="DFP34" s="18"/>
      <c r="DGD34" s="18"/>
      <c r="DGR34" s="18"/>
      <c r="DHF34" s="18"/>
      <c r="DHT34" s="18"/>
      <c r="DIH34" s="18"/>
      <c r="DIV34" s="18"/>
      <c r="DJJ34" s="18"/>
      <c r="DJX34" s="18"/>
      <c r="DKL34" s="18"/>
      <c r="DKZ34" s="18"/>
      <c r="DLN34" s="18"/>
      <c r="DMB34" s="18"/>
      <c r="DMP34" s="18"/>
      <c r="DND34" s="18"/>
      <c r="DNR34" s="18"/>
      <c r="DOF34" s="18"/>
      <c r="DOT34" s="18"/>
      <c r="DPH34" s="18"/>
      <c r="DPV34" s="18"/>
      <c r="DQJ34" s="18"/>
      <c r="DQX34" s="18"/>
      <c r="DRL34" s="18"/>
      <c r="DRZ34" s="18"/>
      <c r="DSN34" s="18"/>
      <c r="DTB34" s="18"/>
      <c r="DTP34" s="18"/>
      <c r="DUD34" s="18"/>
      <c r="DUR34" s="18"/>
      <c r="DVF34" s="18"/>
      <c r="DVT34" s="18"/>
      <c r="DWH34" s="18"/>
      <c r="DWV34" s="18"/>
      <c r="DXJ34" s="18"/>
      <c r="DXX34" s="18"/>
      <c r="DYL34" s="18"/>
      <c r="DYZ34" s="18"/>
      <c r="DZN34" s="18"/>
      <c r="EAB34" s="18"/>
      <c r="EAP34" s="18"/>
      <c r="EBD34" s="18"/>
      <c r="EBR34" s="18"/>
      <c r="ECF34" s="18"/>
      <c r="ECT34" s="18"/>
      <c r="EDH34" s="18"/>
      <c r="EDV34" s="18"/>
      <c r="EEJ34" s="18"/>
      <c r="EEX34" s="18"/>
      <c r="EFL34" s="18"/>
      <c r="EFZ34" s="18"/>
      <c r="EGN34" s="18"/>
      <c r="EHB34" s="18"/>
      <c r="EHP34" s="18"/>
      <c r="EID34" s="18"/>
      <c r="EIR34" s="18"/>
      <c r="EJF34" s="18"/>
      <c r="EJT34" s="18"/>
      <c r="EKH34" s="18"/>
      <c r="EKV34" s="18"/>
      <c r="ELJ34" s="18"/>
      <c r="ELX34" s="18"/>
      <c r="EML34" s="18"/>
      <c r="EMZ34" s="18"/>
      <c r="ENN34" s="18"/>
      <c r="EOB34" s="18"/>
      <c r="EOP34" s="18"/>
      <c r="EPD34" s="18"/>
      <c r="EPR34" s="18"/>
      <c r="EQF34" s="18"/>
      <c r="EQT34" s="18"/>
      <c r="ERH34" s="18"/>
      <c r="ERV34" s="18"/>
      <c r="ESJ34" s="18"/>
      <c r="ESX34" s="18"/>
      <c r="ETL34" s="18"/>
      <c r="ETZ34" s="18"/>
      <c r="EUN34" s="18"/>
      <c r="EVB34" s="18"/>
      <c r="EVP34" s="18"/>
      <c r="EWD34" s="18"/>
      <c r="EWR34" s="18"/>
      <c r="EXF34" s="18"/>
      <c r="EXT34" s="18"/>
      <c r="EYH34" s="18"/>
      <c r="EYV34" s="18"/>
      <c r="EZJ34" s="18"/>
      <c r="EZX34" s="18"/>
      <c r="FAL34" s="18"/>
      <c r="FAZ34" s="18"/>
      <c r="FBN34" s="18"/>
      <c r="FCB34" s="18"/>
      <c r="FCP34" s="18"/>
      <c r="FDD34" s="18"/>
      <c r="FDR34" s="18"/>
      <c r="FEF34" s="18"/>
      <c r="FET34" s="18"/>
      <c r="FFH34" s="18"/>
      <c r="FFV34" s="18"/>
      <c r="FGJ34" s="18"/>
      <c r="FGX34" s="18"/>
      <c r="FHL34" s="18"/>
      <c r="FHZ34" s="18"/>
      <c r="FIN34" s="18"/>
      <c r="FJB34" s="18"/>
      <c r="FJP34" s="18"/>
      <c r="FKD34" s="18"/>
      <c r="FKR34" s="18"/>
      <c r="FLF34" s="18"/>
      <c r="FLT34" s="18"/>
      <c r="FMH34" s="18"/>
      <c r="FMV34" s="18"/>
      <c r="FNJ34" s="18"/>
      <c r="FNX34" s="18"/>
      <c r="FOL34" s="18"/>
      <c r="FOZ34" s="18"/>
      <c r="FPN34" s="18"/>
      <c r="FQB34" s="18"/>
      <c r="FQP34" s="18"/>
      <c r="FRD34" s="18"/>
      <c r="FRR34" s="18"/>
      <c r="FSF34" s="18"/>
      <c r="FST34" s="18"/>
      <c r="FTH34" s="18"/>
      <c r="FTV34" s="18"/>
      <c r="FUJ34" s="18"/>
      <c r="FUX34" s="18"/>
      <c r="FVL34" s="18"/>
      <c r="FVZ34" s="18"/>
      <c r="FWN34" s="18"/>
      <c r="FXB34" s="18"/>
      <c r="FXP34" s="18"/>
      <c r="FYD34" s="18"/>
      <c r="FYR34" s="18"/>
      <c r="FZF34" s="18"/>
      <c r="FZT34" s="18"/>
      <c r="GAH34" s="18"/>
      <c r="GAV34" s="18"/>
      <c r="GBJ34" s="18"/>
      <c r="GBX34" s="18"/>
      <c r="GCL34" s="18"/>
      <c r="GCZ34" s="18"/>
      <c r="GDN34" s="18"/>
      <c r="GEB34" s="18"/>
      <c r="GEP34" s="18"/>
      <c r="GFD34" s="18"/>
      <c r="GFR34" s="18"/>
      <c r="GGF34" s="18"/>
      <c r="GGT34" s="18"/>
      <c r="GHH34" s="18"/>
      <c r="GHV34" s="18"/>
      <c r="GIJ34" s="18"/>
      <c r="GIX34" s="18"/>
      <c r="GJL34" s="18"/>
      <c r="GJZ34" s="18"/>
      <c r="GKN34" s="18"/>
      <c r="GLB34" s="18"/>
      <c r="GLP34" s="18"/>
      <c r="GMD34" s="18"/>
      <c r="GMR34" s="18"/>
      <c r="GNF34" s="18"/>
      <c r="GNT34" s="18"/>
      <c r="GOH34" s="18"/>
      <c r="GOV34" s="18"/>
      <c r="GPJ34" s="18"/>
      <c r="GPX34" s="18"/>
      <c r="GQL34" s="18"/>
      <c r="GQZ34" s="18"/>
      <c r="GRN34" s="18"/>
      <c r="GSB34" s="18"/>
      <c r="GSP34" s="18"/>
      <c r="GTD34" s="18"/>
      <c r="GTR34" s="18"/>
      <c r="GUF34" s="18"/>
      <c r="GUT34" s="18"/>
      <c r="GVH34" s="18"/>
      <c r="GVV34" s="18"/>
      <c r="GWJ34" s="18"/>
      <c r="GWX34" s="18"/>
      <c r="GXL34" s="18"/>
      <c r="GXZ34" s="18"/>
      <c r="GYN34" s="18"/>
      <c r="GZB34" s="18"/>
      <c r="GZP34" s="18"/>
      <c r="HAD34" s="18"/>
      <c r="HAR34" s="18"/>
      <c r="HBF34" s="18"/>
      <c r="HBT34" s="18"/>
      <c r="HCH34" s="18"/>
      <c r="HCV34" s="18"/>
      <c r="HDJ34" s="18"/>
      <c r="HDX34" s="18"/>
      <c r="HEL34" s="18"/>
      <c r="HEZ34" s="18"/>
      <c r="HFN34" s="18"/>
      <c r="HGB34" s="18"/>
      <c r="HGP34" s="18"/>
      <c r="HHD34" s="18"/>
      <c r="HHR34" s="18"/>
      <c r="HIF34" s="18"/>
      <c r="HIT34" s="18"/>
      <c r="HJH34" s="18"/>
      <c r="HJV34" s="18"/>
      <c r="HKJ34" s="18"/>
      <c r="HKX34" s="18"/>
      <c r="HLL34" s="18"/>
      <c r="HLZ34" s="18"/>
      <c r="HMN34" s="18"/>
      <c r="HNB34" s="18"/>
      <c r="HNP34" s="18"/>
      <c r="HOD34" s="18"/>
      <c r="HOR34" s="18"/>
      <c r="HPF34" s="18"/>
      <c r="HPT34" s="18"/>
      <c r="HQH34" s="18"/>
      <c r="HQV34" s="18"/>
      <c r="HRJ34" s="18"/>
      <c r="HRX34" s="18"/>
      <c r="HSL34" s="18"/>
      <c r="HSZ34" s="18"/>
      <c r="HTN34" s="18"/>
      <c r="HUB34" s="18"/>
      <c r="HUP34" s="18"/>
      <c r="HVD34" s="18"/>
      <c r="HVR34" s="18"/>
      <c r="HWF34" s="18"/>
      <c r="HWT34" s="18"/>
      <c r="HXH34" s="18"/>
      <c r="HXV34" s="18"/>
      <c r="HYJ34" s="18"/>
      <c r="HYX34" s="18"/>
      <c r="HZL34" s="18"/>
      <c r="HZZ34" s="18"/>
      <c r="IAN34" s="18"/>
      <c r="IBB34" s="18"/>
      <c r="IBP34" s="18"/>
      <c r="ICD34" s="18"/>
      <c r="ICR34" s="18"/>
      <c r="IDF34" s="18"/>
      <c r="IDT34" s="18"/>
      <c r="IEH34" s="18"/>
      <c r="IEV34" s="18"/>
      <c r="IFJ34" s="18"/>
      <c r="IFX34" s="18"/>
      <c r="IGL34" s="18"/>
      <c r="IGZ34" s="18"/>
      <c r="IHN34" s="18"/>
      <c r="IIB34" s="18"/>
      <c r="IIP34" s="18"/>
      <c r="IJD34" s="18"/>
      <c r="IJR34" s="18"/>
      <c r="IKF34" s="18"/>
      <c r="IKT34" s="18"/>
      <c r="ILH34" s="18"/>
      <c r="ILV34" s="18"/>
      <c r="IMJ34" s="18"/>
      <c r="IMX34" s="18"/>
      <c r="INL34" s="18"/>
      <c r="INZ34" s="18"/>
      <c r="ION34" s="18"/>
      <c r="IPB34" s="18"/>
      <c r="IPP34" s="18"/>
      <c r="IQD34" s="18"/>
      <c r="IQR34" s="18"/>
      <c r="IRF34" s="18"/>
      <c r="IRT34" s="18"/>
      <c r="ISH34" s="18"/>
      <c r="ISV34" s="18"/>
      <c r="ITJ34" s="18"/>
      <c r="ITX34" s="18"/>
      <c r="IUL34" s="18"/>
      <c r="IUZ34" s="18"/>
      <c r="IVN34" s="18"/>
      <c r="IWB34" s="18"/>
      <c r="IWP34" s="18"/>
      <c r="IXD34" s="18"/>
      <c r="IXR34" s="18"/>
      <c r="IYF34" s="18"/>
      <c r="IYT34" s="18"/>
      <c r="IZH34" s="18"/>
      <c r="IZV34" s="18"/>
      <c r="JAJ34" s="18"/>
      <c r="JAX34" s="18"/>
      <c r="JBL34" s="18"/>
      <c r="JBZ34" s="18"/>
      <c r="JCN34" s="18"/>
      <c r="JDB34" s="18"/>
      <c r="JDP34" s="18"/>
      <c r="JED34" s="18"/>
      <c r="JER34" s="18"/>
      <c r="JFF34" s="18"/>
      <c r="JFT34" s="18"/>
      <c r="JGH34" s="18"/>
      <c r="JGV34" s="18"/>
      <c r="JHJ34" s="18"/>
      <c r="JHX34" s="18"/>
      <c r="JIL34" s="18"/>
      <c r="JIZ34" s="18"/>
      <c r="JJN34" s="18"/>
      <c r="JKB34" s="18"/>
      <c r="JKP34" s="18"/>
      <c r="JLD34" s="18"/>
      <c r="JLR34" s="18"/>
      <c r="JMF34" s="18"/>
      <c r="JMT34" s="18"/>
      <c r="JNH34" s="18"/>
      <c r="JNV34" s="18"/>
      <c r="JOJ34" s="18"/>
      <c r="JOX34" s="18"/>
      <c r="JPL34" s="18"/>
      <c r="JPZ34" s="18"/>
      <c r="JQN34" s="18"/>
      <c r="JRB34" s="18"/>
      <c r="JRP34" s="18"/>
      <c r="JSD34" s="18"/>
      <c r="JSR34" s="18"/>
      <c r="JTF34" s="18"/>
      <c r="JTT34" s="18"/>
      <c r="JUH34" s="18"/>
      <c r="JUV34" s="18"/>
      <c r="JVJ34" s="18"/>
      <c r="JVX34" s="18"/>
      <c r="JWL34" s="18"/>
      <c r="JWZ34" s="18"/>
      <c r="JXN34" s="18"/>
      <c r="JYB34" s="18"/>
      <c r="JYP34" s="18"/>
      <c r="JZD34" s="18"/>
      <c r="JZR34" s="18"/>
      <c r="KAF34" s="18"/>
      <c r="KAT34" s="18"/>
      <c r="KBH34" s="18"/>
      <c r="KBV34" s="18"/>
      <c r="KCJ34" s="18"/>
      <c r="KCX34" s="18"/>
      <c r="KDL34" s="18"/>
      <c r="KDZ34" s="18"/>
      <c r="KEN34" s="18"/>
      <c r="KFB34" s="18"/>
      <c r="KFP34" s="18"/>
      <c r="KGD34" s="18"/>
      <c r="KGR34" s="18"/>
      <c r="KHF34" s="18"/>
      <c r="KHT34" s="18"/>
      <c r="KIH34" s="18"/>
      <c r="KIV34" s="18"/>
      <c r="KJJ34" s="18"/>
      <c r="KJX34" s="18"/>
      <c r="KKL34" s="18"/>
      <c r="KKZ34" s="18"/>
      <c r="KLN34" s="18"/>
      <c r="KMB34" s="18"/>
      <c r="KMP34" s="18"/>
      <c r="KND34" s="18"/>
      <c r="KNR34" s="18"/>
      <c r="KOF34" s="18"/>
      <c r="KOT34" s="18"/>
      <c r="KPH34" s="18"/>
      <c r="KPV34" s="18"/>
      <c r="KQJ34" s="18"/>
      <c r="KQX34" s="18"/>
      <c r="KRL34" s="18"/>
      <c r="KRZ34" s="18"/>
      <c r="KSN34" s="18"/>
      <c r="KTB34" s="18"/>
      <c r="KTP34" s="18"/>
      <c r="KUD34" s="18"/>
      <c r="KUR34" s="18"/>
      <c r="KVF34" s="18"/>
      <c r="KVT34" s="18"/>
      <c r="KWH34" s="18"/>
      <c r="KWV34" s="18"/>
      <c r="KXJ34" s="18"/>
      <c r="KXX34" s="18"/>
      <c r="KYL34" s="18"/>
      <c r="KYZ34" s="18"/>
      <c r="KZN34" s="18"/>
      <c r="LAB34" s="18"/>
      <c r="LAP34" s="18"/>
      <c r="LBD34" s="18"/>
      <c r="LBR34" s="18"/>
      <c r="LCF34" s="18"/>
      <c r="LCT34" s="18"/>
      <c r="LDH34" s="18"/>
      <c r="LDV34" s="18"/>
      <c r="LEJ34" s="18"/>
      <c r="LEX34" s="18"/>
      <c r="LFL34" s="18"/>
      <c r="LFZ34" s="18"/>
      <c r="LGN34" s="18"/>
      <c r="LHB34" s="18"/>
      <c r="LHP34" s="18"/>
      <c r="LID34" s="18"/>
      <c r="LIR34" s="18"/>
      <c r="LJF34" s="18"/>
      <c r="LJT34" s="18"/>
      <c r="LKH34" s="18"/>
      <c r="LKV34" s="18"/>
      <c r="LLJ34" s="18"/>
      <c r="LLX34" s="18"/>
      <c r="LML34" s="18"/>
      <c r="LMZ34" s="18"/>
      <c r="LNN34" s="18"/>
      <c r="LOB34" s="18"/>
      <c r="LOP34" s="18"/>
      <c r="LPD34" s="18"/>
      <c r="LPR34" s="18"/>
      <c r="LQF34" s="18"/>
      <c r="LQT34" s="18"/>
      <c r="LRH34" s="18"/>
      <c r="LRV34" s="18"/>
      <c r="LSJ34" s="18"/>
      <c r="LSX34" s="18"/>
      <c r="LTL34" s="18"/>
      <c r="LTZ34" s="18"/>
      <c r="LUN34" s="18"/>
      <c r="LVB34" s="18"/>
      <c r="LVP34" s="18"/>
      <c r="LWD34" s="18"/>
      <c r="LWR34" s="18"/>
      <c r="LXF34" s="18"/>
      <c r="LXT34" s="18"/>
      <c r="LYH34" s="18"/>
      <c r="LYV34" s="18"/>
      <c r="LZJ34" s="18"/>
      <c r="LZX34" s="18"/>
      <c r="MAL34" s="18"/>
      <c r="MAZ34" s="18"/>
      <c r="MBN34" s="18"/>
      <c r="MCB34" s="18"/>
      <c r="MCP34" s="18"/>
      <c r="MDD34" s="18"/>
      <c r="MDR34" s="18"/>
      <c r="MEF34" s="18"/>
      <c r="MET34" s="18"/>
      <c r="MFH34" s="18"/>
      <c r="MFV34" s="18"/>
      <c r="MGJ34" s="18"/>
      <c r="MGX34" s="18"/>
      <c r="MHL34" s="18"/>
      <c r="MHZ34" s="18"/>
      <c r="MIN34" s="18"/>
      <c r="MJB34" s="18"/>
      <c r="MJP34" s="18"/>
      <c r="MKD34" s="18"/>
      <c r="MKR34" s="18"/>
      <c r="MLF34" s="18"/>
      <c r="MLT34" s="18"/>
      <c r="MMH34" s="18"/>
      <c r="MMV34" s="18"/>
      <c r="MNJ34" s="18"/>
      <c r="MNX34" s="18"/>
      <c r="MOL34" s="18"/>
      <c r="MOZ34" s="18"/>
      <c r="MPN34" s="18"/>
      <c r="MQB34" s="18"/>
      <c r="MQP34" s="18"/>
      <c r="MRD34" s="18"/>
      <c r="MRR34" s="18"/>
      <c r="MSF34" s="18"/>
      <c r="MST34" s="18"/>
      <c r="MTH34" s="18"/>
      <c r="MTV34" s="18"/>
      <c r="MUJ34" s="18"/>
      <c r="MUX34" s="18"/>
      <c r="MVL34" s="18"/>
      <c r="MVZ34" s="18"/>
      <c r="MWN34" s="18"/>
      <c r="MXB34" s="18"/>
      <c r="MXP34" s="18"/>
      <c r="MYD34" s="18"/>
      <c r="MYR34" s="18"/>
      <c r="MZF34" s="18"/>
      <c r="MZT34" s="18"/>
      <c r="NAH34" s="18"/>
      <c r="NAV34" s="18"/>
      <c r="NBJ34" s="18"/>
      <c r="NBX34" s="18"/>
      <c r="NCL34" s="18"/>
      <c r="NCZ34" s="18"/>
      <c r="NDN34" s="18"/>
      <c r="NEB34" s="18"/>
      <c r="NEP34" s="18"/>
      <c r="NFD34" s="18"/>
      <c r="NFR34" s="18"/>
      <c r="NGF34" s="18"/>
      <c r="NGT34" s="18"/>
      <c r="NHH34" s="18"/>
      <c r="NHV34" s="18"/>
      <c r="NIJ34" s="18"/>
      <c r="NIX34" s="18"/>
      <c r="NJL34" s="18"/>
      <c r="NJZ34" s="18"/>
      <c r="NKN34" s="18"/>
      <c r="NLB34" s="18"/>
      <c r="NLP34" s="18"/>
      <c r="NMD34" s="18"/>
      <c r="NMR34" s="18"/>
      <c r="NNF34" s="18"/>
      <c r="NNT34" s="18"/>
      <c r="NOH34" s="18"/>
      <c r="NOV34" s="18"/>
      <c r="NPJ34" s="18"/>
      <c r="NPX34" s="18"/>
      <c r="NQL34" s="18"/>
      <c r="NQZ34" s="18"/>
      <c r="NRN34" s="18"/>
      <c r="NSB34" s="18"/>
      <c r="NSP34" s="18"/>
      <c r="NTD34" s="18"/>
      <c r="NTR34" s="18"/>
      <c r="NUF34" s="18"/>
      <c r="NUT34" s="18"/>
      <c r="NVH34" s="18"/>
      <c r="NVV34" s="18"/>
      <c r="NWJ34" s="18"/>
      <c r="NWX34" s="18"/>
      <c r="NXL34" s="18"/>
      <c r="NXZ34" s="18"/>
      <c r="NYN34" s="18"/>
      <c r="NZB34" s="18"/>
      <c r="NZP34" s="18"/>
      <c r="OAD34" s="18"/>
      <c r="OAR34" s="18"/>
      <c r="OBF34" s="18"/>
      <c r="OBT34" s="18"/>
      <c r="OCH34" s="18"/>
      <c r="OCV34" s="18"/>
      <c r="ODJ34" s="18"/>
      <c r="ODX34" s="18"/>
      <c r="OEL34" s="18"/>
      <c r="OEZ34" s="18"/>
      <c r="OFN34" s="18"/>
      <c r="OGB34" s="18"/>
      <c r="OGP34" s="18"/>
      <c r="OHD34" s="18"/>
      <c r="OHR34" s="18"/>
      <c r="OIF34" s="18"/>
      <c r="OIT34" s="18"/>
      <c r="OJH34" s="18"/>
      <c r="OJV34" s="18"/>
      <c r="OKJ34" s="18"/>
      <c r="OKX34" s="18"/>
      <c r="OLL34" s="18"/>
      <c r="OLZ34" s="18"/>
      <c r="OMN34" s="18"/>
      <c r="ONB34" s="18"/>
      <c r="ONP34" s="18"/>
      <c r="OOD34" s="18"/>
      <c r="OOR34" s="18"/>
      <c r="OPF34" s="18"/>
      <c r="OPT34" s="18"/>
      <c r="OQH34" s="18"/>
      <c r="OQV34" s="18"/>
      <c r="ORJ34" s="18"/>
      <c r="ORX34" s="18"/>
      <c r="OSL34" s="18"/>
      <c r="OSZ34" s="18"/>
      <c r="OTN34" s="18"/>
      <c r="OUB34" s="18"/>
      <c r="OUP34" s="18"/>
      <c r="OVD34" s="18"/>
      <c r="OVR34" s="18"/>
      <c r="OWF34" s="18"/>
      <c r="OWT34" s="18"/>
      <c r="OXH34" s="18"/>
      <c r="OXV34" s="18"/>
      <c r="OYJ34" s="18"/>
      <c r="OYX34" s="18"/>
      <c r="OZL34" s="18"/>
      <c r="OZZ34" s="18"/>
      <c r="PAN34" s="18"/>
      <c r="PBB34" s="18"/>
      <c r="PBP34" s="18"/>
      <c r="PCD34" s="18"/>
      <c r="PCR34" s="18"/>
      <c r="PDF34" s="18"/>
      <c r="PDT34" s="18"/>
      <c r="PEH34" s="18"/>
      <c r="PEV34" s="18"/>
      <c r="PFJ34" s="18"/>
      <c r="PFX34" s="18"/>
      <c r="PGL34" s="18"/>
      <c r="PGZ34" s="18"/>
      <c r="PHN34" s="18"/>
      <c r="PIB34" s="18"/>
      <c r="PIP34" s="18"/>
      <c r="PJD34" s="18"/>
      <c r="PJR34" s="18"/>
      <c r="PKF34" s="18"/>
      <c r="PKT34" s="18"/>
      <c r="PLH34" s="18"/>
      <c r="PLV34" s="18"/>
      <c r="PMJ34" s="18"/>
      <c r="PMX34" s="18"/>
      <c r="PNL34" s="18"/>
      <c r="PNZ34" s="18"/>
      <c r="PON34" s="18"/>
      <c r="PPB34" s="18"/>
      <c r="PPP34" s="18"/>
      <c r="PQD34" s="18"/>
      <c r="PQR34" s="18"/>
      <c r="PRF34" s="18"/>
      <c r="PRT34" s="18"/>
      <c r="PSH34" s="18"/>
      <c r="PSV34" s="18"/>
      <c r="PTJ34" s="18"/>
      <c r="PTX34" s="18"/>
      <c r="PUL34" s="18"/>
      <c r="PUZ34" s="18"/>
      <c r="PVN34" s="18"/>
      <c r="PWB34" s="18"/>
      <c r="PWP34" s="18"/>
      <c r="PXD34" s="18"/>
      <c r="PXR34" s="18"/>
      <c r="PYF34" s="18"/>
      <c r="PYT34" s="18"/>
      <c r="PZH34" s="18"/>
      <c r="PZV34" s="18"/>
      <c r="QAJ34" s="18"/>
      <c r="QAX34" s="18"/>
      <c r="QBL34" s="18"/>
      <c r="QBZ34" s="18"/>
      <c r="QCN34" s="18"/>
      <c r="QDB34" s="18"/>
      <c r="QDP34" s="18"/>
      <c r="QED34" s="18"/>
      <c r="QER34" s="18"/>
      <c r="QFF34" s="18"/>
      <c r="QFT34" s="18"/>
      <c r="QGH34" s="18"/>
      <c r="QGV34" s="18"/>
      <c r="QHJ34" s="18"/>
      <c r="QHX34" s="18"/>
      <c r="QIL34" s="18"/>
      <c r="QIZ34" s="18"/>
      <c r="QJN34" s="18"/>
      <c r="QKB34" s="18"/>
      <c r="QKP34" s="18"/>
      <c r="QLD34" s="18"/>
      <c r="QLR34" s="18"/>
      <c r="QMF34" s="18"/>
      <c r="QMT34" s="18"/>
      <c r="QNH34" s="18"/>
      <c r="QNV34" s="18"/>
      <c r="QOJ34" s="18"/>
      <c r="QOX34" s="18"/>
      <c r="QPL34" s="18"/>
      <c r="QPZ34" s="18"/>
      <c r="QQN34" s="18"/>
      <c r="QRB34" s="18"/>
      <c r="QRP34" s="18"/>
      <c r="QSD34" s="18"/>
      <c r="QSR34" s="18"/>
      <c r="QTF34" s="18"/>
      <c r="QTT34" s="18"/>
      <c r="QUH34" s="18"/>
      <c r="QUV34" s="18"/>
      <c r="QVJ34" s="18"/>
      <c r="QVX34" s="18"/>
      <c r="QWL34" s="18"/>
      <c r="QWZ34" s="18"/>
      <c r="QXN34" s="18"/>
      <c r="QYB34" s="18"/>
      <c r="QYP34" s="18"/>
      <c r="QZD34" s="18"/>
      <c r="QZR34" s="18"/>
      <c r="RAF34" s="18"/>
      <c r="RAT34" s="18"/>
      <c r="RBH34" s="18"/>
      <c r="RBV34" s="18"/>
      <c r="RCJ34" s="18"/>
      <c r="RCX34" s="18"/>
      <c r="RDL34" s="18"/>
      <c r="RDZ34" s="18"/>
      <c r="REN34" s="18"/>
      <c r="RFB34" s="18"/>
      <c r="RFP34" s="18"/>
      <c r="RGD34" s="18"/>
      <c r="RGR34" s="18"/>
      <c r="RHF34" s="18"/>
      <c r="RHT34" s="18"/>
      <c r="RIH34" s="18"/>
      <c r="RIV34" s="18"/>
      <c r="RJJ34" s="18"/>
      <c r="RJX34" s="18"/>
      <c r="RKL34" s="18"/>
      <c r="RKZ34" s="18"/>
      <c r="RLN34" s="18"/>
      <c r="RMB34" s="18"/>
      <c r="RMP34" s="18"/>
      <c r="RND34" s="18"/>
      <c r="RNR34" s="18"/>
      <c r="ROF34" s="18"/>
      <c r="ROT34" s="18"/>
      <c r="RPH34" s="18"/>
      <c r="RPV34" s="18"/>
      <c r="RQJ34" s="18"/>
      <c r="RQX34" s="18"/>
      <c r="RRL34" s="18"/>
      <c r="RRZ34" s="18"/>
      <c r="RSN34" s="18"/>
      <c r="RTB34" s="18"/>
      <c r="RTP34" s="18"/>
      <c r="RUD34" s="18"/>
      <c r="RUR34" s="18"/>
      <c r="RVF34" s="18"/>
      <c r="RVT34" s="18"/>
      <c r="RWH34" s="18"/>
      <c r="RWV34" s="18"/>
      <c r="RXJ34" s="18"/>
      <c r="RXX34" s="18"/>
      <c r="RYL34" s="18"/>
      <c r="RYZ34" s="18"/>
      <c r="RZN34" s="18"/>
      <c r="SAB34" s="18"/>
      <c r="SAP34" s="18"/>
      <c r="SBD34" s="18"/>
      <c r="SBR34" s="18"/>
      <c r="SCF34" s="18"/>
      <c r="SCT34" s="18"/>
      <c r="SDH34" s="18"/>
      <c r="SDV34" s="18"/>
      <c r="SEJ34" s="18"/>
      <c r="SEX34" s="18"/>
      <c r="SFL34" s="18"/>
      <c r="SFZ34" s="18"/>
      <c r="SGN34" s="18"/>
      <c r="SHB34" s="18"/>
      <c r="SHP34" s="18"/>
      <c r="SID34" s="18"/>
      <c r="SIR34" s="18"/>
      <c r="SJF34" s="18"/>
      <c r="SJT34" s="18"/>
      <c r="SKH34" s="18"/>
      <c r="SKV34" s="18"/>
      <c r="SLJ34" s="18"/>
      <c r="SLX34" s="18"/>
      <c r="SML34" s="18"/>
      <c r="SMZ34" s="18"/>
      <c r="SNN34" s="18"/>
      <c r="SOB34" s="18"/>
      <c r="SOP34" s="18"/>
      <c r="SPD34" s="18"/>
      <c r="SPR34" s="18"/>
      <c r="SQF34" s="18"/>
      <c r="SQT34" s="18"/>
      <c r="SRH34" s="18"/>
      <c r="SRV34" s="18"/>
      <c r="SSJ34" s="18"/>
      <c r="SSX34" s="18"/>
      <c r="STL34" s="18"/>
      <c r="STZ34" s="18"/>
      <c r="SUN34" s="18"/>
      <c r="SVB34" s="18"/>
      <c r="SVP34" s="18"/>
      <c r="SWD34" s="18"/>
      <c r="SWR34" s="18"/>
      <c r="SXF34" s="18"/>
      <c r="SXT34" s="18"/>
      <c r="SYH34" s="18"/>
      <c r="SYV34" s="18"/>
      <c r="SZJ34" s="18"/>
      <c r="SZX34" s="18"/>
      <c r="TAL34" s="18"/>
      <c r="TAZ34" s="18"/>
      <c r="TBN34" s="18"/>
      <c r="TCB34" s="18"/>
      <c r="TCP34" s="18"/>
      <c r="TDD34" s="18"/>
      <c r="TDR34" s="18"/>
      <c r="TEF34" s="18"/>
      <c r="TET34" s="18"/>
      <c r="TFH34" s="18"/>
      <c r="TFV34" s="18"/>
      <c r="TGJ34" s="18"/>
      <c r="TGX34" s="18"/>
      <c r="THL34" s="18"/>
      <c r="THZ34" s="18"/>
      <c r="TIN34" s="18"/>
      <c r="TJB34" s="18"/>
      <c r="TJP34" s="18"/>
      <c r="TKD34" s="18"/>
      <c r="TKR34" s="18"/>
      <c r="TLF34" s="18"/>
      <c r="TLT34" s="18"/>
      <c r="TMH34" s="18"/>
      <c r="TMV34" s="18"/>
      <c r="TNJ34" s="18"/>
      <c r="TNX34" s="18"/>
      <c r="TOL34" s="18"/>
      <c r="TOZ34" s="18"/>
      <c r="TPN34" s="18"/>
      <c r="TQB34" s="18"/>
      <c r="TQP34" s="18"/>
      <c r="TRD34" s="18"/>
      <c r="TRR34" s="18"/>
      <c r="TSF34" s="18"/>
      <c r="TST34" s="18"/>
      <c r="TTH34" s="18"/>
      <c r="TTV34" s="18"/>
      <c r="TUJ34" s="18"/>
      <c r="TUX34" s="18"/>
      <c r="TVL34" s="18"/>
      <c r="TVZ34" s="18"/>
      <c r="TWN34" s="18"/>
      <c r="TXB34" s="18"/>
      <c r="TXP34" s="18"/>
      <c r="TYD34" s="18"/>
      <c r="TYR34" s="18"/>
      <c r="TZF34" s="18"/>
      <c r="TZT34" s="18"/>
      <c r="UAH34" s="18"/>
      <c r="UAV34" s="18"/>
      <c r="UBJ34" s="18"/>
      <c r="UBX34" s="18"/>
      <c r="UCL34" s="18"/>
      <c r="UCZ34" s="18"/>
      <c r="UDN34" s="18"/>
      <c r="UEB34" s="18"/>
      <c r="UEP34" s="18"/>
      <c r="UFD34" s="18"/>
      <c r="UFR34" s="18"/>
      <c r="UGF34" s="18"/>
      <c r="UGT34" s="18"/>
      <c r="UHH34" s="18"/>
      <c r="UHV34" s="18"/>
      <c r="UIJ34" s="18"/>
      <c r="UIX34" s="18"/>
      <c r="UJL34" s="18"/>
      <c r="UJZ34" s="18"/>
      <c r="UKN34" s="18"/>
      <c r="ULB34" s="18"/>
      <c r="ULP34" s="18"/>
      <c r="UMD34" s="18"/>
      <c r="UMR34" s="18"/>
      <c r="UNF34" s="18"/>
      <c r="UNT34" s="18"/>
      <c r="UOH34" s="18"/>
      <c r="UOV34" s="18"/>
      <c r="UPJ34" s="18"/>
      <c r="UPX34" s="18"/>
      <c r="UQL34" s="18"/>
      <c r="UQZ34" s="18"/>
      <c r="URN34" s="18"/>
      <c r="USB34" s="18"/>
      <c r="USP34" s="18"/>
      <c r="UTD34" s="18"/>
      <c r="UTR34" s="18"/>
      <c r="UUF34" s="18"/>
      <c r="UUT34" s="18"/>
      <c r="UVH34" s="18"/>
      <c r="UVV34" s="18"/>
      <c r="UWJ34" s="18"/>
      <c r="UWX34" s="18"/>
      <c r="UXL34" s="18"/>
      <c r="UXZ34" s="18"/>
      <c r="UYN34" s="18"/>
      <c r="UZB34" s="18"/>
      <c r="UZP34" s="18"/>
      <c r="VAD34" s="18"/>
      <c r="VAR34" s="18"/>
      <c r="VBF34" s="18"/>
      <c r="VBT34" s="18"/>
      <c r="VCH34" s="18"/>
      <c r="VCV34" s="18"/>
      <c r="VDJ34" s="18"/>
      <c r="VDX34" s="18"/>
      <c r="VEL34" s="18"/>
      <c r="VEZ34" s="18"/>
      <c r="VFN34" s="18"/>
      <c r="VGB34" s="18"/>
      <c r="VGP34" s="18"/>
      <c r="VHD34" s="18"/>
      <c r="VHR34" s="18"/>
      <c r="VIF34" s="18"/>
      <c r="VIT34" s="18"/>
      <c r="VJH34" s="18"/>
      <c r="VJV34" s="18"/>
      <c r="VKJ34" s="18"/>
      <c r="VKX34" s="18"/>
      <c r="VLL34" s="18"/>
      <c r="VLZ34" s="18"/>
      <c r="VMN34" s="18"/>
      <c r="VNB34" s="18"/>
      <c r="VNP34" s="18"/>
      <c r="VOD34" s="18"/>
      <c r="VOR34" s="18"/>
      <c r="VPF34" s="18"/>
      <c r="VPT34" s="18"/>
      <c r="VQH34" s="18"/>
      <c r="VQV34" s="18"/>
      <c r="VRJ34" s="18"/>
      <c r="VRX34" s="18"/>
      <c r="VSL34" s="18"/>
      <c r="VSZ34" s="18"/>
      <c r="VTN34" s="18"/>
      <c r="VUB34" s="18"/>
      <c r="VUP34" s="18"/>
      <c r="VVD34" s="18"/>
      <c r="VVR34" s="18"/>
      <c r="VWF34" s="18"/>
      <c r="VWT34" s="18"/>
      <c r="VXH34" s="18"/>
      <c r="VXV34" s="18"/>
      <c r="VYJ34" s="18"/>
      <c r="VYX34" s="18"/>
      <c r="VZL34" s="18"/>
      <c r="VZZ34" s="18"/>
      <c r="WAN34" s="18"/>
      <c r="WBB34" s="18"/>
      <c r="WBP34" s="18"/>
      <c r="WCD34" s="18"/>
      <c r="WCR34" s="18"/>
      <c r="WDF34" s="18"/>
      <c r="WDT34" s="18"/>
      <c r="WEH34" s="18"/>
      <c r="WEV34" s="18"/>
      <c r="WFJ34" s="18"/>
      <c r="WFX34" s="18"/>
      <c r="WGL34" s="18"/>
      <c r="WGZ34" s="18"/>
      <c r="WHN34" s="18"/>
      <c r="WIB34" s="18"/>
      <c r="WIP34" s="18"/>
      <c r="WJD34" s="18"/>
      <c r="WJR34" s="18"/>
      <c r="WKF34" s="18"/>
      <c r="WKT34" s="18"/>
      <c r="WLH34" s="18"/>
      <c r="WLV34" s="18"/>
      <c r="WMJ34" s="18"/>
      <c r="WMX34" s="18"/>
      <c r="WNL34" s="18"/>
      <c r="WNZ34" s="18"/>
      <c r="WON34" s="18"/>
      <c r="WPB34" s="18"/>
      <c r="WPP34" s="18"/>
      <c r="WQD34" s="18"/>
      <c r="WQR34" s="18"/>
      <c r="WRF34" s="18"/>
      <c r="WRT34" s="18"/>
      <c r="WSH34" s="18"/>
      <c r="WSV34" s="18"/>
      <c r="WTJ34" s="18"/>
      <c r="WTX34" s="18"/>
      <c r="WUL34" s="18"/>
      <c r="WUZ34" s="18"/>
      <c r="WVN34" s="18"/>
      <c r="WWB34" s="18"/>
      <c r="WWP34" s="18"/>
      <c r="WXD34" s="18"/>
      <c r="WXR34" s="18"/>
      <c r="WYF34" s="18"/>
      <c r="WYT34" s="18"/>
      <c r="WZH34" s="18"/>
      <c r="WZV34" s="18"/>
      <c r="XAJ34" s="18"/>
      <c r="XAX34" s="18"/>
      <c r="XBL34" s="18"/>
      <c r="XBZ34" s="18"/>
      <c r="XCN34" s="18"/>
      <c r="XDB34" s="18"/>
      <c r="XDP34" s="18"/>
      <c r="XED34" s="18"/>
      <c r="XER34" s="18"/>
    </row>
    <row r="35" spans="1:1014 1028:2036 2050:3072 3086:4094 4108:5116 5130:6138 6152:7160 7174:8182 8196:9204 9218:10240 10254:11262 11276:12284 12298:13306 13320:14328 14342:15350 15364:16372" hidden="1" x14ac:dyDescent="0.35">
      <c r="A35">
        <v>2017157011</v>
      </c>
      <c r="B35" t="s">
        <v>34</v>
      </c>
      <c r="C35" t="s">
        <v>160</v>
      </c>
      <c r="D35" s="55" t="s">
        <v>883</v>
      </c>
      <c r="E35" t="s">
        <v>36</v>
      </c>
      <c r="F35" s="18">
        <v>42892</v>
      </c>
      <c r="G35">
        <v>10.1</v>
      </c>
      <c r="H35" t="s">
        <v>884</v>
      </c>
      <c r="I35">
        <v>24.3</v>
      </c>
      <c r="J35" t="s">
        <v>29</v>
      </c>
      <c r="K35">
        <v>1.5</v>
      </c>
      <c r="L35" t="s">
        <v>894</v>
      </c>
      <c r="M35">
        <v>20</v>
      </c>
      <c r="N35" t="s">
        <v>878</v>
      </c>
      <c r="O35">
        <v>276</v>
      </c>
      <c r="P35" t="s">
        <v>895</v>
      </c>
      <c r="T35" s="18"/>
      <c r="AH35" s="18"/>
      <c r="AV35" s="18"/>
      <c r="BJ35" s="18"/>
      <c r="BX35" s="18"/>
      <c r="CL35" s="18"/>
      <c r="CZ35" s="18"/>
      <c r="DN35" s="18"/>
      <c r="EB35" s="18"/>
      <c r="EP35" s="18"/>
      <c r="FD35" s="18"/>
      <c r="FR35" s="18"/>
      <c r="GF35" s="18"/>
      <c r="GT35" s="18"/>
      <c r="HH35" s="18"/>
      <c r="HV35" s="18"/>
      <c r="IJ35" s="18"/>
      <c r="IX35" s="18"/>
      <c r="JL35" s="18"/>
      <c r="JZ35" s="18"/>
      <c r="KN35" s="18"/>
      <c r="LB35" s="18"/>
      <c r="LP35" s="18"/>
      <c r="MD35" s="18"/>
      <c r="MR35" s="18"/>
      <c r="NF35" s="18"/>
      <c r="NT35" s="18"/>
      <c r="OH35" s="18"/>
      <c r="OV35" s="18"/>
      <c r="PJ35" s="18"/>
      <c r="PX35" s="18"/>
      <c r="QL35" s="18"/>
      <c r="QZ35" s="18"/>
      <c r="RN35" s="18"/>
      <c r="SB35" s="18"/>
      <c r="SP35" s="18"/>
      <c r="TD35" s="18"/>
      <c r="TR35" s="18"/>
      <c r="UF35" s="18"/>
      <c r="UT35" s="18"/>
      <c r="VH35" s="18"/>
      <c r="VV35" s="18"/>
      <c r="WJ35" s="18"/>
      <c r="WX35" s="18"/>
      <c r="XL35" s="18"/>
      <c r="XZ35" s="18"/>
      <c r="YN35" s="18"/>
      <c r="ZB35" s="18"/>
      <c r="ZP35" s="18"/>
      <c r="AAD35" s="18"/>
      <c r="AAR35" s="18"/>
      <c r="ABF35" s="18"/>
      <c r="ABT35" s="18"/>
      <c r="ACH35" s="18"/>
      <c r="ACV35" s="18"/>
      <c r="ADJ35" s="18"/>
      <c r="ADX35" s="18"/>
      <c r="AEL35" s="18"/>
      <c r="AEZ35" s="18"/>
      <c r="AFN35" s="18"/>
      <c r="AGB35" s="18"/>
      <c r="AGP35" s="18"/>
      <c r="AHD35" s="18"/>
      <c r="AHR35" s="18"/>
      <c r="AIF35" s="18"/>
      <c r="AIT35" s="18"/>
      <c r="AJH35" s="18"/>
      <c r="AJV35" s="18"/>
      <c r="AKJ35" s="18"/>
      <c r="AKX35" s="18"/>
      <c r="ALL35" s="18"/>
      <c r="ALZ35" s="18"/>
      <c r="AMN35" s="18"/>
      <c r="ANB35" s="18"/>
      <c r="ANP35" s="18"/>
      <c r="AOD35" s="18"/>
      <c r="AOR35" s="18"/>
      <c r="APF35" s="18"/>
      <c r="APT35" s="18"/>
      <c r="AQH35" s="18"/>
      <c r="AQV35" s="18"/>
      <c r="ARJ35" s="18"/>
      <c r="ARX35" s="18"/>
      <c r="ASL35" s="18"/>
      <c r="ASZ35" s="18"/>
      <c r="ATN35" s="18"/>
      <c r="AUB35" s="18"/>
      <c r="AUP35" s="18"/>
      <c r="AVD35" s="18"/>
      <c r="AVR35" s="18"/>
      <c r="AWF35" s="18"/>
      <c r="AWT35" s="18"/>
      <c r="AXH35" s="18"/>
      <c r="AXV35" s="18"/>
      <c r="AYJ35" s="18"/>
      <c r="AYX35" s="18"/>
      <c r="AZL35" s="18"/>
      <c r="AZZ35" s="18"/>
      <c r="BAN35" s="18"/>
      <c r="BBB35" s="18"/>
      <c r="BBP35" s="18"/>
      <c r="BCD35" s="18"/>
      <c r="BCR35" s="18"/>
      <c r="BDF35" s="18"/>
      <c r="BDT35" s="18"/>
      <c r="BEH35" s="18"/>
      <c r="BEV35" s="18"/>
      <c r="BFJ35" s="18"/>
      <c r="BFX35" s="18"/>
      <c r="BGL35" s="18"/>
      <c r="BGZ35" s="18"/>
      <c r="BHN35" s="18"/>
      <c r="BIB35" s="18"/>
      <c r="BIP35" s="18"/>
      <c r="BJD35" s="18"/>
      <c r="BJR35" s="18"/>
      <c r="BKF35" s="18"/>
      <c r="BKT35" s="18"/>
      <c r="BLH35" s="18"/>
      <c r="BLV35" s="18"/>
      <c r="BMJ35" s="18"/>
      <c r="BMX35" s="18"/>
      <c r="BNL35" s="18"/>
      <c r="BNZ35" s="18"/>
      <c r="BON35" s="18"/>
      <c r="BPB35" s="18"/>
      <c r="BPP35" s="18"/>
      <c r="BQD35" s="18"/>
      <c r="BQR35" s="18"/>
      <c r="BRF35" s="18"/>
      <c r="BRT35" s="18"/>
      <c r="BSH35" s="18"/>
      <c r="BSV35" s="18"/>
      <c r="BTJ35" s="18"/>
      <c r="BTX35" s="18"/>
      <c r="BUL35" s="18"/>
      <c r="BUZ35" s="18"/>
      <c r="BVN35" s="18"/>
      <c r="BWB35" s="18"/>
      <c r="BWP35" s="18"/>
      <c r="BXD35" s="18"/>
      <c r="BXR35" s="18"/>
      <c r="BYF35" s="18"/>
      <c r="BYT35" s="18"/>
      <c r="BZH35" s="18"/>
      <c r="BZV35" s="18"/>
      <c r="CAJ35" s="18"/>
      <c r="CAX35" s="18"/>
      <c r="CBL35" s="18"/>
      <c r="CBZ35" s="18"/>
      <c r="CCN35" s="18"/>
      <c r="CDB35" s="18"/>
      <c r="CDP35" s="18"/>
      <c r="CED35" s="18"/>
      <c r="CER35" s="18"/>
      <c r="CFF35" s="18"/>
      <c r="CFT35" s="18"/>
      <c r="CGH35" s="18"/>
      <c r="CGV35" s="18"/>
      <c r="CHJ35" s="18"/>
      <c r="CHX35" s="18"/>
      <c r="CIL35" s="18"/>
      <c r="CIZ35" s="18"/>
      <c r="CJN35" s="18"/>
      <c r="CKB35" s="18"/>
      <c r="CKP35" s="18"/>
      <c r="CLD35" s="18"/>
      <c r="CLR35" s="18"/>
      <c r="CMF35" s="18"/>
      <c r="CMT35" s="18"/>
      <c r="CNH35" s="18"/>
      <c r="CNV35" s="18"/>
      <c r="COJ35" s="18"/>
      <c r="COX35" s="18"/>
      <c r="CPL35" s="18"/>
      <c r="CPZ35" s="18"/>
      <c r="CQN35" s="18"/>
      <c r="CRB35" s="18"/>
      <c r="CRP35" s="18"/>
      <c r="CSD35" s="18"/>
      <c r="CSR35" s="18"/>
      <c r="CTF35" s="18"/>
      <c r="CTT35" s="18"/>
      <c r="CUH35" s="18"/>
      <c r="CUV35" s="18"/>
      <c r="CVJ35" s="18"/>
      <c r="CVX35" s="18"/>
      <c r="CWL35" s="18"/>
      <c r="CWZ35" s="18"/>
      <c r="CXN35" s="18"/>
      <c r="CYB35" s="18"/>
      <c r="CYP35" s="18"/>
      <c r="CZD35" s="18"/>
      <c r="CZR35" s="18"/>
      <c r="DAF35" s="18"/>
      <c r="DAT35" s="18"/>
      <c r="DBH35" s="18"/>
      <c r="DBV35" s="18"/>
      <c r="DCJ35" s="18"/>
      <c r="DCX35" s="18"/>
      <c r="DDL35" s="18"/>
      <c r="DDZ35" s="18"/>
      <c r="DEN35" s="18"/>
      <c r="DFB35" s="18"/>
      <c r="DFP35" s="18"/>
      <c r="DGD35" s="18"/>
      <c r="DGR35" s="18"/>
      <c r="DHF35" s="18"/>
      <c r="DHT35" s="18"/>
      <c r="DIH35" s="18"/>
      <c r="DIV35" s="18"/>
      <c r="DJJ35" s="18"/>
      <c r="DJX35" s="18"/>
      <c r="DKL35" s="18"/>
      <c r="DKZ35" s="18"/>
      <c r="DLN35" s="18"/>
      <c r="DMB35" s="18"/>
      <c r="DMP35" s="18"/>
      <c r="DND35" s="18"/>
      <c r="DNR35" s="18"/>
      <c r="DOF35" s="18"/>
      <c r="DOT35" s="18"/>
      <c r="DPH35" s="18"/>
      <c r="DPV35" s="18"/>
      <c r="DQJ35" s="18"/>
      <c r="DQX35" s="18"/>
      <c r="DRL35" s="18"/>
      <c r="DRZ35" s="18"/>
      <c r="DSN35" s="18"/>
      <c r="DTB35" s="18"/>
      <c r="DTP35" s="18"/>
      <c r="DUD35" s="18"/>
      <c r="DUR35" s="18"/>
      <c r="DVF35" s="18"/>
      <c r="DVT35" s="18"/>
      <c r="DWH35" s="18"/>
      <c r="DWV35" s="18"/>
      <c r="DXJ35" s="18"/>
      <c r="DXX35" s="18"/>
      <c r="DYL35" s="18"/>
      <c r="DYZ35" s="18"/>
      <c r="DZN35" s="18"/>
      <c r="EAB35" s="18"/>
      <c r="EAP35" s="18"/>
      <c r="EBD35" s="18"/>
      <c r="EBR35" s="18"/>
      <c r="ECF35" s="18"/>
      <c r="ECT35" s="18"/>
      <c r="EDH35" s="18"/>
      <c r="EDV35" s="18"/>
      <c r="EEJ35" s="18"/>
      <c r="EEX35" s="18"/>
      <c r="EFL35" s="18"/>
      <c r="EFZ35" s="18"/>
      <c r="EGN35" s="18"/>
      <c r="EHB35" s="18"/>
      <c r="EHP35" s="18"/>
      <c r="EID35" s="18"/>
      <c r="EIR35" s="18"/>
      <c r="EJF35" s="18"/>
      <c r="EJT35" s="18"/>
      <c r="EKH35" s="18"/>
      <c r="EKV35" s="18"/>
      <c r="ELJ35" s="18"/>
      <c r="ELX35" s="18"/>
      <c r="EML35" s="18"/>
      <c r="EMZ35" s="18"/>
      <c r="ENN35" s="18"/>
      <c r="EOB35" s="18"/>
      <c r="EOP35" s="18"/>
      <c r="EPD35" s="18"/>
      <c r="EPR35" s="18"/>
      <c r="EQF35" s="18"/>
      <c r="EQT35" s="18"/>
      <c r="ERH35" s="18"/>
      <c r="ERV35" s="18"/>
      <c r="ESJ35" s="18"/>
      <c r="ESX35" s="18"/>
      <c r="ETL35" s="18"/>
      <c r="ETZ35" s="18"/>
      <c r="EUN35" s="18"/>
      <c r="EVB35" s="18"/>
      <c r="EVP35" s="18"/>
      <c r="EWD35" s="18"/>
      <c r="EWR35" s="18"/>
      <c r="EXF35" s="18"/>
      <c r="EXT35" s="18"/>
      <c r="EYH35" s="18"/>
      <c r="EYV35" s="18"/>
      <c r="EZJ35" s="18"/>
      <c r="EZX35" s="18"/>
      <c r="FAL35" s="18"/>
      <c r="FAZ35" s="18"/>
      <c r="FBN35" s="18"/>
      <c r="FCB35" s="18"/>
      <c r="FCP35" s="18"/>
      <c r="FDD35" s="18"/>
      <c r="FDR35" s="18"/>
      <c r="FEF35" s="18"/>
      <c r="FET35" s="18"/>
      <c r="FFH35" s="18"/>
      <c r="FFV35" s="18"/>
      <c r="FGJ35" s="18"/>
      <c r="FGX35" s="18"/>
      <c r="FHL35" s="18"/>
      <c r="FHZ35" s="18"/>
      <c r="FIN35" s="18"/>
      <c r="FJB35" s="18"/>
      <c r="FJP35" s="18"/>
      <c r="FKD35" s="18"/>
      <c r="FKR35" s="18"/>
      <c r="FLF35" s="18"/>
      <c r="FLT35" s="18"/>
      <c r="FMH35" s="18"/>
      <c r="FMV35" s="18"/>
      <c r="FNJ35" s="18"/>
      <c r="FNX35" s="18"/>
      <c r="FOL35" s="18"/>
      <c r="FOZ35" s="18"/>
      <c r="FPN35" s="18"/>
      <c r="FQB35" s="18"/>
      <c r="FQP35" s="18"/>
      <c r="FRD35" s="18"/>
      <c r="FRR35" s="18"/>
      <c r="FSF35" s="18"/>
      <c r="FST35" s="18"/>
      <c r="FTH35" s="18"/>
      <c r="FTV35" s="18"/>
      <c r="FUJ35" s="18"/>
      <c r="FUX35" s="18"/>
      <c r="FVL35" s="18"/>
      <c r="FVZ35" s="18"/>
      <c r="FWN35" s="18"/>
      <c r="FXB35" s="18"/>
      <c r="FXP35" s="18"/>
      <c r="FYD35" s="18"/>
      <c r="FYR35" s="18"/>
      <c r="FZF35" s="18"/>
      <c r="FZT35" s="18"/>
      <c r="GAH35" s="18"/>
      <c r="GAV35" s="18"/>
      <c r="GBJ35" s="18"/>
      <c r="GBX35" s="18"/>
      <c r="GCL35" s="18"/>
      <c r="GCZ35" s="18"/>
      <c r="GDN35" s="18"/>
      <c r="GEB35" s="18"/>
      <c r="GEP35" s="18"/>
      <c r="GFD35" s="18"/>
      <c r="GFR35" s="18"/>
      <c r="GGF35" s="18"/>
      <c r="GGT35" s="18"/>
      <c r="GHH35" s="18"/>
      <c r="GHV35" s="18"/>
      <c r="GIJ35" s="18"/>
      <c r="GIX35" s="18"/>
      <c r="GJL35" s="18"/>
      <c r="GJZ35" s="18"/>
      <c r="GKN35" s="18"/>
      <c r="GLB35" s="18"/>
      <c r="GLP35" s="18"/>
      <c r="GMD35" s="18"/>
      <c r="GMR35" s="18"/>
      <c r="GNF35" s="18"/>
      <c r="GNT35" s="18"/>
      <c r="GOH35" s="18"/>
      <c r="GOV35" s="18"/>
      <c r="GPJ35" s="18"/>
      <c r="GPX35" s="18"/>
      <c r="GQL35" s="18"/>
      <c r="GQZ35" s="18"/>
      <c r="GRN35" s="18"/>
      <c r="GSB35" s="18"/>
      <c r="GSP35" s="18"/>
      <c r="GTD35" s="18"/>
      <c r="GTR35" s="18"/>
      <c r="GUF35" s="18"/>
      <c r="GUT35" s="18"/>
      <c r="GVH35" s="18"/>
      <c r="GVV35" s="18"/>
      <c r="GWJ35" s="18"/>
      <c r="GWX35" s="18"/>
      <c r="GXL35" s="18"/>
      <c r="GXZ35" s="18"/>
      <c r="GYN35" s="18"/>
      <c r="GZB35" s="18"/>
      <c r="GZP35" s="18"/>
      <c r="HAD35" s="18"/>
      <c r="HAR35" s="18"/>
      <c r="HBF35" s="18"/>
      <c r="HBT35" s="18"/>
      <c r="HCH35" s="18"/>
      <c r="HCV35" s="18"/>
      <c r="HDJ35" s="18"/>
      <c r="HDX35" s="18"/>
      <c r="HEL35" s="18"/>
      <c r="HEZ35" s="18"/>
      <c r="HFN35" s="18"/>
      <c r="HGB35" s="18"/>
      <c r="HGP35" s="18"/>
      <c r="HHD35" s="18"/>
      <c r="HHR35" s="18"/>
      <c r="HIF35" s="18"/>
      <c r="HIT35" s="18"/>
      <c r="HJH35" s="18"/>
      <c r="HJV35" s="18"/>
      <c r="HKJ35" s="18"/>
      <c r="HKX35" s="18"/>
      <c r="HLL35" s="18"/>
      <c r="HLZ35" s="18"/>
      <c r="HMN35" s="18"/>
      <c r="HNB35" s="18"/>
      <c r="HNP35" s="18"/>
      <c r="HOD35" s="18"/>
      <c r="HOR35" s="18"/>
      <c r="HPF35" s="18"/>
      <c r="HPT35" s="18"/>
      <c r="HQH35" s="18"/>
      <c r="HQV35" s="18"/>
      <c r="HRJ35" s="18"/>
      <c r="HRX35" s="18"/>
      <c r="HSL35" s="18"/>
      <c r="HSZ35" s="18"/>
      <c r="HTN35" s="18"/>
      <c r="HUB35" s="18"/>
      <c r="HUP35" s="18"/>
      <c r="HVD35" s="18"/>
      <c r="HVR35" s="18"/>
      <c r="HWF35" s="18"/>
      <c r="HWT35" s="18"/>
      <c r="HXH35" s="18"/>
      <c r="HXV35" s="18"/>
      <c r="HYJ35" s="18"/>
      <c r="HYX35" s="18"/>
      <c r="HZL35" s="18"/>
      <c r="HZZ35" s="18"/>
      <c r="IAN35" s="18"/>
      <c r="IBB35" s="18"/>
      <c r="IBP35" s="18"/>
      <c r="ICD35" s="18"/>
      <c r="ICR35" s="18"/>
      <c r="IDF35" s="18"/>
      <c r="IDT35" s="18"/>
      <c r="IEH35" s="18"/>
      <c r="IEV35" s="18"/>
      <c r="IFJ35" s="18"/>
      <c r="IFX35" s="18"/>
      <c r="IGL35" s="18"/>
      <c r="IGZ35" s="18"/>
      <c r="IHN35" s="18"/>
      <c r="IIB35" s="18"/>
      <c r="IIP35" s="18"/>
      <c r="IJD35" s="18"/>
      <c r="IJR35" s="18"/>
      <c r="IKF35" s="18"/>
      <c r="IKT35" s="18"/>
      <c r="ILH35" s="18"/>
      <c r="ILV35" s="18"/>
      <c r="IMJ35" s="18"/>
      <c r="IMX35" s="18"/>
      <c r="INL35" s="18"/>
      <c r="INZ35" s="18"/>
      <c r="ION35" s="18"/>
      <c r="IPB35" s="18"/>
      <c r="IPP35" s="18"/>
      <c r="IQD35" s="18"/>
      <c r="IQR35" s="18"/>
      <c r="IRF35" s="18"/>
      <c r="IRT35" s="18"/>
      <c r="ISH35" s="18"/>
      <c r="ISV35" s="18"/>
      <c r="ITJ35" s="18"/>
      <c r="ITX35" s="18"/>
      <c r="IUL35" s="18"/>
      <c r="IUZ35" s="18"/>
      <c r="IVN35" s="18"/>
      <c r="IWB35" s="18"/>
      <c r="IWP35" s="18"/>
      <c r="IXD35" s="18"/>
      <c r="IXR35" s="18"/>
      <c r="IYF35" s="18"/>
      <c r="IYT35" s="18"/>
      <c r="IZH35" s="18"/>
      <c r="IZV35" s="18"/>
      <c r="JAJ35" s="18"/>
      <c r="JAX35" s="18"/>
      <c r="JBL35" s="18"/>
      <c r="JBZ35" s="18"/>
      <c r="JCN35" s="18"/>
      <c r="JDB35" s="18"/>
      <c r="JDP35" s="18"/>
      <c r="JED35" s="18"/>
      <c r="JER35" s="18"/>
      <c r="JFF35" s="18"/>
      <c r="JFT35" s="18"/>
      <c r="JGH35" s="18"/>
      <c r="JGV35" s="18"/>
      <c r="JHJ35" s="18"/>
      <c r="JHX35" s="18"/>
      <c r="JIL35" s="18"/>
      <c r="JIZ35" s="18"/>
      <c r="JJN35" s="18"/>
      <c r="JKB35" s="18"/>
      <c r="JKP35" s="18"/>
      <c r="JLD35" s="18"/>
      <c r="JLR35" s="18"/>
      <c r="JMF35" s="18"/>
      <c r="JMT35" s="18"/>
      <c r="JNH35" s="18"/>
      <c r="JNV35" s="18"/>
      <c r="JOJ35" s="18"/>
      <c r="JOX35" s="18"/>
      <c r="JPL35" s="18"/>
      <c r="JPZ35" s="18"/>
      <c r="JQN35" s="18"/>
      <c r="JRB35" s="18"/>
      <c r="JRP35" s="18"/>
      <c r="JSD35" s="18"/>
      <c r="JSR35" s="18"/>
      <c r="JTF35" s="18"/>
      <c r="JTT35" s="18"/>
      <c r="JUH35" s="18"/>
      <c r="JUV35" s="18"/>
      <c r="JVJ35" s="18"/>
      <c r="JVX35" s="18"/>
      <c r="JWL35" s="18"/>
      <c r="JWZ35" s="18"/>
      <c r="JXN35" s="18"/>
      <c r="JYB35" s="18"/>
      <c r="JYP35" s="18"/>
      <c r="JZD35" s="18"/>
      <c r="JZR35" s="18"/>
      <c r="KAF35" s="18"/>
      <c r="KAT35" s="18"/>
      <c r="KBH35" s="18"/>
      <c r="KBV35" s="18"/>
      <c r="KCJ35" s="18"/>
      <c r="KCX35" s="18"/>
      <c r="KDL35" s="18"/>
      <c r="KDZ35" s="18"/>
      <c r="KEN35" s="18"/>
      <c r="KFB35" s="18"/>
      <c r="KFP35" s="18"/>
      <c r="KGD35" s="18"/>
      <c r="KGR35" s="18"/>
      <c r="KHF35" s="18"/>
      <c r="KHT35" s="18"/>
      <c r="KIH35" s="18"/>
      <c r="KIV35" s="18"/>
      <c r="KJJ35" s="18"/>
      <c r="KJX35" s="18"/>
      <c r="KKL35" s="18"/>
      <c r="KKZ35" s="18"/>
      <c r="KLN35" s="18"/>
      <c r="KMB35" s="18"/>
      <c r="KMP35" s="18"/>
      <c r="KND35" s="18"/>
      <c r="KNR35" s="18"/>
      <c r="KOF35" s="18"/>
      <c r="KOT35" s="18"/>
      <c r="KPH35" s="18"/>
      <c r="KPV35" s="18"/>
      <c r="KQJ35" s="18"/>
      <c r="KQX35" s="18"/>
      <c r="KRL35" s="18"/>
      <c r="KRZ35" s="18"/>
      <c r="KSN35" s="18"/>
      <c r="KTB35" s="18"/>
      <c r="KTP35" s="18"/>
      <c r="KUD35" s="18"/>
      <c r="KUR35" s="18"/>
      <c r="KVF35" s="18"/>
      <c r="KVT35" s="18"/>
      <c r="KWH35" s="18"/>
      <c r="KWV35" s="18"/>
      <c r="KXJ35" s="18"/>
      <c r="KXX35" s="18"/>
      <c r="KYL35" s="18"/>
      <c r="KYZ35" s="18"/>
      <c r="KZN35" s="18"/>
      <c r="LAB35" s="18"/>
      <c r="LAP35" s="18"/>
      <c r="LBD35" s="18"/>
      <c r="LBR35" s="18"/>
      <c r="LCF35" s="18"/>
      <c r="LCT35" s="18"/>
      <c r="LDH35" s="18"/>
      <c r="LDV35" s="18"/>
      <c r="LEJ35" s="18"/>
      <c r="LEX35" s="18"/>
      <c r="LFL35" s="18"/>
      <c r="LFZ35" s="18"/>
      <c r="LGN35" s="18"/>
      <c r="LHB35" s="18"/>
      <c r="LHP35" s="18"/>
      <c r="LID35" s="18"/>
      <c r="LIR35" s="18"/>
      <c r="LJF35" s="18"/>
      <c r="LJT35" s="18"/>
      <c r="LKH35" s="18"/>
      <c r="LKV35" s="18"/>
      <c r="LLJ35" s="18"/>
      <c r="LLX35" s="18"/>
      <c r="LML35" s="18"/>
      <c r="LMZ35" s="18"/>
      <c r="LNN35" s="18"/>
      <c r="LOB35" s="18"/>
      <c r="LOP35" s="18"/>
      <c r="LPD35" s="18"/>
      <c r="LPR35" s="18"/>
      <c r="LQF35" s="18"/>
      <c r="LQT35" s="18"/>
      <c r="LRH35" s="18"/>
      <c r="LRV35" s="18"/>
      <c r="LSJ35" s="18"/>
      <c r="LSX35" s="18"/>
      <c r="LTL35" s="18"/>
      <c r="LTZ35" s="18"/>
      <c r="LUN35" s="18"/>
      <c r="LVB35" s="18"/>
      <c r="LVP35" s="18"/>
      <c r="LWD35" s="18"/>
      <c r="LWR35" s="18"/>
      <c r="LXF35" s="18"/>
      <c r="LXT35" s="18"/>
      <c r="LYH35" s="18"/>
      <c r="LYV35" s="18"/>
      <c r="LZJ35" s="18"/>
      <c r="LZX35" s="18"/>
      <c r="MAL35" s="18"/>
      <c r="MAZ35" s="18"/>
      <c r="MBN35" s="18"/>
      <c r="MCB35" s="18"/>
      <c r="MCP35" s="18"/>
      <c r="MDD35" s="18"/>
      <c r="MDR35" s="18"/>
      <c r="MEF35" s="18"/>
      <c r="MET35" s="18"/>
      <c r="MFH35" s="18"/>
      <c r="MFV35" s="18"/>
      <c r="MGJ35" s="18"/>
      <c r="MGX35" s="18"/>
      <c r="MHL35" s="18"/>
      <c r="MHZ35" s="18"/>
      <c r="MIN35" s="18"/>
      <c r="MJB35" s="18"/>
      <c r="MJP35" s="18"/>
      <c r="MKD35" s="18"/>
      <c r="MKR35" s="18"/>
      <c r="MLF35" s="18"/>
      <c r="MLT35" s="18"/>
      <c r="MMH35" s="18"/>
      <c r="MMV35" s="18"/>
      <c r="MNJ35" s="18"/>
      <c r="MNX35" s="18"/>
      <c r="MOL35" s="18"/>
      <c r="MOZ35" s="18"/>
      <c r="MPN35" s="18"/>
      <c r="MQB35" s="18"/>
      <c r="MQP35" s="18"/>
      <c r="MRD35" s="18"/>
      <c r="MRR35" s="18"/>
      <c r="MSF35" s="18"/>
      <c r="MST35" s="18"/>
      <c r="MTH35" s="18"/>
      <c r="MTV35" s="18"/>
      <c r="MUJ35" s="18"/>
      <c r="MUX35" s="18"/>
      <c r="MVL35" s="18"/>
      <c r="MVZ35" s="18"/>
      <c r="MWN35" s="18"/>
      <c r="MXB35" s="18"/>
      <c r="MXP35" s="18"/>
      <c r="MYD35" s="18"/>
      <c r="MYR35" s="18"/>
      <c r="MZF35" s="18"/>
      <c r="MZT35" s="18"/>
      <c r="NAH35" s="18"/>
      <c r="NAV35" s="18"/>
      <c r="NBJ35" s="18"/>
      <c r="NBX35" s="18"/>
      <c r="NCL35" s="18"/>
      <c r="NCZ35" s="18"/>
      <c r="NDN35" s="18"/>
      <c r="NEB35" s="18"/>
      <c r="NEP35" s="18"/>
      <c r="NFD35" s="18"/>
      <c r="NFR35" s="18"/>
      <c r="NGF35" s="18"/>
      <c r="NGT35" s="18"/>
      <c r="NHH35" s="18"/>
      <c r="NHV35" s="18"/>
      <c r="NIJ35" s="18"/>
      <c r="NIX35" s="18"/>
      <c r="NJL35" s="18"/>
      <c r="NJZ35" s="18"/>
      <c r="NKN35" s="18"/>
      <c r="NLB35" s="18"/>
      <c r="NLP35" s="18"/>
      <c r="NMD35" s="18"/>
      <c r="NMR35" s="18"/>
      <c r="NNF35" s="18"/>
      <c r="NNT35" s="18"/>
      <c r="NOH35" s="18"/>
      <c r="NOV35" s="18"/>
      <c r="NPJ35" s="18"/>
      <c r="NPX35" s="18"/>
      <c r="NQL35" s="18"/>
      <c r="NQZ35" s="18"/>
      <c r="NRN35" s="18"/>
      <c r="NSB35" s="18"/>
      <c r="NSP35" s="18"/>
      <c r="NTD35" s="18"/>
      <c r="NTR35" s="18"/>
      <c r="NUF35" s="18"/>
      <c r="NUT35" s="18"/>
      <c r="NVH35" s="18"/>
      <c r="NVV35" s="18"/>
      <c r="NWJ35" s="18"/>
      <c r="NWX35" s="18"/>
      <c r="NXL35" s="18"/>
      <c r="NXZ35" s="18"/>
      <c r="NYN35" s="18"/>
      <c r="NZB35" s="18"/>
      <c r="NZP35" s="18"/>
      <c r="OAD35" s="18"/>
      <c r="OAR35" s="18"/>
      <c r="OBF35" s="18"/>
      <c r="OBT35" s="18"/>
      <c r="OCH35" s="18"/>
      <c r="OCV35" s="18"/>
      <c r="ODJ35" s="18"/>
      <c r="ODX35" s="18"/>
      <c r="OEL35" s="18"/>
      <c r="OEZ35" s="18"/>
      <c r="OFN35" s="18"/>
      <c r="OGB35" s="18"/>
      <c r="OGP35" s="18"/>
      <c r="OHD35" s="18"/>
      <c r="OHR35" s="18"/>
      <c r="OIF35" s="18"/>
      <c r="OIT35" s="18"/>
      <c r="OJH35" s="18"/>
      <c r="OJV35" s="18"/>
      <c r="OKJ35" s="18"/>
      <c r="OKX35" s="18"/>
      <c r="OLL35" s="18"/>
      <c r="OLZ35" s="18"/>
      <c r="OMN35" s="18"/>
      <c r="ONB35" s="18"/>
      <c r="ONP35" s="18"/>
      <c r="OOD35" s="18"/>
      <c r="OOR35" s="18"/>
      <c r="OPF35" s="18"/>
      <c r="OPT35" s="18"/>
      <c r="OQH35" s="18"/>
      <c r="OQV35" s="18"/>
      <c r="ORJ35" s="18"/>
      <c r="ORX35" s="18"/>
      <c r="OSL35" s="18"/>
      <c r="OSZ35" s="18"/>
      <c r="OTN35" s="18"/>
      <c r="OUB35" s="18"/>
      <c r="OUP35" s="18"/>
      <c r="OVD35" s="18"/>
      <c r="OVR35" s="18"/>
      <c r="OWF35" s="18"/>
      <c r="OWT35" s="18"/>
      <c r="OXH35" s="18"/>
      <c r="OXV35" s="18"/>
      <c r="OYJ35" s="18"/>
      <c r="OYX35" s="18"/>
      <c r="OZL35" s="18"/>
      <c r="OZZ35" s="18"/>
      <c r="PAN35" s="18"/>
      <c r="PBB35" s="18"/>
      <c r="PBP35" s="18"/>
      <c r="PCD35" s="18"/>
      <c r="PCR35" s="18"/>
      <c r="PDF35" s="18"/>
      <c r="PDT35" s="18"/>
      <c r="PEH35" s="18"/>
      <c r="PEV35" s="18"/>
      <c r="PFJ35" s="18"/>
      <c r="PFX35" s="18"/>
      <c r="PGL35" s="18"/>
      <c r="PGZ35" s="18"/>
      <c r="PHN35" s="18"/>
      <c r="PIB35" s="18"/>
      <c r="PIP35" s="18"/>
      <c r="PJD35" s="18"/>
      <c r="PJR35" s="18"/>
      <c r="PKF35" s="18"/>
      <c r="PKT35" s="18"/>
      <c r="PLH35" s="18"/>
      <c r="PLV35" s="18"/>
      <c r="PMJ35" s="18"/>
      <c r="PMX35" s="18"/>
      <c r="PNL35" s="18"/>
      <c r="PNZ35" s="18"/>
      <c r="PON35" s="18"/>
      <c r="PPB35" s="18"/>
      <c r="PPP35" s="18"/>
      <c r="PQD35" s="18"/>
      <c r="PQR35" s="18"/>
      <c r="PRF35" s="18"/>
      <c r="PRT35" s="18"/>
      <c r="PSH35" s="18"/>
      <c r="PSV35" s="18"/>
      <c r="PTJ35" s="18"/>
      <c r="PTX35" s="18"/>
      <c r="PUL35" s="18"/>
      <c r="PUZ35" s="18"/>
      <c r="PVN35" s="18"/>
      <c r="PWB35" s="18"/>
      <c r="PWP35" s="18"/>
      <c r="PXD35" s="18"/>
      <c r="PXR35" s="18"/>
      <c r="PYF35" s="18"/>
      <c r="PYT35" s="18"/>
      <c r="PZH35" s="18"/>
      <c r="PZV35" s="18"/>
      <c r="QAJ35" s="18"/>
      <c r="QAX35" s="18"/>
      <c r="QBL35" s="18"/>
      <c r="QBZ35" s="18"/>
      <c r="QCN35" s="18"/>
      <c r="QDB35" s="18"/>
      <c r="QDP35" s="18"/>
      <c r="QED35" s="18"/>
      <c r="QER35" s="18"/>
      <c r="QFF35" s="18"/>
      <c r="QFT35" s="18"/>
      <c r="QGH35" s="18"/>
      <c r="QGV35" s="18"/>
      <c r="QHJ35" s="18"/>
      <c r="QHX35" s="18"/>
      <c r="QIL35" s="18"/>
      <c r="QIZ35" s="18"/>
      <c r="QJN35" s="18"/>
      <c r="QKB35" s="18"/>
      <c r="QKP35" s="18"/>
      <c r="QLD35" s="18"/>
      <c r="QLR35" s="18"/>
      <c r="QMF35" s="18"/>
      <c r="QMT35" s="18"/>
      <c r="QNH35" s="18"/>
      <c r="QNV35" s="18"/>
      <c r="QOJ35" s="18"/>
      <c r="QOX35" s="18"/>
      <c r="QPL35" s="18"/>
      <c r="QPZ35" s="18"/>
      <c r="QQN35" s="18"/>
      <c r="QRB35" s="18"/>
      <c r="QRP35" s="18"/>
      <c r="QSD35" s="18"/>
      <c r="QSR35" s="18"/>
      <c r="QTF35" s="18"/>
      <c r="QTT35" s="18"/>
      <c r="QUH35" s="18"/>
      <c r="QUV35" s="18"/>
      <c r="QVJ35" s="18"/>
      <c r="QVX35" s="18"/>
      <c r="QWL35" s="18"/>
      <c r="QWZ35" s="18"/>
      <c r="QXN35" s="18"/>
      <c r="QYB35" s="18"/>
      <c r="QYP35" s="18"/>
      <c r="QZD35" s="18"/>
      <c r="QZR35" s="18"/>
      <c r="RAF35" s="18"/>
      <c r="RAT35" s="18"/>
      <c r="RBH35" s="18"/>
      <c r="RBV35" s="18"/>
      <c r="RCJ35" s="18"/>
      <c r="RCX35" s="18"/>
      <c r="RDL35" s="18"/>
      <c r="RDZ35" s="18"/>
      <c r="REN35" s="18"/>
      <c r="RFB35" s="18"/>
      <c r="RFP35" s="18"/>
      <c r="RGD35" s="18"/>
      <c r="RGR35" s="18"/>
      <c r="RHF35" s="18"/>
      <c r="RHT35" s="18"/>
      <c r="RIH35" s="18"/>
      <c r="RIV35" s="18"/>
      <c r="RJJ35" s="18"/>
      <c r="RJX35" s="18"/>
      <c r="RKL35" s="18"/>
      <c r="RKZ35" s="18"/>
      <c r="RLN35" s="18"/>
      <c r="RMB35" s="18"/>
      <c r="RMP35" s="18"/>
      <c r="RND35" s="18"/>
      <c r="RNR35" s="18"/>
      <c r="ROF35" s="18"/>
      <c r="ROT35" s="18"/>
      <c r="RPH35" s="18"/>
      <c r="RPV35" s="18"/>
      <c r="RQJ35" s="18"/>
      <c r="RQX35" s="18"/>
      <c r="RRL35" s="18"/>
      <c r="RRZ35" s="18"/>
      <c r="RSN35" s="18"/>
      <c r="RTB35" s="18"/>
      <c r="RTP35" s="18"/>
      <c r="RUD35" s="18"/>
      <c r="RUR35" s="18"/>
      <c r="RVF35" s="18"/>
      <c r="RVT35" s="18"/>
      <c r="RWH35" s="18"/>
      <c r="RWV35" s="18"/>
      <c r="RXJ35" s="18"/>
      <c r="RXX35" s="18"/>
      <c r="RYL35" s="18"/>
      <c r="RYZ35" s="18"/>
      <c r="RZN35" s="18"/>
      <c r="SAB35" s="18"/>
      <c r="SAP35" s="18"/>
      <c r="SBD35" s="18"/>
      <c r="SBR35" s="18"/>
      <c r="SCF35" s="18"/>
      <c r="SCT35" s="18"/>
      <c r="SDH35" s="18"/>
      <c r="SDV35" s="18"/>
      <c r="SEJ35" s="18"/>
      <c r="SEX35" s="18"/>
      <c r="SFL35" s="18"/>
      <c r="SFZ35" s="18"/>
      <c r="SGN35" s="18"/>
      <c r="SHB35" s="18"/>
      <c r="SHP35" s="18"/>
      <c r="SID35" s="18"/>
      <c r="SIR35" s="18"/>
      <c r="SJF35" s="18"/>
      <c r="SJT35" s="18"/>
      <c r="SKH35" s="18"/>
      <c r="SKV35" s="18"/>
      <c r="SLJ35" s="18"/>
      <c r="SLX35" s="18"/>
      <c r="SML35" s="18"/>
      <c r="SMZ35" s="18"/>
      <c r="SNN35" s="18"/>
      <c r="SOB35" s="18"/>
      <c r="SOP35" s="18"/>
      <c r="SPD35" s="18"/>
      <c r="SPR35" s="18"/>
      <c r="SQF35" s="18"/>
      <c r="SQT35" s="18"/>
      <c r="SRH35" s="18"/>
      <c r="SRV35" s="18"/>
      <c r="SSJ35" s="18"/>
      <c r="SSX35" s="18"/>
      <c r="STL35" s="18"/>
      <c r="STZ35" s="18"/>
      <c r="SUN35" s="18"/>
      <c r="SVB35" s="18"/>
      <c r="SVP35" s="18"/>
      <c r="SWD35" s="18"/>
      <c r="SWR35" s="18"/>
      <c r="SXF35" s="18"/>
      <c r="SXT35" s="18"/>
      <c r="SYH35" s="18"/>
      <c r="SYV35" s="18"/>
      <c r="SZJ35" s="18"/>
      <c r="SZX35" s="18"/>
      <c r="TAL35" s="18"/>
      <c r="TAZ35" s="18"/>
      <c r="TBN35" s="18"/>
      <c r="TCB35" s="18"/>
      <c r="TCP35" s="18"/>
      <c r="TDD35" s="18"/>
      <c r="TDR35" s="18"/>
      <c r="TEF35" s="18"/>
      <c r="TET35" s="18"/>
      <c r="TFH35" s="18"/>
      <c r="TFV35" s="18"/>
      <c r="TGJ35" s="18"/>
      <c r="TGX35" s="18"/>
      <c r="THL35" s="18"/>
      <c r="THZ35" s="18"/>
      <c r="TIN35" s="18"/>
      <c r="TJB35" s="18"/>
      <c r="TJP35" s="18"/>
      <c r="TKD35" s="18"/>
      <c r="TKR35" s="18"/>
      <c r="TLF35" s="18"/>
      <c r="TLT35" s="18"/>
      <c r="TMH35" s="18"/>
      <c r="TMV35" s="18"/>
      <c r="TNJ35" s="18"/>
      <c r="TNX35" s="18"/>
      <c r="TOL35" s="18"/>
      <c r="TOZ35" s="18"/>
      <c r="TPN35" s="18"/>
      <c r="TQB35" s="18"/>
      <c r="TQP35" s="18"/>
      <c r="TRD35" s="18"/>
      <c r="TRR35" s="18"/>
      <c r="TSF35" s="18"/>
      <c r="TST35" s="18"/>
      <c r="TTH35" s="18"/>
      <c r="TTV35" s="18"/>
      <c r="TUJ35" s="18"/>
      <c r="TUX35" s="18"/>
      <c r="TVL35" s="18"/>
      <c r="TVZ35" s="18"/>
      <c r="TWN35" s="18"/>
      <c r="TXB35" s="18"/>
      <c r="TXP35" s="18"/>
      <c r="TYD35" s="18"/>
      <c r="TYR35" s="18"/>
      <c r="TZF35" s="18"/>
      <c r="TZT35" s="18"/>
      <c r="UAH35" s="18"/>
      <c r="UAV35" s="18"/>
      <c r="UBJ35" s="18"/>
      <c r="UBX35" s="18"/>
      <c r="UCL35" s="18"/>
      <c r="UCZ35" s="18"/>
      <c r="UDN35" s="18"/>
      <c r="UEB35" s="18"/>
      <c r="UEP35" s="18"/>
      <c r="UFD35" s="18"/>
      <c r="UFR35" s="18"/>
      <c r="UGF35" s="18"/>
      <c r="UGT35" s="18"/>
      <c r="UHH35" s="18"/>
      <c r="UHV35" s="18"/>
      <c r="UIJ35" s="18"/>
      <c r="UIX35" s="18"/>
      <c r="UJL35" s="18"/>
      <c r="UJZ35" s="18"/>
      <c r="UKN35" s="18"/>
      <c r="ULB35" s="18"/>
      <c r="ULP35" s="18"/>
      <c r="UMD35" s="18"/>
      <c r="UMR35" s="18"/>
      <c r="UNF35" s="18"/>
      <c r="UNT35" s="18"/>
      <c r="UOH35" s="18"/>
      <c r="UOV35" s="18"/>
      <c r="UPJ35" s="18"/>
      <c r="UPX35" s="18"/>
      <c r="UQL35" s="18"/>
      <c r="UQZ35" s="18"/>
      <c r="URN35" s="18"/>
      <c r="USB35" s="18"/>
      <c r="USP35" s="18"/>
      <c r="UTD35" s="18"/>
      <c r="UTR35" s="18"/>
      <c r="UUF35" s="18"/>
      <c r="UUT35" s="18"/>
      <c r="UVH35" s="18"/>
      <c r="UVV35" s="18"/>
      <c r="UWJ35" s="18"/>
      <c r="UWX35" s="18"/>
      <c r="UXL35" s="18"/>
      <c r="UXZ35" s="18"/>
      <c r="UYN35" s="18"/>
      <c r="UZB35" s="18"/>
      <c r="UZP35" s="18"/>
      <c r="VAD35" s="18"/>
      <c r="VAR35" s="18"/>
      <c r="VBF35" s="18"/>
      <c r="VBT35" s="18"/>
      <c r="VCH35" s="18"/>
      <c r="VCV35" s="18"/>
      <c r="VDJ35" s="18"/>
      <c r="VDX35" s="18"/>
      <c r="VEL35" s="18"/>
      <c r="VEZ35" s="18"/>
      <c r="VFN35" s="18"/>
      <c r="VGB35" s="18"/>
      <c r="VGP35" s="18"/>
      <c r="VHD35" s="18"/>
      <c r="VHR35" s="18"/>
      <c r="VIF35" s="18"/>
      <c r="VIT35" s="18"/>
      <c r="VJH35" s="18"/>
      <c r="VJV35" s="18"/>
      <c r="VKJ35" s="18"/>
      <c r="VKX35" s="18"/>
      <c r="VLL35" s="18"/>
      <c r="VLZ35" s="18"/>
      <c r="VMN35" s="18"/>
      <c r="VNB35" s="18"/>
      <c r="VNP35" s="18"/>
      <c r="VOD35" s="18"/>
      <c r="VOR35" s="18"/>
      <c r="VPF35" s="18"/>
      <c r="VPT35" s="18"/>
      <c r="VQH35" s="18"/>
      <c r="VQV35" s="18"/>
      <c r="VRJ35" s="18"/>
      <c r="VRX35" s="18"/>
      <c r="VSL35" s="18"/>
      <c r="VSZ35" s="18"/>
      <c r="VTN35" s="18"/>
      <c r="VUB35" s="18"/>
      <c r="VUP35" s="18"/>
      <c r="VVD35" s="18"/>
      <c r="VVR35" s="18"/>
      <c r="VWF35" s="18"/>
      <c r="VWT35" s="18"/>
      <c r="VXH35" s="18"/>
      <c r="VXV35" s="18"/>
      <c r="VYJ35" s="18"/>
      <c r="VYX35" s="18"/>
      <c r="VZL35" s="18"/>
      <c r="VZZ35" s="18"/>
      <c r="WAN35" s="18"/>
      <c r="WBB35" s="18"/>
      <c r="WBP35" s="18"/>
      <c r="WCD35" s="18"/>
      <c r="WCR35" s="18"/>
      <c r="WDF35" s="18"/>
      <c r="WDT35" s="18"/>
      <c r="WEH35" s="18"/>
      <c r="WEV35" s="18"/>
      <c r="WFJ35" s="18"/>
      <c r="WFX35" s="18"/>
      <c r="WGL35" s="18"/>
      <c r="WGZ35" s="18"/>
      <c r="WHN35" s="18"/>
      <c r="WIB35" s="18"/>
      <c r="WIP35" s="18"/>
      <c r="WJD35" s="18"/>
      <c r="WJR35" s="18"/>
      <c r="WKF35" s="18"/>
      <c r="WKT35" s="18"/>
      <c r="WLH35" s="18"/>
      <c r="WLV35" s="18"/>
      <c r="WMJ35" s="18"/>
      <c r="WMX35" s="18"/>
      <c r="WNL35" s="18"/>
      <c r="WNZ35" s="18"/>
      <c r="WON35" s="18"/>
      <c r="WPB35" s="18"/>
      <c r="WPP35" s="18"/>
      <c r="WQD35" s="18"/>
      <c r="WQR35" s="18"/>
      <c r="WRF35" s="18"/>
      <c r="WRT35" s="18"/>
      <c r="WSH35" s="18"/>
      <c r="WSV35" s="18"/>
      <c r="WTJ35" s="18"/>
      <c r="WTX35" s="18"/>
      <c r="WUL35" s="18"/>
      <c r="WUZ35" s="18"/>
      <c r="WVN35" s="18"/>
      <c r="WWB35" s="18"/>
      <c r="WWP35" s="18"/>
      <c r="WXD35" s="18"/>
      <c r="WXR35" s="18"/>
      <c r="WYF35" s="18"/>
      <c r="WYT35" s="18"/>
      <c r="WZH35" s="18"/>
      <c r="WZV35" s="18"/>
      <c r="XAJ35" s="18"/>
      <c r="XAX35" s="18"/>
      <c r="XBL35" s="18"/>
      <c r="XBZ35" s="18"/>
      <c r="XCN35" s="18"/>
      <c r="XDB35" s="18"/>
      <c r="XDP35" s="18"/>
      <c r="XED35" s="18"/>
      <c r="XER35" s="18"/>
    </row>
    <row r="36" spans="1:1014 1028:2036 2050:3072 3086:4094 4108:5116 5130:6138 6152:7160 7174:8182 8196:9204 9218:10240 10254:11262 11276:12284 12298:13306 13320:14328 14342:15350 15364:16372" x14ac:dyDescent="0.35">
      <c r="A36">
        <v>2017157012</v>
      </c>
      <c r="B36" t="e">
        <v>#N/A</v>
      </c>
      <c r="C36" t="e">
        <v>#N/A</v>
      </c>
      <c r="D36" s="55" t="s">
        <v>891</v>
      </c>
      <c r="E36" t="s">
        <v>905</v>
      </c>
      <c r="F36" s="18">
        <v>42892</v>
      </c>
      <c r="G36">
        <v>18.399999999999999</v>
      </c>
      <c r="H36" t="s">
        <v>29</v>
      </c>
      <c r="I36">
        <v>36</v>
      </c>
      <c r="J36" t="s">
        <v>29</v>
      </c>
      <c r="K36">
        <v>11.4</v>
      </c>
      <c r="L36" t="s">
        <v>894</v>
      </c>
      <c r="M36">
        <v>28</v>
      </c>
      <c r="N36" t="s">
        <v>29</v>
      </c>
      <c r="O36">
        <v>818</v>
      </c>
      <c r="P36" t="s">
        <v>895</v>
      </c>
      <c r="T36" s="18"/>
      <c r="AH36" s="18"/>
      <c r="AV36" s="18"/>
      <c r="BJ36" s="18"/>
      <c r="BX36" s="18"/>
      <c r="CL36" s="18"/>
      <c r="CZ36" s="18"/>
      <c r="DN36" s="18"/>
      <c r="EB36" s="18"/>
      <c r="EP36" s="18"/>
      <c r="FD36" s="18"/>
      <c r="FR36" s="18"/>
      <c r="GF36" s="18"/>
      <c r="GT36" s="18"/>
      <c r="HH36" s="18"/>
      <c r="HV36" s="18"/>
      <c r="IJ36" s="18"/>
      <c r="IX36" s="18"/>
      <c r="JL36" s="18"/>
      <c r="JZ36" s="18"/>
      <c r="KN36" s="18"/>
      <c r="LB36" s="18"/>
      <c r="LP36" s="18"/>
      <c r="MD36" s="18"/>
      <c r="MR36" s="18"/>
      <c r="NF36" s="18"/>
      <c r="NT36" s="18"/>
      <c r="OH36" s="18"/>
      <c r="OV36" s="18"/>
      <c r="PJ36" s="18"/>
      <c r="PX36" s="18"/>
      <c r="QL36" s="18"/>
      <c r="QZ36" s="18"/>
      <c r="RN36" s="18"/>
      <c r="SB36" s="18"/>
      <c r="SP36" s="18"/>
      <c r="TD36" s="18"/>
      <c r="TR36" s="18"/>
      <c r="UF36" s="18"/>
      <c r="UT36" s="18"/>
      <c r="VH36" s="18"/>
      <c r="VV36" s="18"/>
      <c r="WJ36" s="18"/>
      <c r="WX36" s="18"/>
      <c r="XL36" s="18"/>
      <c r="XZ36" s="18"/>
      <c r="YN36" s="18"/>
      <c r="ZB36" s="18"/>
      <c r="ZP36" s="18"/>
      <c r="AAD36" s="18"/>
      <c r="AAR36" s="18"/>
      <c r="ABF36" s="18"/>
      <c r="ABT36" s="18"/>
      <c r="ACH36" s="18"/>
      <c r="ACV36" s="18"/>
      <c r="ADJ36" s="18"/>
      <c r="ADX36" s="18"/>
      <c r="AEL36" s="18"/>
      <c r="AEZ36" s="18"/>
      <c r="AFN36" s="18"/>
      <c r="AGB36" s="18"/>
      <c r="AGP36" s="18"/>
      <c r="AHD36" s="18"/>
      <c r="AHR36" s="18"/>
      <c r="AIF36" s="18"/>
      <c r="AIT36" s="18"/>
      <c r="AJH36" s="18"/>
      <c r="AJV36" s="18"/>
      <c r="AKJ36" s="18"/>
      <c r="AKX36" s="18"/>
      <c r="ALL36" s="18"/>
      <c r="ALZ36" s="18"/>
      <c r="AMN36" s="18"/>
      <c r="ANB36" s="18"/>
      <c r="ANP36" s="18"/>
      <c r="AOD36" s="18"/>
      <c r="AOR36" s="18"/>
      <c r="APF36" s="18"/>
      <c r="APT36" s="18"/>
      <c r="AQH36" s="18"/>
      <c r="AQV36" s="18"/>
      <c r="ARJ36" s="18"/>
      <c r="ARX36" s="18"/>
      <c r="ASL36" s="18"/>
      <c r="ASZ36" s="18"/>
      <c r="ATN36" s="18"/>
      <c r="AUB36" s="18"/>
      <c r="AUP36" s="18"/>
      <c r="AVD36" s="18"/>
      <c r="AVR36" s="18"/>
      <c r="AWF36" s="18"/>
      <c r="AWT36" s="18"/>
      <c r="AXH36" s="18"/>
      <c r="AXV36" s="18"/>
      <c r="AYJ36" s="18"/>
      <c r="AYX36" s="18"/>
      <c r="AZL36" s="18"/>
      <c r="AZZ36" s="18"/>
      <c r="BAN36" s="18"/>
      <c r="BBB36" s="18"/>
      <c r="BBP36" s="18"/>
      <c r="BCD36" s="18"/>
      <c r="BCR36" s="18"/>
      <c r="BDF36" s="18"/>
      <c r="BDT36" s="18"/>
      <c r="BEH36" s="18"/>
      <c r="BEV36" s="18"/>
      <c r="BFJ36" s="18"/>
      <c r="BFX36" s="18"/>
      <c r="BGL36" s="18"/>
      <c r="BGZ36" s="18"/>
      <c r="BHN36" s="18"/>
      <c r="BIB36" s="18"/>
      <c r="BIP36" s="18"/>
      <c r="BJD36" s="18"/>
      <c r="BJR36" s="18"/>
      <c r="BKF36" s="18"/>
      <c r="BKT36" s="18"/>
      <c r="BLH36" s="18"/>
      <c r="BLV36" s="18"/>
      <c r="BMJ36" s="18"/>
      <c r="BMX36" s="18"/>
      <c r="BNL36" s="18"/>
      <c r="BNZ36" s="18"/>
      <c r="BON36" s="18"/>
      <c r="BPB36" s="18"/>
      <c r="BPP36" s="18"/>
      <c r="BQD36" s="18"/>
      <c r="BQR36" s="18"/>
      <c r="BRF36" s="18"/>
      <c r="BRT36" s="18"/>
      <c r="BSH36" s="18"/>
      <c r="BSV36" s="18"/>
      <c r="BTJ36" s="18"/>
      <c r="BTX36" s="18"/>
      <c r="BUL36" s="18"/>
      <c r="BUZ36" s="18"/>
      <c r="BVN36" s="18"/>
      <c r="BWB36" s="18"/>
      <c r="BWP36" s="18"/>
      <c r="BXD36" s="18"/>
      <c r="BXR36" s="18"/>
      <c r="BYF36" s="18"/>
      <c r="BYT36" s="18"/>
      <c r="BZH36" s="18"/>
      <c r="BZV36" s="18"/>
      <c r="CAJ36" s="18"/>
      <c r="CAX36" s="18"/>
      <c r="CBL36" s="18"/>
      <c r="CBZ36" s="18"/>
      <c r="CCN36" s="18"/>
      <c r="CDB36" s="18"/>
      <c r="CDP36" s="18"/>
      <c r="CED36" s="18"/>
      <c r="CER36" s="18"/>
      <c r="CFF36" s="18"/>
      <c r="CFT36" s="18"/>
      <c r="CGH36" s="18"/>
      <c r="CGV36" s="18"/>
      <c r="CHJ36" s="18"/>
      <c r="CHX36" s="18"/>
      <c r="CIL36" s="18"/>
      <c r="CIZ36" s="18"/>
      <c r="CJN36" s="18"/>
      <c r="CKB36" s="18"/>
      <c r="CKP36" s="18"/>
      <c r="CLD36" s="18"/>
      <c r="CLR36" s="18"/>
      <c r="CMF36" s="18"/>
      <c r="CMT36" s="18"/>
      <c r="CNH36" s="18"/>
      <c r="CNV36" s="18"/>
      <c r="COJ36" s="18"/>
      <c r="COX36" s="18"/>
      <c r="CPL36" s="18"/>
      <c r="CPZ36" s="18"/>
      <c r="CQN36" s="18"/>
      <c r="CRB36" s="18"/>
      <c r="CRP36" s="18"/>
      <c r="CSD36" s="18"/>
      <c r="CSR36" s="18"/>
      <c r="CTF36" s="18"/>
      <c r="CTT36" s="18"/>
      <c r="CUH36" s="18"/>
      <c r="CUV36" s="18"/>
      <c r="CVJ36" s="18"/>
      <c r="CVX36" s="18"/>
      <c r="CWL36" s="18"/>
      <c r="CWZ36" s="18"/>
      <c r="CXN36" s="18"/>
      <c r="CYB36" s="18"/>
      <c r="CYP36" s="18"/>
      <c r="CZD36" s="18"/>
      <c r="CZR36" s="18"/>
      <c r="DAF36" s="18"/>
      <c r="DAT36" s="18"/>
      <c r="DBH36" s="18"/>
      <c r="DBV36" s="18"/>
      <c r="DCJ36" s="18"/>
      <c r="DCX36" s="18"/>
      <c r="DDL36" s="18"/>
      <c r="DDZ36" s="18"/>
      <c r="DEN36" s="18"/>
      <c r="DFB36" s="18"/>
      <c r="DFP36" s="18"/>
      <c r="DGD36" s="18"/>
      <c r="DGR36" s="18"/>
      <c r="DHF36" s="18"/>
      <c r="DHT36" s="18"/>
      <c r="DIH36" s="18"/>
      <c r="DIV36" s="18"/>
      <c r="DJJ36" s="18"/>
      <c r="DJX36" s="18"/>
      <c r="DKL36" s="18"/>
      <c r="DKZ36" s="18"/>
      <c r="DLN36" s="18"/>
      <c r="DMB36" s="18"/>
      <c r="DMP36" s="18"/>
      <c r="DND36" s="18"/>
      <c r="DNR36" s="18"/>
      <c r="DOF36" s="18"/>
      <c r="DOT36" s="18"/>
      <c r="DPH36" s="18"/>
      <c r="DPV36" s="18"/>
      <c r="DQJ36" s="18"/>
      <c r="DQX36" s="18"/>
      <c r="DRL36" s="18"/>
      <c r="DRZ36" s="18"/>
      <c r="DSN36" s="18"/>
      <c r="DTB36" s="18"/>
      <c r="DTP36" s="18"/>
      <c r="DUD36" s="18"/>
      <c r="DUR36" s="18"/>
      <c r="DVF36" s="18"/>
      <c r="DVT36" s="18"/>
      <c r="DWH36" s="18"/>
      <c r="DWV36" s="18"/>
      <c r="DXJ36" s="18"/>
      <c r="DXX36" s="18"/>
      <c r="DYL36" s="18"/>
      <c r="DYZ36" s="18"/>
      <c r="DZN36" s="18"/>
      <c r="EAB36" s="18"/>
      <c r="EAP36" s="18"/>
      <c r="EBD36" s="18"/>
      <c r="EBR36" s="18"/>
      <c r="ECF36" s="18"/>
      <c r="ECT36" s="18"/>
      <c r="EDH36" s="18"/>
      <c r="EDV36" s="18"/>
      <c r="EEJ36" s="18"/>
      <c r="EEX36" s="18"/>
      <c r="EFL36" s="18"/>
      <c r="EFZ36" s="18"/>
      <c r="EGN36" s="18"/>
      <c r="EHB36" s="18"/>
      <c r="EHP36" s="18"/>
      <c r="EID36" s="18"/>
      <c r="EIR36" s="18"/>
      <c r="EJF36" s="18"/>
      <c r="EJT36" s="18"/>
      <c r="EKH36" s="18"/>
      <c r="EKV36" s="18"/>
      <c r="ELJ36" s="18"/>
      <c r="ELX36" s="18"/>
      <c r="EML36" s="18"/>
      <c r="EMZ36" s="18"/>
      <c r="ENN36" s="18"/>
      <c r="EOB36" s="18"/>
      <c r="EOP36" s="18"/>
      <c r="EPD36" s="18"/>
      <c r="EPR36" s="18"/>
      <c r="EQF36" s="18"/>
      <c r="EQT36" s="18"/>
      <c r="ERH36" s="18"/>
      <c r="ERV36" s="18"/>
      <c r="ESJ36" s="18"/>
      <c r="ESX36" s="18"/>
      <c r="ETL36" s="18"/>
      <c r="ETZ36" s="18"/>
      <c r="EUN36" s="18"/>
      <c r="EVB36" s="18"/>
      <c r="EVP36" s="18"/>
      <c r="EWD36" s="18"/>
      <c r="EWR36" s="18"/>
      <c r="EXF36" s="18"/>
      <c r="EXT36" s="18"/>
      <c r="EYH36" s="18"/>
      <c r="EYV36" s="18"/>
      <c r="EZJ36" s="18"/>
      <c r="EZX36" s="18"/>
      <c r="FAL36" s="18"/>
      <c r="FAZ36" s="18"/>
      <c r="FBN36" s="18"/>
      <c r="FCB36" s="18"/>
      <c r="FCP36" s="18"/>
      <c r="FDD36" s="18"/>
      <c r="FDR36" s="18"/>
      <c r="FEF36" s="18"/>
      <c r="FET36" s="18"/>
      <c r="FFH36" s="18"/>
      <c r="FFV36" s="18"/>
      <c r="FGJ36" s="18"/>
      <c r="FGX36" s="18"/>
      <c r="FHL36" s="18"/>
      <c r="FHZ36" s="18"/>
      <c r="FIN36" s="18"/>
      <c r="FJB36" s="18"/>
      <c r="FJP36" s="18"/>
      <c r="FKD36" s="18"/>
      <c r="FKR36" s="18"/>
      <c r="FLF36" s="18"/>
      <c r="FLT36" s="18"/>
      <c r="FMH36" s="18"/>
      <c r="FMV36" s="18"/>
      <c r="FNJ36" s="18"/>
      <c r="FNX36" s="18"/>
      <c r="FOL36" s="18"/>
      <c r="FOZ36" s="18"/>
      <c r="FPN36" s="18"/>
      <c r="FQB36" s="18"/>
      <c r="FQP36" s="18"/>
      <c r="FRD36" s="18"/>
      <c r="FRR36" s="18"/>
      <c r="FSF36" s="18"/>
      <c r="FST36" s="18"/>
      <c r="FTH36" s="18"/>
      <c r="FTV36" s="18"/>
      <c r="FUJ36" s="18"/>
      <c r="FUX36" s="18"/>
      <c r="FVL36" s="18"/>
      <c r="FVZ36" s="18"/>
      <c r="FWN36" s="18"/>
      <c r="FXB36" s="18"/>
      <c r="FXP36" s="18"/>
      <c r="FYD36" s="18"/>
      <c r="FYR36" s="18"/>
      <c r="FZF36" s="18"/>
      <c r="FZT36" s="18"/>
      <c r="GAH36" s="18"/>
      <c r="GAV36" s="18"/>
      <c r="GBJ36" s="18"/>
      <c r="GBX36" s="18"/>
      <c r="GCL36" s="18"/>
      <c r="GCZ36" s="18"/>
      <c r="GDN36" s="18"/>
      <c r="GEB36" s="18"/>
      <c r="GEP36" s="18"/>
      <c r="GFD36" s="18"/>
      <c r="GFR36" s="18"/>
      <c r="GGF36" s="18"/>
      <c r="GGT36" s="18"/>
      <c r="GHH36" s="18"/>
      <c r="GHV36" s="18"/>
      <c r="GIJ36" s="18"/>
      <c r="GIX36" s="18"/>
      <c r="GJL36" s="18"/>
      <c r="GJZ36" s="18"/>
      <c r="GKN36" s="18"/>
      <c r="GLB36" s="18"/>
      <c r="GLP36" s="18"/>
      <c r="GMD36" s="18"/>
      <c r="GMR36" s="18"/>
      <c r="GNF36" s="18"/>
      <c r="GNT36" s="18"/>
      <c r="GOH36" s="18"/>
      <c r="GOV36" s="18"/>
      <c r="GPJ36" s="18"/>
      <c r="GPX36" s="18"/>
      <c r="GQL36" s="18"/>
      <c r="GQZ36" s="18"/>
      <c r="GRN36" s="18"/>
      <c r="GSB36" s="18"/>
      <c r="GSP36" s="18"/>
      <c r="GTD36" s="18"/>
      <c r="GTR36" s="18"/>
      <c r="GUF36" s="18"/>
      <c r="GUT36" s="18"/>
      <c r="GVH36" s="18"/>
      <c r="GVV36" s="18"/>
      <c r="GWJ36" s="18"/>
      <c r="GWX36" s="18"/>
      <c r="GXL36" s="18"/>
      <c r="GXZ36" s="18"/>
      <c r="GYN36" s="18"/>
      <c r="GZB36" s="18"/>
      <c r="GZP36" s="18"/>
      <c r="HAD36" s="18"/>
      <c r="HAR36" s="18"/>
      <c r="HBF36" s="18"/>
      <c r="HBT36" s="18"/>
      <c r="HCH36" s="18"/>
      <c r="HCV36" s="18"/>
      <c r="HDJ36" s="18"/>
      <c r="HDX36" s="18"/>
      <c r="HEL36" s="18"/>
      <c r="HEZ36" s="18"/>
      <c r="HFN36" s="18"/>
      <c r="HGB36" s="18"/>
      <c r="HGP36" s="18"/>
      <c r="HHD36" s="18"/>
      <c r="HHR36" s="18"/>
      <c r="HIF36" s="18"/>
      <c r="HIT36" s="18"/>
      <c r="HJH36" s="18"/>
      <c r="HJV36" s="18"/>
      <c r="HKJ36" s="18"/>
      <c r="HKX36" s="18"/>
      <c r="HLL36" s="18"/>
      <c r="HLZ36" s="18"/>
      <c r="HMN36" s="18"/>
      <c r="HNB36" s="18"/>
      <c r="HNP36" s="18"/>
      <c r="HOD36" s="18"/>
      <c r="HOR36" s="18"/>
      <c r="HPF36" s="18"/>
      <c r="HPT36" s="18"/>
      <c r="HQH36" s="18"/>
      <c r="HQV36" s="18"/>
      <c r="HRJ36" s="18"/>
      <c r="HRX36" s="18"/>
      <c r="HSL36" s="18"/>
      <c r="HSZ36" s="18"/>
      <c r="HTN36" s="18"/>
      <c r="HUB36" s="18"/>
      <c r="HUP36" s="18"/>
      <c r="HVD36" s="18"/>
      <c r="HVR36" s="18"/>
      <c r="HWF36" s="18"/>
      <c r="HWT36" s="18"/>
      <c r="HXH36" s="18"/>
      <c r="HXV36" s="18"/>
      <c r="HYJ36" s="18"/>
      <c r="HYX36" s="18"/>
      <c r="HZL36" s="18"/>
      <c r="HZZ36" s="18"/>
      <c r="IAN36" s="18"/>
      <c r="IBB36" s="18"/>
      <c r="IBP36" s="18"/>
      <c r="ICD36" s="18"/>
      <c r="ICR36" s="18"/>
      <c r="IDF36" s="18"/>
      <c r="IDT36" s="18"/>
      <c r="IEH36" s="18"/>
      <c r="IEV36" s="18"/>
      <c r="IFJ36" s="18"/>
      <c r="IFX36" s="18"/>
      <c r="IGL36" s="18"/>
      <c r="IGZ36" s="18"/>
      <c r="IHN36" s="18"/>
      <c r="IIB36" s="18"/>
      <c r="IIP36" s="18"/>
      <c r="IJD36" s="18"/>
      <c r="IJR36" s="18"/>
      <c r="IKF36" s="18"/>
      <c r="IKT36" s="18"/>
      <c r="ILH36" s="18"/>
      <c r="ILV36" s="18"/>
      <c r="IMJ36" s="18"/>
      <c r="IMX36" s="18"/>
      <c r="INL36" s="18"/>
      <c r="INZ36" s="18"/>
      <c r="ION36" s="18"/>
      <c r="IPB36" s="18"/>
      <c r="IPP36" s="18"/>
      <c r="IQD36" s="18"/>
      <c r="IQR36" s="18"/>
      <c r="IRF36" s="18"/>
      <c r="IRT36" s="18"/>
      <c r="ISH36" s="18"/>
      <c r="ISV36" s="18"/>
      <c r="ITJ36" s="18"/>
      <c r="ITX36" s="18"/>
      <c r="IUL36" s="18"/>
      <c r="IUZ36" s="18"/>
      <c r="IVN36" s="18"/>
      <c r="IWB36" s="18"/>
      <c r="IWP36" s="18"/>
      <c r="IXD36" s="18"/>
      <c r="IXR36" s="18"/>
      <c r="IYF36" s="18"/>
      <c r="IYT36" s="18"/>
      <c r="IZH36" s="18"/>
      <c r="IZV36" s="18"/>
      <c r="JAJ36" s="18"/>
      <c r="JAX36" s="18"/>
      <c r="JBL36" s="18"/>
      <c r="JBZ36" s="18"/>
      <c r="JCN36" s="18"/>
      <c r="JDB36" s="18"/>
      <c r="JDP36" s="18"/>
      <c r="JED36" s="18"/>
      <c r="JER36" s="18"/>
      <c r="JFF36" s="18"/>
      <c r="JFT36" s="18"/>
      <c r="JGH36" s="18"/>
      <c r="JGV36" s="18"/>
      <c r="JHJ36" s="18"/>
      <c r="JHX36" s="18"/>
      <c r="JIL36" s="18"/>
      <c r="JIZ36" s="18"/>
      <c r="JJN36" s="18"/>
      <c r="JKB36" s="18"/>
      <c r="JKP36" s="18"/>
      <c r="JLD36" s="18"/>
      <c r="JLR36" s="18"/>
      <c r="JMF36" s="18"/>
      <c r="JMT36" s="18"/>
      <c r="JNH36" s="18"/>
      <c r="JNV36" s="18"/>
      <c r="JOJ36" s="18"/>
      <c r="JOX36" s="18"/>
      <c r="JPL36" s="18"/>
      <c r="JPZ36" s="18"/>
      <c r="JQN36" s="18"/>
      <c r="JRB36" s="18"/>
      <c r="JRP36" s="18"/>
      <c r="JSD36" s="18"/>
      <c r="JSR36" s="18"/>
      <c r="JTF36" s="18"/>
      <c r="JTT36" s="18"/>
      <c r="JUH36" s="18"/>
      <c r="JUV36" s="18"/>
      <c r="JVJ36" s="18"/>
      <c r="JVX36" s="18"/>
      <c r="JWL36" s="18"/>
      <c r="JWZ36" s="18"/>
      <c r="JXN36" s="18"/>
      <c r="JYB36" s="18"/>
      <c r="JYP36" s="18"/>
      <c r="JZD36" s="18"/>
      <c r="JZR36" s="18"/>
      <c r="KAF36" s="18"/>
      <c r="KAT36" s="18"/>
      <c r="KBH36" s="18"/>
      <c r="KBV36" s="18"/>
      <c r="KCJ36" s="18"/>
      <c r="KCX36" s="18"/>
      <c r="KDL36" s="18"/>
      <c r="KDZ36" s="18"/>
      <c r="KEN36" s="18"/>
      <c r="KFB36" s="18"/>
      <c r="KFP36" s="18"/>
      <c r="KGD36" s="18"/>
      <c r="KGR36" s="18"/>
      <c r="KHF36" s="18"/>
      <c r="KHT36" s="18"/>
      <c r="KIH36" s="18"/>
      <c r="KIV36" s="18"/>
      <c r="KJJ36" s="18"/>
      <c r="KJX36" s="18"/>
      <c r="KKL36" s="18"/>
      <c r="KKZ36" s="18"/>
      <c r="KLN36" s="18"/>
      <c r="KMB36" s="18"/>
      <c r="KMP36" s="18"/>
      <c r="KND36" s="18"/>
      <c r="KNR36" s="18"/>
      <c r="KOF36" s="18"/>
      <c r="KOT36" s="18"/>
      <c r="KPH36" s="18"/>
      <c r="KPV36" s="18"/>
      <c r="KQJ36" s="18"/>
      <c r="KQX36" s="18"/>
      <c r="KRL36" s="18"/>
      <c r="KRZ36" s="18"/>
      <c r="KSN36" s="18"/>
      <c r="KTB36" s="18"/>
      <c r="KTP36" s="18"/>
      <c r="KUD36" s="18"/>
      <c r="KUR36" s="18"/>
      <c r="KVF36" s="18"/>
      <c r="KVT36" s="18"/>
      <c r="KWH36" s="18"/>
      <c r="KWV36" s="18"/>
      <c r="KXJ36" s="18"/>
      <c r="KXX36" s="18"/>
      <c r="KYL36" s="18"/>
      <c r="KYZ36" s="18"/>
      <c r="KZN36" s="18"/>
      <c r="LAB36" s="18"/>
      <c r="LAP36" s="18"/>
      <c r="LBD36" s="18"/>
      <c r="LBR36" s="18"/>
      <c r="LCF36" s="18"/>
      <c r="LCT36" s="18"/>
      <c r="LDH36" s="18"/>
      <c r="LDV36" s="18"/>
      <c r="LEJ36" s="18"/>
      <c r="LEX36" s="18"/>
      <c r="LFL36" s="18"/>
      <c r="LFZ36" s="18"/>
      <c r="LGN36" s="18"/>
      <c r="LHB36" s="18"/>
      <c r="LHP36" s="18"/>
      <c r="LID36" s="18"/>
      <c r="LIR36" s="18"/>
      <c r="LJF36" s="18"/>
      <c r="LJT36" s="18"/>
      <c r="LKH36" s="18"/>
      <c r="LKV36" s="18"/>
      <c r="LLJ36" s="18"/>
      <c r="LLX36" s="18"/>
      <c r="LML36" s="18"/>
      <c r="LMZ36" s="18"/>
      <c r="LNN36" s="18"/>
      <c r="LOB36" s="18"/>
      <c r="LOP36" s="18"/>
      <c r="LPD36" s="18"/>
      <c r="LPR36" s="18"/>
      <c r="LQF36" s="18"/>
      <c r="LQT36" s="18"/>
      <c r="LRH36" s="18"/>
      <c r="LRV36" s="18"/>
      <c r="LSJ36" s="18"/>
      <c r="LSX36" s="18"/>
      <c r="LTL36" s="18"/>
      <c r="LTZ36" s="18"/>
      <c r="LUN36" s="18"/>
      <c r="LVB36" s="18"/>
      <c r="LVP36" s="18"/>
      <c r="LWD36" s="18"/>
      <c r="LWR36" s="18"/>
      <c r="LXF36" s="18"/>
      <c r="LXT36" s="18"/>
      <c r="LYH36" s="18"/>
      <c r="LYV36" s="18"/>
      <c r="LZJ36" s="18"/>
      <c r="LZX36" s="18"/>
      <c r="MAL36" s="18"/>
      <c r="MAZ36" s="18"/>
      <c r="MBN36" s="18"/>
      <c r="MCB36" s="18"/>
      <c r="MCP36" s="18"/>
      <c r="MDD36" s="18"/>
      <c r="MDR36" s="18"/>
      <c r="MEF36" s="18"/>
      <c r="MET36" s="18"/>
      <c r="MFH36" s="18"/>
      <c r="MFV36" s="18"/>
      <c r="MGJ36" s="18"/>
      <c r="MGX36" s="18"/>
      <c r="MHL36" s="18"/>
      <c r="MHZ36" s="18"/>
      <c r="MIN36" s="18"/>
      <c r="MJB36" s="18"/>
      <c r="MJP36" s="18"/>
      <c r="MKD36" s="18"/>
      <c r="MKR36" s="18"/>
      <c r="MLF36" s="18"/>
      <c r="MLT36" s="18"/>
      <c r="MMH36" s="18"/>
      <c r="MMV36" s="18"/>
      <c r="MNJ36" s="18"/>
      <c r="MNX36" s="18"/>
      <c r="MOL36" s="18"/>
      <c r="MOZ36" s="18"/>
      <c r="MPN36" s="18"/>
      <c r="MQB36" s="18"/>
      <c r="MQP36" s="18"/>
      <c r="MRD36" s="18"/>
      <c r="MRR36" s="18"/>
      <c r="MSF36" s="18"/>
      <c r="MST36" s="18"/>
      <c r="MTH36" s="18"/>
      <c r="MTV36" s="18"/>
      <c r="MUJ36" s="18"/>
      <c r="MUX36" s="18"/>
      <c r="MVL36" s="18"/>
      <c r="MVZ36" s="18"/>
      <c r="MWN36" s="18"/>
      <c r="MXB36" s="18"/>
      <c r="MXP36" s="18"/>
      <c r="MYD36" s="18"/>
      <c r="MYR36" s="18"/>
      <c r="MZF36" s="18"/>
      <c r="MZT36" s="18"/>
      <c r="NAH36" s="18"/>
      <c r="NAV36" s="18"/>
      <c r="NBJ36" s="18"/>
      <c r="NBX36" s="18"/>
      <c r="NCL36" s="18"/>
      <c r="NCZ36" s="18"/>
      <c r="NDN36" s="18"/>
      <c r="NEB36" s="18"/>
      <c r="NEP36" s="18"/>
      <c r="NFD36" s="18"/>
      <c r="NFR36" s="18"/>
      <c r="NGF36" s="18"/>
      <c r="NGT36" s="18"/>
      <c r="NHH36" s="18"/>
      <c r="NHV36" s="18"/>
      <c r="NIJ36" s="18"/>
      <c r="NIX36" s="18"/>
      <c r="NJL36" s="18"/>
      <c r="NJZ36" s="18"/>
      <c r="NKN36" s="18"/>
      <c r="NLB36" s="18"/>
      <c r="NLP36" s="18"/>
      <c r="NMD36" s="18"/>
      <c r="NMR36" s="18"/>
      <c r="NNF36" s="18"/>
      <c r="NNT36" s="18"/>
      <c r="NOH36" s="18"/>
      <c r="NOV36" s="18"/>
      <c r="NPJ36" s="18"/>
      <c r="NPX36" s="18"/>
      <c r="NQL36" s="18"/>
      <c r="NQZ36" s="18"/>
      <c r="NRN36" s="18"/>
      <c r="NSB36" s="18"/>
      <c r="NSP36" s="18"/>
      <c r="NTD36" s="18"/>
      <c r="NTR36" s="18"/>
      <c r="NUF36" s="18"/>
      <c r="NUT36" s="18"/>
      <c r="NVH36" s="18"/>
      <c r="NVV36" s="18"/>
      <c r="NWJ36" s="18"/>
      <c r="NWX36" s="18"/>
      <c r="NXL36" s="18"/>
      <c r="NXZ36" s="18"/>
      <c r="NYN36" s="18"/>
      <c r="NZB36" s="18"/>
      <c r="NZP36" s="18"/>
      <c r="OAD36" s="18"/>
      <c r="OAR36" s="18"/>
      <c r="OBF36" s="18"/>
      <c r="OBT36" s="18"/>
      <c r="OCH36" s="18"/>
      <c r="OCV36" s="18"/>
      <c r="ODJ36" s="18"/>
      <c r="ODX36" s="18"/>
      <c r="OEL36" s="18"/>
      <c r="OEZ36" s="18"/>
      <c r="OFN36" s="18"/>
      <c r="OGB36" s="18"/>
      <c r="OGP36" s="18"/>
      <c r="OHD36" s="18"/>
      <c r="OHR36" s="18"/>
      <c r="OIF36" s="18"/>
      <c r="OIT36" s="18"/>
      <c r="OJH36" s="18"/>
      <c r="OJV36" s="18"/>
      <c r="OKJ36" s="18"/>
      <c r="OKX36" s="18"/>
      <c r="OLL36" s="18"/>
      <c r="OLZ36" s="18"/>
      <c r="OMN36" s="18"/>
      <c r="ONB36" s="18"/>
      <c r="ONP36" s="18"/>
      <c r="OOD36" s="18"/>
      <c r="OOR36" s="18"/>
      <c r="OPF36" s="18"/>
      <c r="OPT36" s="18"/>
      <c r="OQH36" s="18"/>
      <c r="OQV36" s="18"/>
      <c r="ORJ36" s="18"/>
      <c r="ORX36" s="18"/>
      <c r="OSL36" s="18"/>
      <c r="OSZ36" s="18"/>
      <c r="OTN36" s="18"/>
      <c r="OUB36" s="18"/>
      <c r="OUP36" s="18"/>
      <c r="OVD36" s="18"/>
      <c r="OVR36" s="18"/>
      <c r="OWF36" s="18"/>
      <c r="OWT36" s="18"/>
      <c r="OXH36" s="18"/>
      <c r="OXV36" s="18"/>
      <c r="OYJ36" s="18"/>
      <c r="OYX36" s="18"/>
      <c r="OZL36" s="18"/>
      <c r="OZZ36" s="18"/>
      <c r="PAN36" s="18"/>
      <c r="PBB36" s="18"/>
      <c r="PBP36" s="18"/>
      <c r="PCD36" s="18"/>
      <c r="PCR36" s="18"/>
      <c r="PDF36" s="18"/>
      <c r="PDT36" s="18"/>
      <c r="PEH36" s="18"/>
      <c r="PEV36" s="18"/>
      <c r="PFJ36" s="18"/>
      <c r="PFX36" s="18"/>
      <c r="PGL36" s="18"/>
      <c r="PGZ36" s="18"/>
      <c r="PHN36" s="18"/>
      <c r="PIB36" s="18"/>
      <c r="PIP36" s="18"/>
      <c r="PJD36" s="18"/>
      <c r="PJR36" s="18"/>
      <c r="PKF36" s="18"/>
      <c r="PKT36" s="18"/>
      <c r="PLH36" s="18"/>
      <c r="PLV36" s="18"/>
      <c r="PMJ36" s="18"/>
      <c r="PMX36" s="18"/>
      <c r="PNL36" s="18"/>
      <c r="PNZ36" s="18"/>
      <c r="PON36" s="18"/>
      <c r="PPB36" s="18"/>
      <c r="PPP36" s="18"/>
      <c r="PQD36" s="18"/>
      <c r="PQR36" s="18"/>
      <c r="PRF36" s="18"/>
      <c r="PRT36" s="18"/>
      <c r="PSH36" s="18"/>
      <c r="PSV36" s="18"/>
      <c r="PTJ36" s="18"/>
      <c r="PTX36" s="18"/>
      <c r="PUL36" s="18"/>
      <c r="PUZ36" s="18"/>
      <c r="PVN36" s="18"/>
      <c r="PWB36" s="18"/>
      <c r="PWP36" s="18"/>
      <c r="PXD36" s="18"/>
      <c r="PXR36" s="18"/>
      <c r="PYF36" s="18"/>
      <c r="PYT36" s="18"/>
      <c r="PZH36" s="18"/>
      <c r="PZV36" s="18"/>
      <c r="QAJ36" s="18"/>
      <c r="QAX36" s="18"/>
      <c r="QBL36" s="18"/>
      <c r="QBZ36" s="18"/>
      <c r="QCN36" s="18"/>
      <c r="QDB36" s="18"/>
      <c r="QDP36" s="18"/>
      <c r="QED36" s="18"/>
      <c r="QER36" s="18"/>
      <c r="QFF36" s="18"/>
      <c r="QFT36" s="18"/>
      <c r="QGH36" s="18"/>
      <c r="QGV36" s="18"/>
      <c r="QHJ36" s="18"/>
      <c r="QHX36" s="18"/>
      <c r="QIL36" s="18"/>
      <c r="QIZ36" s="18"/>
      <c r="QJN36" s="18"/>
      <c r="QKB36" s="18"/>
      <c r="QKP36" s="18"/>
      <c r="QLD36" s="18"/>
      <c r="QLR36" s="18"/>
      <c r="QMF36" s="18"/>
      <c r="QMT36" s="18"/>
      <c r="QNH36" s="18"/>
      <c r="QNV36" s="18"/>
      <c r="QOJ36" s="18"/>
      <c r="QOX36" s="18"/>
      <c r="QPL36" s="18"/>
      <c r="QPZ36" s="18"/>
      <c r="QQN36" s="18"/>
      <c r="QRB36" s="18"/>
      <c r="QRP36" s="18"/>
      <c r="QSD36" s="18"/>
      <c r="QSR36" s="18"/>
      <c r="QTF36" s="18"/>
      <c r="QTT36" s="18"/>
      <c r="QUH36" s="18"/>
      <c r="QUV36" s="18"/>
      <c r="QVJ36" s="18"/>
      <c r="QVX36" s="18"/>
      <c r="QWL36" s="18"/>
      <c r="QWZ36" s="18"/>
      <c r="QXN36" s="18"/>
      <c r="QYB36" s="18"/>
      <c r="QYP36" s="18"/>
      <c r="QZD36" s="18"/>
      <c r="QZR36" s="18"/>
      <c r="RAF36" s="18"/>
      <c r="RAT36" s="18"/>
      <c r="RBH36" s="18"/>
      <c r="RBV36" s="18"/>
      <c r="RCJ36" s="18"/>
      <c r="RCX36" s="18"/>
      <c r="RDL36" s="18"/>
      <c r="RDZ36" s="18"/>
      <c r="REN36" s="18"/>
      <c r="RFB36" s="18"/>
      <c r="RFP36" s="18"/>
      <c r="RGD36" s="18"/>
      <c r="RGR36" s="18"/>
      <c r="RHF36" s="18"/>
      <c r="RHT36" s="18"/>
      <c r="RIH36" s="18"/>
      <c r="RIV36" s="18"/>
      <c r="RJJ36" s="18"/>
      <c r="RJX36" s="18"/>
      <c r="RKL36" s="18"/>
      <c r="RKZ36" s="18"/>
      <c r="RLN36" s="18"/>
      <c r="RMB36" s="18"/>
      <c r="RMP36" s="18"/>
      <c r="RND36" s="18"/>
      <c r="RNR36" s="18"/>
      <c r="ROF36" s="18"/>
      <c r="ROT36" s="18"/>
      <c r="RPH36" s="18"/>
      <c r="RPV36" s="18"/>
      <c r="RQJ36" s="18"/>
      <c r="RQX36" s="18"/>
      <c r="RRL36" s="18"/>
      <c r="RRZ36" s="18"/>
      <c r="RSN36" s="18"/>
      <c r="RTB36" s="18"/>
      <c r="RTP36" s="18"/>
      <c r="RUD36" s="18"/>
      <c r="RUR36" s="18"/>
      <c r="RVF36" s="18"/>
      <c r="RVT36" s="18"/>
      <c r="RWH36" s="18"/>
      <c r="RWV36" s="18"/>
      <c r="RXJ36" s="18"/>
      <c r="RXX36" s="18"/>
      <c r="RYL36" s="18"/>
      <c r="RYZ36" s="18"/>
      <c r="RZN36" s="18"/>
      <c r="SAB36" s="18"/>
      <c r="SAP36" s="18"/>
      <c r="SBD36" s="18"/>
      <c r="SBR36" s="18"/>
      <c r="SCF36" s="18"/>
      <c r="SCT36" s="18"/>
      <c r="SDH36" s="18"/>
      <c r="SDV36" s="18"/>
      <c r="SEJ36" s="18"/>
      <c r="SEX36" s="18"/>
      <c r="SFL36" s="18"/>
      <c r="SFZ36" s="18"/>
      <c r="SGN36" s="18"/>
      <c r="SHB36" s="18"/>
      <c r="SHP36" s="18"/>
      <c r="SID36" s="18"/>
      <c r="SIR36" s="18"/>
      <c r="SJF36" s="18"/>
      <c r="SJT36" s="18"/>
      <c r="SKH36" s="18"/>
      <c r="SKV36" s="18"/>
      <c r="SLJ36" s="18"/>
      <c r="SLX36" s="18"/>
      <c r="SML36" s="18"/>
      <c r="SMZ36" s="18"/>
      <c r="SNN36" s="18"/>
      <c r="SOB36" s="18"/>
      <c r="SOP36" s="18"/>
      <c r="SPD36" s="18"/>
      <c r="SPR36" s="18"/>
      <c r="SQF36" s="18"/>
      <c r="SQT36" s="18"/>
      <c r="SRH36" s="18"/>
      <c r="SRV36" s="18"/>
      <c r="SSJ36" s="18"/>
      <c r="SSX36" s="18"/>
      <c r="STL36" s="18"/>
      <c r="STZ36" s="18"/>
      <c r="SUN36" s="18"/>
      <c r="SVB36" s="18"/>
      <c r="SVP36" s="18"/>
      <c r="SWD36" s="18"/>
      <c r="SWR36" s="18"/>
      <c r="SXF36" s="18"/>
      <c r="SXT36" s="18"/>
      <c r="SYH36" s="18"/>
      <c r="SYV36" s="18"/>
      <c r="SZJ36" s="18"/>
      <c r="SZX36" s="18"/>
      <c r="TAL36" s="18"/>
      <c r="TAZ36" s="18"/>
      <c r="TBN36" s="18"/>
      <c r="TCB36" s="18"/>
      <c r="TCP36" s="18"/>
      <c r="TDD36" s="18"/>
      <c r="TDR36" s="18"/>
      <c r="TEF36" s="18"/>
      <c r="TET36" s="18"/>
      <c r="TFH36" s="18"/>
      <c r="TFV36" s="18"/>
      <c r="TGJ36" s="18"/>
      <c r="TGX36" s="18"/>
      <c r="THL36" s="18"/>
      <c r="THZ36" s="18"/>
      <c r="TIN36" s="18"/>
      <c r="TJB36" s="18"/>
      <c r="TJP36" s="18"/>
      <c r="TKD36" s="18"/>
      <c r="TKR36" s="18"/>
      <c r="TLF36" s="18"/>
      <c r="TLT36" s="18"/>
      <c r="TMH36" s="18"/>
      <c r="TMV36" s="18"/>
      <c r="TNJ36" s="18"/>
      <c r="TNX36" s="18"/>
      <c r="TOL36" s="18"/>
      <c r="TOZ36" s="18"/>
      <c r="TPN36" s="18"/>
      <c r="TQB36" s="18"/>
      <c r="TQP36" s="18"/>
      <c r="TRD36" s="18"/>
      <c r="TRR36" s="18"/>
      <c r="TSF36" s="18"/>
      <c r="TST36" s="18"/>
      <c r="TTH36" s="18"/>
      <c r="TTV36" s="18"/>
      <c r="TUJ36" s="18"/>
      <c r="TUX36" s="18"/>
      <c r="TVL36" s="18"/>
      <c r="TVZ36" s="18"/>
      <c r="TWN36" s="18"/>
      <c r="TXB36" s="18"/>
      <c r="TXP36" s="18"/>
      <c r="TYD36" s="18"/>
      <c r="TYR36" s="18"/>
      <c r="TZF36" s="18"/>
      <c r="TZT36" s="18"/>
      <c r="UAH36" s="18"/>
      <c r="UAV36" s="18"/>
      <c r="UBJ36" s="18"/>
      <c r="UBX36" s="18"/>
      <c r="UCL36" s="18"/>
      <c r="UCZ36" s="18"/>
      <c r="UDN36" s="18"/>
      <c r="UEB36" s="18"/>
      <c r="UEP36" s="18"/>
      <c r="UFD36" s="18"/>
      <c r="UFR36" s="18"/>
      <c r="UGF36" s="18"/>
      <c r="UGT36" s="18"/>
      <c r="UHH36" s="18"/>
      <c r="UHV36" s="18"/>
      <c r="UIJ36" s="18"/>
      <c r="UIX36" s="18"/>
      <c r="UJL36" s="18"/>
      <c r="UJZ36" s="18"/>
      <c r="UKN36" s="18"/>
      <c r="ULB36" s="18"/>
      <c r="ULP36" s="18"/>
      <c r="UMD36" s="18"/>
      <c r="UMR36" s="18"/>
      <c r="UNF36" s="18"/>
      <c r="UNT36" s="18"/>
      <c r="UOH36" s="18"/>
      <c r="UOV36" s="18"/>
      <c r="UPJ36" s="18"/>
      <c r="UPX36" s="18"/>
      <c r="UQL36" s="18"/>
      <c r="UQZ36" s="18"/>
      <c r="URN36" s="18"/>
      <c r="USB36" s="18"/>
      <c r="USP36" s="18"/>
      <c r="UTD36" s="18"/>
      <c r="UTR36" s="18"/>
      <c r="UUF36" s="18"/>
      <c r="UUT36" s="18"/>
      <c r="UVH36" s="18"/>
      <c r="UVV36" s="18"/>
      <c r="UWJ36" s="18"/>
      <c r="UWX36" s="18"/>
      <c r="UXL36" s="18"/>
      <c r="UXZ36" s="18"/>
      <c r="UYN36" s="18"/>
      <c r="UZB36" s="18"/>
      <c r="UZP36" s="18"/>
      <c r="VAD36" s="18"/>
      <c r="VAR36" s="18"/>
      <c r="VBF36" s="18"/>
      <c r="VBT36" s="18"/>
      <c r="VCH36" s="18"/>
      <c r="VCV36" s="18"/>
      <c r="VDJ36" s="18"/>
      <c r="VDX36" s="18"/>
      <c r="VEL36" s="18"/>
      <c r="VEZ36" s="18"/>
      <c r="VFN36" s="18"/>
      <c r="VGB36" s="18"/>
      <c r="VGP36" s="18"/>
      <c r="VHD36" s="18"/>
      <c r="VHR36" s="18"/>
      <c r="VIF36" s="18"/>
      <c r="VIT36" s="18"/>
      <c r="VJH36" s="18"/>
      <c r="VJV36" s="18"/>
      <c r="VKJ36" s="18"/>
      <c r="VKX36" s="18"/>
      <c r="VLL36" s="18"/>
      <c r="VLZ36" s="18"/>
      <c r="VMN36" s="18"/>
      <c r="VNB36" s="18"/>
      <c r="VNP36" s="18"/>
      <c r="VOD36" s="18"/>
      <c r="VOR36" s="18"/>
      <c r="VPF36" s="18"/>
      <c r="VPT36" s="18"/>
      <c r="VQH36" s="18"/>
      <c r="VQV36" s="18"/>
      <c r="VRJ36" s="18"/>
      <c r="VRX36" s="18"/>
      <c r="VSL36" s="18"/>
      <c r="VSZ36" s="18"/>
      <c r="VTN36" s="18"/>
      <c r="VUB36" s="18"/>
      <c r="VUP36" s="18"/>
      <c r="VVD36" s="18"/>
      <c r="VVR36" s="18"/>
      <c r="VWF36" s="18"/>
      <c r="VWT36" s="18"/>
      <c r="VXH36" s="18"/>
      <c r="VXV36" s="18"/>
      <c r="VYJ36" s="18"/>
      <c r="VYX36" s="18"/>
      <c r="VZL36" s="18"/>
      <c r="VZZ36" s="18"/>
      <c r="WAN36" s="18"/>
      <c r="WBB36" s="18"/>
      <c r="WBP36" s="18"/>
      <c r="WCD36" s="18"/>
      <c r="WCR36" s="18"/>
      <c r="WDF36" s="18"/>
      <c r="WDT36" s="18"/>
      <c r="WEH36" s="18"/>
      <c r="WEV36" s="18"/>
      <c r="WFJ36" s="18"/>
      <c r="WFX36" s="18"/>
      <c r="WGL36" s="18"/>
      <c r="WGZ36" s="18"/>
      <c r="WHN36" s="18"/>
      <c r="WIB36" s="18"/>
      <c r="WIP36" s="18"/>
      <c r="WJD36" s="18"/>
      <c r="WJR36" s="18"/>
      <c r="WKF36" s="18"/>
      <c r="WKT36" s="18"/>
      <c r="WLH36" s="18"/>
      <c r="WLV36" s="18"/>
      <c r="WMJ36" s="18"/>
      <c r="WMX36" s="18"/>
      <c r="WNL36" s="18"/>
      <c r="WNZ36" s="18"/>
      <c r="WON36" s="18"/>
      <c r="WPB36" s="18"/>
      <c r="WPP36" s="18"/>
      <c r="WQD36" s="18"/>
      <c r="WQR36" s="18"/>
      <c r="WRF36" s="18"/>
      <c r="WRT36" s="18"/>
      <c r="WSH36" s="18"/>
      <c r="WSV36" s="18"/>
      <c r="WTJ36" s="18"/>
      <c r="WTX36" s="18"/>
      <c r="WUL36" s="18"/>
      <c r="WUZ36" s="18"/>
      <c r="WVN36" s="18"/>
      <c r="WWB36" s="18"/>
      <c r="WWP36" s="18"/>
      <c r="WXD36" s="18"/>
      <c r="WXR36" s="18"/>
      <c r="WYF36" s="18"/>
      <c r="WYT36" s="18"/>
      <c r="WZH36" s="18"/>
      <c r="WZV36" s="18"/>
      <c r="XAJ36" s="18"/>
      <c r="XAX36" s="18"/>
      <c r="XBL36" s="18"/>
      <c r="XBZ36" s="18"/>
      <c r="XCN36" s="18"/>
      <c r="XDB36" s="18"/>
      <c r="XDP36" s="18"/>
      <c r="XED36" s="18"/>
      <c r="XER36" s="18"/>
    </row>
    <row r="37" spans="1:1014 1028:2036 2050:3072 3086:4094 4108:5116 5130:6138 6152:7160 7174:8182 8196:9204 9218:10240 10254:11262 11276:12284 12298:13306 13320:14328 14342:15350 15364:16372" hidden="1" x14ac:dyDescent="0.35">
      <c r="A37">
        <v>2017186045</v>
      </c>
      <c r="B37" t="s">
        <v>26</v>
      </c>
      <c r="C37" t="s">
        <v>159</v>
      </c>
      <c r="D37" s="55" t="s">
        <v>879</v>
      </c>
      <c r="E37" t="s">
        <v>31</v>
      </c>
      <c r="F37" s="18">
        <v>42921</v>
      </c>
      <c r="G37">
        <v>32.9</v>
      </c>
      <c r="H37" t="s">
        <v>884</v>
      </c>
      <c r="I37">
        <v>47.2</v>
      </c>
      <c r="K37">
        <v>23.6</v>
      </c>
      <c r="L37" t="s">
        <v>906</v>
      </c>
      <c r="M37">
        <v>25</v>
      </c>
      <c r="N37" t="s">
        <v>907</v>
      </c>
      <c r="O37">
        <v>382</v>
      </c>
      <c r="T37" s="18"/>
      <c r="AH37" s="18"/>
      <c r="AV37" s="18"/>
      <c r="BJ37" s="18"/>
      <c r="BX37" s="18"/>
      <c r="CL37" s="18"/>
      <c r="CZ37" s="18"/>
      <c r="DN37" s="18"/>
      <c r="EB37" s="18"/>
      <c r="EP37" s="18"/>
      <c r="FD37" s="18"/>
      <c r="FR37" s="18"/>
      <c r="GF37" s="18"/>
      <c r="GT37" s="18"/>
      <c r="HH37" s="18"/>
      <c r="HV37" s="18"/>
      <c r="IJ37" s="18"/>
      <c r="IX37" s="18"/>
      <c r="JL37" s="18"/>
      <c r="JZ37" s="18"/>
      <c r="KN37" s="18"/>
      <c r="LB37" s="18"/>
      <c r="LP37" s="18"/>
      <c r="MD37" s="18"/>
      <c r="MR37" s="18"/>
      <c r="NF37" s="18"/>
      <c r="NT37" s="18"/>
      <c r="OH37" s="18"/>
      <c r="OV37" s="18"/>
      <c r="PJ37" s="18"/>
      <c r="PX37" s="18"/>
      <c r="QL37" s="18"/>
      <c r="QZ37" s="18"/>
      <c r="RN37" s="18"/>
      <c r="SB37" s="18"/>
      <c r="SP37" s="18"/>
      <c r="TD37" s="18"/>
      <c r="TR37" s="18"/>
      <c r="UF37" s="18"/>
      <c r="UT37" s="18"/>
      <c r="VH37" s="18"/>
      <c r="VV37" s="18"/>
      <c r="WJ37" s="18"/>
      <c r="WX37" s="18"/>
      <c r="XL37" s="18"/>
      <c r="XZ37" s="18"/>
      <c r="YN37" s="18"/>
      <c r="ZB37" s="18"/>
      <c r="ZP37" s="18"/>
      <c r="AAD37" s="18"/>
      <c r="AAR37" s="18"/>
      <c r="ABF37" s="18"/>
      <c r="ABT37" s="18"/>
      <c r="ACH37" s="18"/>
      <c r="ACV37" s="18"/>
      <c r="ADJ37" s="18"/>
      <c r="ADX37" s="18"/>
      <c r="AEL37" s="18"/>
      <c r="AEZ37" s="18"/>
      <c r="AFN37" s="18"/>
      <c r="AGB37" s="18"/>
      <c r="AGP37" s="18"/>
      <c r="AHD37" s="18"/>
      <c r="AHR37" s="18"/>
      <c r="AIF37" s="18"/>
      <c r="AIT37" s="18"/>
      <c r="AJH37" s="18"/>
      <c r="AJV37" s="18"/>
      <c r="AKJ37" s="18"/>
      <c r="AKX37" s="18"/>
      <c r="ALL37" s="18"/>
      <c r="ALZ37" s="18"/>
      <c r="AMN37" s="18"/>
      <c r="ANB37" s="18"/>
      <c r="ANP37" s="18"/>
      <c r="AOD37" s="18"/>
      <c r="AOR37" s="18"/>
      <c r="APF37" s="18"/>
      <c r="APT37" s="18"/>
      <c r="AQH37" s="18"/>
      <c r="AQV37" s="18"/>
      <c r="ARJ37" s="18"/>
      <c r="ARX37" s="18"/>
      <c r="ASL37" s="18"/>
      <c r="ASZ37" s="18"/>
      <c r="ATN37" s="18"/>
      <c r="AUB37" s="18"/>
      <c r="AUP37" s="18"/>
      <c r="AVD37" s="18"/>
      <c r="AVR37" s="18"/>
      <c r="AWF37" s="18"/>
      <c r="AWT37" s="18"/>
      <c r="AXH37" s="18"/>
      <c r="AXV37" s="18"/>
      <c r="AYJ37" s="18"/>
      <c r="AYX37" s="18"/>
      <c r="AZL37" s="18"/>
      <c r="AZZ37" s="18"/>
      <c r="BAN37" s="18"/>
      <c r="BBB37" s="18"/>
      <c r="BBP37" s="18"/>
      <c r="BCD37" s="18"/>
      <c r="BCR37" s="18"/>
      <c r="BDF37" s="18"/>
      <c r="BDT37" s="18"/>
      <c r="BEH37" s="18"/>
      <c r="BEV37" s="18"/>
      <c r="BFJ37" s="18"/>
      <c r="BFX37" s="18"/>
      <c r="BGL37" s="18"/>
      <c r="BGZ37" s="18"/>
      <c r="BHN37" s="18"/>
      <c r="BIB37" s="18"/>
      <c r="BIP37" s="18"/>
      <c r="BJD37" s="18"/>
      <c r="BJR37" s="18"/>
      <c r="BKF37" s="18"/>
      <c r="BKT37" s="18"/>
      <c r="BLH37" s="18"/>
      <c r="BLV37" s="18"/>
      <c r="BMJ37" s="18"/>
      <c r="BMX37" s="18"/>
      <c r="BNL37" s="18"/>
      <c r="BNZ37" s="18"/>
      <c r="BON37" s="18"/>
      <c r="BPB37" s="18"/>
      <c r="BPP37" s="18"/>
      <c r="BQD37" s="18"/>
      <c r="BQR37" s="18"/>
      <c r="BRF37" s="18"/>
      <c r="BRT37" s="18"/>
      <c r="BSH37" s="18"/>
      <c r="BSV37" s="18"/>
      <c r="BTJ37" s="18"/>
      <c r="BTX37" s="18"/>
      <c r="BUL37" s="18"/>
      <c r="BUZ37" s="18"/>
      <c r="BVN37" s="18"/>
      <c r="BWB37" s="18"/>
      <c r="BWP37" s="18"/>
      <c r="BXD37" s="18"/>
      <c r="BXR37" s="18"/>
      <c r="BYF37" s="18"/>
      <c r="BYT37" s="18"/>
      <c r="BZH37" s="18"/>
      <c r="BZV37" s="18"/>
      <c r="CAJ37" s="18"/>
      <c r="CAX37" s="18"/>
      <c r="CBL37" s="18"/>
      <c r="CBZ37" s="18"/>
      <c r="CCN37" s="18"/>
      <c r="CDB37" s="18"/>
      <c r="CDP37" s="18"/>
      <c r="CED37" s="18"/>
      <c r="CER37" s="18"/>
      <c r="CFF37" s="18"/>
      <c r="CFT37" s="18"/>
      <c r="CGH37" s="18"/>
      <c r="CGV37" s="18"/>
      <c r="CHJ37" s="18"/>
      <c r="CHX37" s="18"/>
      <c r="CIL37" s="18"/>
      <c r="CIZ37" s="18"/>
      <c r="CJN37" s="18"/>
      <c r="CKB37" s="18"/>
      <c r="CKP37" s="18"/>
      <c r="CLD37" s="18"/>
      <c r="CLR37" s="18"/>
      <c r="CMF37" s="18"/>
      <c r="CMT37" s="18"/>
      <c r="CNH37" s="18"/>
      <c r="CNV37" s="18"/>
      <c r="COJ37" s="18"/>
      <c r="COX37" s="18"/>
      <c r="CPL37" s="18"/>
      <c r="CPZ37" s="18"/>
      <c r="CQN37" s="18"/>
      <c r="CRB37" s="18"/>
      <c r="CRP37" s="18"/>
      <c r="CSD37" s="18"/>
      <c r="CSR37" s="18"/>
      <c r="CTF37" s="18"/>
      <c r="CTT37" s="18"/>
      <c r="CUH37" s="18"/>
      <c r="CUV37" s="18"/>
      <c r="CVJ37" s="18"/>
      <c r="CVX37" s="18"/>
      <c r="CWL37" s="18"/>
      <c r="CWZ37" s="18"/>
      <c r="CXN37" s="18"/>
      <c r="CYB37" s="18"/>
      <c r="CYP37" s="18"/>
      <c r="CZD37" s="18"/>
      <c r="CZR37" s="18"/>
      <c r="DAF37" s="18"/>
      <c r="DAT37" s="18"/>
      <c r="DBH37" s="18"/>
      <c r="DBV37" s="18"/>
      <c r="DCJ37" s="18"/>
      <c r="DCX37" s="18"/>
      <c r="DDL37" s="18"/>
      <c r="DDZ37" s="18"/>
      <c r="DEN37" s="18"/>
      <c r="DFB37" s="18"/>
      <c r="DFP37" s="18"/>
      <c r="DGD37" s="18"/>
      <c r="DGR37" s="18"/>
      <c r="DHF37" s="18"/>
      <c r="DHT37" s="18"/>
      <c r="DIH37" s="18"/>
      <c r="DIV37" s="18"/>
      <c r="DJJ37" s="18"/>
      <c r="DJX37" s="18"/>
      <c r="DKL37" s="18"/>
      <c r="DKZ37" s="18"/>
      <c r="DLN37" s="18"/>
      <c r="DMB37" s="18"/>
      <c r="DMP37" s="18"/>
      <c r="DND37" s="18"/>
      <c r="DNR37" s="18"/>
      <c r="DOF37" s="18"/>
      <c r="DOT37" s="18"/>
      <c r="DPH37" s="18"/>
      <c r="DPV37" s="18"/>
      <c r="DQJ37" s="18"/>
      <c r="DQX37" s="18"/>
      <c r="DRL37" s="18"/>
      <c r="DRZ37" s="18"/>
      <c r="DSN37" s="18"/>
      <c r="DTB37" s="18"/>
      <c r="DTP37" s="18"/>
      <c r="DUD37" s="18"/>
      <c r="DUR37" s="18"/>
      <c r="DVF37" s="18"/>
      <c r="DVT37" s="18"/>
      <c r="DWH37" s="18"/>
      <c r="DWV37" s="18"/>
      <c r="DXJ37" s="18"/>
      <c r="DXX37" s="18"/>
      <c r="DYL37" s="18"/>
      <c r="DYZ37" s="18"/>
      <c r="DZN37" s="18"/>
      <c r="EAB37" s="18"/>
      <c r="EAP37" s="18"/>
      <c r="EBD37" s="18"/>
      <c r="EBR37" s="18"/>
      <c r="ECF37" s="18"/>
      <c r="ECT37" s="18"/>
      <c r="EDH37" s="18"/>
      <c r="EDV37" s="18"/>
      <c r="EEJ37" s="18"/>
      <c r="EEX37" s="18"/>
      <c r="EFL37" s="18"/>
      <c r="EFZ37" s="18"/>
      <c r="EGN37" s="18"/>
      <c r="EHB37" s="18"/>
      <c r="EHP37" s="18"/>
      <c r="EID37" s="18"/>
      <c r="EIR37" s="18"/>
      <c r="EJF37" s="18"/>
      <c r="EJT37" s="18"/>
      <c r="EKH37" s="18"/>
      <c r="EKV37" s="18"/>
      <c r="ELJ37" s="18"/>
      <c r="ELX37" s="18"/>
      <c r="EML37" s="18"/>
      <c r="EMZ37" s="18"/>
      <c r="ENN37" s="18"/>
      <c r="EOB37" s="18"/>
      <c r="EOP37" s="18"/>
      <c r="EPD37" s="18"/>
      <c r="EPR37" s="18"/>
      <c r="EQF37" s="18"/>
      <c r="EQT37" s="18"/>
      <c r="ERH37" s="18"/>
      <c r="ERV37" s="18"/>
      <c r="ESJ37" s="18"/>
      <c r="ESX37" s="18"/>
      <c r="ETL37" s="18"/>
      <c r="ETZ37" s="18"/>
      <c r="EUN37" s="18"/>
      <c r="EVB37" s="18"/>
      <c r="EVP37" s="18"/>
      <c r="EWD37" s="18"/>
      <c r="EWR37" s="18"/>
      <c r="EXF37" s="18"/>
      <c r="EXT37" s="18"/>
      <c r="EYH37" s="18"/>
      <c r="EYV37" s="18"/>
      <c r="EZJ37" s="18"/>
      <c r="EZX37" s="18"/>
      <c r="FAL37" s="18"/>
      <c r="FAZ37" s="18"/>
      <c r="FBN37" s="18"/>
      <c r="FCB37" s="18"/>
      <c r="FCP37" s="18"/>
      <c r="FDD37" s="18"/>
      <c r="FDR37" s="18"/>
      <c r="FEF37" s="18"/>
      <c r="FET37" s="18"/>
      <c r="FFH37" s="18"/>
      <c r="FFV37" s="18"/>
      <c r="FGJ37" s="18"/>
      <c r="FGX37" s="18"/>
      <c r="FHL37" s="18"/>
      <c r="FHZ37" s="18"/>
      <c r="FIN37" s="18"/>
      <c r="FJB37" s="18"/>
      <c r="FJP37" s="18"/>
      <c r="FKD37" s="18"/>
      <c r="FKR37" s="18"/>
      <c r="FLF37" s="18"/>
      <c r="FLT37" s="18"/>
      <c r="FMH37" s="18"/>
      <c r="FMV37" s="18"/>
      <c r="FNJ37" s="18"/>
      <c r="FNX37" s="18"/>
      <c r="FOL37" s="18"/>
      <c r="FOZ37" s="18"/>
      <c r="FPN37" s="18"/>
      <c r="FQB37" s="18"/>
      <c r="FQP37" s="18"/>
      <c r="FRD37" s="18"/>
      <c r="FRR37" s="18"/>
      <c r="FSF37" s="18"/>
      <c r="FST37" s="18"/>
      <c r="FTH37" s="18"/>
      <c r="FTV37" s="18"/>
      <c r="FUJ37" s="18"/>
      <c r="FUX37" s="18"/>
      <c r="FVL37" s="18"/>
      <c r="FVZ37" s="18"/>
      <c r="FWN37" s="18"/>
      <c r="FXB37" s="18"/>
      <c r="FXP37" s="18"/>
      <c r="FYD37" s="18"/>
      <c r="FYR37" s="18"/>
      <c r="FZF37" s="18"/>
      <c r="FZT37" s="18"/>
      <c r="GAH37" s="18"/>
      <c r="GAV37" s="18"/>
      <c r="GBJ37" s="18"/>
      <c r="GBX37" s="18"/>
      <c r="GCL37" s="18"/>
      <c r="GCZ37" s="18"/>
      <c r="GDN37" s="18"/>
      <c r="GEB37" s="18"/>
      <c r="GEP37" s="18"/>
      <c r="GFD37" s="18"/>
      <c r="GFR37" s="18"/>
      <c r="GGF37" s="18"/>
      <c r="GGT37" s="18"/>
      <c r="GHH37" s="18"/>
      <c r="GHV37" s="18"/>
      <c r="GIJ37" s="18"/>
      <c r="GIX37" s="18"/>
      <c r="GJL37" s="18"/>
      <c r="GJZ37" s="18"/>
      <c r="GKN37" s="18"/>
      <c r="GLB37" s="18"/>
      <c r="GLP37" s="18"/>
      <c r="GMD37" s="18"/>
      <c r="GMR37" s="18"/>
      <c r="GNF37" s="18"/>
      <c r="GNT37" s="18"/>
      <c r="GOH37" s="18"/>
      <c r="GOV37" s="18"/>
      <c r="GPJ37" s="18"/>
      <c r="GPX37" s="18"/>
      <c r="GQL37" s="18"/>
      <c r="GQZ37" s="18"/>
      <c r="GRN37" s="18"/>
      <c r="GSB37" s="18"/>
      <c r="GSP37" s="18"/>
      <c r="GTD37" s="18"/>
      <c r="GTR37" s="18"/>
      <c r="GUF37" s="18"/>
      <c r="GUT37" s="18"/>
      <c r="GVH37" s="18"/>
      <c r="GVV37" s="18"/>
      <c r="GWJ37" s="18"/>
      <c r="GWX37" s="18"/>
      <c r="GXL37" s="18"/>
      <c r="GXZ37" s="18"/>
      <c r="GYN37" s="18"/>
      <c r="GZB37" s="18"/>
      <c r="GZP37" s="18"/>
      <c r="HAD37" s="18"/>
      <c r="HAR37" s="18"/>
      <c r="HBF37" s="18"/>
      <c r="HBT37" s="18"/>
      <c r="HCH37" s="18"/>
      <c r="HCV37" s="18"/>
      <c r="HDJ37" s="18"/>
      <c r="HDX37" s="18"/>
      <c r="HEL37" s="18"/>
      <c r="HEZ37" s="18"/>
      <c r="HFN37" s="18"/>
      <c r="HGB37" s="18"/>
      <c r="HGP37" s="18"/>
      <c r="HHD37" s="18"/>
      <c r="HHR37" s="18"/>
      <c r="HIF37" s="18"/>
      <c r="HIT37" s="18"/>
      <c r="HJH37" s="18"/>
      <c r="HJV37" s="18"/>
      <c r="HKJ37" s="18"/>
      <c r="HKX37" s="18"/>
      <c r="HLL37" s="18"/>
      <c r="HLZ37" s="18"/>
      <c r="HMN37" s="18"/>
      <c r="HNB37" s="18"/>
      <c r="HNP37" s="18"/>
      <c r="HOD37" s="18"/>
      <c r="HOR37" s="18"/>
      <c r="HPF37" s="18"/>
      <c r="HPT37" s="18"/>
      <c r="HQH37" s="18"/>
      <c r="HQV37" s="18"/>
      <c r="HRJ37" s="18"/>
      <c r="HRX37" s="18"/>
      <c r="HSL37" s="18"/>
      <c r="HSZ37" s="18"/>
      <c r="HTN37" s="18"/>
      <c r="HUB37" s="18"/>
      <c r="HUP37" s="18"/>
      <c r="HVD37" s="18"/>
      <c r="HVR37" s="18"/>
      <c r="HWF37" s="18"/>
      <c r="HWT37" s="18"/>
      <c r="HXH37" s="18"/>
      <c r="HXV37" s="18"/>
      <c r="HYJ37" s="18"/>
      <c r="HYX37" s="18"/>
      <c r="HZL37" s="18"/>
      <c r="HZZ37" s="18"/>
      <c r="IAN37" s="18"/>
      <c r="IBB37" s="18"/>
      <c r="IBP37" s="18"/>
      <c r="ICD37" s="18"/>
      <c r="ICR37" s="18"/>
      <c r="IDF37" s="18"/>
      <c r="IDT37" s="18"/>
      <c r="IEH37" s="18"/>
      <c r="IEV37" s="18"/>
      <c r="IFJ37" s="18"/>
      <c r="IFX37" s="18"/>
      <c r="IGL37" s="18"/>
      <c r="IGZ37" s="18"/>
      <c r="IHN37" s="18"/>
      <c r="IIB37" s="18"/>
      <c r="IIP37" s="18"/>
      <c r="IJD37" s="18"/>
      <c r="IJR37" s="18"/>
      <c r="IKF37" s="18"/>
      <c r="IKT37" s="18"/>
      <c r="ILH37" s="18"/>
      <c r="ILV37" s="18"/>
      <c r="IMJ37" s="18"/>
      <c r="IMX37" s="18"/>
      <c r="INL37" s="18"/>
      <c r="INZ37" s="18"/>
      <c r="ION37" s="18"/>
      <c r="IPB37" s="18"/>
      <c r="IPP37" s="18"/>
      <c r="IQD37" s="18"/>
      <c r="IQR37" s="18"/>
      <c r="IRF37" s="18"/>
      <c r="IRT37" s="18"/>
      <c r="ISH37" s="18"/>
      <c r="ISV37" s="18"/>
      <c r="ITJ37" s="18"/>
      <c r="ITX37" s="18"/>
      <c r="IUL37" s="18"/>
      <c r="IUZ37" s="18"/>
      <c r="IVN37" s="18"/>
      <c r="IWB37" s="18"/>
      <c r="IWP37" s="18"/>
      <c r="IXD37" s="18"/>
      <c r="IXR37" s="18"/>
      <c r="IYF37" s="18"/>
      <c r="IYT37" s="18"/>
      <c r="IZH37" s="18"/>
      <c r="IZV37" s="18"/>
      <c r="JAJ37" s="18"/>
      <c r="JAX37" s="18"/>
      <c r="JBL37" s="18"/>
      <c r="JBZ37" s="18"/>
      <c r="JCN37" s="18"/>
      <c r="JDB37" s="18"/>
      <c r="JDP37" s="18"/>
      <c r="JED37" s="18"/>
      <c r="JER37" s="18"/>
      <c r="JFF37" s="18"/>
      <c r="JFT37" s="18"/>
      <c r="JGH37" s="18"/>
      <c r="JGV37" s="18"/>
      <c r="JHJ37" s="18"/>
      <c r="JHX37" s="18"/>
      <c r="JIL37" s="18"/>
      <c r="JIZ37" s="18"/>
      <c r="JJN37" s="18"/>
      <c r="JKB37" s="18"/>
      <c r="JKP37" s="18"/>
      <c r="JLD37" s="18"/>
      <c r="JLR37" s="18"/>
      <c r="JMF37" s="18"/>
      <c r="JMT37" s="18"/>
      <c r="JNH37" s="18"/>
      <c r="JNV37" s="18"/>
      <c r="JOJ37" s="18"/>
      <c r="JOX37" s="18"/>
      <c r="JPL37" s="18"/>
      <c r="JPZ37" s="18"/>
      <c r="JQN37" s="18"/>
      <c r="JRB37" s="18"/>
      <c r="JRP37" s="18"/>
      <c r="JSD37" s="18"/>
      <c r="JSR37" s="18"/>
      <c r="JTF37" s="18"/>
      <c r="JTT37" s="18"/>
      <c r="JUH37" s="18"/>
      <c r="JUV37" s="18"/>
      <c r="JVJ37" s="18"/>
      <c r="JVX37" s="18"/>
      <c r="JWL37" s="18"/>
      <c r="JWZ37" s="18"/>
      <c r="JXN37" s="18"/>
      <c r="JYB37" s="18"/>
      <c r="JYP37" s="18"/>
      <c r="JZD37" s="18"/>
      <c r="JZR37" s="18"/>
      <c r="KAF37" s="18"/>
      <c r="KAT37" s="18"/>
      <c r="KBH37" s="18"/>
      <c r="KBV37" s="18"/>
      <c r="KCJ37" s="18"/>
      <c r="KCX37" s="18"/>
      <c r="KDL37" s="18"/>
      <c r="KDZ37" s="18"/>
      <c r="KEN37" s="18"/>
      <c r="KFB37" s="18"/>
      <c r="KFP37" s="18"/>
      <c r="KGD37" s="18"/>
      <c r="KGR37" s="18"/>
      <c r="KHF37" s="18"/>
      <c r="KHT37" s="18"/>
      <c r="KIH37" s="18"/>
      <c r="KIV37" s="18"/>
      <c r="KJJ37" s="18"/>
      <c r="KJX37" s="18"/>
      <c r="KKL37" s="18"/>
      <c r="KKZ37" s="18"/>
      <c r="KLN37" s="18"/>
      <c r="KMB37" s="18"/>
      <c r="KMP37" s="18"/>
      <c r="KND37" s="18"/>
      <c r="KNR37" s="18"/>
      <c r="KOF37" s="18"/>
      <c r="KOT37" s="18"/>
      <c r="KPH37" s="18"/>
      <c r="KPV37" s="18"/>
      <c r="KQJ37" s="18"/>
      <c r="KQX37" s="18"/>
      <c r="KRL37" s="18"/>
      <c r="KRZ37" s="18"/>
      <c r="KSN37" s="18"/>
      <c r="KTB37" s="18"/>
      <c r="KTP37" s="18"/>
      <c r="KUD37" s="18"/>
      <c r="KUR37" s="18"/>
      <c r="KVF37" s="18"/>
      <c r="KVT37" s="18"/>
      <c r="KWH37" s="18"/>
      <c r="KWV37" s="18"/>
      <c r="KXJ37" s="18"/>
      <c r="KXX37" s="18"/>
      <c r="KYL37" s="18"/>
      <c r="KYZ37" s="18"/>
      <c r="KZN37" s="18"/>
      <c r="LAB37" s="18"/>
      <c r="LAP37" s="18"/>
      <c r="LBD37" s="18"/>
      <c r="LBR37" s="18"/>
      <c r="LCF37" s="18"/>
      <c r="LCT37" s="18"/>
      <c r="LDH37" s="18"/>
      <c r="LDV37" s="18"/>
      <c r="LEJ37" s="18"/>
      <c r="LEX37" s="18"/>
      <c r="LFL37" s="18"/>
      <c r="LFZ37" s="18"/>
      <c r="LGN37" s="18"/>
      <c r="LHB37" s="18"/>
      <c r="LHP37" s="18"/>
      <c r="LID37" s="18"/>
      <c r="LIR37" s="18"/>
      <c r="LJF37" s="18"/>
      <c r="LJT37" s="18"/>
      <c r="LKH37" s="18"/>
      <c r="LKV37" s="18"/>
      <c r="LLJ37" s="18"/>
      <c r="LLX37" s="18"/>
      <c r="LML37" s="18"/>
      <c r="LMZ37" s="18"/>
      <c r="LNN37" s="18"/>
      <c r="LOB37" s="18"/>
      <c r="LOP37" s="18"/>
      <c r="LPD37" s="18"/>
      <c r="LPR37" s="18"/>
      <c r="LQF37" s="18"/>
      <c r="LQT37" s="18"/>
      <c r="LRH37" s="18"/>
      <c r="LRV37" s="18"/>
      <c r="LSJ37" s="18"/>
      <c r="LSX37" s="18"/>
      <c r="LTL37" s="18"/>
      <c r="LTZ37" s="18"/>
      <c r="LUN37" s="18"/>
      <c r="LVB37" s="18"/>
      <c r="LVP37" s="18"/>
      <c r="LWD37" s="18"/>
      <c r="LWR37" s="18"/>
      <c r="LXF37" s="18"/>
      <c r="LXT37" s="18"/>
      <c r="LYH37" s="18"/>
      <c r="LYV37" s="18"/>
      <c r="LZJ37" s="18"/>
      <c r="LZX37" s="18"/>
      <c r="MAL37" s="18"/>
      <c r="MAZ37" s="18"/>
      <c r="MBN37" s="18"/>
      <c r="MCB37" s="18"/>
      <c r="MCP37" s="18"/>
      <c r="MDD37" s="18"/>
      <c r="MDR37" s="18"/>
      <c r="MEF37" s="18"/>
      <c r="MET37" s="18"/>
      <c r="MFH37" s="18"/>
      <c r="MFV37" s="18"/>
      <c r="MGJ37" s="18"/>
      <c r="MGX37" s="18"/>
      <c r="MHL37" s="18"/>
      <c r="MHZ37" s="18"/>
      <c r="MIN37" s="18"/>
      <c r="MJB37" s="18"/>
      <c r="MJP37" s="18"/>
      <c r="MKD37" s="18"/>
      <c r="MKR37" s="18"/>
      <c r="MLF37" s="18"/>
      <c r="MLT37" s="18"/>
      <c r="MMH37" s="18"/>
      <c r="MMV37" s="18"/>
      <c r="MNJ37" s="18"/>
      <c r="MNX37" s="18"/>
      <c r="MOL37" s="18"/>
      <c r="MOZ37" s="18"/>
      <c r="MPN37" s="18"/>
      <c r="MQB37" s="18"/>
      <c r="MQP37" s="18"/>
      <c r="MRD37" s="18"/>
      <c r="MRR37" s="18"/>
      <c r="MSF37" s="18"/>
      <c r="MST37" s="18"/>
      <c r="MTH37" s="18"/>
      <c r="MTV37" s="18"/>
      <c r="MUJ37" s="18"/>
      <c r="MUX37" s="18"/>
      <c r="MVL37" s="18"/>
      <c r="MVZ37" s="18"/>
      <c r="MWN37" s="18"/>
      <c r="MXB37" s="18"/>
      <c r="MXP37" s="18"/>
      <c r="MYD37" s="18"/>
      <c r="MYR37" s="18"/>
      <c r="MZF37" s="18"/>
      <c r="MZT37" s="18"/>
      <c r="NAH37" s="18"/>
      <c r="NAV37" s="18"/>
      <c r="NBJ37" s="18"/>
      <c r="NBX37" s="18"/>
      <c r="NCL37" s="18"/>
      <c r="NCZ37" s="18"/>
      <c r="NDN37" s="18"/>
      <c r="NEB37" s="18"/>
      <c r="NEP37" s="18"/>
      <c r="NFD37" s="18"/>
      <c r="NFR37" s="18"/>
      <c r="NGF37" s="18"/>
      <c r="NGT37" s="18"/>
      <c r="NHH37" s="18"/>
      <c r="NHV37" s="18"/>
      <c r="NIJ37" s="18"/>
      <c r="NIX37" s="18"/>
      <c r="NJL37" s="18"/>
      <c r="NJZ37" s="18"/>
      <c r="NKN37" s="18"/>
      <c r="NLB37" s="18"/>
      <c r="NLP37" s="18"/>
      <c r="NMD37" s="18"/>
      <c r="NMR37" s="18"/>
      <c r="NNF37" s="18"/>
      <c r="NNT37" s="18"/>
      <c r="NOH37" s="18"/>
      <c r="NOV37" s="18"/>
      <c r="NPJ37" s="18"/>
      <c r="NPX37" s="18"/>
      <c r="NQL37" s="18"/>
      <c r="NQZ37" s="18"/>
      <c r="NRN37" s="18"/>
      <c r="NSB37" s="18"/>
      <c r="NSP37" s="18"/>
      <c r="NTD37" s="18"/>
      <c r="NTR37" s="18"/>
      <c r="NUF37" s="18"/>
      <c r="NUT37" s="18"/>
      <c r="NVH37" s="18"/>
      <c r="NVV37" s="18"/>
      <c r="NWJ37" s="18"/>
      <c r="NWX37" s="18"/>
      <c r="NXL37" s="18"/>
      <c r="NXZ37" s="18"/>
      <c r="NYN37" s="18"/>
      <c r="NZB37" s="18"/>
      <c r="NZP37" s="18"/>
      <c r="OAD37" s="18"/>
      <c r="OAR37" s="18"/>
      <c r="OBF37" s="18"/>
      <c r="OBT37" s="18"/>
      <c r="OCH37" s="18"/>
      <c r="OCV37" s="18"/>
      <c r="ODJ37" s="18"/>
      <c r="ODX37" s="18"/>
      <c r="OEL37" s="18"/>
      <c r="OEZ37" s="18"/>
      <c r="OFN37" s="18"/>
      <c r="OGB37" s="18"/>
      <c r="OGP37" s="18"/>
      <c r="OHD37" s="18"/>
      <c r="OHR37" s="18"/>
      <c r="OIF37" s="18"/>
      <c r="OIT37" s="18"/>
      <c r="OJH37" s="18"/>
      <c r="OJV37" s="18"/>
      <c r="OKJ37" s="18"/>
      <c r="OKX37" s="18"/>
      <c r="OLL37" s="18"/>
      <c r="OLZ37" s="18"/>
      <c r="OMN37" s="18"/>
      <c r="ONB37" s="18"/>
      <c r="ONP37" s="18"/>
      <c r="OOD37" s="18"/>
      <c r="OOR37" s="18"/>
      <c r="OPF37" s="18"/>
      <c r="OPT37" s="18"/>
      <c r="OQH37" s="18"/>
      <c r="OQV37" s="18"/>
      <c r="ORJ37" s="18"/>
      <c r="ORX37" s="18"/>
      <c r="OSL37" s="18"/>
      <c r="OSZ37" s="18"/>
      <c r="OTN37" s="18"/>
      <c r="OUB37" s="18"/>
      <c r="OUP37" s="18"/>
      <c r="OVD37" s="18"/>
      <c r="OVR37" s="18"/>
      <c r="OWF37" s="18"/>
      <c r="OWT37" s="18"/>
      <c r="OXH37" s="18"/>
      <c r="OXV37" s="18"/>
      <c r="OYJ37" s="18"/>
      <c r="OYX37" s="18"/>
      <c r="OZL37" s="18"/>
      <c r="OZZ37" s="18"/>
      <c r="PAN37" s="18"/>
      <c r="PBB37" s="18"/>
      <c r="PBP37" s="18"/>
      <c r="PCD37" s="18"/>
      <c r="PCR37" s="18"/>
      <c r="PDF37" s="18"/>
      <c r="PDT37" s="18"/>
      <c r="PEH37" s="18"/>
      <c r="PEV37" s="18"/>
      <c r="PFJ37" s="18"/>
      <c r="PFX37" s="18"/>
      <c r="PGL37" s="18"/>
      <c r="PGZ37" s="18"/>
      <c r="PHN37" s="18"/>
      <c r="PIB37" s="18"/>
      <c r="PIP37" s="18"/>
      <c r="PJD37" s="18"/>
      <c r="PJR37" s="18"/>
      <c r="PKF37" s="18"/>
      <c r="PKT37" s="18"/>
      <c r="PLH37" s="18"/>
      <c r="PLV37" s="18"/>
      <c r="PMJ37" s="18"/>
      <c r="PMX37" s="18"/>
      <c r="PNL37" s="18"/>
      <c r="PNZ37" s="18"/>
      <c r="PON37" s="18"/>
      <c r="PPB37" s="18"/>
      <c r="PPP37" s="18"/>
      <c r="PQD37" s="18"/>
      <c r="PQR37" s="18"/>
      <c r="PRF37" s="18"/>
      <c r="PRT37" s="18"/>
      <c r="PSH37" s="18"/>
      <c r="PSV37" s="18"/>
      <c r="PTJ37" s="18"/>
      <c r="PTX37" s="18"/>
      <c r="PUL37" s="18"/>
      <c r="PUZ37" s="18"/>
      <c r="PVN37" s="18"/>
      <c r="PWB37" s="18"/>
      <c r="PWP37" s="18"/>
      <c r="PXD37" s="18"/>
      <c r="PXR37" s="18"/>
      <c r="PYF37" s="18"/>
      <c r="PYT37" s="18"/>
      <c r="PZH37" s="18"/>
      <c r="PZV37" s="18"/>
      <c r="QAJ37" s="18"/>
      <c r="QAX37" s="18"/>
      <c r="QBL37" s="18"/>
      <c r="QBZ37" s="18"/>
      <c r="QCN37" s="18"/>
      <c r="QDB37" s="18"/>
      <c r="QDP37" s="18"/>
      <c r="QED37" s="18"/>
      <c r="QER37" s="18"/>
      <c r="QFF37" s="18"/>
      <c r="QFT37" s="18"/>
      <c r="QGH37" s="18"/>
      <c r="QGV37" s="18"/>
      <c r="QHJ37" s="18"/>
      <c r="QHX37" s="18"/>
      <c r="QIL37" s="18"/>
      <c r="QIZ37" s="18"/>
      <c r="QJN37" s="18"/>
      <c r="QKB37" s="18"/>
      <c r="QKP37" s="18"/>
      <c r="QLD37" s="18"/>
      <c r="QLR37" s="18"/>
      <c r="QMF37" s="18"/>
      <c r="QMT37" s="18"/>
      <c r="QNH37" s="18"/>
      <c r="QNV37" s="18"/>
      <c r="QOJ37" s="18"/>
      <c r="QOX37" s="18"/>
      <c r="QPL37" s="18"/>
      <c r="QPZ37" s="18"/>
      <c r="QQN37" s="18"/>
      <c r="QRB37" s="18"/>
      <c r="QRP37" s="18"/>
      <c r="QSD37" s="18"/>
      <c r="QSR37" s="18"/>
      <c r="QTF37" s="18"/>
      <c r="QTT37" s="18"/>
      <c r="QUH37" s="18"/>
      <c r="QUV37" s="18"/>
      <c r="QVJ37" s="18"/>
      <c r="QVX37" s="18"/>
      <c r="QWL37" s="18"/>
      <c r="QWZ37" s="18"/>
      <c r="QXN37" s="18"/>
      <c r="QYB37" s="18"/>
      <c r="QYP37" s="18"/>
      <c r="QZD37" s="18"/>
      <c r="QZR37" s="18"/>
      <c r="RAF37" s="18"/>
      <c r="RAT37" s="18"/>
      <c r="RBH37" s="18"/>
      <c r="RBV37" s="18"/>
      <c r="RCJ37" s="18"/>
      <c r="RCX37" s="18"/>
      <c r="RDL37" s="18"/>
      <c r="RDZ37" s="18"/>
      <c r="REN37" s="18"/>
      <c r="RFB37" s="18"/>
      <c r="RFP37" s="18"/>
      <c r="RGD37" s="18"/>
      <c r="RGR37" s="18"/>
      <c r="RHF37" s="18"/>
      <c r="RHT37" s="18"/>
      <c r="RIH37" s="18"/>
      <c r="RIV37" s="18"/>
      <c r="RJJ37" s="18"/>
      <c r="RJX37" s="18"/>
      <c r="RKL37" s="18"/>
      <c r="RKZ37" s="18"/>
      <c r="RLN37" s="18"/>
      <c r="RMB37" s="18"/>
      <c r="RMP37" s="18"/>
      <c r="RND37" s="18"/>
      <c r="RNR37" s="18"/>
      <c r="ROF37" s="18"/>
      <c r="ROT37" s="18"/>
      <c r="RPH37" s="18"/>
      <c r="RPV37" s="18"/>
      <c r="RQJ37" s="18"/>
      <c r="RQX37" s="18"/>
      <c r="RRL37" s="18"/>
      <c r="RRZ37" s="18"/>
      <c r="RSN37" s="18"/>
      <c r="RTB37" s="18"/>
      <c r="RTP37" s="18"/>
      <c r="RUD37" s="18"/>
      <c r="RUR37" s="18"/>
      <c r="RVF37" s="18"/>
      <c r="RVT37" s="18"/>
      <c r="RWH37" s="18"/>
      <c r="RWV37" s="18"/>
      <c r="RXJ37" s="18"/>
      <c r="RXX37" s="18"/>
      <c r="RYL37" s="18"/>
      <c r="RYZ37" s="18"/>
      <c r="RZN37" s="18"/>
      <c r="SAB37" s="18"/>
      <c r="SAP37" s="18"/>
      <c r="SBD37" s="18"/>
      <c r="SBR37" s="18"/>
      <c r="SCF37" s="18"/>
      <c r="SCT37" s="18"/>
      <c r="SDH37" s="18"/>
      <c r="SDV37" s="18"/>
      <c r="SEJ37" s="18"/>
      <c r="SEX37" s="18"/>
      <c r="SFL37" s="18"/>
      <c r="SFZ37" s="18"/>
      <c r="SGN37" s="18"/>
      <c r="SHB37" s="18"/>
      <c r="SHP37" s="18"/>
      <c r="SID37" s="18"/>
      <c r="SIR37" s="18"/>
      <c r="SJF37" s="18"/>
      <c r="SJT37" s="18"/>
      <c r="SKH37" s="18"/>
      <c r="SKV37" s="18"/>
      <c r="SLJ37" s="18"/>
      <c r="SLX37" s="18"/>
      <c r="SML37" s="18"/>
      <c r="SMZ37" s="18"/>
      <c r="SNN37" s="18"/>
      <c r="SOB37" s="18"/>
      <c r="SOP37" s="18"/>
      <c r="SPD37" s="18"/>
      <c r="SPR37" s="18"/>
      <c r="SQF37" s="18"/>
      <c r="SQT37" s="18"/>
      <c r="SRH37" s="18"/>
      <c r="SRV37" s="18"/>
      <c r="SSJ37" s="18"/>
      <c r="SSX37" s="18"/>
      <c r="STL37" s="18"/>
      <c r="STZ37" s="18"/>
      <c r="SUN37" s="18"/>
      <c r="SVB37" s="18"/>
      <c r="SVP37" s="18"/>
      <c r="SWD37" s="18"/>
      <c r="SWR37" s="18"/>
      <c r="SXF37" s="18"/>
      <c r="SXT37" s="18"/>
      <c r="SYH37" s="18"/>
      <c r="SYV37" s="18"/>
      <c r="SZJ37" s="18"/>
      <c r="SZX37" s="18"/>
      <c r="TAL37" s="18"/>
      <c r="TAZ37" s="18"/>
      <c r="TBN37" s="18"/>
      <c r="TCB37" s="18"/>
      <c r="TCP37" s="18"/>
      <c r="TDD37" s="18"/>
      <c r="TDR37" s="18"/>
      <c r="TEF37" s="18"/>
      <c r="TET37" s="18"/>
      <c r="TFH37" s="18"/>
      <c r="TFV37" s="18"/>
      <c r="TGJ37" s="18"/>
      <c r="TGX37" s="18"/>
      <c r="THL37" s="18"/>
      <c r="THZ37" s="18"/>
      <c r="TIN37" s="18"/>
      <c r="TJB37" s="18"/>
      <c r="TJP37" s="18"/>
      <c r="TKD37" s="18"/>
      <c r="TKR37" s="18"/>
      <c r="TLF37" s="18"/>
      <c r="TLT37" s="18"/>
      <c r="TMH37" s="18"/>
      <c r="TMV37" s="18"/>
      <c r="TNJ37" s="18"/>
      <c r="TNX37" s="18"/>
      <c r="TOL37" s="18"/>
      <c r="TOZ37" s="18"/>
      <c r="TPN37" s="18"/>
      <c r="TQB37" s="18"/>
      <c r="TQP37" s="18"/>
      <c r="TRD37" s="18"/>
      <c r="TRR37" s="18"/>
      <c r="TSF37" s="18"/>
      <c r="TST37" s="18"/>
      <c r="TTH37" s="18"/>
      <c r="TTV37" s="18"/>
      <c r="TUJ37" s="18"/>
      <c r="TUX37" s="18"/>
      <c r="TVL37" s="18"/>
      <c r="TVZ37" s="18"/>
      <c r="TWN37" s="18"/>
      <c r="TXB37" s="18"/>
      <c r="TXP37" s="18"/>
      <c r="TYD37" s="18"/>
      <c r="TYR37" s="18"/>
      <c r="TZF37" s="18"/>
      <c r="TZT37" s="18"/>
      <c r="UAH37" s="18"/>
      <c r="UAV37" s="18"/>
      <c r="UBJ37" s="18"/>
      <c r="UBX37" s="18"/>
      <c r="UCL37" s="18"/>
      <c r="UCZ37" s="18"/>
      <c r="UDN37" s="18"/>
      <c r="UEB37" s="18"/>
      <c r="UEP37" s="18"/>
      <c r="UFD37" s="18"/>
      <c r="UFR37" s="18"/>
      <c r="UGF37" s="18"/>
      <c r="UGT37" s="18"/>
      <c r="UHH37" s="18"/>
      <c r="UHV37" s="18"/>
      <c r="UIJ37" s="18"/>
      <c r="UIX37" s="18"/>
      <c r="UJL37" s="18"/>
      <c r="UJZ37" s="18"/>
      <c r="UKN37" s="18"/>
      <c r="ULB37" s="18"/>
      <c r="ULP37" s="18"/>
      <c r="UMD37" s="18"/>
      <c r="UMR37" s="18"/>
      <c r="UNF37" s="18"/>
      <c r="UNT37" s="18"/>
      <c r="UOH37" s="18"/>
      <c r="UOV37" s="18"/>
      <c r="UPJ37" s="18"/>
      <c r="UPX37" s="18"/>
      <c r="UQL37" s="18"/>
      <c r="UQZ37" s="18"/>
      <c r="URN37" s="18"/>
      <c r="USB37" s="18"/>
      <c r="USP37" s="18"/>
      <c r="UTD37" s="18"/>
      <c r="UTR37" s="18"/>
      <c r="UUF37" s="18"/>
      <c r="UUT37" s="18"/>
      <c r="UVH37" s="18"/>
      <c r="UVV37" s="18"/>
      <c r="UWJ37" s="18"/>
      <c r="UWX37" s="18"/>
      <c r="UXL37" s="18"/>
      <c r="UXZ37" s="18"/>
      <c r="UYN37" s="18"/>
      <c r="UZB37" s="18"/>
      <c r="UZP37" s="18"/>
      <c r="VAD37" s="18"/>
      <c r="VAR37" s="18"/>
      <c r="VBF37" s="18"/>
      <c r="VBT37" s="18"/>
      <c r="VCH37" s="18"/>
      <c r="VCV37" s="18"/>
      <c r="VDJ37" s="18"/>
      <c r="VDX37" s="18"/>
      <c r="VEL37" s="18"/>
      <c r="VEZ37" s="18"/>
      <c r="VFN37" s="18"/>
      <c r="VGB37" s="18"/>
      <c r="VGP37" s="18"/>
      <c r="VHD37" s="18"/>
      <c r="VHR37" s="18"/>
      <c r="VIF37" s="18"/>
      <c r="VIT37" s="18"/>
      <c r="VJH37" s="18"/>
      <c r="VJV37" s="18"/>
      <c r="VKJ37" s="18"/>
      <c r="VKX37" s="18"/>
      <c r="VLL37" s="18"/>
      <c r="VLZ37" s="18"/>
      <c r="VMN37" s="18"/>
      <c r="VNB37" s="18"/>
      <c r="VNP37" s="18"/>
      <c r="VOD37" s="18"/>
      <c r="VOR37" s="18"/>
      <c r="VPF37" s="18"/>
      <c r="VPT37" s="18"/>
      <c r="VQH37" s="18"/>
      <c r="VQV37" s="18"/>
      <c r="VRJ37" s="18"/>
      <c r="VRX37" s="18"/>
      <c r="VSL37" s="18"/>
      <c r="VSZ37" s="18"/>
      <c r="VTN37" s="18"/>
      <c r="VUB37" s="18"/>
      <c r="VUP37" s="18"/>
      <c r="VVD37" s="18"/>
      <c r="VVR37" s="18"/>
      <c r="VWF37" s="18"/>
      <c r="VWT37" s="18"/>
      <c r="VXH37" s="18"/>
      <c r="VXV37" s="18"/>
      <c r="VYJ37" s="18"/>
      <c r="VYX37" s="18"/>
      <c r="VZL37" s="18"/>
      <c r="VZZ37" s="18"/>
      <c r="WAN37" s="18"/>
      <c r="WBB37" s="18"/>
      <c r="WBP37" s="18"/>
      <c r="WCD37" s="18"/>
      <c r="WCR37" s="18"/>
      <c r="WDF37" s="18"/>
      <c r="WDT37" s="18"/>
      <c r="WEH37" s="18"/>
      <c r="WEV37" s="18"/>
      <c r="WFJ37" s="18"/>
      <c r="WFX37" s="18"/>
      <c r="WGL37" s="18"/>
      <c r="WGZ37" s="18"/>
      <c r="WHN37" s="18"/>
      <c r="WIB37" s="18"/>
      <c r="WIP37" s="18"/>
      <c r="WJD37" s="18"/>
      <c r="WJR37" s="18"/>
      <c r="WKF37" s="18"/>
      <c r="WKT37" s="18"/>
      <c r="WLH37" s="18"/>
      <c r="WLV37" s="18"/>
      <c r="WMJ37" s="18"/>
      <c r="WMX37" s="18"/>
      <c r="WNL37" s="18"/>
      <c r="WNZ37" s="18"/>
      <c r="WON37" s="18"/>
      <c r="WPB37" s="18"/>
      <c r="WPP37" s="18"/>
      <c r="WQD37" s="18"/>
      <c r="WQR37" s="18"/>
      <c r="WRF37" s="18"/>
      <c r="WRT37" s="18"/>
      <c r="WSH37" s="18"/>
      <c r="WSV37" s="18"/>
      <c r="WTJ37" s="18"/>
      <c r="WTX37" s="18"/>
      <c r="WUL37" s="18"/>
      <c r="WUZ37" s="18"/>
      <c r="WVN37" s="18"/>
      <c r="WWB37" s="18"/>
      <c r="WWP37" s="18"/>
      <c r="WXD37" s="18"/>
      <c r="WXR37" s="18"/>
      <c r="WYF37" s="18"/>
      <c r="WYT37" s="18"/>
      <c r="WZH37" s="18"/>
      <c r="WZV37" s="18"/>
      <c r="XAJ37" s="18"/>
      <c r="XAX37" s="18"/>
      <c r="XBL37" s="18"/>
      <c r="XBZ37" s="18"/>
      <c r="XCN37" s="18"/>
      <c r="XDB37" s="18"/>
      <c r="XDP37" s="18"/>
      <c r="XED37" s="18"/>
      <c r="XER37" s="18"/>
    </row>
    <row r="38" spans="1:1014 1028:2036 2050:3072 3086:4094 4108:5116 5130:6138 6152:7160 7174:8182 8196:9204 9218:10240 10254:11262 11276:12284 12298:13306 13320:14328 14342:15350 15364:16372" hidden="1" x14ac:dyDescent="0.35">
      <c r="A38">
        <v>2017186046</v>
      </c>
      <c r="B38" t="s">
        <v>37</v>
      </c>
      <c r="C38" t="s">
        <v>450</v>
      </c>
      <c r="D38" s="55" t="s">
        <v>896</v>
      </c>
      <c r="E38" t="s">
        <v>39</v>
      </c>
      <c r="F38" s="18">
        <v>42921</v>
      </c>
      <c r="G38">
        <v>29</v>
      </c>
      <c r="H38" t="s">
        <v>884</v>
      </c>
      <c r="I38">
        <v>39.6</v>
      </c>
      <c r="J38" t="s">
        <v>880</v>
      </c>
      <c r="K38">
        <v>20.3</v>
      </c>
      <c r="L38" t="s">
        <v>906</v>
      </c>
      <c r="M38">
        <v>2.5</v>
      </c>
      <c r="N38" t="s">
        <v>908</v>
      </c>
      <c r="O38">
        <v>173</v>
      </c>
      <c r="T38" s="18"/>
      <c r="AH38" s="18"/>
      <c r="AV38" s="18"/>
      <c r="BJ38" s="18"/>
      <c r="BX38" s="18"/>
      <c r="CL38" s="18"/>
      <c r="CZ38" s="18"/>
      <c r="DN38" s="18"/>
      <c r="EB38" s="18"/>
      <c r="EP38" s="18"/>
      <c r="FD38" s="18"/>
      <c r="FR38" s="18"/>
      <c r="GF38" s="18"/>
      <c r="GT38" s="18"/>
      <c r="HH38" s="18"/>
      <c r="HV38" s="18"/>
      <c r="IJ38" s="18"/>
      <c r="IX38" s="18"/>
      <c r="JL38" s="18"/>
      <c r="JZ38" s="18"/>
      <c r="KN38" s="18"/>
      <c r="LB38" s="18"/>
      <c r="LP38" s="18"/>
      <c r="MD38" s="18"/>
      <c r="MR38" s="18"/>
      <c r="NF38" s="18"/>
      <c r="NT38" s="18"/>
      <c r="OH38" s="18"/>
      <c r="OV38" s="18"/>
      <c r="PJ38" s="18"/>
      <c r="PX38" s="18"/>
      <c r="QL38" s="18"/>
      <c r="QZ38" s="18"/>
      <c r="RN38" s="18"/>
      <c r="SB38" s="18"/>
      <c r="SP38" s="18"/>
      <c r="TD38" s="18"/>
      <c r="TR38" s="18"/>
      <c r="UF38" s="18"/>
      <c r="UT38" s="18"/>
      <c r="VH38" s="18"/>
      <c r="VV38" s="18"/>
      <c r="WJ38" s="18"/>
      <c r="WX38" s="18"/>
      <c r="XL38" s="18"/>
      <c r="XZ38" s="18"/>
      <c r="YN38" s="18"/>
      <c r="ZB38" s="18"/>
      <c r="ZP38" s="18"/>
      <c r="AAD38" s="18"/>
      <c r="AAR38" s="18"/>
      <c r="ABF38" s="18"/>
      <c r="ABT38" s="18"/>
      <c r="ACH38" s="18"/>
      <c r="ACV38" s="18"/>
      <c r="ADJ38" s="18"/>
      <c r="ADX38" s="18"/>
      <c r="AEL38" s="18"/>
      <c r="AEZ38" s="18"/>
      <c r="AFN38" s="18"/>
      <c r="AGB38" s="18"/>
      <c r="AGP38" s="18"/>
      <c r="AHD38" s="18"/>
      <c r="AHR38" s="18"/>
      <c r="AIF38" s="18"/>
      <c r="AIT38" s="18"/>
      <c r="AJH38" s="18"/>
      <c r="AJV38" s="18"/>
      <c r="AKJ38" s="18"/>
      <c r="AKX38" s="18"/>
      <c r="ALL38" s="18"/>
      <c r="ALZ38" s="18"/>
      <c r="AMN38" s="18"/>
      <c r="ANB38" s="18"/>
      <c r="ANP38" s="18"/>
      <c r="AOD38" s="18"/>
      <c r="AOR38" s="18"/>
      <c r="APF38" s="18"/>
      <c r="APT38" s="18"/>
      <c r="AQH38" s="18"/>
      <c r="AQV38" s="18"/>
      <c r="ARJ38" s="18"/>
      <c r="ARX38" s="18"/>
      <c r="ASL38" s="18"/>
      <c r="ASZ38" s="18"/>
      <c r="ATN38" s="18"/>
      <c r="AUB38" s="18"/>
      <c r="AUP38" s="18"/>
      <c r="AVD38" s="18"/>
      <c r="AVR38" s="18"/>
      <c r="AWF38" s="18"/>
      <c r="AWT38" s="18"/>
      <c r="AXH38" s="18"/>
      <c r="AXV38" s="18"/>
      <c r="AYJ38" s="18"/>
      <c r="AYX38" s="18"/>
      <c r="AZL38" s="18"/>
      <c r="AZZ38" s="18"/>
      <c r="BAN38" s="18"/>
      <c r="BBB38" s="18"/>
      <c r="BBP38" s="18"/>
      <c r="BCD38" s="18"/>
      <c r="BCR38" s="18"/>
      <c r="BDF38" s="18"/>
      <c r="BDT38" s="18"/>
      <c r="BEH38" s="18"/>
      <c r="BEV38" s="18"/>
      <c r="BFJ38" s="18"/>
      <c r="BFX38" s="18"/>
      <c r="BGL38" s="18"/>
      <c r="BGZ38" s="18"/>
      <c r="BHN38" s="18"/>
      <c r="BIB38" s="18"/>
      <c r="BIP38" s="18"/>
      <c r="BJD38" s="18"/>
      <c r="BJR38" s="18"/>
      <c r="BKF38" s="18"/>
      <c r="BKT38" s="18"/>
      <c r="BLH38" s="18"/>
      <c r="BLV38" s="18"/>
      <c r="BMJ38" s="18"/>
      <c r="BMX38" s="18"/>
      <c r="BNL38" s="18"/>
      <c r="BNZ38" s="18"/>
      <c r="BON38" s="18"/>
      <c r="BPB38" s="18"/>
      <c r="BPP38" s="18"/>
      <c r="BQD38" s="18"/>
      <c r="BQR38" s="18"/>
      <c r="BRF38" s="18"/>
      <c r="BRT38" s="18"/>
      <c r="BSH38" s="18"/>
      <c r="BSV38" s="18"/>
      <c r="BTJ38" s="18"/>
      <c r="BTX38" s="18"/>
      <c r="BUL38" s="18"/>
      <c r="BUZ38" s="18"/>
      <c r="BVN38" s="18"/>
      <c r="BWB38" s="18"/>
      <c r="BWP38" s="18"/>
      <c r="BXD38" s="18"/>
      <c r="BXR38" s="18"/>
      <c r="BYF38" s="18"/>
      <c r="BYT38" s="18"/>
      <c r="BZH38" s="18"/>
      <c r="BZV38" s="18"/>
      <c r="CAJ38" s="18"/>
      <c r="CAX38" s="18"/>
      <c r="CBL38" s="18"/>
      <c r="CBZ38" s="18"/>
      <c r="CCN38" s="18"/>
      <c r="CDB38" s="18"/>
      <c r="CDP38" s="18"/>
      <c r="CED38" s="18"/>
      <c r="CER38" s="18"/>
      <c r="CFF38" s="18"/>
      <c r="CFT38" s="18"/>
      <c r="CGH38" s="18"/>
      <c r="CGV38" s="18"/>
      <c r="CHJ38" s="18"/>
      <c r="CHX38" s="18"/>
      <c r="CIL38" s="18"/>
      <c r="CIZ38" s="18"/>
      <c r="CJN38" s="18"/>
      <c r="CKB38" s="18"/>
      <c r="CKP38" s="18"/>
      <c r="CLD38" s="18"/>
      <c r="CLR38" s="18"/>
      <c r="CMF38" s="18"/>
      <c r="CMT38" s="18"/>
      <c r="CNH38" s="18"/>
      <c r="CNV38" s="18"/>
      <c r="COJ38" s="18"/>
      <c r="COX38" s="18"/>
      <c r="CPL38" s="18"/>
      <c r="CPZ38" s="18"/>
      <c r="CQN38" s="18"/>
      <c r="CRB38" s="18"/>
      <c r="CRP38" s="18"/>
      <c r="CSD38" s="18"/>
      <c r="CSR38" s="18"/>
      <c r="CTF38" s="18"/>
      <c r="CTT38" s="18"/>
      <c r="CUH38" s="18"/>
      <c r="CUV38" s="18"/>
      <c r="CVJ38" s="18"/>
      <c r="CVX38" s="18"/>
      <c r="CWL38" s="18"/>
      <c r="CWZ38" s="18"/>
      <c r="CXN38" s="18"/>
      <c r="CYB38" s="18"/>
      <c r="CYP38" s="18"/>
      <c r="CZD38" s="18"/>
      <c r="CZR38" s="18"/>
      <c r="DAF38" s="18"/>
      <c r="DAT38" s="18"/>
      <c r="DBH38" s="18"/>
      <c r="DBV38" s="18"/>
      <c r="DCJ38" s="18"/>
      <c r="DCX38" s="18"/>
      <c r="DDL38" s="18"/>
      <c r="DDZ38" s="18"/>
      <c r="DEN38" s="18"/>
      <c r="DFB38" s="18"/>
      <c r="DFP38" s="18"/>
      <c r="DGD38" s="18"/>
      <c r="DGR38" s="18"/>
      <c r="DHF38" s="18"/>
      <c r="DHT38" s="18"/>
      <c r="DIH38" s="18"/>
      <c r="DIV38" s="18"/>
      <c r="DJJ38" s="18"/>
      <c r="DJX38" s="18"/>
      <c r="DKL38" s="18"/>
      <c r="DKZ38" s="18"/>
      <c r="DLN38" s="18"/>
      <c r="DMB38" s="18"/>
      <c r="DMP38" s="18"/>
      <c r="DND38" s="18"/>
      <c r="DNR38" s="18"/>
      <c r="DOF38" s="18"/>
      <c r="DOT38" s="18"/>
      <c r="DPH38" s="18"/>
      <c r="DPV38" s="18"/>
      <c r="DQJ38" s="18"/>
      <c r="DQX38" s="18"/>
      <c r="DRL38" s="18"/>
      <c r="DRZ38" s="18"/>
      <c r="DSN38" s="18"/>
      <c r="DTB38" s="18"/>
      <c r="DTP38" s="18"/>
      <c r="DUD38" s="18"/>
      <c r="DUR38" s="18"/>
      <c r="DVF38" s="18"/>
      <c r="DVT38" s="18"/>
      <c r="DWH38" s="18"/>
      <c r="DWV38" s="18"/>
      <c r="DXJ38" s="18"/>
      <c r="DXX38" s="18"/>
      <c r="DYL38" s="18"/>
      <c r="DYZ38" s="18"/>
      <c r="DZN38" s="18"/>
      <c r="EAB38" s="18"/>
      <c r="EAP38" s="18"/>
      <c r="EBD38" s="18"/>
      <c r="EBR38" s="18"/>
      <c r="ECF38" s="18"/>
      <c r="ECT38" s="18"/>
      <c r="EDH38" s="18"/>
      <c r="EDV38" s="18"/>
      <c r="EEJ38" s="18"/>
      <c r="EEX38" s="18"/>
      <c r="EFL38" s="18"/>
      <c r="EFZ38" s="18"/>
      <c r="EGN38" s="18"/>
      <c r="EHB38" s="18"/>
      <c r="EHP38" s="18"/>
      <c r="EID38" s="18"/>
      <c r="EIR38" s="18"/>
      <c r="EJF38" s="18"/>
      <c r="EJT38" s="18"/>
      <c r="EKH38" s="18"/>
      <c r="EKV38" s="18"/>
      <c r="ELJ38" s="18"/>
      <c r="ELX38" s="18"/>
      <c r="EML38" s="18"/>
      <c r="EMZ38" s="18"/>
      <c r="ENN38" s="18"/>
      <c r="EOB38" s="18"/>
      <c r="EOP38" s="18"/>
      <c r="EPD38" s="18"/>
      <c r="EPR38" s="18"/>
      <c r="EQF38" s="18"/>
      <c r="EQT38" s="18"/>
      <c r="ERH38" s="18"/>
      <c r="ERV38" s="18"/>
      <c r="ESJ38" s="18"/>
      <c r="ESX38" s="18"/>
      <c r="ETL38" s="18"/>
      <c r="ETZ38" s="18"/>
      <c r="EUN38" s="18"/>
      <c r="EVB38" s="18"/>
      <c r="EVP38" s="18"/>
      <c r="EWD38" s="18"/>
      <c r="EWR38" s="18"/>
      <c r="EXF38" s="18"/>
      <c r="EXT38" s="18"/>
      <c r="EYH38" s="18"/>
      <c r="EYV38" s="18"/>
      <c r="EZJ38" s="18"/>
      <c r="EZX38" s="18"/>
      <c r="FAL38" s="18"/>
      <c r="FAZ38" s="18"/>
      <c r="FBN38" s="18"/>
      <c r="FCB38" s="18"/>
      <c r="FCP38" s="18"/>
      <c r="FDD38" s="18"/>
      <c r="FDR38" s="18"/>
      <c r="FEF38" s="18"/>
      <c r="FET38" s="18"/>
      <c r="FFH38" s="18"/>
      <c r="FFV38" s="18"/>
      <c r="FGJ38" s="18"/>
      <c r="FGX38" s="18"/>
      <c r="FHL38" s="18"/>
      <c r="FHZ38" s="18"/>
      <c r="FIN38" s="18"/>
      <c r="FJB38" s="18"/>
      <c r="FJP38" s="18"/>
      <c r="FKD38" s="18"/>
      <c r="FKR38" s="18"/>
      <c r="FLF38" s="18"/>
      <c r="FLT38" s="18"/>
      <c r="FMH38" s="18"/>
      <c r="FMV38" s="18"/>
      <c r="FNJ38" s="18"/>
      <c r="FNX38" s="18"/>
      <c r="FOL38" s="18"/>
      <c r="FOZ38" s="18"/>
      <c r="FPN38" s="18"/>
      <c r="FQB38" s="18"/>
      <c r="FQP38" s="18"/>
      <c r="FRD38" s="18"/>
      <c r="FRR38" s="18"/>
      <c r="FSF38" s="18"/>
      <c r="FST38" s="18"/>
      <c r="FTH38" s="18"/>
      <c r="FTV38" s="18"/>
      <c r="FUJ38" s="18"/>
      <c r="FUX38" s="18"/>
      <c r="FVL38" s="18"/>
      <c r="FVZ38" s="18"/>
      <c r="FWN38" s="18"/>
      <c r="FXB38" s="18"/>
      <c r="FXP38" s="18"/>
      <c r="FYD38" s="18"/>
      <c r="FYR38" s="18"/>
      <c r="FZF38" s="18"/>
      <c r="FZT38" s="18"/>
      <c r="GAH38" s="18"/>
      <c r="GAV38" s="18"/>
      <c r="GBJ38" s="18"/>
      <c r="GBX38" s="18"/>
      <c r="GCL38" s="18"/>
      <c r="GCZ38" s="18"/>
      <c r="GDN38" s="18"/>
      <c r="GEB38" s="18"/>
      <c r="GEP38" s="18"/>
      <c r="GFD38" s="18"/>
      <c r="GFR38" s="18"/>
      <c r="GGF38" s="18"/>
      <c r="GGT38" s="18"/>
      <c r="GHH38" s="18"/>
      <c r="GHV38" s="18"/>
      <c r="GIJ38" s="18"/>
      <c r="GIX38" s="18"/>
      <c r="GJL38" s="18"/>
      <c r="GJZ38" s="18"/>
      <c r="GKN38" s="18"/>
      <c r="GLB38" s="18"/>
      <c r="GLP38" s="18"/>
      <c r="GMD38" s="18"/>
      <c r="GMR38" s="18"/>
      <c r="GNF38" s="18"/>
      <c r="GNT38" s="18"/>
      <c r="GOH38" s="18"/>
      <c r="GOV38" s="18"/>
      <c r="GPJ38" s="18"/>
      <c r="GPX38" s="18"/>
      <c r="GQL38" s="18"/>
      <c r="GQZ38" s="18"/>
      <c r="GRN38" s="18"/>
      <c r="GSB38" s="18"/>
      <c r="GSP38" s="18"/>
      <c r="GTD38" s="18"/>
      <c r="GTR38" s="18"/>
      <c r="GUF38" s="18"/>
      <c r="GUT38" s="18"/>
      <c r="GVH38" s="18"/>
      <c r="GVV38" s="18"/>
      <c r="GWJ38" s="18"/>
      <c r="GWX38" s="18"/>
      <c r="GXL38" s="18"/>
      <c r="GXZ38" s="18"/>
      <c r="GYN38" s="18"/>
      <c r="GZB38" s="18"/>
      <c r="GZP38" s="18"/>
      <c r="HAD38" s="18"/>
      <c r="HAR38" s="18"/>
      <c r="HBF38" s="18"/>
      <c r="HBT38" s="18"/>
      <c r="HCH38" s="18"/>
      <c r="HCV38" s="18"/>
      <c r="HDJ38" s="18"/>
      <c r="HDX38" s="18"/>
      <c r="HEL38" s="18"/>
      <c r="HEZ38" s="18"/>
      <c r="HFN38" s="18"/>
      <c r="HGB38" s="18"/>
      <c r="HGP38" s="18"/>
      <c r="HHD38" s="18"/>
      <c r="HHR38" s="18"/>
      <c r="HIF38" s="18"/>
      <c r="HIT38" s="18"/>
      <c r="HJH38" s="18"/>
      <c r="HJV38" s="18"/>
      <c r="HKJ38" s="18"/>
      <c r="HKX38" s="18"/>
      <c r="HLL38" s="18"/>
      <c r="HLZ38" s="18"/>
      <c r="HMN38" s="18"/>
      <c r="HNB38" s="18"/>
      <c r="HNP38" s="18"/>
      <c r="HOD38" s="18"/>
      <c r="HOR38" s="18"/>
      <c r="HPF38" s="18"/>
      <c r="HPT38" s="18"/>
      <c r="HQH38" s="18"/>
      <c r="HQV38" s="18"/>
      <c r="HRJ38" s="18"/>
      <c r="HRX38" s="18"/>
      <c r="HSL38" s="18"/>
      <c r="HSZ38" s="18"/>
      <c r="HTN38" s="18"/>
      <c r="HUB38" s="18"/>
      <c r="HUP38" s="18"/>
      <c r="HVD38" s="18"/>
      <c r="HVR38" s="18"/>
      <c r="HWF38" s="18"/>
      <c r="HWT38" s="18"/>
      <c r="HXH38" s="18"/>
      <c r="HXV38" s="18"/>
      <c r="HYJ38" s="18"/>
      <c r="HYX38" s="18"/>
      <c r="HZL38" s="18"/>
      <c r="HZZ38" s="18"/>
      <c r="IAN38" s="18"/>
      <c r="IBB38" s="18"/>
      <c r="IBP38" s="18"/>
      <c r="ICD38" s="18"/>
      <c r="ICR38" s="18"/>
      <c r="IDF38" s="18"/>
      <c r="IDT38" s="18"/>
      <c r="IEH38" s="18"/>
      <c r="IEV38" s="18"/>
      <c r="IFJ38" s="18"/>
      <c r="IFX38" s="18"/>
      <c r="IGL38" s="18"/>
      <c r="IGZ38" s="18"/>
      <c r="IHN38" s="18"/>
      <c r="IIB38" s="18"/>
      <c r="IIP38" s="18"/>
      <c r="IJD38" s="18"/>
      <c r="IJR38" s="18"/>
      <c r="IKF38" s="18"/>
      <c r="IKT38" s="18"/>
      <c r="ILH38" s="18"/>
      <c r="ILV38" s="18"/>
      <c r="IMJ38" s="18"/>
      <c r="IMX38" s="18"/>
      <c r="INL38" s="18"/>
      <c r="INZ38" s="18"/>
      <c r="ION38" s="18"/>
      <c r="IPB38" s="18"/>
      <c r="IPP38" s="18"/>
      <c r="IQD38" s="18"/>
      <c r="IQR38" s="18"/>
      <c r="IRF38" s="18"/>
      <c r="IRT38" s="18"/>
      <c r="ISH38" s="18"/>
      <c r="ISV38" s="18"/>
      <c r="ITJ38" s="18"/>
      <c r="ITX38" s="18"/>
      <c r="IUL38" s="18"/>
      <c r="IUZ38" s="18"/>
      <c r="IVN38" s="18"/>
      <c r="IWB38" s="18"/>
      <c r="IWP38" s="18"/>
      <c r="IXD38" s="18"/>
      <c r="IXR38" s="18"/>
      <c r="IYF38" s="18"/>
      <c r="IYT38" s="18"/>
      <c r="IZH38" s="18"/>
      <c r="IZV38" s="18"/>
      <c r="JAJ38" s="18"/>
      <c r="JAX38" s="18"/>
      <c r="JBL38" s="18"/>
      <c r="JBZ38" s="18"/>
      <c r="JCN38" s="18"/>
      <c r="JDB38" s="18"/>
      <c r="JDP38" s="18"/>
      <c r="JED38" s="18"/>
      <c r="JER38" s="18"/>
      <c r="JFF38" s="18"/>
      <c r="JFT38" s="18"/>
      <c r="JGH38" s="18"/>
      <c r="JGV38" s="18"/>
      <c r="JHJ38" s="18"/>
      <c r="JHX38" s="18"/>
      <c r="JIL38" s="18"/>
      <c r="JIZ38" s="18"/>
      <c r="JJN38" s="18"/>
      <c r="JKB38" s="18"/>
      <c r="JKP38" s="18"/>
      <c r="JLD38" s="18"/>
      <c r="JLR38" s="18"/>
      <c r="JMF38" s="18"/>
      <c r="JMT38" s="18"/>
      <c r="JNH38" s="18"/>
      <c r="JNV38" s="18"/>
      <c r="JOJ38" s="18"/>
      <c r="JOX38" s="18"/>
      <c r="JPL38" s="18"/>
      <c r="JPZ38" s="18"/>
      <c r="JQN38" s="18"/>
      <c r="JRB38" s="18"/>
      <c r="JRP38" s="18"/>
      <c r="JSD38" s="18"/>
      <c r="JSR38" s="18"/>
      <c r="JTF38" s="18"/>
      <c r="JTT38" s="18"/>
      <c r="JUH38" s="18"/>
      <c r="JUV38" s="18"/>
      <c r="JVJ38" s="18"/>
      <c r="JVX38" s="18"/>
      <c r="JWL38" s="18"/>
      <c r="JWZ38" s="18"/>
      <c r="JXN38" s="18"/>
      <c r="JYB38" s="18"/>
      <c r="JYP38" s="18"/>
      <c r="JZD38" s="18"/>
      <c r="JZR38" s="18"/>
      <c r="KAF38" s="18"/>
      <c r="KAT38" s="18"/>
      <c r="KBH38" s="18"/>
      <c r="KBV38" s="18"/>
      <c r="KCJ38" s="18"/>
      <c r="KCX38" s="18"/>
      <c r="KDL38" s="18"/>
      <c r="KDZ38" s="18"/>
      <c r="KEN38" s="18"/>
      <c r="KFB38" s="18"/>
      <c r="KFP38" s="18"/>
      <c r="KGD38" s="18"/>
      <c r="KGR38" s="18"/>
      <c r="KHF38" s="18"/>
      <c r="KHT38" s="18"/>
      <c r="KIH38" s="18"/>
      <c r="KIV38" s="18"/>
      <c r="KJJ38" s="18"/>
      <c r="KJX38" s="18"/>
      <c r="KKL38" s="18"/>
      <c r="KKZ38" s="18"/>
      <c r="KLN38" s="18"/>
      <c r="KMB38" s="18"/>
      <c r="KMP38" s="18"/>
      <c r="KND38" s="18"/>
      <c r="KNR38" s="18"/>
      <c r="KOF38" s="18"/>
      <c r="KOT38" s="18"/>
      <c r="KPH38" s="18"/>
      <c r="KPV38" s="18"/>
      <c r="KQJ38" s="18"/>
      <c r="KQX38" s="18"/>
      <c r="KRL38" s="18"/>
      <c r="KRZ38" s="18"/>
      <c r="KSN38" s="18"/>
      <c r="KTB38" s="18"/>
      <c r="KTP38" s="18"/>
      <c r="KUD38" s="18"/>
      <c r="KUR38" s="18"/>
      <c r="KVF38" s="18"/>
      <c r="KVT38" s="18"/>
      <c r="KWH38" s="18"/>
      <c r="KWV38" s="18"/>
      <c r="KXJ38" s="18"/>
      <c r="KXX38" s="18"/>
      <c r="KYL38" s="18"/>
      <c r="KYZ38" s="18"/>
      <c r="KZN38" s="18"/>
      <c r="LAB38" s="18"/>
      <c r="LAP38" s="18"/>
      <c r="LBD38" s="18"/>
      <c r="LBR38" s="18"/>
      <c r="LCF38" s="18"/>
      <c r="LCT38" s="18"/>
      <c r="LDH38" s="18"/>
      <c r="LDV38" s="18"/>
      <c r="LEJ38" s="18"/>
      <c r="LEX38" s="18"/>
      <c r="LFL38" s="18"/>
      <c r="LFZ38" s="18"/>
      <c r="LGN38" s="18"/>
      <c r="LHB38" s="18"/>
      <c r="LHP38" s="18"/>
      <c r="LID38" s="18"/>
      <c r="LIR38" s="18"/>
      <c r="LJF38" s="18"/>
      <c r="LJT38" s="18"/>
      <c r="LKH38" s="18"/>
      <c r="LKV38" s="18"/>
      <c r="LLJ38" s="18"/>
      <c r="LLX38" s="18"/>
      <c r="LML38" s="18"/>
      <c r="LMZ38" s="18"/>
      <c r="LNN38" s="18"/>
      <c r="LOB38" s="18"/>
      <c r="LOP38" s="18"/>
      <c r="LPD38" s="18"/>
      <c r="LPR38" s="18"/>
      <c r="LQF38" s="18"/>
      <c r="LQT38" s="18"/>
      <c r="LRH38" s="18"/>
      <c r="LRV38" s="18"/>
      <c r="LSJ38" s="18"/>
      <c r="LSX38" s="18"/>
      <c r="LTL38" s="18"/>
      <c r="LTZ38" s="18"/>
      <c r="LUN38" s="18"/>
      <c r="LVB38" s="18"/>
      <c r="LVP38" s="18"/>
      <c r="LWD38" s="18"/>
      <c r="LWR38" s="18"/>
      <c r="LXF38" s="18"/>
      <c r="LXT38" s="18"/>
      <c r="LYH38" s="18"/>
      <c r="LYV38" s="18"/>
      <c r="LZJ38" s="18"/>
      <c r="LZX38" s="18"/>
      <c r="MAL38" s="18"/>
      <c r="MAZ38" s="18"/>
      <c r="MBN38" s="18"/>
      <c r="MCB38" s="18"/>
      <c r="MCP38" s="18"/>
      <c r="MDD38" s="18"/>
      <c r="MDR38" s="18"/>
      <c r="MEF38" s="18"/>
      <c r="MET38" s="18"/>
      <c r="MFH38" s="18"/>
      <c r="MFV38" s="18"/>
      <c r="MGJ38" s="18"/>
      <c r="MGX38" s="18"/>
      <c r="MHL38" s="18"/>
      <c r="MHZ38" s="18"/>
      <c r="MIN38" s="18"/>
      <c r="MJB38" s="18"/>
      <c r="MJP38" s="18"/>
      <c r="MKD38" s="18"/>
      <c r="MKR38" s="18"/>
      <c r="MLF38" s="18"/>
      <c r="MLT38" s="18"/>
      <c r="MMH38" s="18"/>
      <c r="MMV38" s="18"/>
      <c r="MNJ38" s="18"/>
      <c r="MNX38" s="18"/>
      <c r="MOL38" s="18"/>
      <c r="MOZ38" s="18"/>
      <c r="MPN38" s="18"/>
      <c r="MQB38" s="18"/>
      <c r="MQP38" s="18"/>
      <c r="MRD38" s="18"/>
      <c r="MRR38" s="18"/>
      <c r="MSF38" s="18"/>
      <c r="MST38" s="18"/>
      <c r="MTH38" s="18"/>
      <c r="MTV38" s="18"/>
      <c r="MUJ38" s="18"/>
      <c r="MUX38" s="18"/>
      <c r="MVL38" s="18"/>
      <c r="MVZ38" s="18"/>
      <c r="MWN38" s="18"/>
      <c r="MXB38" s="18"/>
      <c r="MXP38" s="18"/>
      <c r="MYD38" s="18"/>
      <c r="MYR38" s="18"/>
      <c r="MZF38" s="18"/>
      <c r="MZT38" s="18"/>
      <c r="NAH38" s="18"/>
      <c r="NAV38" s="18"/>
      <c r="NBJ38" s="18"/>
      <c r="NBX38" s="18"/>
      <c r="NCL38" s="18"/>
      <c r="NCZ38" s="18"/>
      <c r="NDN38" s="18"/>
      <c r="NEB38" s="18"/>
      <c r="NEP38" s="18"/>
      <c r="NFD38" s="18"/>
      <c r="NFR38" s="18"/>
      <c r="NGF38" s="18"/>
      <c r="NGT38" s="18"/>
      <c r="NHH38" s="18"/>
      <c r="NHV38" s="18"/>
      <c r="NIJ38" s="18"/>
      <c r="NIX38" s="18"/>
      <c r="NJL38" s="18"/>
      <c r="NJZ38" s="18"/>
      <c r="NKN38" s="18"/>
      <c r="NLB38" s="18"/>
      <c r="NLP38" s="18"/>
      <c r="NMD38" s="18"/>
      <c r="NMR38" s="18"/>
      <c r="NNF38" s="18"/>
      <c r="NNT38" s="18"/>
      <c r="NOH38" s="18"/>
      <c r="NOV38" s="18"/>
      <c r="NPJ38" s="18"/>
      <c r="NPX38" s="18"/>
      <c r="NQL38" s="18"/>
      <c r="NQZ38" s="18"/>
      <c r="NRN38" s="18"/>
      <c r="NSB38" s="18"/>
      <c r="NSP38" s="18"/>
      <c r="NTD38" s="18"/>
      <c r="NTR38" s="18"/>
      <c r="NUF38" s="18"/>
      <c r="NUT38" s="18"/>
      <c r="NVH38" s="18"/>
      <c r="NVV38" s="18"/>
      <c r="NWJ38" s="18"/>
      <c r="NWX38" s="18"/>
      <c r="NXL38" s="18"/>
      <c r="NXZ38" s="18"/>
      <c r="NYN38" s="18"/>
      <c r="NZB38" s="18"/>
      <c r="NZP38" s="18"/>
      <c r="OAD38" s="18"/>
      <c r="OAR38" s="18"/>
      <c r="OBF38" s="18"/>
      <c r="OBT38" s="18"/>
      <c r="OCH38" s="18"/>
      <c r="OCV38" s="18"/>
      <c r="ODJ38" s="18"/>
      <c r="ODX38" s="18"/>
      <c r="OEL38" s="18"/>
      <c r="OEZ38" s="18"/>
      <c r="OFN38" s="18"/>
      <c r="OGB38" s="18"/>
      <c r="OGP38" s="18"/>
      <c r="OHD38" s="18"/>
      <c r="OHR38" s="18"/>
      <c r="OIF38" s="18"/>
      <c r="OIT38" s="18"/>
      <c r="OJH38" s="18"/>
      <c r="OJV38" s="18"/>
      <c r="OKJ38" s="18"/>
      <c r="OKX38" s="18"/>
      <c r="OLL38" s="18"/>
      <c r="OLZ38" s="18"/>
      <c r="OMN38" s="18"/>
      <c r="ONB38" s="18"/>
      <c r="ONP38" s="18"/>
      <c r="OOD38" s="18"/>
      <c r="OOR38" s="18"/>
      <c r="OPF38" s="18"/>
      <c r="OPT38" s="18"/>
      <c r="OQH38" s="18"/>
      <c r="OQV38" s="18"/>
      <c r="ORJ38" s="18"/>
      <c r="ORX38" s="18"/>
      <c r="OSL38" s="18"/>
      <c r="OSZ38" s="18"/>
      <c r="OTN38" s="18"/>
      <c r="OUB38" s="18"/>
      <c r="OUP38" s="18"/>
      <c r="OVD38" s="18"/>
      <c r="OVR38" s="18"/>
      <c r="OWF38" s="18"/>
      <c r="OWT38" s="18"/>
      <c r="OXH38" s="18"/>
      <c r="OXV38" s="18"/>
      <c r="OYJ38" s="18"/>
      <c r="OYX38" s="18"/>
      <c r="OZL38" s="18"/>
      <c r="OZZ38" s="18"/>
      <c r="PAN38" s="18"/>
      <c r="PBB38" s="18"/>
      <c r="PBP38" s="18"/>
      <c r="PCD38" s="18"/>
      <c r="PCR38" s="18"/>
      <c r="PDF38" s="18"/>
      <c r="PDT38" s="18"/>
      <c r="PEH38" s="18"/>
      <c r="PEV38" s="18"/>
      <c r="PFJ38" s="18"/>
      <c r="PFX38" s="18"/>
      <c r="PGL38" s="18"/>
      <c r="PGZ38" s="18"/>
      <c r="PHN38" s="18"/>
      <c r="PIB38" s="18"/>
      <c r="PIP38" s="18"/>
      <c r="PJD38" s="18"/>
      <c r="PJR38" s="18"/>
      <c r="PKF38" s="18"/>
      <c r="PKT38" s="18"/>
      <c r="PLH38" s="18"/>
      <c r="PLV38" s="18"/>
      <c r="PMJ38" s="18"/>
      <c r="PMX38" s="18"/>
      <c r="PNL38" s="18"/>
      <c r="PNZ38" s="18"/>
      <c r="PON38" s="18"/>
      <c r="PPB38" s="18"/>
      <c r="PPP38" s="18"/>
      <c r="PQD38" s="18"/>
      <c r="PQR38" s="18"/>
      <c r="PRF38" s="18"/>
      <c r="PRT38" s="18"/>
      <c r="PSH38" s="18"/>
      <c r="PSV38" s="18"/>
      <c r="PTJ38" s="18"/>
      <c r="PTX38" s="18"/>
      <c r="PUL38" s="18"/>
      <c r="PUZ38" s="18"/>
      <c r="PVN38" s="18"/>
      <c r="PWB38" s="18"/>
      <c r="PWP38" s="18"/>
      <c r="PXD38" s="18"/>
      <c r="PXR38" s="18"/>
      <c r="PYF38" s="18"/>
      <c r="PYT38" s="18"/>
      <c r="PZH38" s="18"/>
      <c r="PZV38" s="18"/>
      <c r="QAJ38" s="18"/>
      <c r="QAX38" s="18"/>
      <c r="QBL38" s="18"/>
      <c r="QBZ38" s="18"/>
      <c r="QCN38" s="18"/>
      <c r="QDB38" s="18"/>
      <c r="QDP38" s="18"/>
      <c r="QED38" s="18"/>
      <c r="QER38" s="18"/>
      <c r="QFF38" s="18"/>
      <c r="QFT38" s="18"/>
      <c r="QGH38" s="18"/>
      <c r="QGV38" s="18"/>
      <c r="QHJ38" s="18"/>
      <c r="QHX38" s="18"/>
      <c r="QIL38" s="18"/>
      <c r="QIZ38" s="18"/>
      <c r="QJN38" s="18"/>
      <c r="QKB38" s="18"/>
      <c r="QKP38" s="18"/>
      <c r="QLD38" s="18"/>
      <c r="QLR38" s="18"/>
      <c r="QMF38" s="18"/>
      <c r="QMT38" s="18"/>
      <c r="QNH38" s="18"/>
      <c r="QNV38" s="18"/>
      <c r="QOJ38" s="18"/>
      <c r="QOX38" s="18"/>
      <c r="QPL38" s="18"/>
      <c r="QPZ38" s="18"/>
      <c r="QQN38" s="18"/>
      <c r="QRB38" s="18"/>
      <c r="QRP38" s="18"/>
      <c r="QSD38" s="18"/>
      <c r="QSR38" s="18"/>
      <c r="QTF38" s="18"/>
      <c r="QTT38" s="18"/>
      <c r="QUH38" s="18"/>
      <c r="QUV38" s="18"/>
      <c r="QVJ38" s="18"/>
      <c r="QVX38" s="18"/>
      <c r="QWL38" s="18"/>
      <c r="QWZ38" s="18"/>
      <c r="QXN38" s="18"/>
      <c r="QYB38" s="18"/>
      <c r="QYP38" s="18"/>
      <c r="QZD38" s="18"/>
      <c r="QZR38" s="18"/>
      <c r="RAF38" s="18"/>
      <c r="RAT38" s="18"/>
      <c r="RBH38" s="18"/>
      <c r="RBV38" s="18"/>
      <c r="RCJ38" s="18"/>
      <c r="RCX38" s="18"/>
      <c r="RDL38" s="18"/>
      <c r="RDZ38" s="18"/>
      <c r="REN38" s="18"/>
      <c r="RFB38" s="18"/>
      <c r="RFP38" s="18"/>
      <c r="RGD38" s="18"/>
      <c r="RGR38" s="18"/>
      <c r="RHF38" s="18"/>
      <c r="RHT38" s="18"/>
      <c r="RIH38" s="18"/>
      <c r="RIV38" s="18"/>
      <c r="RJJ38" s="18"/>
      <c r="RJX38" s="18"/>
      <c r="RKL38" s="18"/>
      <c r="RKZ38" s="18"/>
      <c r="RLN38" s="18"/>
      <c r="RMB38" s="18"/>
      <c r="RMP38" s="18"/>
      <c r="RND38" s="18"/>
      <c r="RNR38" s="18"/>
      <c r="ROF38" s="18"/>
      <c r="ROT38" s="18"/>
      <c r="RPH38" s="18"/>
      <c r="RPV38" s="18"/>
      <c r="RQJ38" s="18"/>
      <c r="RQX38" s="18"/>
      <c r="RRL38" s="18"/>
      <c r="RRZ38" s="18"/>
      <c r="RSN38" s="18"/>
      <c r="RTB38" s="18"/>
      <c r="RTP38" s="18"/>
      <c r="RUD38" s="18"/>
      <c r="RUR38" s="18"/>
      <c r="RVF38" s="18"/>
      <c r="RVT38" s="18"/>
      <c r="RWH38" s="18"/>
      <c r="RWV38" s="18"/>
      <c r="RXJ38" s="18"/>
      <c r="RXX38" s="18"/>
      <c r="RYL38" s="18"/>
      <c r="RYZ38" s="18"/>
      <c r="RZN38" s="18"/>
      <c r="SAB38" s="18"/>
      <c r="SAP38" s="18"/>
      <c r="SBD38" s="18"/>
      <c r="SBR38" s="18"/>
      <c r="SCF38" s="18"/>
      <c r="SCT38" s="18"/>
      <c r="SDH38" s="18"/>
      <c r="SDV38" s="18"/>
      <c r="SEJ38" s="18"/>
      <c r="SEX38" s="18"/>
      <c r="SFL38" s="18"/>
      <c r="SFZ38" s="18"/>
      <c r="SGN38" s="18"/>
      <c r="SHB38" s="18"/>
      <c r="SHP38" s="18"/>
      <c r="SID38" s="18"/>
      <c r="SIR38" s="18"/>
      <c r="SJF38" s="18"/>
      <c r="SJT38" s="18"/>
      <c r="SKH38" s="18"/>
      <c r="SKV38" s="18"/>
      <c r="SLJ38" s="18"/>
      <c r="SLX38" s="18"/>
      <c r="SML38" s="18"/>
      <c r="SMZ38" s="18"/>
      <c r="SNN38" s="18"/>
      <c r="SOB38" s="18"/>
      <c r="SOP38" s="18"/>
      <c r="SPD38" s="18"/>
      <c r="SPR38" s="18"/>
      <c r="SQF38" s="18"/>
      <c r="SQT38" s="18"/>
      <c r="SRH38" s="18"/>
      <c r="SRV38" s="18"/>
      <c r="SSJ38" s="18"/>
      <c r="SSX38" s="18"/>
      <c r="STL38" s="18"/>
      <c r="STZ38" s="18"/>
      <c r="SUN38" s="18"/>
      <c r="SVB38" s="18"/>
      <c r="SVP38" s="18"/>
      <c r="SWD38" s="18"/>
      <c r="SWR38" s="18"/>
      <c r="SXF38" s="18"/>
      <c r="SXT38" s="18"/>
      <c r="SYH38" s="18"/>
      <c r="SYV38" s="18"/>
      <c r="SZJ38" s="18"/>
      <c r="SZX38" s="18"/>
      <c r="TAL38" s="18"/>
      <c r="TAZ38" s="18"/>
      <c r="TBN38" s="18"/>
      <c r="TCB38" s="18"/>
      <c r="TCP38" s="18"/>
      <c r="TDD38" s="18"/>
      <c r="TDR38" s="18"/>
      <c r="TEF38" s="18"/>
      <c r="TET38" s="18"/>
      <c r="TFH38" s="18"/>
      <c r="TFV38" s="18"/>
      <c r="TGJ38" s="18"/>
      <c r="TGX38" s="18"/>
      <c r="THL38" s="18"/>
      <c r="THZ38" s="18"/>
      <c r="TIN38" s="18"/>
      <c r="TJB38" s="18"/>
      <c r="TJP38" s="18"/>
      <c r="TKD38" s="18"/>
      <c r="TKR38" s="18"/>
      <c r="TLF38" s="18"/>
      <c r="TLT38" s="18"/>
      <c r="TMH38" s="18"/>
      <c r="TMV38" s="18"/>
      <c r="TNJ38" s="18"/>
      <c r="TNX38" s="18"/>
      <c r="TOL38" s="18"/>
      <c r="TOZ38" s="18"/>
      <c r="TPN38" s="18"/>
      <c r="TQB38" s="18"/>
      <c r="TQP38" s="18"/>
      <c r="TRD38" s="18"/>
      <c r="TRR38" s="18"/>
      <c r="TSF38" s="18"/>
      <c r="TST38" s="18"/>
      <c r="TTH38" s="18"/>
      <c r="TTV38" s="18"/>
      <c r="TUJ38" s="18"/>
      <c r="TUX38" s="18"/>
      <c r="TVL38" s="18"/>
      <c r="TVZ38" s="18"/>
      <c r="TWN38" s="18"/>
      <c r="TXB38" s="18"/>
      <c r="TXP38" s="18"/>
      <c r="TYD38" s="18"/>
      <c r="TYR38" s="18"/>
      <c r="TZF38" s="18"/>
      <c r="TZT38" s="18"/>
      <c r="UAH38" s="18"/>
      <c r="UAV38" s="18"/>
      <c r="UBJ38" s="18"/>
      <c r="UBX38" s="18"/>
      <c r="UCL38" s="18"/>
      <c r="UCZ38" s="18"/>
      <c r="UDN38" s="18"/>
      <c r="UEB38" s="18"/>
      <c r="UEP38" s="18"/>
      <c r="UFD38" s="18"/>
      <c r="UFR38" s="18"/>
      <c r="UGF38" s="18"/>
      <c r="UGT38" s="18"/>
      <c r="UHH38" s="18"/>
      <c r="UHV38" s="18"/>
      <c r="UIJ38" s="18"/>
      <c r="UIX38" s="18"/>
      <c r="UJL38" s="18"/>
      <c r="UJZ38" s="18"/>
      <c r="UKN38" s="18"/>
      <c r="ULB38" s="18"/>
      <c r="ULP38" s="18"/>
      <c r="UMD38" s="18"/>
      <c r="UMR38" s="18"/>
      <c r="UNF38" s="18"/>
      <c r="UNT38" s="18"/>
      <c r="UOH38" s="18"/>
      <c r="UOV38" s="18"/>
      <c r="UPJ38" s="18"/>
      <c r="UPX38" s="18"/>
      <c r="UQL38" s="18"/>
      <c r="UQZ38" s="18"/>
      <c r="URN38" s="18"/>
      <c r="USB38" s="18"/>
      <c r="USP38" s="18"/>
      <c r="UTD38" s="18"/>
      <c r="UTR38" s="18"/>
      <c r="UUF38" s="18"/>
      <c r="UUT38" s="18"/>
      <c r="UVH38" s="18"/>
      <c r="UVV38" s="18"/>
      <c r="UWJ38" s="18"/>
      <c r="UWX38" s="18"/>
      <c r="UXL38" s="18"/>
      <c r="UXZ38" s="18"/>
      <c r="UYN38" s="18"/>
      <c r="UZB38" s="18"/>
      <c r="UZP38" s="18"/>
      <c r="VAD38" s="18"/>
      <c r="VAR38" s="18"/>
      <c r="VBF38" s="18"/>
      <c r="VBT38" s="18"/>
      <c r="VCH38" s="18"/>
      <c r="VCV38" s="18"/>
      <c r="VDJ38" s="18"/>
      <c r="VDX38" s="18"/>
      <c r="VEL38" s="18"/>
      <c r="VEZ38" s="18"/>
      <c r="VFN38" s="18"/>
      <c r="VGB38" s="18"/>
      <c r="VGP38" s="18"/>
      <c r="VHD38" s="18"/>
      <c r="VHR38" s="18"/>
      <c r="VIF38" s="18"/>
      <c r="VIT38" s="18"/>
      <c r="VJH38" s="18"/>
      <c r="VJV38" s="18"/>
      <c r="VKJ38" s="18"/>
      <c r="VKX38" s="18"/>
      <c r="VLL38" s="18"/>
      <c r="VLZ38" s="18"/>
      <c r="VMN38" s="18"/>
      <c r="VNB38" s="18"/>
      <c r="VNP38" s="18"/>
      <c r="VOD38" s="18"/>
      <c r="VOR38" s="18"/>
      <c r="VPF38" s="18"/>
      <c r="VPT38" s="18"/>
      <c r="VQH38" s="18"/>
      <c r="VQV38" s="18"/>
      <c r="VRJ38" s="18"/>
      <c r="VRX38" s="18"/>
      <c r="VSL38" s="18"/>
      <c r="VSZ38" s="18"/>
      <c r="VTN38" s="18"/>
      <c r="VUB38" s="18"/>
      <c r="VUP38" s="18"/>
      <c r="VVD38" s="18"/>
      <c r="VVR38" s="18"/>
      <c r="VWF38" s="18"/>
      <c r="VWT38" s="18"/>
      <c r="VXH38" s="18"/>
      <c r="VXV38" s="18"/>
      <c r="VYJ38" s="18"/>
      <c r="VYX38" s="18"/>
      <c r="VZL38" s="18"/>
      <c r="VZZ38" s="18"/>
      <c r="WAN38" s="18"/>
      <c r="WBB38" s="18"/>
      <c r="WBP38" s="18"/>
      <c r="WCD38" s="18"/>
      <c r="WCR38" s="18"/>
      <c r="WDF38" s="18"/>
      <c r="WDT38" s="18"/>
      <c r="WEH38" s="18"/>
      <c r="WEV38" s="18"/>
      <c r="WFJ38" s="18"/>
      <c r="WFX38" s="18"/>
      <c r="WGL38" s="18"/>
      <c r="WGZ38" s="18"/>
      <c r="WHN38" s="18"/>
      <c r="WIB38" s="18"/>
      <c r="WIP38" s="18"/>
      <c r="WJD38" s="18"/>
      <c r="WJR38" s="18"/>
      <c r="WKF38" s="18"/>
      <c r="WKT38" s="18"/>
      <c r="WLH38" s="18"/>
      <c r="WLV38" s="18"/>
      <c r="WMJ38" s="18"/>
      <c r="WMX38" s="18"/>
      <c r="WNL38" s="18"/>
      <c r="WNZ38" s="18"/>
      <c r="WON38" s="18"/>
      <c r="WPB38" s="18"/>
      <c r="WPP38" s="18"/>
      <c r="WQD38" s="18"/>
      <c r="WQR38" s="18"/>
      <c r="WRF38" s="18"/>
      <c r="WRT38" s="18"/>
      <c r="WSH38" s="18"/>
      <c r="WSV38" s="18"/>
      <c r="WTJ38" s="18"/>
      <c r="WTX38" s="18"/>
      <c r="WUL38" s="18"/>
      <c r="WUZ38" s="18"/>
      <c r="WVN38" s="18"/>
      <c r="WWB38" s="18"/>
      <c r="WWP38" s="18"/>
      <c r="WXD38" s="18"/>
      <c r="WXR38" s="18"/>
      <c r="WYF38" s="18"/>
      <c r="WYT38" s="18"/>
      <c r="WZH38" s="18"/>
      <c r="WZV38" s="18"/>
      <c r="XAJ38" s="18"/>
      <c r="XAX38" s="18"/>
      <c r="XBL38" s="18"/>
      <c r="XBZ38" s="18"/>
      <c r="XCN38" s="18"/>
      <c r="XDB38" s="18"/>
      <c r="XDP38" s="18"/>
      <c r="XED38" s="18"/>
      <c r="XER38" s="18"/>
    </row>
    <row r="39" spans="1:1014 1028:2036 2050:3072 3086:4094 4108:5116 5130:6138 6152:7160 7174:8182 8196:9204 9218:10240 10254:11262 11276:12284 12298:13306 13320:14328 14342:15350 15364:16372" hidden="1" x14ac:dyDescent="0.35">
      <c r="A39">
        <v>2017186047</v>
      </c>
      <c r="B39" t="s">
        <v>40</v>
      </c>
      <c r="C39" t="s">
        <v>158</v>
      </c>
      <c r="D39" s="55" t="s">
        <v>875</v>
      </c>
      <c r="E39" t="s">
        <v>42</v>
      </c>
      <c r="F39" s="18">
        <v>42921</v>
      </c>
      <c r="G39">
        <v>15.1</v>
      </c>
      <c r="H39" t="s">
        <v>884</v>
      </c>
      <c r="I39">
        <v>31</v>
      </c>
      <c r="J39" t="s">
        <v>880</v>
      </c>
      <c r="K39">
        <v>11.7</v>
      </c>
      <c r="L39" t="s">
        <v>906</v>
      </c>
      <c r="M39">
        <v>2.5</v>
      </c>
      <c r="N39" t="s">
        <v>908</v>
      </c>
      <c r="O39">
        <v>2239</v>
      </c>
      <c r="P39" t="s">
        <v>880</v>
      </c>
      <c r="T39" s="18"/>
      <c r="AH39" s="18"/>
      <c r="AV39" s="18"/>
      <c r="BJ39" s="18"/>
      <c r="BX39" s="18"/>
      <c r="CL39" s="18"/>
      <c r="CZ39" s="18"/>
      <c r="DN39" s="18"/>
      <c r="EB39" s="18"/>
      <c r="EP39" s="18"/>
      <c r="FD39" s="18"/>
      <c r="FR39" s="18"/>
      <c r="GF39" s="18"/>
      <c r="GT39" s="18"/>
      <c r="HH39" s="18"/>
      <c r="HV39" s="18"/>
      <c r="IJ39" s="18"/>
      <c r="IX39" s="18"/>
      <c r="JL39" s="18"/>
      <c r="JZ39" s="18"/>
      <c r="KN39" s="18"/>
      <c r="LB39" s="18"/>
      <c r="LP39" s="18"/>
      <c r="MD39" s="18"/>
      <c r="MR39" s="18"/>
      <c r="NF39" s="18"/>
      <c r="NT39" s="18"/>
      <c r="OH39" s="18"/>
      <c r="OV39" s="18"/>
      <c r="PJ39" s="18"/>
      <c r="PX39" s="18"/>
      <c r="QL39" s="18"/>
      <c r="QZ39" s="18"/>
      <c r="RN39" s="18"/>
      <c r="SB39" s="18"/>
      <c r="SP39" s="18"/>
      <c r="TD39" s="18"/>
      <c r="TR39" s="18"/>
      <c r="UF39" s="18"/>
      <c r="UT39" s="18"/>
      <c r="VH39" s="18"/>
      <c r="VV39" s="18"/>
      <c r="WJ39" s="18"/>
      <c r="WX39" s="18"/>
      <c r="XL39" s="18"/>
      <c r="XZ39" s="18"/>
      <c r="YN39" s="18"/>
      <c r="ZB39" s="18"/>
      <c r="ZP39" s="18"/>
      <c r="AAD39" s="18"/>
      <c r="AAR39" s="18"/>
      <c r="ABF39" s="18"/>
      <c r="ABT39" s="18"/>
      <c r="ACH39" s="18"/>
      <c r="ACV39" s="18"/>
      <c r="ADJ39" s="18"/>
      <c r="ADX39" s="18"/>
      <c r="AEL39" s="18"/>
      <c r="AEZ39" s="18"/>
      <c r="AFN39" s="18"/>
      <c r="AGB39" s="18"/>
      <c r="AGP39" s="18"/>
      <c r="AHD39" s="18"/>
      <c r="AHR39" s="18"/>
      <c r="AIF39" s="18"/>
      <c r="AIT39" s="18"/>
      <c r="AJH39" s="18"/>
      <c r="AJV39" s="18"/>
      <c r="AKJ39" s="18"/>
      <c r="AKX39" s="18"/>
      <c r="ALL39" s="18"/>
      <c r="ALZ39" s="18"/>
      <c r="AMN39" s="18"/>
      <c r="ANB39" s="18"/>
      <c r="ANP39" s="18"/>
      <c r="AOD39" s="18"/>
      <c r="AOR39" s="18"/>
      <c r="APF39" s="18"/>
      <c r="APT39" s="18"/>
      <c r="AQH39" s="18"/>
      <c r="AQV39" s="18"/>
      <c r="ARJ39" s="18"/>
      <c r="ARX39" s="18"/>
      <c r="ASL39" s="18"/>
      <c r="ASZ39" s="18"/>
      <c r="ATN39" s="18"/>
      <c r="AUB39" s="18"/>
      <c r="AUP39" s="18"/>
      <c r="AVD39" s="18"/>
      <c r="AVR39" s="18"/>
      <c r="AWF39" s="18"/>
      <c r="AWT39" s="18"/>
      <c r="AXH39" s="18"/>
      <c r="AXV39" s="18"/>
      <c r="AYJ39" s="18"/>
      <c r="AYX39" s="18"/>
      <c r="AZL39" s="18"/>
      <c r="AZZ39" s="18"/>
      <c r="BAN39" s="18"/>
      <c r="BBB39" s="18"/>
      <c r="BBP39" s="18"/>
      <c r="BCD39" s="18"/>
      <c r="BCR39" s="18"/>
      <c r="BDF39" s="18"/>
      <c r="BDT39" s="18"/>
      <c r="BEH39" s="18"/>
      <c r="BEV39" s="18"/>
      <c r="BFJ39" s="18"/>
      <c r="BFX39" s="18"/>
      <c r="BGL39" s="18"/>
      <c r="BGZ39" s="18"/>
      <c r="BHN39" s="18"/>
      <c r="BIB39" s="18"/>
      <c r="BIP39" s="18"/>
      <c r="BJD39" s="18"/>
      <c r="BJR39" s="18"/>
      <c r="BKF39" s="18"/>
      <c r="BKT39" s="18"/>
      <c r="BLH39" s="18"/>
      <c r="BLV39" s="18"/>
      <c r="BMJ39" s="18"/>
      <c r="BMX39" s="18"/>
      <c r="BNL39" s="18"/>
      <c r="BNZ39" s="18"/>
      <c r="BON39" s="18"/>
      <c r="BPB39" s="18"/>
      <c r="BPP39" s="18"/>
      <c r="BQD39" s="18"/>
      <c r="BQR39" s="18"/>
      <c r="BRF39" s="18"/>
      <c r="BRT39" s="18"/>
      <c r="BSH39" s="18"/>
      <c r="BSV39" s="18"/>
      <c r="BTJ39" s="18"/>
      <c r="BTX39" s="18"/>
      <c r="BUL39" s="18"/>
      <c r="BUZ39" s="18"/>
      <c r="BVN39" s="18"/>
      <c r="BWB39" s="18"/>
      <c r="BWP39" s="18"/>
      <c r="BXD39" s="18"/>
      <c r="BXR39" s="18"/>
      <c r="BYF39" s="18"/>
      <c r="BYT39" s="18"/>
      <c r="BZH39" s="18"/>
      <c r="BZV39" s="18"/>
      <c r="CAJ39" s="18"/>
      <c r="CAX39" s="18"/>
      <c r="CBL39" s="18"/>
      <c r="CBZ39" s="18"/>
      <c r="CCN39" s="18"/>
      <c r="CDB39" s="18"/>
      <c r="CDP39" s="18"/>
      <c r="CED39" s="18"/>
      <c r="CER39" s="18"/>
      <c r="CFF39" s="18"/>
      <c r="CFT39" s="18"/>
      <c r="CGH39" s="18"/>
      <c r="CGV39" s="18"/>
      <c r="CHJ39" s="18"/>
      <c r="CHX39" s="18"/>
      <c r="CIL39" s="18"/>
      <c r="CIZ39" s="18"/>
      <c r="CJN39" s="18"/>
      <c r="CKB39" s="18"/>
      <c r="CKP39" s="18"/>
      <c r="CLD39" s="18"/>
      <c r="CLR39" s="18"/>
      <c r="CMF39" s="18"/>
      <c r="CMT39" s="18"/>
      <c r="CNH39" s="18"/>
      <c r="CNV39" s="18"/>
      <c r="COJ39" s="18"/>
      <c r="COX39" s="18"/>
      <c r="CPL39" s="18"/>
      <c r="CPZ39" s="18"/>
      <c r="CQN39" s="18"/>
      <c r="CRB39" s="18"/>
      <c r="CRP39" s="18"/>
      <c r="CSD39" s="18"/>
      <c r="CSR39" s="18"/>
      <c r="CTF39" s="18"/>
      <c r="CTT39" s="18"/>
      <c r="CUH39" s="18"/>
      <c r="CUV39" s="18"/>
      <c r="CVJ39" s="18"/>
      <c r="CVX39" s="18"/>
      <c r="CWL39" s="18"/>
      <c r="CWZ39" s="18"/>
      <c r="CXN39" s="18"/>
      <c r="CYB39" s="18"/>
      <c r="CYP39" s="18"/>
      <c r="CZD39" s="18"/>
      <c r="CZR39" s="18"/>
      <c r="DAF39" s="18"/>
      <c r="DAT39" s="18"/>
      <c r="DBH39" s="18"/>
      <c r="DBV39" s="18"/>
      <c r="DCJ39" s="18"/>
      <c r="DCX39" s="18"/>
      <c r="DDL39" s="18"/>
      <c r="DDZ39" s="18"/>
      <c r="DEN39" s="18"/>
      <c r="DFB39" s="18"/>
      <c r="DFP39" s="18"/>
      <c r="DGD39" s="18"/>
      <c r="DGR39" s="18"/>
      <c r="DHF39" s="18"/>
      <c r="DHT39" s="18"/>
      <c r="DIH39" s="18"/>
      <c r="DIV39" s="18"/>
      <c r="DJJ39" s="18"/>
      <c r="DJX39" s="18"/>
      <c r="DKL39" s="18"/>
      <c r="DKZ39" s="18"/>
      <c r="DLN39" s="18"/>
      <c r="DMB39" s="18"/>
      <c r="DMP39" s="18"/>
      <c r="DND39" s="18"/>
      <c r="DNR39" s="18"/>
      <c r="DOF39" s="18"/>
      <c r="DOT39" s="18"/>
      <c r="DPH39" s="18"/>
      <c r="DPV39" s="18"/>
      <c r="DQJ39" s="18"/>
      <c r="DQX39" s="18"/>
      <c r="DRL39" s="18"/>
      <c r="DRZ39" s="18"/>
      <c r="DSN39" s="18"/>
      <c r="DTB39" s="18"/>
      <c r="DTP39" s="18"/>
      <c r="DUD39" s="18"/>
      <c r="DUR39" s="18"/>
      <c r="DVF39" s="18"/>
      <c r="DVT39" s="18"/>
      <c r="DWH39" s="18"/>
      <c r="DWV39" s="18"/>
      <c r="DXJ39" s="18"/>
      <c r="DXX39" s="18"/>
      <c r="DYL39" s="18"/>
      <c r="DYZ39" s="18"/>
      <c r="DZN39" s="18"/>
      <c r="EAB39" s="18"/>
      <c r="EAP39" s="18"/>
      <c r="EBD39" s="18"/>
      <c r="EBR39" s="18"/>
      <c r="ECF39" s="18"/>
      <c r="ECT39" s="18"/>
      <c r="EDH39" s="18"/>
      <c r="EDV39" s="18"/>
      <c r="EEJ39" s="18"/>
      <c r="EEX39" s="18"/>
      <c r="EFL39" s="18"/>
      <c r="EFZ39" s="18"/>
      <c r="EGN39" s="18"/>
      <c r="EHB39" s="18"/>
      <c r="EHP39" s="18"/>
      <c r="EID39" s="18"/>
      <c r="EIR39" s="18"/>
      <c r="EJF39" s="18"/>
      <c r="EJT39" s="18"/>
      <c r="EKH39" s="18"/>
      <c r="EKV39" s="18"/>
      <c r="ELJ39" s="18"/>
      <c r="ELX39" s="18"/>
      <c r="EML39" s="18"/>
      <c r="EMZ39" s="18"/>
      <c r="ENN39" s="18"/>
      <c r="EOB39" s="18"/>
      <c r="EOP39" s="18"/>
      <c r="EPD39" s="18"/>
      <c r="EPR39" s="18"/>
      <c r="EQF39" s="18"/>
      <c r="EQT39" s="18"/>
      <c r="ERH39" s="18"/>
      <c r="ERV39" s="18"/>
      <c r="ESJ39" s="18"/>
      <c r="ESX39" s="18"/>
      <c r="ETL39" s="18"/>
      <c r="ETZ39" s="18"/>
      <c r="EUN39" s="18"/>
      <c r="EVB39" s="18"/>
      <c r="EVP39" s="18"/>
      <c r="EWD39" s="18"/>
      <c r="EWR39" s="18"/>
      <c r="EXF39" s="18"/>
      <c r="EXT39" s="18"/>
      <c r="EYH39" s="18"/>
      <c r="EYV39" s="18"/>
      <c r="EZJ39" s="18"/>
      <c r="EZX39" s="18"/>
      <c r="FAL39" s="18"/>
      <c r="FAZ39" s="18"/>
      <c r="FBN39" s="18"/>
      <c r="FCB39" s="18"/>
      <c r="FCP39" s="18"/>
      <c r="FDD39" s="18"/>
      <c r="FDR39" s="18"/>
      <c r="FEF39" s="18"/>
      <c r="FET39" s="18"/>
      <c r="FFH39" s="18"/>
      <c r="FFV39" s="18"/>
      <c r="FGJ39" s="18"/>
      <c r="FGX39" s="18"/>
      <c r="FHL39" s="18"/>
      <c r="FHZ39" s="18"/>
      <c r="FIN39" s="18"/>
      <c r="FJB39" s="18"/>
      <c r="FJP39" s="18"/>
      <c r="FKD39" s="18"/>
      <c r="FKR39" s="18"/>
      <c r="FLF39" s="18"/>
      <c r="FLT39" s="18"/>
      <c r="FMH39" s="18"/>
      <c r="FMV39" s="18"/>
      <c r="FNJ39" s="18"/>
      <c r="FNX39" s="18"/>
      <c r="FOL39" s="18"/>
      <c r="FOZ39" s="18"/>
      <c r="FPN39" s="18"/>
      <c r="FQB39" s="18"/>
      <c r="FQP39" s="18"/>
      <c r="FRD39" s="18"/>
      <c r="FRR39" s="18"/>
      <c r="FSF39" s="18"/>
      <c r="FST39" s="18"/>
      <c r="FTH39" s="18"/>
      <c r="FTV39" s="18"/>
      <c r="FUJ39" s="18"/>
      <c r="FUX39" s="18"/>
      <c r="FVL39" s="18"/>
      <c r="FVZ39" s="18"/>
      <c r="FWN39" s="18"/>
      <c r="FXB39" s="18"/>
      <c r="FXP39" s="18"/>
      <c r="FYD39" s="18"/>
      <c r="FYR39" s="18"/>
      <c r="FZF39" s="18"/>
      <c r="FZT39" s="18"/>
      <c r="GAH39" s="18"/>
      <c r="GAV39" s="18"/>
      <c r="GBJ39" s="18"/>
      <c r="GBX39" s="18"/>
      <c r="GCL39" s="18"/>
      <c r="GCZ39" s="18"/>
      <c r="GDN39" s="18"/>
      <c r="GEB39" s="18"/>
      <c r="GEP39" s="18"/>
      <c r="GFD39" s="18"/>
      <c r="GFR39" s="18"/>
      <c r="GGF39" s="18"/>
      <c r="GGT39" s="18"/>
      <c r="GHH39" s="18"/>
      <c r="GHV39" s="18"/>
      <c r="GIJ39" s="18"/>
      <c r="GIX39" s="18"/>
      <c r="GJL39" s="18"/>
      <c r="GJZ39" s="18"/>
      <c r="GKN39" s="18"/>
      <c r="GLB39" s="18"/>
      <c r="GLP39" s="18"/>
      <c r="GMD39" s="18"/>
      <c r="GMR39" s="18"/>
      <c r="GNF39" s="18"/>
      <c r="GNT39" s="18"/>
      <c r="GOH39" s="18"/>
      <c r="GOV39" s="18"/>
      <c r="GPJ39" s="18"/>
      <c r="GPX39" s="18"/>
      <c r="GQL39" s="18"/>
      <c r="GQZ39" s="18"/>
      <c r="GRN39" s="18"/>
      <c r="GSB39" s="18"/>
      <c r="GSP39" s="18"/>
      <c r="GTD39" s="18"/>
      <c r="GTR39" s="18"/>
      <c r="GUF39" s="18"/>
      <c r="GUT39" s="18"/>
      <c r="GVH39" s="18"/>
      <c r="GVV39" s="18"/>
      <c r="GWJ39" s="18"/>
      <c r="GWX39" s="18"/>
      <c r="GXL39" s="18"/>
      <c r="GXZ39" s="18"/>
      <c r="GYN39" s="18"/>
      <c r="GZB39" s="18"/>
      <c r="GZP39" s="18"/>
      <c r="HAD39" s="18"/>
      <c r="HAR39" s="18"/>
      <c r="HBF39" s="18"/>
      <c r="HBT39" s="18"/>
      <c r="HCH39" s="18"/>
      <c r="HCV39" s="18"/>
      <c r="HDJ39" s="18"/>
      <c r="HDX39" s="18"/>
      <c r="HEL39" s="18"/>
      <c r="HEZ39" s="18"/>
      <c r="HFN39" s="18"/>
      <c r="HGB39" s="18"/>
      <c r="HGP39" s="18"/>
      <c r="HHD39" s="18"/>
      <c r="HHR39" s="18"/>
      <c r="HIF39" s="18"/>
      <c r="HIT39" s="18"/>
      <c r="HJH39" s="18"/>
      <c r="HJV39" s="18"/>
      <c r="HKJ39" s="18"/>
      <c r="HKX39" s="18"/>
      <c r="HLL39" s="18"/>
      <c r="HLZ39" s="18"/>
      <c r="HMN39" s="18"/>
      <c r="HNB39" s="18"/>
      <c r="HNP39" s="18"/>
      <c r="HOD39" s="18"/>
      <c r="HOR39" s="18"/>
      <c r="HPF39" s="18"/>
      <c r="HPT39" s="18"/>
      <c r="HQH39" s="18"/>
      <c r="HQV39" s="18"/>
      <c r="HRJ39" s="18"/>
      <c r="HRX39" s="18"/>
      <c r="HSL39" s="18"/>
      <c r="HSZ39" s="18"/>
      <c r="HTN39" s="18"/>
      <c r="HUB39" s="18"/>
      <c r="HUP39" s="18"/>
      <c r="HVD39" s="18"/>
      <c r="HVR39" s="18"/>
      <c r="HWF39" s="18"/>
      <c r="HWT39" s="18"/>
      <c r="HXH39" s="18"/>
      <c r="HXV39" s="18"/>
      <c r="HYJ39" s="18"/>
      <c r="HYX39" s="18"/>
      <c r="HZL39" s="18"/>
      <c r="HZZ39" s="18"/>
      <c r="IAN39" s="18"/>
      <c r="IBB39" s="18"/>
      <c r="IBP39" s="18"/>
      <c r="ICD39" s="18"/>
      <c r="ICR39" s="18"/>
      <c r="IDF39" s="18"/>
      <c r="IDT39" s="18"/>
      <c r="IEH39" s="18"/>
      <c r="IEV39" s="18"/>
      <c r="IFJ39" s="18"/>
      <c r="IFX39" s="18"/>
      <c r="IGL39" s="18"/>
      <c r="IGZ39" s="18"/>
      <c r="IHN39" s="18"/>
      <c r="IIB39" s="18"/>
      <c r="IIP39" s="18"/>
      <c r="IJD39" s="18"/>
      <c r="IJR39" s="18"/>
      <c r="IKF39" s="18"/>
      <c r="IKT39" s="18"/>
      <c r="ILH39" s="18"/>
      <c r="ILV39" s="18"/>
      <c r="IMJ39" s="18"/>
      <c r="IMX39" s="18"/>
      <c r="INL39" s="18"/>
      <c r="INZ39" s="18"/>
      <c r="ION39" s="18"/>
      <c r="IPB39" s="18"/>
      <c r="IPP39" s="18"/>
      <c r="IQD39" s="18"/>
      <c r="IQR39" s="18"/>
      <c r="IRF39" s="18"/>
      <c r="IRT39" s="18"/>
      <c r="ISH39" s="18"/>
      <c r="ISV39" s="18"/>
      <c r="ITJ39" s="18"/>
      <c r="ITX39" s="18"/>
      <c r="IUL39" s="18"/>
      <c r="IUZ39" s="18"/>
      <c r="IVN39" s="18"/>
      <c r="IWB39" s="18"/>
      <c r="IWP39" s="18"/>
      <c r="IXD39" s="18"/>
      <c r="IXR39" s="18"/>
      <c r="IYF39" s="18"/>
      <c r="IYT39" s="18"/>
      <c r="IZH39" s="18"/>
      <c r="IZV39" s="18"/>
      <c r="JAJ39" s="18"/>
      <c r="JAX39" s="18"/>
      <c r="JBL39" s="18"/>
      <c r="JBZ39" s="18"/>
      <c r="JCN39" s="18"/>
      <c r="JDB39" s="18"/>
      <c r="JDP39" s="18"/>
      <c r="JED39" s="18"/>
      <c r="JER39" s="18"/>
      <c r="JFF39" s="18"/>
      <c r="JFT39" s="18"/>
      <c r="JGH39" s="18"/>
      <c r="JGV39" s="18"/>
      <c r="JHJ39" s="18"/>
      <c r="JHX39" s="18"/>
      <c r="JIL39" s="18"/>
      <c r="JIZ39" s="18"/>
      <c r="JJN39" s="18"/>
      <c r="JKB39" s="18"/>
      <c r="JKP39" s="18"/>
      <c r="JLD39" s="18"/>
      <c r="JLR39" s="18"/>
      <c r="JMF39" s="18"/>
      <c r="JMT39" s="18"/>
      <c r="JNH39" s="18"/>
      <c r="JNV39" s="18"/>
      <c r="JOJ39" s="18"/>
      <c r="JOX39" s="18"/>
      <c r="JPL39" s="18"/>
      <c r="JPZ39" s="18"/>
      <c r="JQN39" s="18"/>
      <c r="JRB39" s="18"/>
      <c r="JRP39" s="18"/>
      <c r="JSD39" s="18"/>
      <c r="JSR39" s="18"/>
      <c r="JTF39" s="18"/>
      <c r="JTT39" s="18"/>
      <c r="JUH39" s="18"/>
      <c r="JUV39" s="18"/>
      <c r="JVJ39" s="18"/>
      <c r="JVX39" s="18"/>
      <c r="JWL39" s="18"/>
      <c r="JWZ39" s="18"/>
      <c r="JXN39" s="18"/>
      <c r="JYB39" s="18"/>
      <c r="JYP39" s="18"/>
      <c r="JZD39" s="18"/>
      <c r="JZR39" s="18"/>
      <c r="KAF39" s="18"/>
      <c r="KAT39" s="18"/>
      <c r="KBH39" s="18"/>
      <c r="KBV39" s="18"/>
      <c r="KCJ39" s="18"/>
      <c r="KCX39" s="18"/>
      <c r="KDL39" s="18"/>
      <c r="KDZ39" s="18"/>
      <c r="KEN39" s="18"/>
      <c r="KFB39" s="18"/>
      <c r="KFP39" s="18"/>
      <c r="KGD39" s="18"/>
      <c r="KGR39" s="18"/>
      <c r="KHF39" s="18"/>
      <c r="KHT39" s="18"/>
      <c r="KIH39" s="18"/>
      <c r="KIV39" s="18"/>
      <c r="KJJ39" s="18"/>
      <c r="KJX39" s="18"/>
      <c r="KKL39" s="18"/>
      <c r="KKZ39" s="18"/>
      <c r="KLN39" s="18"/>
      <c r="KMB39" s="18"/>
      <c r="KMP39" s="18"/>
      <c r="KND39" s="18"/>
      <c r="KNR39" s="18"/>
      <c r="KOF39" s="18"/>
      <c r="KOT39" s="18"/>
      <c r="KPH39" s="18"/>
      <c r="KPV39" s="18"/>
      <c r="KQJ39" s="18"/>
      <c r="KQX39" s="18"/>
      <c r="KRL39" s="18"/>
      <c r="KRZ39" s="18"/>
      <c r="KSN39" s="18"/>
      <c r="KTB39" s="18"/>
      <c r="KTP39" s="18"/>
      <c r="KUD39" s="18"/>
      <c r="KUR39" s="18"/>
      <c r="KVF39" s="18"/>
      <c r="KVT39" s="18"/>
      <c r="KWH39" s="18"/>
      <c r="KWV39" s="18"/>
      <c r="KXJ39" s="18"/>
      <c r="KXX39" s="18"/>
      <c r="KYL39" s="18"/>
      <c r="KYZ39" s="18"/>
      <c r="KZN39" s="18"/>
      <c r="LAB39" s="18"/>
      <c r="LAP39" s="18"/>
      <c r="LBD39" s="18"/>
      <c r="LBR39" s="18"/>
      <c r="LCF39" s="18"/>
      <c r="LCT39" s="18"/>
      <c r="LDH39" s="18"/>
      <c r="LDV39" s="18"/>
      <c r="LEJ39" s="18"/>
      <c r="LEX39" s="18"/>
      <c r="LFL39" s="18"/>
      <c r="LFZ39" s="18"/>
      <c r="LGN39" s="18"/>
      <c r="LHB39" s="18"/>
      <c r="LHP39" s="18"/>
      <c r="LID39" s="18"/>
      <c r="LIR39" s="18"/>
      <c r="LJF39" s="18"/>
      <c r="LJT39" s="18"/>
      <c r="LKH39" s="18"/>
      <c r="LKV39" s="18"/>
      <c r="LLJ39" s="18"/>
      <c r="LLX39" s="18"/>
      <c r="LML39" s="18"/>
      <c r="LMZ39" s="18"/>
      <c r="LNN39" s="18"/>
      <c r="LOB39" s="18"/>
      <c r="LOP39" s="18"/>
      <c r="LPD39" s="18"/>
      <c r="LPR39" s="18"/>
      <c r="LQF39" s="18"/>
      <c r="LQT39" s="18"/>
      <c r="LRH39" s="18"/>
      <c r="LRV39" s="18"/>
      <c r="LSJ39" s="18"/>
      <c r="LSX39" s="18"/>
      <c r="LTL39" s="18"/>
      <c r="LTZ39" s="18"/>
      <c r="LUN39" s="18"/>
      <c r="LVB39" s="18"/>
      <c r="LVP39" s="18"/>
      <c r="LWD39" s="18"/>
      <c r="LWR39" s="18"/>
      <c r="LXF39" s="18"/>
      <c r="LXT39" s="18"/>
      <c r="LYH39" s="18"/>
      <c r="LYV39" s="18"/>
      <c r="LZJ39" s="18"/>
      <c r="LZX39" s="18"/>
      <c r="MAL39" s="18"/>
      <c r="MAZ39" s="18"/>
      <c r="MBN39" s="18"/>
      <c r="MCB39" s="18"/>
      <c r="MCP39" s="18"/>
      <c r="MDD39" s="18"/>
      <c r="MDR39" s="18"/>
      <c r="MEF39" s="18"/>
      <c r="MET39" s="18"/>
      <c r="MFH39" s="18"/>
      <c r="MFV39" s="18"/>
      <c r="MGJ39" s="18"/>
      <c r="MGX39" s="18"/>
      <c r="MHL39" s="18"/>
      <c r="MHZ39" s="18"/>
      <c r="MIN39" s="18"/>
      <c r="MJB39" s="18"/>
      <c r="MJP39" s="18"/>
      <c r="MKD39" s="18"/>
      <c r="MKR39" s="18"/>
      <c r="MLF39" s="18"/>
      <c r="MLT39" s="18"/>
      <c r="MMH39" s="18"/>
      <c r="MMV39" s="18"/>
      <c r="MNJ39" s="18"/>
      <c r="MNX39" s="18"/>
      <c r="MOL39" s="18"/>
      <c r="MOZ39" s="18"/>
      <c r="MPN39" s="18"/>
      <c r="MQB39" s="18"/>
      <c r="MQP39" s="18"/>
      <c r="MRD39" s="18"/>
      <c r="MRR39" s="18"/>
      <c r="MSF39" s="18"/>
      <c r="MST39" s="18"/>
      <c r="MTH39" s="18"/>
      <c r="MTV39" s="18"/>
      <c r="MUJ39" s="18"/>
      <c r="MUX39" s="18"/>
      <c r="MVL39" s="18"/>
      <c r="MVZ39" s="18"/>
      <c r="MWN39" s="18"/>
      <c r="MXB39" s="18"/>
      <c r="MXP39" s="18"/>
      <c r="MYD39" s="18"/>
      <c r="MYR39" s="18"/>
      <c r="MZF39" s="18"/>
      <c r="MZT39" s="18"/>
      <c r="NAH39" s="18"/>
      <c r="NAV39" s="18"/>
      <c r="NBJ39" s="18"/>
      <c r="NBX39" s="18"/>
      <c r="NCL39" s="18"/>
      <c r="NCZ39" s="18"/>
      <c r="NDN39" s="18"/>
      <c r="NEB39" s="18"/>
      <c r="NEP39" s="18"/>
      <c r="NFD39" s="18"/>
      <c r="NFR39" s="18"/>
      <c r="NGF39" s="18"/>
      <c r="NGT39" s="18"/>
      <c r="NHH39" s="18"/>
      <c r="NHV39" s="18"/>
      <c r="NIJ39" s="18"/>
      <c r="NIX39" s="18"/>
      <c r="NJL39" s="18"/>
      <c r="NJZ39" s="18"/>
      <c r="NKN39" s="18"/>
      <c r="NLB39" s="18"/>
      <c r="NLP39" s="18"/>
      <c r="NMD39" s="18"/>
      <c r="NMR39" s="18"/>
      <c r="NNF39" s="18"/>
      <c r="NNT39" s="18"/>
      <c r="NOH39" s="18"/>
      <c r="NOV39" s="18"/>
      <c r="NPJ39" s="18"/>
      <c r="NPX39" s="18"/>
      <c r="NQL39" s="18"/>
      <c r="NQZ39" s="18"/>
      <c r="NRN39" s="18"/>
      <c r="NSB39" s="18"/>
      <c r="NSP39" s="18"/>
      <c r="NTD39" s="18"/>
      <c r="NTR39" s="18"/>
      <c r="NUF39" s="18"/>
      <c r="NUT39" s="18"/>
      <c r="NVH39" s="18"/>
      <c r="NVV39" s="18"/>
      <c r="NWJ39" s="18"/>
      <c r="NWX39" s="18"/>
      <c r="NXL39" s="18"/>
      <c r="NXZ39" s="18"/>
      <c r="NYN39" s="18"/>
      <c r="NZB39" s="18"/>
      <c r="NZP39" s="18"/>
      <c r="OAD39" s="18"/>
      <c r="OAR39" s="18"/>
      <c r="OBF39" s="18"/>
      <c r="OBT39" s="18"/>
      <c r="OCH39" s="18"/>
      <c r="OCV39" s="18"/>
      <c r="ODJ39" s="18"/>
      <c r="ODX39" s="18"/>
      <c r="OEL39" s="18"/>
      <c r="OEZ39" s="18"/>
      <c r="OFN39" s="18"/>
      <c r="OGB39" s="18"/>
      <c r="OGP39" s="18"/>
      <c r="OHD39" s="18"/>
      <c r="OHR39" s="18"/>
      <c r="OIF39" s="18"/>
      <c r="OIT39" s="18"/>
      <c r="OJH39" s="18"/>
      <c r="OJV39" s="18"/>
      <c r="OKJ39" s="18"/>
      <c r="OKX39" s="18"/>
      <c r="OLL39" s="18"/>
      <c r="OLZ39" s="18"/>
      <c r="OMN39" s="18"/>
      <c r="ONB39" s="18"/>
      <c r="ONP39" s="18"/>
      <c r="OOD39" s="18"/>
      <c r="OOR39" s="18"/>
      <c r="OPF39" s="18"/>
      <c r="OPT39" s="18"/>
      <c r="OQH39" s="18"/>
      <c r="OQV39" s="18"/>
      <c r="ORJ39" s="18"/>
      <c r="ORX39" s="18"/>
      <c r="OSL39" s="18"/>
      <c r="OSZ39" s="18"/>
      <c r="OTN39" s="18"/>
      <c r="OUB39" s="18"/>
      <c r="OUP39" s="18"/>
      <c r="OVD39" s="18"/>
      <c r="OVR39" s="18"/>
      <c r="OWF39" s="18"/>
      <c r="OWT39" s="18"/>
      <c r="OXH39" s="18"/>
      <c r="OXV39" s="18"/>
      <c r="OYJ39" s="18"/>
      <c r="OYX39" s="18"/>
      <c r="OZL39" s="18"/>
      <c r="OZZ39" s="18"/>
      <c r="PAN39" s="18"/>
      <c r="PBB39" s="18"/>
      <c r="PBP39" s="18"/>
      <c r="PCD39" s="18"/>
      <c r="PCR39" s="18"/>
      <c r="PDF39" s="18"/>
      <c r="PDT39" s="18"/>
      <c r="PEH39" s="18"/>
      <c r="PEV39" s="18"/>
      <c r="PFJ39" s="18"/>
      <c r="PFX39" s="18"/>
      <c r="PGL39" s="18"/>
      <c r="PGZ39" s="18"/>
      <c r="PHN39" s="18"/>
      <c r="PIB39" s="18"/>
      <c r="PIP39" s="18"/>
      <c r="PJD39" s="18"/>
      <c r="PJR39" s="18"/>
      <c r="PKF39" s="18"/>
      <c r="PKT39" s="18"/>
      <c r="PLH39" s="18"/>
      <c r="PLV39" s="18"/>
      <c r="PMJ39" s="18"/>
      <c r="PMX39" s="18"/>
      <c r="PNL39" s="18"/>
      <c r="PNZ39" s="18"/>
      <c r="PON39" s="18"/>
      <c r="PPB39" s="18"/>
      <c r="PPP39" s="18"/>
      <c r="PQD39" s="18"/>
      <c r="PQR39" s="18"/>
      <c r="PRF39" s="18"/>
      <c r="PRT39" s="18"/>
      <c r="PSH39" s="18"/>
      <c r="PSV39" s="18"/>
      <c r="PTJ39" s="18"/>
      <c r="PTX39" s="18"/>
      <c r="PUL39" s="18"/>
      <c r="PUZ39" s="18"/>
      <c r="PVN39" s="18"/>
      <c r="PWB39" s="18"/>
      <c r="PWP39" s="18"/>
      <c r="PXD39" s="18"/>
      <c r="PXR39" s="18"/>
      <c r="PYF39" s="18"/>
      <c r="PYT39" s="18"/>
      <c r="PZH39" s="18"/>
      <c r="PZV39" s="18"/>
      <c r="QAJ39" s="18"/>
      <c r="QAX39" s="18"/>
      <c r="QBL39" s="18"/>
      <c r="QBZ39" s="18"/>
      <c r="QCN39" s="18"/>
      <c r="QDB39" s="18"/>
      <c r="QDP39" s="18"/>
      <c r="QED39" s="18"/>
      <c r="QER39" s="18"/>
      <c r="QFF39" s="18"/>
      <c r="QFT39" s="18"/>
      <c r="QGH39" s="18"/>
      <c r="QGV39" s="18"/>
      <c r="QHJ39" s="18"/>
      <c r="QHX39" s="18"/>
      <c r="QIL39" s="18"/>
      <c r="QIZ39" s="18"/>
      <c r="QJN39" s="18"/>
      <c r="QKB39" s="18"/>
      <c r="QKP39" s="18"/>
      <c r="QLD39" s="18"/>
      <c r="QLR39" s="18"/>
      <c r="QMF39" s="18"/>
      <c r="QMT39" s="18"/>
      <c r="QNH39" s="18"/>
      <c r="QNV39" s="18"/>
      <c r="QOJ39" s="18"/>
      <c r="QOX39" s="18"/>
      <c r="QPL39" s="18"/>
      <c r="QPZ39" s="18"/>
      <c r="QQN39" s="18"/>
      <c r="QRB39" s="18"/>
      <c r="QRP39" s="18"/>
      <c r="QSD39" s="18"/>
      <c r="QSR39" s="18"/>
      <c r="QTF39" s="18"/>
      <c r="QTT39" s="18"/>
      <c r="QUH39" s="18"/>
      <c r="QUV39" s="18"/>
      <c r="QVJ39" s="18"/>
      <c r="QVX39" s="18"/>
      <c r="QWL39" s="18"/>
      <c r="QWZ39" s="18"/>
      <c r="QXN39" s="18"/>
      <c r="QYB39" s="18"/>
      <c r="QYP39" s="18"/>
      <c r="QZD39" s="18"/>
      <c r="QZR39" s="18"/>
      <c r="RAF39" s="18"/>
      <c r="RAT39" s="18"/>
      <c r="RBH39" s="18"/>
      <c r="RBV39" s="18"/>
      <c r="RCJ39" s="18"/>
      <c r="RCX39" s="18"/>
      <c r="RDL39" s="18"/>
      <c r="RDZ39" s="18"/>
      <c r="REN39" s="18"/>
      <c r="RFB39" s="18"/>
      <c r="RFP39" s="18"/>
      <c r="RGD39" s="18"/>
      <c r="RGR39" s="18"/>
      <c r="RHF39" s="18"/>
      <c r="RHT39" s="18"/>
      <c r="RIH39" s="18"/>
      <c r="RIV39" s="18"/>
      <c r="RJJ39" s="18"/>
      <c r="RJX39" s="18"/>
      <c r="RKL39" s="18"/>
      <c r="RKZ39" s="18"/>
      <c r="RLN39" s="18"/>
      <c r="RMB39" s="18"/>
      <c r="RMP39" s="18"/>
      <c r="RND39" s="18"/>
      <c r="RNR39" s="18"/>
      <c r="ROF39" s="18"/>
      <c r="ROT39" s="18"/>
      <c r="RPH39" s="18"/>
      <c r="RPV39" s="18"/>
      <c r="RQJ39" s="18"/>
      <c r="RQX39" s="18"/>
      <c r="RRL39" s="18"/>
      <c r="RRZ39" s="18"/>
      <c r="RSN39" s="18"/>
      <c r="RTB39" s="18"/>
      <c r="RTP39" s="18"/>
      <c r="RUD39" s="18"/>
      <c r="RUR39" s="18"/>
      <c r="RVF39" s="18"/>
      <c r="RVT39" s="18"/>
      <c r="RWH39" s="18"/>
      <c r="RWV39" s="18"/>
      <c r="RXJ39" s="18"/>
      <c r="RXX39" s="18"/>
      <c r="RYL39" s="18"/>
      <c r="RYZ39" s="18"/>
      <c r="RZN39" s="18"/>
      <c r="SAB39" s="18"/>
      <c r="SAP39" s="18"/>
      <c r="SBD39" s="18"/>
      <c r="SBR39" s="18"/>
      <c r="SCF39" s="18"/>
      <c r="SCT39" s="18"/>
      <c r="SDH39" s="18"/>
      <c r="SDV39" s="18"/>
      <c r="SEJ39" s="18"/>
      <c r="SEX39" s="18"/>
      <c r="SFL39" s="18"/>
      <c r="SFZ39" s="18"/>
      <c r="SGN39" s="18"/>
      <c r="SHB39" s="18"/>
      <c r="SHP39" s="18"/>
      <c r="SID39" s="18"/>
      <c r="SIR39" s="18"/>
      <c r="SJF39" s="18"/>
      <c r="SJT39" s="18"/>
      <c r="SKH39" s="18"/>
      <c r="SKV39" s="18"/>
      <c r="SLJ39" s="18"/>
      <c r="SLX39" s="18"/>
      <c r="SML39" s="18"/>
      <c r="SMZ39" s="18"/>
      <c r="SNN39" s="18"/>
      <c r="SOB39" s="18"/>
      <c r="SOP39" s="18"/>
      <c r="SPD39" s="18"/>
      <c r="SPR39" s="18"/>
      <c r="SQF39" s="18"/>
      <c r="SQT39" s="18"/>
      <c r="SRH39" s="18"/>
      <c r="SRV39" s="18"/>
      <c r="SSJ39" s="18"/>
      <c r="SSX39" s="18"/>
      <c r="STL39" s="18"/>
      <c r="STZ39" s="18"/>
      <c r="SUN39" s="18"/>
      <c r="SVB39" s="18"/>
      <c r="SVP39" s="18"/>
      <c r="SWD39" s="18"/>
      <c r="SWR39" s="18"/>
      <c r="SXF39" s="18"/>
      <c r="SXT39" s="18"/>
      <c r="SYH39" s="18"/>
      <c r="SYV39" s="18"/>
      <c r="SZJ39" s="18"/>
      <c r="SZX39" s="18"/>
      <c r="TAL39" s="18"/>
      <c r="TAZ39" s="18"/>
      <c r="TBN39" s="18"/>
      <c r="TCB39" s="18"/>
      <c r="TCP39" s="18"/>
      <c r="TDD39" s="18"/>
      <c r="TDR39" s="18"/>
      <c r="TEF39" s="18"/>
      <c r="TET39" s="18"/>
      <c r="TFH39" s="18"/>
      <c r="TFV39" s="18"/>
      <c r="TGJ39" s="18"/>
      <c r="TGX39" s="18"/>
      <c r="THL39" s="18"/>
      <c r="THZ39" s="18"/>
      <c r="TIN39" s="18"/>
      <c r="TJB39" s="18"/>
      <c r="TJP39" s="18"/>
      <c r="TKD39" s="18"/>
      <c r="TKR39" s="18"/>
      <c r="TLF39" s="18"/>
      <c r="TLT39" s="18"/>
      <c r="TMH39" s="18"/>
      <c r="TMV39" s="18"/>
      <c r="TNJ39" s="18"/>
      <c r="TNX39" s="18"/>
      <c r="TOL39" s="18"/>
      <c r="TOZ39" s="18"/>
      <c r="TPN39" s="18"/>
      <c r="TQB39" s="18"/>
      <c r="TQP39" s="18"/>
      <c r="TRD39" s="18"/>
      <c r="TRR39" s="18"/>
      <c r="TSF39" s="18"/>
      <c r="TST39" s="18"/>
      <c r="TTH39" s="18"/>
      <c r="TTV39" s="18"/>
      <c r="TUJ39" s="18"/>
      <c r="TUX39" s="18"/>
      <c r="TVL39" s="18"/>
      <c r="TVZ39" s="18"/>
      <c r="TWN39" s="18"/>
      <c r="TXB39" s="18"/>
      <c r="TXP39" s="18"/>
      <c r="TYD39" s="18"/>
      <c r="TYR39" s="18"/>
      <c r="TZF39" s="18"/>
      <c r="TZT39" s="18"/>
      <c r="UAH39" s="18"/>
      <c r="UAV39" s="18"/>
      <c r="UBJ39" s="18"/>
      <c r="UBX39" s="18"/>
      <c r="UCL39" s="18"/>
      <c r="UCZ39" s="18"/>
      <c r="UDN39" s="18"/>
      <c r="UEB39" s="18"/>
      <c r="UEP39" s="18"/>
      <c r="UFD39" s="18"/>
      <c r="UFR39" s="18"/>
      <c r="UGF39" s="18"/>
      <c r="UGT39" s="18"/>
      <c r="UHH39" s="18"/>
      <c r="UHV39" s="18"/>
      <c r="UIJ39" s="18"/>
      <c r="UIX39" s="18"/>
      <c r="UJL39" s="18"/>
      <c r="UJZ39" s="18"/>
      <c r="UKN39" s="18"/>
      <c r="ULB39" s="18"/>
      <c r="ULP39" s="18"/>
      <c r="UMD39" s="18"/>
      <c r="UMR39" s="18"/>
      <c r="UNF39" s="18"/>
      <c r="UNT39" s="18"/>
      <c r="UOH39" s="18"/>
      <c r="UOV39" s="18"/>
      <c r="UPJ39" s="18"/>
      <c r="UPX39" s="18"/>
      <c r="UQL39" s="18"/>
      <c r="UQZ39" s="18"/>
      <c r="URN39" s="18"/>
      <c r="USB39" s="18"/>
      <c r="USP39" s="18"/>
      <c r="UTD39" s="18"/>
      <c r="UTR39" s="18"/>
      <c r="UUF39" s="18"/>
      <c r="UUT39" s="18"/>
      <c r="UVH39" s="18"/>
      <c r="UVV39" s="18"/>
      <c r="UWJ39" s="18"/>
      <c r="UWX39" s="18"/>
      <c r="UXL39" s="18"/>
      <c r="UXZ39" s="18"/>
      <c r="UYN39" s="18"/>
      <c r="UZB39" s="18"/>
      <c r="UZP39" s="18"/>
      <c r="VAD39" s="18"/>
      <c r="VAR39" s="18"/>
      <c r="VBF39" s="18"/>
      <c r="VBT39" s="18"/>
      <c r="VCH39" s="18"/>
      <c r="VCV39" s="18"/>
      <c r="VDJ39" s="18"/>
      <c r="VDX39" s="18"/>
      <c r="VEL39" s="18"/>
      <c r="VEZ39" s="18"/>
      <c r="VFN39" s="18"/>
      <c r="VGB39" s="18"/>
      <c r="VGP39" s="18"/>
      <c r="VHD39" s="18"/>
      <c r="VHR39" s="18"/>
      <c r="VIF39" s="18"/>
      <c r="VIT39" s="18"/>
      <c r="VJH39" s="18"/>
      <c r="VJV39" s="18"/>
      <c r="VKJ39" s="18"/>
      <c r="VKX39" s="18"/>
      <c r="VLL39" s="18"/>
      <c r="VLZ39" s="18"/>
      <c r="VMN39" s="18"/>
      <c r="VNB39" s="18"/>
      <c r="VNP39" s="18"/>
      <c r="VOD39" s="18"/>
      <c r="VOR39" s="18"/>
      <c r="VPF39" s="18"/>
      <c r="VPT39" s="18"/>
      <c r="VQH39" s="18"/>
      <c r="VQV39" s="18"/>
      <c r="VRJ39" s="18"/>
      <c r="VRX39" s="18"/>
      <c r="VSL39" s="18"/>
      <c r="VSZ39" s="18"/>
      <c r="VTN39" s="18"/>
      <c r="VUB39" s="18"/>
      <c r="VUP39" s="18"/>
      <c r="VVD39" s="18"/>
      <c r="VVR39" s="18"/>
      <c r="VWF39" s="18"/>
      <c r="VWT39" s="18"/>
      <c r="VXH39" s="18"/>
      <c r="VXV39" s="18"/>
      <c r="VYJ39" s="18"/>
      <c r="VYX39" s="18"/>
      <c r="VZL39" s="18"/>
      <c r="VZZ39" s="18"/>
      <c r="WAN39" s="18"/>
      <c r="WBB39" s="18"/>
      <c r="WBP39" s="18"/>
      <c r="WCD39" s="18"/>
      <c r="WCR39" s="18"/>
      <c r="WDF39" s="18"/>
      <c r="WDT39" s="18"/>
      <c r="WEH39" s="18"/>
      <c r="WEV39" s="18"/>
      <c r="WFJ39" s="18"/>
      <c r="WFX39" s="18"/>
      <c r="WGL39" s="18"/>
      <c r="WGZ39" s="18"/>
      <c r="WHN39" s="18"/>
      <c r="WIB39" s="18"/>
      <c r="WIP39" s="18"/>
      <c r="WJD39" s="18"/>
      <c r="WJR39" s="18"/>
      <c r="WKF39" s="18"/>
      <c r="WKT39" s="18"/>
      <c r="WLH39" s="18"/>
      <c r="WLV39" s="18"/>
      <c r="WMJ39" s="18"/>
      <c r="WMX39" s="18"/>
      <c r="WNL39" s="18"/>
      <c r="WNZ39" s="18"/>
      <c r="WON39" s="18"/>
      <c r="WPB39" s="18"/>
      <c r="WPP39" s="18"/>
      <c r="WQD39" s="18"/>
      <c r="WQR39" s="18"/>
      <c r="WRF39" s="18"/>
      <c r="WRT39" s="18"/>
      <c r="WSH39" s="18"/>
      <c r="WSV39" s="18"/>
      <c r="WTJ39" s="18"/>
      <c r="WTX39" s="18"/>
      <c r="WUL39" s="18"/>
      <c r="WUZ39" s="18"/>
      <c r="WVN39" s="18"/>
      <c r="WWB39" s="18"/>
      <c r="WWP39" s="18"/>
      <c r="WXD39" s="18"/>
      <c r="WXR39" s="18"/>
      <c r="WYF39" s="18"/>
      <c r="WYT39" s="18"/>
      <c r="WZH39" s="18"/>
      <c r="WZV39" s="18"/>
      <c r="XAJ39" s="18"/>
      <c r="XAX39" s="18"/>
      <c r="XBL39" s="18"/>
      <c r="XBZ39" s="18"/>
      <c r="XCN39" s="18"/>
      <c r="XDB39" s="18"/>
      <c r="XDP39" s="18"/>
      <c r="XED39" s="18"/>
      <c r="XER39" s="18"/>
    </row>
    <row r="40" spans="1:1014 1028:2036 2050:3072 3086:4094 4108:5116 5130:6138 6152:7160 7174:8182 8196:9204 9218:10240 10254:11262 11276:12284 12298:13306 13320:14328 14342:15350 15364:16372" x14ac:dyDescent="0.35">
      <c r="A40">
        <v>2017186048</v>
      </c>
      <c r="B40" t="e">
        <v>#N/A</v>
      </c>
      <c r="C40" t="e">
        <v>#N/A</v>
      </c>
      <c r="D40" s="55" t="s">
        <v>899</v>
      </c>
      <c r="E40" t="s">
        <v>900</v>
      </c>
      <c r="F40" s="18">
        <v>42921</v>
      </c>
      <c r="G40">
        <v>27</v>
      </c>
      <c r="H40" t="s">
        <v>884</v>
      </c>
      <c r="I40">
        <v>43.2</v>
      </c>
      <c r="K40">
        <v>11.1</v>
      </c>
      <c r="L40" t="s">
        <v>906</v>
      </c>
      <c r="M40">
        <v>15</v>
      </c>
      <c r="N40" t="s">
        <v>909</v>
      </c>
      <c r="O40">
        <v>7419</v>
      </c>
      <c r="P40" t="s">
        <v>880</v>
      </c>
      <c r="T40" s="18"/>
      <c r="AH40" s="18"/>
      <c r="AV40" s="18"/>
      <c r="BJ40" s="18"/>
      <c r="BX40" s="18"/>
      <c r="CL40" s="18"/>
      <c r="CZ40" s="18"/>
      <c r="DN40" s="18"/>
      <c r="EB40" s="18"/>
      <c r="EP40" s="18"/>
      <c r="FD40" s="18"/>
      <c r="FR40" s="18"/>
      <c r="GF40" s="18"/>
      <c r="GT40" s="18"/>
      <c r="HH40" s="18"/>
      <c r="HV40" s="18"/>
      <c r="IJ40" s="18"/>
      <c r="IX40" s="18"/>
      <c r="JL40" s="18"/>
      <c r="JZ40" s="18"/>
      <c r="KN40" s="18"/>
      <c r="LB40" s="18"/>
      <c r="LP40" s="18"/>
      <c r="MD40" s="18"/>
      <c r="MR40" s="18"/>
      <c r="NF40" s="18"/>
      <c r="NT40" s="18"/>
      <c r="OH40" s="18"/>
      <c r="OV40" s="18"/>
      <c r="PJ40" s="18"/>
      <c r="PX40" s="18"/>
      <c r="QL40" s="18"/>
      <c r="QZ40" s="18"/>
      <c r="RN40" s="18"/>
      <c r="SB40" s="18"/>
      <c r="SP40" s="18"/>
      <c r="TD40" s="18"/>
      <c r="TR40" s="18"/>
      <c r="UF40" s="18"/>
      <c r="UT40" s="18"/>
      <c r="VH40" s="18"/>
      <c r="VV40" s="18"/>
      <c r="WJ40" s="18"/>
      <c r="WX40" s="18"/>
      <c r="XL40" s="18"/>
      <c r="XZ40" s="18"/>
      <c r="YN40" s="18"/>
      <c r="ZB40" s="18"/>
      <c r="ZP40" s="18"/>
      <c r="AAD40" s="18"/>
      <c r="AAR40" s="18"/>
      <c r="ABF40" s="18"/>
      <c r="ABT40" s="18"/>
      <c r="ACH40" s="18"/>
      <c r="ACV40" s="18"/>
      <c r="ADJ40" s="18"/>
      <c r="ADX40" s="18"/>
      <c r="AEL40" s="18"/>
      <c r="AEZ40" s="18"/>
      <c r="AFN40" s="18"/>
      <c r="AGB40" s="18"/>
      <c r="AGP40" s="18"/>
      <c r="AHD40" s="18"/>
      <c r="AHR40" s="18"/>
      <c r="AIF40" s="18"/>
      <c r="AIT40" s="18"/>
      <c r="AJH40" s="18"/>
      <c r="AJV40" s="18"/>
      <c r="AKJ40" s="18"/>
      <c r="AKX40" s="18"/>
      <c r="ALL40" s="18"/>
      <c r="ALZ40" s="18"/>
      <c r="AMN40" s="18"/>
      <c r="ANB40" s="18"/>
      <c r="ANP40" s="18"/>
      <c r="AOD40" s="18"/>
      <c r="AOR40" s="18"/>
      <c r="APF40" s="18"/>
      <c r="APT40" s="18"/>
      <c r="AQH40" s="18"/>
      <c r="AQV40" s="18"/>
      <c r="ARJ40" s="18"/>
      <c r="ARX40" s="18"/>
      <c r="ASL40" s="18"/>
      <c r="ASZ40" s="18"/>
      <c r="ATN40" s="18"/>
      <c r="AUB40" s="18"/>
      <c r="AUP40" s="18"/>
      <c r="AVD40" s="18"/>
      <c r="AVR40" s="18"/>
      <c r="AWF40" s="18"/>
      <c r="AWT40" s="18"/>
      <c r="AXH40" s="18"/>
      <c r="AXV40" s="18"/>
      <c r="AYJ40" s="18"/>
      <c r="AYX40" s="18"/>
      <c r="AZL40" s="18"/>
      <c r="AZZ40" s="18"/>
      <c r="BAN40" s="18"/>
      <c r="BBB40" s="18"/>
      <c r="BBP40" s="18"/>
      <c r="BCD40" s="18"/>
      <c r="BCR40" s="18"/>
      <c r="BDF40" s="18"/>
      <c r="BDT40" s="18"/>
      <c r="BEH40" s="18"/>
      <c r="BEV40" s="18"/>
      <c r="BFJ40" s="18"/>
      <c r="BFX40" s="18"/>
      <c r="BGL40" s="18"/>
      <c r="BGZ40" s="18"/>
      <c r="BHN40" s="18"/>
      <c r="BIB40" s="18"/>
      <c r="BIP40" s="18"/>
      <c r="BJD40" s="18"/>
      <c r="BJR40" s="18"/>
      <c r="BKF40" s="18"/>
      <c r="BKT40" s="18"/>
      <c r="BLH40" s="18"/>
      <c r="BLV40" s="18"/>
      <c r="BMJ40" s="18"/>
      <c r="BMX40" s="18"/>
      <c r="BNL40" s="18"/>
      <c r="BNZ40" s="18"/>
      <c r="BON40" s="18"/>
      <c r="BPB40" s="18"/>
      <c r="BPP40" s="18"/>
      <c r="BQD40" s="18"/>
      <c r="BQR40" s="18"/>
      <c r="BRF40" s="18"/>
      <c r="BRT40" s="18"/>
      <c r="BSH40" s="18"/>
      <c r="BSV40" s="18"/>
      <c r="BTJ40" s="18"/>
      <c r="BTX40" s="18"/>
      <c r="BUL40" s="18"/>
      <c r="BUZ40" s="18"/>
      <c r="BVN40" s="18"/>
      <c r="BWB40" s="18"/>
      <c r="BWP40" s="18"/>
      <c r="BXD40" s="18"/>
      <c r="BXR40" s="18"/>
      <c r="BYF40" s="18"/>
      <c r="BYT40" s="18"/>
      <c r="BZH40" s="18"/>
      <c r="BZV40" s="18"/>
      <c r="CAJ40" s="18"/>
      <c r="CAX40" s="18"/>
      <c r="CBL40" s="18"/>
      <c r="CBZ40" s="18"/>
      <c r="CCN40" s="18"/>
      <c r="CDB40" s="18"/>
      <c r="CDP40" s="18"/>
      <c r="CED40" s="18"/>
      <c r="CER40" s="18"/>
      <c r="CFF40" s="18"/>
      <c r="CFT40" s="18"/>
      <c r="CGH40" s="18"/>
      <c r="CGV40" s="18"/>
      <c r="CHJ40" s="18"/>
      <c r="CHX40" s="18"/>
      <c r="CIL40" s="18"/>
      <c r="CIZ40" s="18"/>
      <c r="CJN40" s="18"/>
      <c r="CKB40" s="18"/>
      <c r="CKP40" s="18"/>
      <c r="CLD40" s="18"/>
      <c r="CLR40" s="18"/>
      <c r="CMF40" s="18"/>
      <c r="CMT40" s="18"/>
      <c r="CNH40" s="18"/>
      <c r="CNV40" s="18"/>
      <c r="COJ40" s="18"/>
      <c r="COX40" s="18"/>
      <c r="CPL40" s="18"/>
      <c r="CPZ40" s="18"/>
      <c r="CQN40" s="18"/>
      <c r="CRB40" s="18"/>
      <c r="CRP40" s="18"/>
      <c r="CSD40" s="18"/>
      <c r="CSR40" s="18"/>
      <c r="CTF40" s="18"/>
      <c r="CTT40" s="18"/>
      <c r="CUH40" s="18"/>
      <c r="CUV40" s="18"/>
      <c r="CVJ40" s="18"/>
      <c r="CVX40" s="18"/>
      <c r="CWL40" s="18"/>
      <c r="CWZ40" s="18"/>
      <c r="CXN40" s="18"/>
      <c r="CYB40" s="18"/>
      <c r="CYP40" s="18"/>
      <c r="CZD40" s="18"/>
      <c r="CZR40" s="18"/>
      <c r="DAF40" s="18"/>
      <c r="DAT40" s="18"/>
      <c r="DBH40" s="18"/>
      <c r="DBV40" s="18"/>
      <c r="DCJ40" s="18"/>
      <c r="DCX40" s="18"/>
      <c r="DDL40" s="18"/>
      <c r="DDZ40" s="18"/>
      <c r="DEN40" s="18"/>
      <c r="DFB40" s="18"/>
      <c r="DFP40" s="18"/>
      <c r="DGD40" s="18"/>
      <c r="DGR40" s="18"/>
      <c r="DHF40" s="18"/>
      <c r="DHT40" s="18"/>
      <c r="DIH40" s="18"/>
      <c r="DIV40" s="18"/>
      <c r="DJJ40" s="18"/>
      <c r="DJX40" s="18"/>
      <c r="DKL40" s="18"/>
      <c r="DKZ40" s="18"/>
      <c r="DLN40" s="18"/>
      <c r="DMB40" s="18"/>
      <c r="DMP40" s="18"/>
      <c r="DND40" s="18"/>
      <c r="DNR40" s="18"/>
      <c r="DOF40" s="18"/>
      <c r="DOT40" s="18"/>
      <c r="DPH40" s="18"/>
      <c r="DPV40" s="18"/>
      <c r="DQJ40" s="18"/>
      <c r="DQX40" s="18"/>
      <c r="DRL40" s="18"/>
      <c r="DRZ40" s="18"/>
      <c r="DSN40" s="18"/>
      <c r="DTB40" s="18"/>
      <c r="DTP40" s="18"/>
      <c r="DUD40" s="18"/>
      <c r="DUR40" s="18"/>
      <c r="DVF40" s="18"/>
      <c r="DVT40" s="18"/>
      <c r="DWH40" s="18"/>
      <c r="DWV40" s="18"/>
      <c r="DXJ40" s="18"/>
      <c r="DXX40" s="18"/>
      <c r="DYL40" s="18"/>
      <c r="DYZ40" s="18"/>
      <c r="DZN40" s="18"/>
      <c r="EAB40" s="18"/>
      <c r="EAP40" s="18"/>
      <c r="EBD40" s="18"/>
      <c r="EBR40" s="18"/>
      <c r="ECF40" s="18"/>
      <c r="ECT40" s="18"/>
      <c r="EDH40" s="18"/>
      <c r="EDV40" s="18"/>
      <c r="EEJ40" s="18"/>
      <c r="EEX40" s="18"/>
      <c r="EFL40" s="18"/>
      <c r="EFZ40" s="18"/>
      <c r="EGN40" s="18"/>
      <c r="EHB40" s="18"/>
      <c r="EHP40" s="18"/>
      <c r="EID40" s="18"/>
      <c r="EIR40" s="18"/>
      <c r="EJF40" s="18"/>
      <c r="EJT40" s="18"/>
      <c r="EKH40" s="18"/>
      <c r="EKV40" s="18"/>
      <c r="ELJ40" s="18"/>
      <c r="ELX40" s="18"/>
      <c r="EML40" s="18"/>
      <c r="EMZ40" s="18"/>
      <c r="ENN40" s="18"/>
      <c r="EOB40" s="18"/>
      <c r="EOP40" s="18"/>
      <c r="EPD40" s="18"/>
      <c r="EPR40" s="18"/>
      <c r="EQF40" s="18"/>
      <c r="EQT40" s="18"/>
      <c r="ERH40" s="18"/>
      <c r="ERV40" s="18"/>
      <c r="ESJ40" s="18"/>
      <c r="ESX40" s="18"/>
      <c r="ETL40" s="18"/>
      <c r="ETZ40" s="18"/>
      <c r="EUN40" s="18"/>
      <c r="EVB40" s="18"/>
      <c r="EVP40" s="18"/>
      <c r="EWD40" s="18"/>
      <c r="EWR40" s="18"/>
      <c r="EXF40" s="18"/>
      <c r="EXT40" s="18"/>
      <c r="EYH40" s="18"/>
      <c r="EYV40" s="18"/>
      <c r="EZJ40" s="18"/>
      <c r="EZX40" s="18"/>
      <c r="FAL40" s="18"/>
      <c r="FAZ40" s="18"/>
      <c r="FBN40" s="18"/>
      <c r="FCB40" s="18"/>
      <c r="FCP40" s="18"/>
      <c r="FDD40" s="18"/>
      <c r="FDR40" s="18"/>
      <c r="FEF40" s="18"/>
      <c r="FET40" s="18"/>
      <c r="FFH40" s="18"/>
      <c r="FFV40" s="18"/>
      <c r="FGJ40" s="18"/>
      <c r="FGX40" s="18"/>
      <c r="FHL40" s="18"/>
      <c r="FHZ40" s="18"/>
      <c r="FIN40" s="18"/>
      <c r="FJB40" s="18"/>
      <c r="FJP40" s="18"/>
      <c r="FKD40" s="18"/>
      <c r="FKR40" s="18"/>
      <c r="FLF40" s="18"/>
      <c r="FLT40" s="18"/>
      <c r="FMH40" s="18"/>
      <c r="FMV40" s="18"/>
      <c r="FNJ40" s="18"/>
      <c r="FNX40" s="18"/>
      <c r="FOL40" s="18"/>
      <c r="FOZ40" s="18"/>
      <c r="FPN40" s="18"/>
      <c r="FQB40" s="18"/>
      <c r="FQP40" s="18"/>
      <c r="FRD40" s="18"/>
      <c r="FRR40" s="18"/>
      <c r="FSF40" s="18"/>
      <c r="FST40" s="18"/>
      <c r="FTH40" s="18"/>
      <c r="FTV40" s="18"/>
      <c r="FUJ40" s="18"/>
      <c r="FUX40" s="18"/>
      <c r="FVL40" s="18"/>
      <c r="FVZ40" s="18"/>
      <c r="FWN40" s="18"/>
      <c r="FXB40" s="18"/>
      <c r="FXP40" s="18"/>
      <c r="FYD40" s="18"/>
      <c r="FYR40" s="18"/>
      <c r="FZF40" s="18"/>
      <c r="FZT40" s="18"/>
      <c r="GAH40" s="18"/>
      <c r="GAV40" s="18"/>
      <c r="GBJ40" s="18"/>
      <c r="GBX40" s="18"/>
      <c r="GCL40" s="18"/>
      <c r="GCZ40" s="18"/>
      <c r="GDN40" s="18"/>
      <c r="GEB40" s="18"/>
      <c r="GEP40" s="18"/>
      <c r="GFD40" s="18"/>
      <c r="GFR40" s="18"/>
      <c r="GGF40" s="18"/>
      <c r="GGT40" s="18"/>
      <c r="GHH40" s="18"/>
      <c r="GHV40" s="18"/>
      <c r="GIJ40" s="18"/>
      <c r="GIX40" s="18"/>
      <c r="GJL40" s="18"/>
      <c r="GJZ40" s="18"/>
      <c r="GKN40" s="18"/>
      <c r="GLB40" s="18"/>
      <c r="GLP40" s="18"/>
      <c r="GMD40" s="18"/>
      <c r="GMR40" s="18"/>
      <c r="GNF40" s="18"/>
      <c r="GNT40" s="18"/>
      <c r="GOH40" s="18"/>
      <c r="GOV40" s="18"/>
      <c r="GPJ40" s="18"/>
      <c r="GPX40" s="18"/>
      <c r="GQL40" s="18"/>
      <c r="GQZ40" s="18"/>
      <c r="GRN40" s="18"/>
      <c r="GSB40" s="18"/>
      <c r="GSP40" s="18"/>
      <c r="GTD40" s="18"/>
      <c r="GTR40" s="18"/>
      <c r="GUF40" s="18"/>
      <c r="GUT40" s="18"/>
      <c r="GVH40" s="18"/>
      <c r="GVV40" s="18"/>
      <c r="GWJ40" s="18"/>
      <c r="GWX40" s="18"/>
      <c r="GXL40" s="18"/>
      <c r="GXZ40" s="18"/>
      <c r="GYN40" s="18"/>
      <c r="GZB40" s="18"/>
      <c r="GZP40" s="18"/>
      <c r="HAD40" s="18"/>
      <c r="HAR40" s="18"/>
      <c r="HBF40" s="18"/>
      <c r="HBT40" s="18"/>
      <c r="HCH40" s="18"/>
      <c r="HCV40" s="18"/>
      <c r="HDJ40" s="18"/>
      <c r="HDX40" s="18"/>
      <c r="HEL40" s="18"/>
      <c r="HEZ40" s="18"/>
      <c r="HFN40" s="18"/>
      <c r="HGB40" s="18"/>
      <c r="HGP40" s="18"/>
      <c r="HHD40" s="18"/>
      <c r="HHR40" s="18"/>
      <c r="HIF40" s="18"/>
      <c r="HIT40" s="18"/>
      <c r="HJH40" s="18"/>
      <c r="HJV40" s="18"/>
      <c r="HKJ40" s="18"/>
      <c r="HKX40" s="18"/>
      <c r="HLL40" s="18"/>
      <c r="HLZ40" s="18"/>
      <c r="HMN40" s="18"/>
      <c r="HNB40" s="18"/>
      <c r="HNP40" s="18"/>
      <c r="HOD40" s="18"/>
      <c r="HOR40" s="18"/>
      <c r="HPF40" s="18"/>
      <c r="HPT40" s="18"/>
      <c r="HQH40" s="18"/>
      <c r="HQV40" s="18"/>
      <c r="HRJ40" s="18"/>
      <c r="HRX40" s="18"/>
      <c r="HSL40" s="18"/>
      <c r="HSZ40" s="18"/>
      <c r="HTN40" s="18"/>
      <c r="HUB40" s="18"/>
      <c r="HUP40" s="18"/>
      <c r="HVD40" s="18"/>
      <c r="HVR40" s="18"/>
      <c r="HWF40" s="18"/>
      <c r="HWT40" s="18"/>
      <c r="HXH40" s="18"/>
      <c r="HXV40" s="18"/>
      <c r="HYJ40" s="18"/>
      <c r="HYX40" s="18"/>
      <c r="HZL40" s="18"/>
      <c r="HZZ40" s="18"/>
      <c r="IAN40" s="18"/>
      <c r="IBB40" s="18"/>
      <c r="IBP40" s="18"/>
      <c r="ICD40" s="18"/>
      <c r="ICR40" s="18"/>
      <c r="IDF40" s="18"/>
      <c r="IDT40" s="18"/>
      <c r="IEH40" s="18"/>
      <c r="IEV40" s="18"/>
      <c r="IFJ40" s="18"/>
      <c r="IFX40" s="18"/>
      <c r="IGL40" s="18"/>
      <c r="IGZ40" s="18"/>
      <c r="IHN40" s="18"/>
      <c r="IIB40" s="18"/>
      <c r="IIP40" s="18"/>
      <c r="IJD40" s="18"/>
      <c r="IJR40" s="18"/>
      <c r="IKF40" s="18"/>
      <c r="IKT40" s="18"/>
      <c r="ILH40" s="18"/>
      <c r="ILV40" s="18"/>
      <c r="IMJ40" s="18"/>
      <c r="IMX40" s="18"/>
      <c r="INL40" s="18"/>
      <c r="INZ40" s="18"/>
      <c r="ION40" s="18"/>
      <c r="IPB40" s="18"/>
      <c r="IPP40" s="18"/>
      <c r="IQD40" s="18"/>
      <c r="IQR40" s="18"/>
      <c r="IRF40" s="18"/>
      <c r="IRT40" s="18"/>
      <c r="ISH40" s="18"/>
      <c r="ISV40" s="18"/>
      <c r="ITJ40" s="18"/>
      <c r="ITX40" s="18"/>
      <c r="IUL40" s="18"/>
      <c r="IUZ40" s="18"/>
      <c r="IVN40" s="18"/>
      <c r="IWB40" s="18"/>
      <c r="IWP40" s="18"/>
      <c r="IXD40" s="18"/>
      <c r="IXR40" s="18"/>
      <c r="IYF40" s="18"/>
      <c r="IYT40" s="18"/>
      <c r="IZH40" s="18"/>
      <c r="IZV40" s="18"/>
      <c r="JAJ40" s="18"/>
      <c r="JAX40" s="18"/>
      <c r="JBL40" s="18"/>
      <c r="JBZ40" s="18"/>
      <c r="JCN40" s="18"/>
      <c r="JDB40" s="18"/>
      <c r="JDP40" s="18"/>
      <c r="JED40" s="18"/>
      <c r="JER40" s="18"/>
      <c r="JFF40" s="18"/>
      <c r="JFT40" s="18"/>
      <c r="JGH40" s="18"/>
      <c r="JGV40" s="18"/>
      <c r="JHJ40" s="18"/>
      <c r="JHX40" s="18"/>
      <c r="JIL40" s="18"/>
      <c r="JIZ40" s="18"/>
      <c r="JJN40" s="18"/>
      <c r="JKB40" s="18"/>
      <c r="JKP40" s="18"/>
      <c r="JLD40" s="18"/>
      <c r="JLR40" s="18"/>
      <c r="JMF40" s="18"/>
      <c r="JMT40" s="18"/>
      <c r="JNH40" s="18"/>
      <c r="JNV40" s="18"/>
      <c r="JOJ40" s="18"/>
      <c r="JOX40" s="18"/>
      <c r="JPL40" s="18"/>
      <c r="JPZ40" s="18"/>
      <c r="JQN40" s="18"/>
      <c r="JRB40" s="18"/>
      <c r="JRP40" s="18"/>
      <c r="JSD40" s="18"/>
      <c r="JSR40" s="18"/>
      <c r="JTF40" s="18"/>
      <c r="JTT40" s="18"/>
      <c r="JUH40" s="18"/>
      <c r="JUV40" s="18"/>
      <c r="JVJ40" s="18"/>
      <c r="JVX40" s="18"/>
      <c r="JWL40" s="18"/>
      <c r="JWZ40" s="18"/>
      <c r="JXN40" s="18"/>
      <c r="JYB40" s="18"/>
      <c r="JYP40" s="18"/>
      <c r="JZD40" s="18"/>
      <c r="JZR40" s="18"/>
      <c r="KAF40" s="18"/>
      <c r="KAT40" s="18"/>
      <c r="KBH40" s="18"/>
      <c r="KBV40" s="18"/>
      <c r="KCJ40" s="18"/>
      <c r="KCX40" s="18"/>
      <c r="KDL40" s="18"/>
      <c r="KDZ40" s="18"/>
      <c r="KEN40" s="18"/>
      <c r="KFB40" s="18"/>
      <c r="KFP40" s="18"/>
      <c r="KGD40" s="18"/>
      <c r="KGR40" s="18"/>
      <c r="KHF40" s="18"/>
      <c r="KHT40" s="18"/>
      <c r="KIH40" s="18"/>
      <c r="KIV40" s="18"/>
      <c r="KJJ40" s="18"/>
      <c r="KJX40" s="18"/>
      <c r="KKL40" s="18"/>
      <c r="KKZ40" s="18"/>
      <c r="KLN40" s="18"/>
      <c r="KMB40" s="18"/>
      <c r="KMP40" s="18"/>
      <c r="KND40" s="18"/>
      <c r="KNR40" s="18"/>
      <c r="KOF40" s="18"/>
      <c r="KOT40" s="18"/>
      <c r="KPH40" s="18"/>
      <c r="KPV40" s="18"/>
      <c r="KQJ40" s="18"/>
      <c r="KQX40" s="18"/>
      <c r="KRL40" s="18"/>
      <c r="KRZ40" s="18"/>
      <c r="KSN40" s="18"/>
      <c r="KTB40" s="18"/>
      <c r="KTP40" s="18"/>
      <c r="KUD40" s="18"/>
      <c r="KUR40" s="18"/>
      <c r="KVF40" s="18"/>
      <c r="KVT40" s="18"/>
      <c r="KWH40" s="18"/>
      <c r="KWV40" s="18"/>
      <c r="KXJ40" s="18"/>
      <c r="KXX40" s="18"/>
      <c r="KYL40" s="18"/>
      <c r="KYZ40" s="18"/>
      <c r="KZN40" s="18"/>
      <c r="LAB40" s="18"/>
      <c r="LAP40" s="18"/>
      <c r="LBD40" s="18"/>
      <c r="LBR40" s="18"/>
      <c r="LCF40" s="18"/>
      <c r="LCT40" s="18"/>
      <c r="LDH40" s="18"/>
      <c r="LDV40" s="18"/>
      <c r="LEJ40" s="18"/>
      <c r="LEX40" s="18"/>
      <c r="LFL40" s="18"/>
      <c r="LFZ40" s="18"/>
      <c r="LGN40" s="18"/>
      <c r="LHB40" s="18"/>
      <c r="LHP40" s="18"/>
      <c r="LID40" s="18"/>
      <c r="LIR40" s="18"/>
      <c r="LJF40" s="18"/>
      <c r="LJT40" s="18"/>
      <c r="LKH40" s="18"/>
      <c r="LKV40" s="18"/>
      <c r="LLJ40" s="18"/>
      <c r="LLX40" s="18"/>
      <c r="LML40" s="18"/>
      <c r="LMZ40" s="18"/>
      <c r="LNN40" s="18"/>
      <c r="LOB40" s="18"/>
      <c r="LOP40" s="18"/>
      <c r="LPD40" s="18"/>
      <c r="LPR40" s="18"/>
      <c r="LQF40" s="18"/>
      <c r="LQT40" s="18"/>
      <c r="LRH40" s="18"/>
      <c r="LRV40" s="18"/>
      <c r="LSJ40" s="18"/>
      <c r="LSX40" s="18"/>
      <c r="LTL40" s="18"/>
      <c r="LTZ40" s="18"/>
      <c r="LUN40" s="18"/>
      <c r="LVB40" s="18"/>
      <c r="LVP40" s="18"/>
      <c r="LWD40" s="18"/>
      <c r="LWR40" s="18"/>
      <c r="LXF40" s="18"/>
      <c r="LXT40" s="18"/>
      <c r="LYH40" s="18"/>
      <c r="LYV40" s="18"/>
      <c r="LZJ40" s="18"/>
      <c r="LZX40" s="18"/>
      <c r="MAL40" s="18"/>
      <c r="MAZ40" s="18"/>
      <c r="MBN40" s="18"/>
      <c r="MCB40" s="18"/>
      <c r="MCP40" s="18"/>
      <c r="MDD40" s="18"/>
      <c r="MDR40" s="18"/>
      <c r="MEF40" s="18"/>
      <c r="MET40" s="18"/>
      <c r="MFH40" s="18"/>
      <c r="MFV40" s="18"/>
      <c r="MGJ40" s="18"/>
      <c r="MGX40" s="18"/>
      <c r="MHL40" s="18"/>
      <c r="MHZ40" s="18"/>
      <c r="MIN40" s="18"/>
      <c r="MJB40" s="18"/>
      <c r="MJP40" s="18"/>
      <c r="MKD40" s="18"/>
      <c r="MKR40" s="18"/>
      <c r="MLF40" s="18"/>
      <c r="MLT40" s="18"/>
      <c r="MMH40" s="18"/>
      <c r="MMV40" s="18"/>
      <c r="MNJ40" s="18"/>
      <c r="MNX40" s="18"/>
      <c r="MOL40" s="18"/>
      <c r="MOZ40" s="18"/>
      <c r="MPN40" s="18"/>
      <c r="MQB40" s="18"/>
      <c r="MQP40" s="18"/>
      <c r="MRD40" s="18"/>
      <c r="MRR40" s="18"/>
      <c r="MSF40" s="18"/>
      <c r="MST40" s="18"/>
      <c r="MTH40" s="18"/>
      <c r="MTV40" s="18"/>
      <c r="MUJ40" s="18"/>
      <c r="MUX40" s="18"/>
      <c r="MVL40" s="18"/>
      <c r="MVZ40" s="18"/>
      <c r="MWN40" s="18"/>
      <c r="MXB40" s="18"/>
      <c r="MXP40" s="18"/>
      <c r="MYD40" s="18"/>
      <c r="MYR40" s="18"/>
      <c r="MZF40" s="18"/>
      <c r="MZT40" s="18"/>
      <c r="NAH40" s="18"/>
      <c r="NAV40" s="18"/>
      <c r="NBJ40" s="18"/>
      <c r="NBX40" s="18"/>
      <c r="NCL40" s="18"/>
      <c r="NCZ40" s="18"/>
      <c r="NDN40" s="18"/>
      <c r="NEB40" s="18"/>
      <c r="NEP40" s="18"/>
      <c r="NFD40" s="18"/>
      <c r="NFR40" s="18"/>
      <c r="NGF40" s="18"/>
      <c r="NGT40" s="18"/>
      <c r="NHH40" s="18"/>
      <c r="NHV40" s="18"/>
      <c r="NIJ40" s="18"/>
      <c r="NIX40" s="18"/>
      <c r="NJL40" s="18"/>
      <c r="NJZ40" s="18"/>
      <c r="NKN40" s="18"/>
      <c r="NLB40" s="18"/>
      <c r="NLP40" s="18"/>
      <c r="NMD40" s="18"/>
      <c r="NMR40" s="18"/>
      <c r="NNF40" s="18"/>
      <c r="NNT40" s="18"/>
      <c r="NOH40" s="18"/>
      <c r="NOV40" s="18"/>
      <c r="NPJ40" s="18"/>
      <c r="NPX40" s="18"/>
      <c r="NQL40" s="18"/>
      <c r="NQZ40" s="18"/>
      <c r="NRN40" s="18"/>
      <c r="NSB40" s="18"/>
      <c r="NSP40" s="18"/>
      <c r="NTD40" s="18"/>
      <c r="NTR40" s="18"/>
      <c r="NUF40" s="18"/>
      <c r="NUT40" s="18"/>
      <c r="NVH40" s="18"/>
      <c r="NVV40" s="18"/>
      <c r="NWJ40" s="18"/>
      <c r="NWX40" s="18"/>
      <c r="NXL40" s="18"/>
      <c r="NXZ40" s="18"/>
      <c r="NYN40" s="18"/>
      <c r="NZB40" s="18"/>
      <c r="NZP40" s="18"/>
      <c r="OAD40" s="18"/>
      <c r="OAR40" s="18"/>
      <c r="OBF40" s="18"/>
      <c r="OBT40" s="18"/>
      <c r="OCH40" s="18"/>
      <c r="OCV40" s="18"/>
      <c r="ODJ40" s="18"/>
      <c r="ODX40" s="18"/>
      <c r="OEL40" s="18"/>
      <c r="OEZ40" s="18"/>
      <c r="OFN40" s="18"/>
      <c r="OGB40" s="18"/>
      <c r="OGP40" s="18"/>
      <c r="OHD40" s="18"/>
      <c r="OHR40" s="18"/>
      <c r="OIF40" s="18"/>
      <c r="OIT40" s="18"/>
      <c r="OJH40" s="18"/>
      <c r="OJV40" s="18"/>
      <c r="OKJ40" s="18"/>
      <c r="OKX40" s="18"/>
      <c r="OLL40" s="18"/>
      <c r="OLZ40" s="18"/>
      <c r="OMN40" s="18"/>
      <c r="ONB40" s="18"/>
      <c r="ONP40" s="18"/>
      <c r="OOD40" s="18"/>
      <c r="OOR40" s="18"/>
      <c r="OPF40" s="18"/>
      <c r="OPT40" s="18"/>
      <c r="OQH40" s="18"/>
      <c r="OQV40" s="18"/>
      <c r="ORJ40" s="18"/>
      <c r="ORX40" s="18"/>
      <c r="OSL40" s="18"/>
      <c r="OSZ40" s="18"/>
      <c r="OTN40" s="18"/>
      <c r="OUB40" s="18"/>
      <c r="OUP40" s="18"/>
      <c r="OVD40" s="18"/>
      <c r="OVR40" s="18"/>
      <c r="OWF40" s="18"/>
      <c r="OWT40" s="18"/>
      <c r="OXH40" s="18"/>
      <c r="OXV40" s="18"/>
      <c r="OYJ40" s="18"/>
      <c r="OYX40" s="18"/>
      <c r="OZL40" s="18"/>
      <c r="OZZ40" s="18"/>
      <c r="PAN40" s="18"/>
      <c r="PBB40" s="18"/>
      <c r="PBP40" s="18"/>
      <c r="PCD40" s="18"/>
      <c r="PCR40" s="18"/>
      <c r="PDF40" s="18"/>
      <c r="PDT40" s="18"/>
      <c r="PEH40" s="18"/>
      <c r="PEV40" s="18"/>
      <c r="PFJ40" s="18"/>
      <c r="PFX40" s="18"/>
      <c r="PGL40" s="18"/>
      <c r="PGZ40" s="18"/>
      <c r="PHN40" s="18"/>
      <c r="PIB40" s="18"/>
      <c r="PIP40" s="18"/>
      <c r="PJD40" s="18"/>
      <c r="PJR40" s="18"/>
      <c r="PKF40" s="18"/>
      <c r="PKT40" s="18"/>
      <c r="PLH40" s="18"/>
      <c r="PLV40" s="18"/>
      <c r="PMJ40" s="18"/>
      <c r="PMX40" s="18"/>
      <c r="PNL40" s="18"/>
      <c r="PNZ40" s="18"/>
      <c r="PON40" s="18"/>
      <c r="PPB40" s="18"/>
      <c r="PPP40" s="18"/>
      <c r="PQD40" s="18"/>
      <c r="PQR40" s="18"/>
      <c r="PRF40" s="18"/>
      <c r="PRT40" s="18"/>
      <c r="PSH40" s="18"/>
      <c r="PSV40" s="18"/>
      <c r="PTJ40" s="18"/>
      <c r="PTX40" s="18"/>
      <c r="PUL40" s="18"/>
      <c r="PUZ40" s="18"/>
      <c r="PVN40" s="18"/>
      <c r="PWB40" s="18"/>
      <c r="PWP40" s="18"/>
      <c r="PXD40" s="18"/>
      <c r="PXR40" s="18"/>
      <c r="PYF40" s="18"/>
      <c r="PYT40" s="18"/>
      <c r="PZH40" s="18"/>
      <c r="PZV40" s="18"/>
      <c r="QAJ40" s="18"/>
      <c r="QAX40" s="18"/>
      <c r="QBL40" s="18"/>
      <c r="QBZ40" s="18"/>
      <c r="QCN40" s="18"/>
      <c r="QDB40" s="18"/>
      <c r="QDP40" s="18"/>
      <c r="QED40" s="18"/>
      <c r="QER40" s="18"/>
      <c r="QFF40" s="18"/>
      <c r="QFT40" s="18"/>
      <c r="QGH40" s="18"/>
      <c r="QGV40" s="18"/>
      <c r="QHJ40" s="18"/>
      <c r="QHX40" s="18"/>
      <c r="QIL40" s="18"/>
      <c r="QIZ40" s="18"/>
      <c r="QJN40" s="18"/>
      <c r="QKB40" s="18"/>
      <c r="QKP40" s="18"/>
      <c r="QLD40" s="18"/>
      <c r="QLR40" s="18"/>
      <c r="QMF40" s="18"/>
      <c r="QMT40" s="18"/>
      <c r="QNH40" s="18"/>
      <c r="QNV40" s="18"/>
      <c r="QOJ40" s="18"/>
      <c r="QOX40" s="18"/>
      <c r="QPL40" s="18"/>
      <c r="QPZ40" s="18"/>
      <c r="QQN40" s="18"/>
      <c r="QRB40" s="18"/>
      <c r="QRP40" s="18"/>
      <c r="QSD40" s="18"/>
      <c r="QSR40" s="18"/>
      <c r="QTF40" s="18"/>
      <c r="QTT40" s="18"/>
      <c r="QUH40" s="18"/>
      <c r="QUV40" s="18"/>
      <c r="QVJ40" s="18"/>
      <c r="QVX40" s="18"/>
      <c r="QWL40" s="18"/>
      <c r="QWZ40" s="18"/>
      <c r="QXN40" s="18"/>
      <c r="QYB40" s="18"/>
      <c r="QYP40" s="18"/>
      <c r="QZD40" s="18"/>
      <c r="QZR40" s="18"/>
      <c r="RAF40" s="18"/>
      <c r="RAT40" s="18"/>
      <c r="RBH40" s="18"/>
      <c r="RBV40" s="18"/>
      <c r="RCJ40" s="18"/>
      <c r="RCX40" s="18"/>
      <c r="RDL40" s="18"/>
      <c r="RDZ40" s="18"/>
      <c r="REN40" s="18"/>
      <c r="RFB40" s="18"/>
      <c r="RFP40" s="18"/>
      <c r="RGD40" s="18"/>
      <c r="RGR40" s="18"/>
      <c r="RHF40" s="18"/>
      <c r="RHT40" s="18"/>
      <c r="RIH40" s="18"/>
      <c r="RIV40" s="18"/>
      <c r="RJJ40" s="18"/>
      <c r="RJX40" s="18"/>
      <c r="RKL40" s="18"/>
      <c r="RKZ40" s="18"/>
      <c r="RLN40" s="18"/>
      <c r="RMB40" s="18"/>
      <c r="RMP40" s="18"/>
      <c r="RND40" s="18"/>
      <c r="RNR40" s="18"/>
      <c r="ROF40" s="18"/>
      <c r="ROT40" s="18"/>
      <c r="RPH40" s="18"/>
      <c r="RPV40" s="18"/>
      <c r="RQJ40" s="18"/>
      <c r="RQX40" s="18"/>
      <c r="RRL40" s="18"/>
      <c r="RRZ40" s="18"/>
      <c r="RSN40" s="18"/>
      <c r="RTB40" s="18"/>
      <c r="RTP40" s="18"/>
      <c r="RUD40" s="18"/>
      <c r="RUR40" s="18"/>
      <c r="RVF40" s="18"/>
      <c r="RVT40" s="18"/>
      <c r="RWH40" s="18"/>
      <c r="RWV40" s="18"/>
      <c r="RXJ40" s="18"/>
      <c r="RXX40" s="18"/>
      <c r="RYL40" s="18"/>
      <c r="RYZ40" s="18"/>
      <c r="RZN40" s="18"/>
      <c r="SAB40" s="18"/>
      <c r="SAP40" s="18"/>
      <c r="SBD40" s="18"/>
      <c r="SBR40" s="18"/>
      <c r="SCF40" s="18"/>
      <c r="SCT40" s="18"/>
      <c r="SDH40" s="18"/>
      <c r="SDV40" s="18"/>
      <c r="SEJ40" s="18"/>
      <c r="SEX40" s="18"/>
      <c r="SFL40" s="18"/>
      <c r="SFZ40" s="18"/>
      <c r="SGN40" s="18"/>
      <c r="SHB40" s="18"/>
      <c r="SHP40" s="18"/>
      <c r="SID40" s="18"/>
      <c r="SIR40" s="18"/>
      <c r="SJF40" s="18"/>
      <c r="SJT40" s="18"/>
      <c r="SKH40" s="18"/>
      <c r="SKV40" s="18"/>
      <c r="SLJ40" s="18"/>
      <c r="SLX40" s="18"/>
      <c r="SML40" s="18"/>
      <c r="SMZ40" s="18"/>
      <c r="SNN40" s="18"/>
      <c r="SOB40" s="18"/>
      <c r="SOP40" s="18"/>
      <c r="SPD40" s="18"/>
      <c r="SPR40" s="18"/>
      <c r="SQF40" s="18"/>
      <c r="SQT40" s="18"/>
      <c r="SRH40" s="18"/>
      <c r="SRV40" s="18"/>
      <c r="SSJ40" s="18"/>
      <c r="SSX40" s="18"/>
      <c r="STL40" s="18"/>
      <c r="STZ40" s="18"/>
      <c r="SUN40" s="18"/>
      <c r="SVB40" s="18"/>
      <c r="SVP40" s="18"/>
      <c r="SWD40" s="18"/>
      <c r="SWR40" s="18"/>
      <c r="SXF40" s="18"/>
      <c r="SXT40" s="18"/>
      <c r="SYH40" s="18"/>
      <c r="SYV40" s="18"/>
      <c r="SZJ40" s="18"/>
      <c r="SZX40" s="18"/>
      <c r="TAL40" s="18"/>
      <c r="TAZ40" s="18"/>
      <c r="TBN40" s="18"/>
      <c r="TCB40" s="18"/>
      <c r="TCP40" s="18"/>
      <c r="TDD40" s="18"/>
      <c r="TDR40" s="18"/>
      <c r="TEF40" s="18"/>
      <c r="TET40" s="18"/>
      <c r="TFH40" s="18"/>
      <c r="TFV40" s="18"/>
      <c r="TGJ40" s="18"/>
      <c r="TGX40" s="18"/>
      <c r="THL40" s="18"/>
      <c r="THZ40" s="18"/>
      <c r="TIN40" s="18"/>
      <c r="TJB40" s="18"/>
      <c r="TJP40" s="18"/>
      <c r="TKD40" s="18"/>
      <c r="TKR40" s="18"/>
      <c r="TLF40" s="18"/>
      <c r="TLT40" s="18"/>
      <c r="TMH40" s="18"/>
      <c r="TMV40" s="18"/>
      <c r="TNJ40" s="18"/>
      <c r="TNX40" s="18"/>
      <c r="TOL40" s="18"/>
      <c r="TOZ40" s="18"/>
      <c r="TPN40" s="18"/>
      <c r="TQB40" s="18"/>
      <c r="TQP40" s="18"/>
      <c r="TRD40" s="18"/>
      <c r="TRR40" s="18"/>
      <c r="TSF40" s="18"/>
      <c r="TST40" s="18"/>
      <c r="TTH40" s="18"/>
      <c r="TTV40" s="18"/>
      <c r="TUJ40" s="18"/>
      <c r="TUX40" s="18"/>
      <c r="TVL40" s="18"/>
      <c r="TVZ40" s="18"/>
      <c r="TWN40" s="18"/>
      <c r="TXB40" s="18"/>
      <c r="TXP40" s="18"/>
      <c r="TYD40" s="18"/>
      <c r="TYR40" s="18"/>
      <c r="TZF40" s="18"/>
      <c r="TZT40" s="18"/>
      <c r="UAH40" s="18"/>
      <c r="UAV40" s="18"/>
      <c r="UBJ40" s="18"/>
      <c r="UBX40" s="18"/>
      <c r="UCL40" s="18"/>
      <c r="UCZ40" s="18"/>
      <c r="UDN40" s="18"/>
      <c r="UEB40" s="18"/>
      <c r="UEP40" s="18"/>
      <c r="UFD40" s="18"/>
      <c r="UFR40" s="18"/>
      <c r="UGF40" s="18"/>
      <c r="UGT40" s="18"/>
      <c r="UHH40" s="18"/>
      <c r="UHV40" s="18"/>
      <c r="UIJ40" s="18"/>
      <c r="UIX40" s="18"/>
      <c r="UJL40" s="18"/>
      <c r="UJZ40" s="18"/>
      <c r="UKN40" s="18"/>
      <c r="ULB40" s="18"/>
      <c r="ULP40" s="18"/>
      <c r="UMD40" s="18"/>
      <c r="UMR40" s="18"/>
      <c r="UNF40" s="18"/>
      <c r="UNT40" s="18"/>
      <c r="UOH40" s="18"/>
      <c r="UOV40" s="18"/>
      <c r="UPJ40" s="18"/>
      <c r="UPX40" s="18"/>
      <c r="UQL40" s="18"/>
      <c r="UQZ40" s="18"/>
      <c r="URN40" s="18"/>
      <c r="USB40" s="18"/>
      <c r="USP40" s="18"/>
      <c r="UTD40" s="18"/>
      <c r="UTR40" s="18"/>
      <c r="UUF40" s="18"/>
      <c r="UUT40" s="18"/>
      <c r="UVH40" s="18"/>
      <c r="UVV40" s="18"/>
      <c r="UWJ40" s="18"/>
      <c r="UWX40" s="18"/>
      <c r="UXL40" s="18"/>
      <c r="UXZ40" s="18"/>
      <c r="UYN40" s="18"/>
      <c r="UZB40" s="18"/>
      <c r="UZP40" s="18"/>
      <c r="VAD40" s="18"/>
      <c r="VAR40" s="18"/>
      <c r="VBF40" s="18"/>
      <c r="VBT40" s="18"/>
      <c r="VCH40" s="18"/>
      <c r="VCV40" s="18"/>
      <c r="VDJ40" s="18"/>
      <c r="VDX40" s="18"/>
      <c r="VEL40" s="18"/>
      <c r="VEZ40" s="18"/>
      <c r="VFN40" s="18"/>
      <c r="VGB40" s="18"/>
      <c r="VGP40" s="18"/>
      <c r="VHD40" s="18"/>
      <c r="VHR40" s="18"/>
      <c r="VIF40" s="18"/>
      <c r="VIT40" s="18"/>
      <c r="VJH40" s="18"/>
      <c r="VJV40" s="18"/>
      <c r="VKJ40" s="18"/>
      <c r="VKX40" s="18"/>
      <c r="VLL40" s="18"/>
      <c r="VLZ40" s="18"/>
      <c r="VMN40" s="18"/>
      <c r="VNB40" s="18"/>
      <c r="VNP40" s="18"/>
      <c r="VOD40" s="18"/>
      <c r="VOR40" s="18"/>
      <c r="VPF40" s="18"/>
      <c r="VPT40" s="18"/>
      <c r="VQH40" s="18"/>
      <c r="VQV40" s="18"/>
      <c r="VRJ40" s="18"/>
      <c r="VRX40" s="18"/>
      <c r="VSL40" s="18"/>
      <c r="VSZ40" s="18"/>
      <c r="VTN40" s="18"/>
      <c r="VUB40" s="18"/>
      <c r="VUP40" s="18"/>
      <c r="VVD40" s="18"/>
      <c r="VVR40" s="18"/>
      <c r="VWF40" s="18"/>
      <c r="VWT40" s="18"/>
      <c r="VXH40" s="18"/>
      <c r="VXV40" s="18"/>
      <c r="VYJ40" s="18"/>
      <c r="VYX40" s="18"/>
      <c r="VZL40" s="18"/>
      <c r="VZZ40" s="18"/>
      <c r="WAN40" s="18"/>
      <c r="WBB40" s="18"/>
      <c r="WBP40" s="18"/>
      <c r="WCD40" s="18"/>
      <c r="WCR40" s="18"/>
      <c r="WDF40" s="18"/>
      <c r="WDT40" s="18"/>
      <c r="WEH40" s="18"/>
      <c r="WEV40" s="18"/>
      <c r="WFJ40" s="18"/>
      <c r="WFX40" s="18"/>
      <c r="WGL40" s="18"/>
      <c r="WGZ40" s="18"/>
      <c r="WHN40" s="18"/>
      <c r="WIB40" s="18"/>
      <c r="WIP40" s="18"/>
      <c r="WJD40" s="18"/>
      <c r="WJR40" s="18"/>
      <c r="WKF40" s="18"/>
      <c r="WKT40" s="18"/>
      <c r="WLH40" s="18"/>
      <c r="WLV40" s="18"/>
      <c r="WMJ40" s="18"/>
      <c r="WMX40" s="18"/>
      <c r="WNL40" s="18"/>
      <c r="WNZ40" s="18"/>
      <c r="WON40" s="18"/>
      <c r="WPB40" s="18"/>
      <c r="WPP40" s="18"/>
      <c r="WQD40" s="18"/>
      <c r="WQR40" s="18"/>
      <c r="WRF40" s="18"/>
      <c r="WRT40" s="18"/>
      <c r="WSH40" s="18"/>
      <c r="WSV40" s="18"/>
      <c r="WTJ40" s="18"/>
      <c r="WTX40" s="18"/>
      <c r="WUL40" s="18"/>
      <c r="WUZ40" s="18"/>
      <c r="WVN40" s="18"/>
      <c r="WWB40" s="18"/>
      <c r="WWP40" s="18"/>
      <c r="WXD40" s="18"/>
      <c r="WXR40" s="18"/>
      <c r="WYF40" s="18"/>
      <c r="WYT40" s="18"/>
      <c r="WZH40" s="18"/>
      <c r="WZV40" s="18"/>
      <c r="XAJ40" s="18"/>
      <c r="XAX40" s="18"/>
      <c r="XBL40" s="18"/>
      <c r="XBZ40" s="18"/>
      <c r="XCN40" s="18"/>
      <c r="XDB40" s="18"/>
      <c r="XDP40" s="18"/>
      <c r="XED40" s="18"/>
      <c r="XER40" s="18"/>
    </row>
    <row r="41" spans="1:1014 1028:2036 2050:3072 3086:4094 4108:5116 5130:6138 6152:7160 7174:8182 8196:9204 9218:10240 10254:11262 11276:12284 12298:13306 13320:14328 14342:15350 15364:16372" x14ac:dyDescent="0.35">
      <c r="A41">
        <v>2017186049</v>
      </c>
      <c r="B41" t="e">
        <v>#N/A</v>
      </c>
      <c r="C41" t="e">
        <v>#N/A</v>
      </c>
      <c r="D41" s="55" t="s">
        <v>897</v>
      </c>
      <c r="E41" t="s">
        <v>898</v>
      </c>
      <c r="F41" s="18">
        <v>42921</v>
      </c>
      <c r="G41">
        <v>6.5</v>
      </c>
      <c r="H41" t="s">
        <v>884</v>
      </c>
      <c r="I41">
        <v>11.2</v>
      </c>
      <c r="K41">
        <v>1.8</v>
      </c>
      <c r="L41" t="s">
        <v>906</v>
      </c>
      <c r="M41">
        <v>2.5</v>
      </c>
      <c r="N41" t="s">
        <v>908</v>
      </c>
      <c r="O41">
        <v>376</v>
      </c>
      <c r="T41" s="18"/>
      <c r="AH41" s="18"/>
      <c r="AV41" s="18"/>
      <c r="BJ41" s="18"/>
      <c r="BX41" s="18"/>
      <c r="CL41" s="18"/>
      <c r="CZ41" s="18"/>
      <c r="DN41" s="18"/>
      <c r="EB41" s="18"/>
      <c r="EP41" s="18"/>
      <c r="FD41" s="18"/>
      <c r="FR41" s="18"/>
      <c r="GF41" s="18"/>
      <c r="GT41" s="18"/>
      <c r="HH41" s="18"/>
      <c r="HV41" s="18"/>
      <c r="IJ41" s="18"/>
      <c r="IX41" s="18"/>
      <c r="JL41" s="18"/>
      <c r="JZ41" s="18"/>
      <c r="KN41" s="18"/>
      <c r="LB41" s="18"/>
      <c r="LP41" s="18"/>
      <c r="MD41" s="18"/>
      <c r="MR41" s="18"/>
      <c r="NF41" s="18"/>
      <c r="NT41" s="18"/>
      <c r="OH41" s="18"/>
      <c r="OV41" s="18"/>
      <c r="PJ41" s="18"/>
      <c r="PX41" s="18"/>
      <c r="QL41" s="18"/>
      <c r="QZ41" s="18"/>
      <c r="RN41" s="18"/>
      <c r="SB41" s="18"/>
      <c r="SP41" s="18"/>
      <c r="TD41" s="18"/>
      <c r="TR41" s="18"/>
      <c r="UF41" s="18"/>
      <c r="UT41" s="18"/>
      <c r="VH41" s="18"/>
      <c r="VV41" s="18"/>
      <c r="WJ41" s="18"/>
      <c r="WX41" s="18"/>
      <c r="XL41" s="18"/>
      <c r="XZ41" s="18"/>
      <c r="YN41" s="18"/>
      <c r="ZB41" s="18"/>
      <c r="ZP41" s="18"/>
      <c r="AAD41" s="18"/>
      <c r="AAR41" s="18"/>
      <c r="ABF41" s="18"/>
      <c r="ABT41" s="18"/>
      <c r="ACH41" s="18"/>
      <c r="ACV41" s="18"/>
      <c r="ADJ41" s="18"/>
      <c r="ADX41" s="18"/>
      <c r="AEL41" s="18"/>
      <c r="AEZ41" s="18"/>
      <c r="AFN41" s="18"/>
      <c r="AGB41" s="18"/>
      <c r="AGP41" s="18"/>
      <c r="AHD41" s="18"/>
      <c r="AHR41" s="18"/>
      <c r="AIF41" s="18"/>
      <c r="AIT41" s="18"/>
      <c r="AJH41" s="18"/>
      <c r="AJV41" s="18"/>
      <c r="AKJ41" s="18"/>
      <c r="AKX41" s="18"/>
      <c r="ALL41" s="18"/>
      <c r="ALZ41" s="18"/>
      <c r="AMN41" s="18"/>
      <c r="ANB41" s="18"/>
      <c r="ANP41" s="18"/>
      <c r="AOD41" s="18"/>
      <c r="AOR41" s="18"/>
      <c r="APF41" s="18"/>
      <c r="APT41" s="18"/>
      <c r="AQH41" s="18"/>
      <c r="AQV41" s="18"/>
      <c r="ARJ41" s="18"/>
      <c r="ARX41" s="18"/>
      <c r="ASL41" s="18"/>
      <c r="ASZ41" s="18"/>
      <c r="ATN41" s="18"/>
      <c r="AUB41" s="18"/>
      <c r="AUP41" s="18"/>
      <c r="AVD41" s="18"/>
      <c r="AVR41" s="18"/>
      <c r="AWF41" s="18"/>
      <c r="AWT41" s="18"/>
      <c r="AXH41" s="18"/>
      <c r="AXV41" s="18"/>
      <c r="AYJ41" s="18"/>
      <c r="AYX41" s="18"/>
      <c r="AZL41" s="18"/>
      <c r="AZZ41" s="18"/>
      <c r="BAN41" s="18"/>
      <c r="BBB41" s="18"/>
      <c r="BBP41" s="18"/>
      <c r="BCD41" s="18"/>
      <c r="BCR41" s="18"/>
      <c r="BDF41" s="18"/>
      <c r="BDT41" s="18"/>
      <c r="BEH41" s="18"/>
      <c r="BEV41" s="18"/>
      <c r="BFJ41" s="18"/>
      <c r="BFX41" s="18"/>
      <c r="BGL41" s="18"/>
      <c r="BGZ41" s="18"/>
      <c r="BHN41" s="18"/>
      <c r="BIB41" s="18"/>
      <c r="BIP41" s="18"/>
      <c r="BJD41" s="18"/>
      <c r="BJR41" s="18"/>
      <c r="BKF41" s="18"/>
      <c r="BKT41" s="18"/>
      <c r="BLH41" s="18"/>
      <c r="BLV41" s="18"/>
      <c r="BMJ41" s="18"/>
      <c r="BMX41" s="18"/>
      <c r="BNL41" s="18"/>
      <c r="BNZ41" s="18"/>
      <c r="BON41" s="18"/>
      <c r="BPB41" s="18"/>
      <c r="BPP41" s="18"/>
      <c r="BQD41" s="18"/>
      <c r="BQR41" s="18"/>
      <c r="BRF41" s="18"/>
      <c r="BRT41" s="18"/>
      <c r="BSH41" s="18"/>
      <c r="BSV41" s="18"/>
      <c r="BTJ41" s="18"/>
      <c r="BTX41" s="18"/>
      <c r="BUL41" s="18"/>
      <c r="BUZ41" s="18"/>
      <c r="BVN41" s="18"/>
      <c r="BWB41" s="18"/>
      <c r="BWP41" s="18"/>
      <c r="BXD41" s="18"/>
      <c r="BXR41" s="18"/>
      <c r="BYF41" s="18"/>
      <c r="BYT41" s="18"/>
      <c r="BZH41" s="18"/>
      <c r="BZV41" s="18"/>
      <c r="CAJ41" s="18"/>
      <c r="CAX41" s="18"/>
      <c r="CBL41" s="18"/>
      <c r="CBZ41" s="18"/>
      <c r="CCN41" s="18"/>
      <c r="CDB41" s="18"/>
      <c r="CDP41" s="18"/>
      <c r="CED41" s="18"/>
      <c r="CER41" s="18"/>
      <c r="CFF41" s="18"/>
      <c r="CFT41" s="18"/>
      <c r="CGH41" s="18"/>
      <c r="CGV41" s="18"/>
      <c r="CHJ41" s="18"/>
      <c r="CHX41" s="18"/>
      <c r="CIL41" s="18"/>
      <c r="CIZ41" s="18"/>
      <c r="CJN41" s="18"/>
      <c r="CKB41" s="18"/>
      <c r="CKP41" s="18"/>
      <c r="CLD41" s="18"/>
      <c r="CLR41" s="18"/>
      <c r="CMF41" s="18"/>
      <c r="CMT41" s="18"/>
      <c r="CNH41" s="18"/>
      <c r="CNV41" s="18"/>
      <c r="COJ41" s="18"/>
      <c r="COX41" s="18"/>
      <c r="CPL41" s="18"/>
      <c r="CPZ41" s="18"/>
      <c r="CQN41" s="18"/>
      <c r="CRB41" s="18"/>
      <c r="CRP41" s="18"/>
      <c r="CSD41" s="18"/>
      <c r="CSR41" s="18"/>
      <c r="CTF41" s="18"/>
      <c r="CTT41" s="18"/>
      <c r="CUH41" s="18"/>
      <c r="CUV41" s="18"/>
      <c r="CVJ41" s="18"/>
      <c r="CVX41" s="18"/>
      <c r="CWL41" s="18"/>
      <c r="CWZ41" s="18"/>
      <c r="CXN41" s="18"/>
      <c r="CYB41" s="18"/>
      <c r="CYP41" s="18"/>
      <c r="CZD41" s="18"/>
      <c r="CZR41" s="18"/>
      <c r="DAF41" s="18"/>
      <c r="DAT41" s="18"/>
      <c r="DBH41" s="18"/>
      <c r="DBV41" s="18"/>
      <c r="DCJ41" s="18"/>
      <c r="DCX41" s="18"/>
      <c r="DDL41" s="18"/>
      <c r="DDZ41" s="18"/>
      <c r="DEN41" s="18"/>
      <c r="DFB41" s="18"/>
      <c r="DFP41" s="18"/>
      <c r="DGD41" s="18"/>
      <c r="DGR41" s="18"/>
      <c r="DHF41" s="18"/>
      <c r="DHT41" s="18"/>
      <c r="DIH41" s="18"/>
      <c r="DIV41" s="18"/>
      <c r="DJJ41" s="18"/>
      <c r="DJX41" s="18"/>
      <c r="DKL41" s="18"/>
      <c r="DKZ41" s="18"/>
      <c r="DLN41" s="18"/>
      <c r="DMB41" s="18"/>
      <c r="DMP41" s="18"/>
      <c r="DND41" s="18"/>
      <c r="DNR41" s="18"/>
      <c r="DOF41" s="18"/>
      <c r="DOT41" s="18"/>
      <c r="DPH41" s="18"/>
      <c r="DPV41" s="18"/>
      <c r="DQJ41" s="18"/>
      <c r="DQX41" s="18"/>
      <c r="DRL41" s="18"/>
      <c r="DRZ41" s="18"/>
      <c r="DSN41" s="18"/>
      <c r="DTB41" s="18"/>
      <c r="DTP41" s="18"/>
      <c r="DUD41" s="18"/>
      <c r="DUR41" s="18"/>
      <c r="DVF41" s="18"/>
      <c r="DVT41" s="18"/>
      <c r="DWH41" s="18"/>
      <c r="DWV41" s="18"/>
      <c r="DXJ41" s="18"/>
      <c r="DXX41" s="18"/>
      <c r="DYL41" s="18"/>
      <c r="DYZ41" s="18"/>
      <c r="DZN41" s="18"/>
      <c r="EAB41" s="18"/>
      <c r="EAP41" s="18"/>
      <c r="EBD41" s="18"/>
      <c r="EBR41" s="18"/>
      <c r="ECF41" s="18"/>
      <c r="ECT41" s="18"/>
      <c r="EDH41" s="18"/>
      <c r="EDV41" s="18"/>
      <c r="EEJ41" s="18"/>
      <c r="EEX41" s="18"/>
      <c r="EFL41" s="18"/>
      <c r="EFZ41" s="18"/>
      <c r="EGN41" s="18"/>
      <c r="EHB41" s="18"/>
      <c r="EHP41" s="18"/>
      <c r="EID41" s="18"/>
      <c r="EIR41" s="18"/>
      <c r="EJF41" s="18"/>
      <c r="EJT41" s="18"/>
      <c r="EKH41" s="18"/>
      <c r="EKV41" s="18"/>
      <c r="ELJ41" s="18"/>
      <c r="ELX41" s="18"/>
      <c r="EML41" s="18"/>
      <c r="EMZ41" s="18"/>
      <c r="ENN41" s="18"/>
      <c r="EOB41" s="18"/>
      <c r="EOP41" s="18"/>
      <c r="EPD41" s="18"/>
      <c r="EPR41" s="18"/>
      <c r="EQF41" s="18"/>
      <c r="EQT41" s="18"/>
      <c r="ERH41" s="18"/>
      <c r="ERV41" s="18"/>
      <c r="ESJ41" s="18"/>
      <c r="ESX41" s="18"/>
      <c r="ETL41" s="18"/>
      <c r="ETZ41" s="18"/>
      <c r="EUN41" s="18"/>
      <c r="EVB41" s="18"/>
      <c r="EVP41" s="18"/>
      <c r="EWD41" s="18"/>
      <c r="EWR41" s="18"/>
      <c r="EXF41" s="18"/>
      <c r="EXT41" s="18"/>
      <c r="EYH41" s="18"/>
      <c r="EYV41" s="18"/>
      <c r="EZJ41" s="18"/>
      <c r="EZX41" s="18"/>
      <c r="FAL41" s="18"/>
      <c r="FAZ41" s="18"/>
      <c r="FBN41" s="18"/>
      <c r="FCB41" s="18"/>
      <c r="FCP41" s="18"/>
      <c r="FDD41" s="18"/>
      <c r="FDR41" s="18"/>
      <c r="FEF41" s="18"/>
      <c r="FET41" s="18"/>
      <c r="FFH41" s="18"/>
      <c r="FFV41" s="18"/>
      <c r="FGJ41" s="18"/>
      <c r="FGX41" s="18"/>
      <c r="FHL41" s="18"/>
      <c r="FHZ41" s="18"/>
      <c r="FIN41" s="18"/>
      <c r="FJB41" s="18"/>
      <c r="FJP41" s="18"/>
      <c r="FKD41" s="18"/>
      <c r="FKR41" s="18"/>
      <c r="FLF41" s="18"/>
      <c r="FLT41" s="18"/>
      <c r="FMH41" s="18"/>
      <c r="FMV41" s="18"/>
      <c r="FNJ41" s="18"/>
      <c r="FNX41" s="18"/>
      <c r="FOL41" s="18"/>
      <c r="FOZ41" s="18"/>
      <c r="FPN41" s="18"/>
      <c r="FQB41" s="18"/>
      <c r="FQP41" s="18"/>
      <c r="FRD41" s="18"/>
      <c r="FRR41" s="18"/>
      <c r="FSF41" s="18"/>
      <c r="FST41" s="18"/>
      <c r="FTH41" s="18"/>
      <c r="FTV41" s="18"/>
      <c r="FUJ41" s="18"/>
      <c r="FUX41" s="18"/>
      <c r="FVL41" s="18"/>
      <c r="FVZ41" s="18"/>
      <c r="FWN41" s="18"/>
      <c r="FXB41" s="18"/>
      <c r="FXP41" s="18"/>
      <c r="FYD41" s="18"/>
      <c r="FYR41" s="18"/>
      <c r="FZF41" s="18"/>
      <c r="FZT41" s="18"/>
      <c r="GAH41" s="18"/>
      <c r="GAV41" s="18"/>
      <c r="GBJ41" s="18"/>
      <c r="GBX41" s="18"/>
      <c r="GCL41" s="18"/>
      <c r="GCZ41" s="18"/>
      <c r="GDN41" s="18"/>
      <c r="GEB41" s="18"/>
      <c r="GEP41" s="18"/>
      <c r="GFD41" s="18"/>
      <c r="GFR41" s="18"/>
      <c r="GGF41" s="18"/>
      <c r="GGT41" s="18"/>
      <c r="GHH41" s="18"/>
      <c r="GHV41" s="18"/>
      <c r="GIJ41" s="18"/>
      <c r="GIX41" s="18"/>
      <c r="GJL41" s="18"/>
      <c r="GJZ41" s="18"/>
      <c r="GKN41" s="18"/>
      <c r="GLB41" s="18"/>
      <c r="GLP41" s="18"/>
      <c r="GMD41" s="18"/>
      <c r="GMR41" s="18"/>
      <c r="GNF41" s="18"/>
      <c r="GNT41" s="18"/>
      <c r="GOH41" s="18"/>
      <c r="GOV41" s="18"/>
      <c r="GPJ41" s="18"/>
      <c r="GPX41" s="18"/>
      <c r="GQL41" s="18"/>
      <c r="GQZ41" s="18"/>
      <c r="GRN41" s="18"/>
      <c r="GSB41" s="18"/>
      <c r="GSP41" s="18"/>
      <c r="GTD41" s="18"/>
      <c r="GTR41" s="18"/>
      <c r="GUF41" s="18"/>
      <c r="GUT41" s="18"/>
      <c r="GVH41" s="18"/>
      <c r="GVV41" s="18"/>
      <c r="GWJ41" s="18"/>
      <c r="GWX41" s="18"/>
      <c r="GXL41" s="18"/>
      <c r="GXZ41" s="18"/>
      <c r="GYN41" s="18"/>
      <c r="GZB41" s="18"/>
      <c r="GZP41" s="18"/>
      <c r="HAD41" s="18"/>
      <c r="HAR41" s="18"/>
      <c r="HBF41" s="18"/>
      <c r="HBT41" s="18"/>
      <c r="HCH41" s="18"/>
      <c r="HCV41" s="18"/>
      <c r="HDJ41" s="18"/>
      <c r="HDX41" s="18"/>
      <c r="HEL41" s="18"/>
      <c r="HEZ41" s="18"/>
      <c r="HFN41" s="18"/>
      <c r="HGB41" s="18"/>
      <c r="HGP41" s="18"/>
      <c r="HHD41" s="18"/>
      <c r="HHR41" s="18"/>
      <c r="HIF41" s="18"/>
      <c r="HIT41" s="18"/>
      <c r="HJH41" s="18"/>
      <c r="HJV41" s="18"/>
      <c r="HKJ41" s="18"/>
      <c r="HKX41" s="18"/>
      <c r="HLL41" s="18"/>
      <c r="HLZ41" s="18"/>
      <c r="HMN41" s="18"/>
      <c r="HNB41" s="18"/>
      <c r="HNP41" s="18"/>
      <c r="HOD41" s="18"/>
      <c r="HOR41" s="18"/>
      <c r="HPF41" s="18"/>
      <c r="HPT41" s="18"/>
      <c r="HQH41" s="18"/>
      <c r="HQV41" s="18"/>
      <c r="HRJ41" s="18"/>
      <c r="HRX41" s="18"/>
      <c r="HSL41" s="18"/>
      <c r="HSZ41" s="18"/>
      <c r="HTN41" s="18"/>
      <c r="HUB41" s="18"/>
      <c r="HUP41" s="18"/>
      <c r="HVD41" s="18"/>
      <c r="HVR41" s="18"/>
      <c r="HWF41" s="18"/>
      <c r="HWT41" s="18"/>
      <c r="HXH41" s="18"/>
      <c r="HXV41" s="18"/>
      <c r="HYJ41" s="18"/>
      <c r="HYX41" s="18"/>
      <c r="HZL41" s="18"/>
      <c r="HZZ41" s="18"/>
      <c r="IAN41" s="18"/>
      <c r="IBB41" s="18"/>
      <c r="IBP41" s="18"/>
      <c r="ICD41" s="18"/>
      <c r="ICR41" s="18"/>
      <c r="IDF41" s="18"/>
      <c r="IDT41" s="18"/>
      <c r="IEH41" s="18"/>
      <c r="IEV41" s="18"/>
      <c r="IFJ41" s="18"/>
      <c r="IFX41" s="18"/>
      <c r="IGL41" s="18"/>
      <c r="IGZ41" s="18"/>
      <c r="IHN41" s="18"/>
      <c r="IIB41" s="18"/>
      <c r="IIP41" s="18"/>
      <c r="IJD41" s="18"/>
      <c r="IJR41" s="18"/>
      <c r="IKF41" s="18"/>
      <c r="IKT41" s="18"/>
      <c r="ILH41" s="18"/>
      <c r="ILV41" s="18"/>
      <c r="IMJ41" s="18"/>
      <c r="IMX41" s="18"/>
      <c r="INL41" s="18"/>
      <c r="INZ41" s="18"/>
      <c r="ION41" s="18"/>
      <c r="IPB41" s="18"/>
      <c r="IPP41" s="18"/>
      <c r="IQD41" s="18"/>
      <c r="IQR41" s="18"/>
      <c r="IRF41" s="18"/>
      <c r="IRT41" s="18"/>
      <c r="ISH41" s="18"/>
      <c r="ISV41" s="18"/>
      <c r="ITJ41" s="18"/>
      <c r="ITX41" s="18"/>
      <c r="IUL41" s="18"/>
      <c r="IUZ41" s="18"/>
      <c r="IVN41" s="18"/>
      <c r="IWB41" s="18"/>
      <c r="IWP41" s="18"/>
      <c r="IXD41" s="18"/>
      <c r="IXR41" s="18"/>
      <c r="IYF41" s="18"/>
      <c r="IYT41" s="18"/>
      <c r="IZH41" s="18"/>
      <c r="IZV41" s="18"/>
      <c r="JAJ41" s="18"/>
      <c r="JAX41" s="18"/>
      <c r="JBL41" s="18"/>
      <c r="JBZ41" s="18"/>
      <c r="JCN41" s="18"/>
      <c r="JDB41" s="18"/>
      <c r="JDP41" s="18"/>
      <c r="JED41" s="18"/>
      <c r="JER41" s="18"/>
      <c r="JFF41" s="18"/>
      <c r="JFT41" s="18"/>
      <c r="JGH41" s="18"/>
      <c r="JGV41" s="18"/>
      <c r="JHJ41" s="18"/>
      <c r="JHX41" s="18"/>
      <c r="JIL41" s="18"/>
      <c r="JIZ41" s="18"/>
      <c r="JJN41" s="18"/>
      <c r="JKB41" s="18"/>
      <c r="JKP41" s="18"/>
      <c r="JLD41" s="18"/>
      <c r="JLR41" s="18"/>
      <c r="JMF41" s="18"/>
      <c r="JMT41" s="18"/>
      <c r="JNH41" s="18"/>
      <c r="JNV41" s="18"/>
      <c r="JOJ41" s="18"/>
      <c r="JOX41" s="18"/>
      <c r="JPL41" s="18"/>
      <c r="JPZ41" s="18"/>
      <c r="JQN41" s="18"/>
      <c r="JRB41" s="18"/>
      <c r="JRP41" s="18"/>
      <c r="JSD41" s="18"/>
      <c r="JSR41" s="18"/>
      <c r="JTF41" s="18"/>
      <c r="JTT41" s="18"/>
      <c r="JUH41" s="18"/>
      <c r="JUV41" s="18"/>
      <c r="JVJ41" s="18"/>
      <c r="JVX41" s="18"/>
      <c r="JWL41" s="18"/>
      <c r="JWZ41" s="18"/>
      <c r="JXN41" s="18"/>
      <c r="JYB41" s="18"/>
      <c r="JYP41" s="18"/>
      <c r="JZD41" s="18"/>
      <c r="JZR41" s="18"/>
      <c r="KAF41" s="18"/>
      <c r="KAT41" s="18"/>
      <c r="KBH41" s="18"/>
      <c r="KBV41" s="18"/>
      <c r="KCJ41" s="18"/>
      <c r="KCX41" s="18"/>
      <c r="KDL41" s="18"/>
      <c r="KDZ41" s="18"/>
      <c r="KEN41" s="18"/>
      <c r="KFB41" s="18"/>
      <c r="KFP41" s="18"/>
      <c r="KGD41" s="18"/>
      <c r="KGR41" s="18"/>
      <c r="KHF41" s="18"/>
      <c r="KHT41" s="18"/>
      <c r="KIH41" s="18"/>
      <c r="KIV41" s="18"/>
      <c r="KJJ41" s="18"/>
      <c r="KJX41" s="18"/>
      <c r="KKL41" s="18"/>
      <c r="KKZ41" s="18"/>
      <c r="KLN41" s="18"/>
      <c r="KMB41" s="18"/>
      <c r="KMP41" s="18"/>
      <c r="KND41" s="18"/>
      <c r="KNR41" s="18"/>
      <c r="KOF41" s="18"/>
      <c r="KOT41" s="18"/>
      <c r="KPH41" s="18"/>
      <c r="KPV41" s="18"/>
      <c r="KQJ41" s="18"/>
      <c r="KQX41" s="18"/>
      <c r="KRL41" s="18"/>
      <c r="KRZ41" s="18"/>
      <c r="KSN41" s="18"/>
      <c r="KTB41" s="18"/>
      <c r="KTP41" s="18"/>
      <c r="KUD41" s="18"/>
      <c r="KUR41" s="18"/>
      <c r="KVF41" s="18"/>
      <c r="KVT41" s="18"/>
      <c r="KWH41" s="18"/>
      <c r="KWV41" s="18"/>
      <c r="KXJ41" s="18"/>
      <c r="KXX41" s="18"/>
      <c r="KYL41" s="18"/>
      <c r="KYZ41" s="18"/>
      <c r="KZN41" s="18"/>
      <c r="LAB41" s="18"/>
      <c r="LAP41" s="18"/>
      <c r="LBD41" s="18"/>
      <c r="LBR41" s="18"/>
      <c r="LCF41" s="18"/>
      <c r="LCT41" s="18"/>
      <c r="LDH41" s="18"/>
      <c r="LDV41" s="18"/>
      <c r="LEJ41" s="18"/>
      <c r="LEX41" s="18"/>
      <c r="LFL41" s="18"/>
      <c r="LFZ41" s="18"/>
      <c r="LGN41" s="18"/>
      <c r="LHB41" s="18"/>
      <c r="LHP41" s="18"/>
      <c r="LID41" s="18"/>
      <c r="LIR41" s="18"/>
      <c r="LJF41" s="18"/>
      <c r="LJT41" s="18"/>
      <c r="LKH41" s="18"/>
      <c r="LKV41" s="18"/>
      <c r="LLJ41" s="18"/>
      <c r="LLX41" s="18"/>
      <c r="LML41" s="18"/>
      <c r="LMZ41" s="18"/>
      <c r="LNN41" s="18"/>
      <c r="LOB41" s="18"/>
      <c r="LOP41" s="18"/>
      <c r="LPD41" s="18"/>
      <c r="LPR41" s="18"/>
      <c r="LQF41" s="18"/>
      <c r="LQT41" s="18"/>
      <c r="LRH41" s="18"/>
      <c r="LRV41" s="18"/>
      <c r="LSJ41" s="18"/>
      <c r="LSX41" s="18"/>
      <c r="LTL41" s="18"/>
      <c r="LTZ41" s="18"/>
      <c r="LUN41" s="18"/>
      <c r="LVB41" s="18"/>
      <c r="LVP41" s="18"/>
      <c r="LWD41" s="18"/>
      <c r="LWR41" s="18"/>
      <c r="LXF41" s="18"/>
      <c r="LXT41" s="18"/>
      <c r="LYH41" s="18"/>
      <c r="LYV41" s="18"/>
      <c r="LZJ41" s="18"/>
      <c r="LZX41" s="18"/>
      <c r="MAL41" s="18"/>
      <c r="MAZ41" s="18"/>
      <c r="MBN41" s="18"/>
      <c r="MCB41" s="18"/>
      <c r="MCP41" s="18"/>
      <c r="MDD41" s="18"/>
      <c r="MDR41" s="18"/>
      <c r="MEF41" s="18"/>
      <c r="MET41" s="18"/>
      <c r="MFH41" s="18"/>
      <c r="MFV41" s="18"/>
      <c r="MGJ41" s="18"/>
      <c r="MGX41" s="18"/>
      <c r="MHL41" s="18"/>
      <c r="MHZ41" s="18"/>
      <c r="MIN41" s="18"/>
      <c r="MJB41" s="18"/>
      <c r="MJP41" s="18"/>
      <c r="MKD41" s="18"/>
      <c r="MKR41" s="18"/>
      <c r="MLF41" s="18"/>
      <c r="MLT41" s="18"/>
      <c r="MMH41" s="18"/>
      <c r="MMV41" s="18"/>
      <c r="MNJ41" s="18"/>
      <c r="MNX41" s="18"/>
      <c r="MOL41" s="18"/>
      <c r="MOZ41" s="18"/>
      <c r="MPN41" s="18"/>
      <c r="MQB41" s="18"/>
      <c r="MQP41" s="18"/>
      <c r="MRD41" s="18"/>
      <c r="MRR41" s="18"/>
      <c r="MSF41" s="18"/>
      <c r="MST41" s="18"/>
      <c r="MTH41" s="18"/>
      <c r="MTV41" s="18"/>
      <c r="MUJ41" s="18"/>
      <c r="MUX41" s="18"/>
      <c r="MVL41" s="18"/>
      <c r="MVZ41" s="18"/>
      <c r="MWN41" s="18"/>
      <c r="MXB41" s="18"/>
      <c r="MXP41" s="18"/>
      <c r="MYD41" s="18"/>
      <c r="MYR41" s="18"/>
      <c r="MZF41" s="18"/>
      <c r="MZT41" s="18"/>
      <c r="NAH41" s="18"/>
      <c r="NAV41" s="18"/>
      <c r="NBJ41" s="18"/>
      <c r="NBX41" s="18"/>
      <c r="NCL41" s="18"/>
      <c r="NCZ41" s="18"/>
      <c r="NDN41" s="18"/>
      <c r="NEB41" s="18"/>
      <c r="NEP41" s="18"/>
      <c r="NFD41" s="18"/>
      <c r="NFR41" s="18"/>
      <c r="NGF41" s="18"/>
      <c r="NGT41" s="18"/>
      <c r="NHH41" s="18"/>
      <c r="NHV41" s="18"/>
      <c r="NIJ41" s="18"/>
      <c r="NIX41" s="18"/>
      <c r="NJL41" s="18"/>
      <c r="NJZ41" s="18"/>
      <c r="NKN41" s="18"/>
      <c r="NLB41" s="18"/>
      <c r="NLP41" s="18"/>
      <c r="NMD41" s="18"/>
      <c r="NMR41" s="18"/>
      <c r="NNF41" s="18"/>
      <c r="NNT41" s="18"/>
      <c r="NOH41" s="18"/>
      <c r="NOV41" s="18"/>
      <c r="NPJ41" s="18"/>
      <c r="NPX41" s="18"/>
      <c r="NQL41" s="18"/>
      <c r="NQZ41" s="18"/>
      <c r="NRN41" s="18"/>
      <c r="NSB41" s="18"/>
      <c r="NSP41" s="18"/>
      <c r="NTD41" s="18"/>
      <c r="NTR41" s="18"/>
      <c r="NUF41" s="18"/>
      <c r="NUT41" s="18"/>
      <c r="NVH41" s="18"/>
      <c r="NVV41" s="18"/>
      <c r="NWJ41" s="18"/>
      <c r="NWX41" s="18"/>
      <c r="NXL41" s="18"/>
      <c r="NXZ41" s="18"/>
      <c r="NYN41" s="18"/>
      <c r="NZB41" s="18"/>
      <c r="NZP41" s="18"/>
      <c r="OAD41" s="18"/>
      <c r="OAR41" s="18"/>
      <c r="OBF41" s="18"/>
      <c r="OBT41" s="18"/>
      <c r="OCH41" s="18"/>
      <c r="OCV41" s="18"/>
      <c r="ODJ41" s="18"/>
      <c r="ODX41" s="18"/>
      <c r="OEL41" s="18"/>
      <c r="OEZ41" s="18"/>
      <c r="OFN41" s="18"/>
      <c r="OGB41" s="18"/>
      <c r="OGP41" s="18"/>
      <c r="OHD41" s="18"/>
      <c r="OHR41" s="18"/>
      <c r="OIF41" s="18"/>
      <c r="OIT41" s="18"/>
      <c r="OJH41" s="18"/>
      <c r="OJV41" s="18"/>
      <c r="OKJ41" s="18"/>
      <c r="OKX41" s="18"/>
      <c r="OLL41" s="18"/>
      <c r="OLZ41" s="18"/>
      <c r="OMN41" s="18"/>
      <c r="ONB41" s="18"/>
      <c r="ONP41" s="18"/>
      <c r="OOD41" s="18"/>
      <c r="OOR41" s="18"/>
      <c r="OPF41" s="18"/>
      <c r="OPT41" s="18"/>
      <c r="OQH41" s="18"/>
      <c r="OQV41" s="18"/>
      <c r="ORJ41" s="18"/>
      <c r="ORX41" s="18"/>
      <c r="OSL41" s="18"/>
      <c r="OSZ41" s="18"/>
      <c r="OTN41" s="18"/>
      <c r="OUB41" s="18"/>
      <c r="OUP41" s="18"/>
      <c r="OVD41" s="18"/>
      <c r="OVR41" s="18"/>
      <c r="OWF41" s="18"/>
      <c r="OWT41" s="18"/>
      <c r="OXH41" s="18"/>
      <c r="OXV41" s="18"/>
      <c r="OYJ41" s="18"/>
      <c r="OYX41" s="18"/>
      <c r="OZL41" s="18"/>
      <c r="OZZ41" s="18"/>
      <c r="PAN41" s="18"/>
      <c r="PBB41" s="18"/>
      <c r="PBP41" s="18"/>
      <c r="PCD41" s="18"/>
      <c r="PCR41" s="18"/>
      <c r="PDF41" s="18"/>
      <c r="PDT41" s="18"/>
      <c r="PEH41" s="18"/>
      <c r="PEV41" s="18"/>
      <c r="PFJ41" s="18"/>
      <c r="PFX41" s="18"/>
      <c r="PGL41" s="18"/>
      <c r="PGZ41" s="18"/>
      <c r="PHN41" s="18"/>
      <c r="PIB41" s="18"/>
      <c r="PIP41" s="18"/>
      <c r="PJD41" s="18"/>
      <c r="PJR41" s="18"/>
      <c r="PKF41" s="18"/>
      <c r="PKT41" s="18"/>
      <c r="PLH41" s="18"/>
      <c r="PLV41" s="18"/>
      <c r="PMJ41" s="18"/>
      <c r="PMX41" s="18"/>
      <c r="PNL41" s="18"/>
      <c r="PNZ41" s="18"/>
      <c r="PON41" s="18"/>
      <c r="PPB41" s="18"/>
      <c r="PPP41" s="18"/>
      <c r="PQD41" s="18"/>
      <c r="PQR41" s="18"/>
      <c r="PRF41" s="18"/>
      <c r="PRT41" s="18"/>
      <c r="PSH41" s="18"/>
      <c r="PSV41" s="18"/>
      <c r="PTJ41" s="18"/>
      <c r="PTX41" s="18"/>
      <c r="PUL41" s="18"/>
      <c r="PUZ41" s="18"/>
      <c r="PVN41" s="18"/>
      <c r="PWB41" s="18"/>
      <c r="PWP41" s="18"/>
      <c r="PXD41" s="18"/>
      <c r="PXR41" s="18"/>
      <c r="PYF41" s="18"/>
      <c r="PYT41" s="18"/>
      <c r="PZH41" s="18"/>
      <c r="PZV41" s="18"/>
      <c r="QAJ41" s="18"/>
      <c r="QAX41" s="18"/>
      <c r="QBL41" s="18"/>
      <c r="QBZ41" s="18"/>
      <c r="QCN41" s="18"/>
      <c r="QDB41" s="18"/>
      <c r="QDP41" s="18"/>
      <c r="QED41" s="18"/>
      <c r="QER41" s="18"/>
      <c r="QFF41" s="18"/>
      <c r="QFT41" s="18"/>
      <c r="QGH41" s="18"/>
      <c r="QGV41" s="18"/>
      <c r="QHJ41" s="18"/>
      <c r="QHX41" s="18"/>
      <c r="QIL41" s="18"/>
      <c r="QIZ41" s="18"/>
      <c r="QJN41" s="18"/>
      <c r="QKB41" s="18"/>
      <c r="QKP41" s="18"/>
      <c r="QLD41" s="18"/>
      <c r="QLR41" s="18"/>
      <c r="QMF41" s="18"/>
      <c r="QMT41" s="18"/>
      <c r="QNH41" s="18"/>
      <c r="QNV41" s="18"/>
      <c r="QOJ41" s="18"/>
      <c r="QOX41" s="18"/>
      <c r="QPL41" s="18"/>
      <c r="QPZ41" s="18"/>
      <c r="QQN41" s="18"/>
      <c r="QRB41" s="18"/>
      <c r="QRP41" s="18"/>
      <c r="QSD41" s="18"/>
      <c r="QSR41" s="18"/>
      <c r="QTF41" s="18"/>
      <c r="QTT41" s="18"/>
      <c r="QUH41" s="18"/>
      <c r="QUV41" s="18"/>
      <c r="QVJ41" s="18"/>
      <c r="QVX41" s="18"/>
      <c r="QWL41" s="18"/>
      <c r="QWZ41" s="18"/>
      <c r="QXN41" s="18"/>
      <c r="QYB41" s="18"/>
      <c r="QYP41" s="18"/>
      <c r="QZD41" s="18"/>
      <c r="QZR41" s="18"/>
      <c r="RAF41" s="18"/>
      <c r="RAT41" s="18"/>
      <c r="RBH41" s="18"/>
      <c r="RBV41" s="18"/>
      <c r="RCJ41" s="18"/>
      <c r="RCX41" s="18"/>
      <c r="RDL41" s="18"/>
      <c r="RDZ41" s="18"/>
      <c r="REN41" s="18"/>
      <c r="RFB41" s="18"/>
      <c r="RFP41" s="18"/>
      <c r="RGD41" s="18"/>
      <c r="RGR41" s="18"/>
      <c r="RHF41" s="18"/>
      <c r="RHT41" s="18"/>
      <c r="RIH41" s="18"/>
      <c r="RIV41" s="18"/>
      <c r="RJJ41" s="18"/>
      <c r="RJX41" s="18"/>
      <c r="RKL41" s="18"/>
      <c r="RKZ41" s="18"/>
      <c r="RLN41" s="18"/>
      <c r="RMB41" s="18"/>
      <c r="RMP41" s="18"/>
      <c r="RND41" s="18"/>
      <c r="RNR41" s="18"/>
      <c r="ROF41" s="18"/>
      <c r="ROT41" s="18"/>
      <c r="RPH41" s="18"/>
      <c r="RPV41" s="18"/>
      <c r="RQJ41" s="18"/>
      <c r="RQX41" s="18"/>
      <c r="RRL41" s="18"/>
      <c r="RRZ41" s="18"/>
      <c r="RSN41" s="18"/>
      <c r="RTB41" s="18"/>
      <c r="RTP41" s="18"/>
      <c r="RUD41" s="18"/>
      <c r="RUR41" s="18"/>
      <c r="RVF41" s="18"/>
      <c r="RVT41" s="18"/>
      <c r="RWH41" s="18"/>
      <c r="RWV41" s="18"/>
      <c r="RXJ41" s="18"/>
      <c r="RXX41" s="18"/>
      <c r="RYL41" s="18"/>
      <c r="RYZ41" s="18"/>
      <c r="RZN41" s="18"/>
      <c r="SAB41" s="18"/>
      <c r="SAP41" s="18"/>
      <c r="SBD41" s="18"/>
      <c r="SBR41" s="18"/>
      <c r="SCF41" s="18"/>
      <c r="SCT41" s="18"/>
      <c r="SDH41" s="18"/>
      <c r="SDV41" s="18"/>
      <c r="SEJ41" s="18"/>
      <c r="SEX41" s="18"/>
      <c r="SFL41" s="18"/>
      <c r="SFZ41" s="18"/>
      <c r="SGN41" s="18"/>
      <c r="SHB41" s="18"/>
      <c r="SHP41" s="18"/>
      <c r="SID41" s="18"/>
      <c r="SIR41" s="18"/>
      <c r="SJF41" s="18"/>
      <c r="SJT41" s="18"/>
      <c r="SKH41" s="18"/>
      <c r="SKV41" s="18"/>
      <c r="SLJ41" s="18"/>
      <c r="SLX41" s="18"/>
      <c r="SML41" s="18"/>
      <c r="SMZ41" s="18"/>
      <c r="SNN41" s="18"/>
      <c r="SOB41" s="18"/>
      <c r="SOP41" s="18"/>
      <c r="SPD41" s="18"/>
      <c r="SPR41" s="18"/>
      <c r="SQF41" s="18"/>
      <c r="SQT41" s="18"/>
      <c r="SRH41" s="18"/>
      <c r="SRV41" s="18"/>
      <c r="SSJ41" s="18"/>
      <c r="SSX41" s="18"/>
      <c r="STL41" s="18"/>
      <c r="STZ41" s="18"/>
      <c r="SUN41" s="18"/>
      <c r="SVB41" s="18"/>
      <c r="SVP41" s="18"/>
      <c r="SWD41" s="18"/>
      <c r="SWR41" s="18"/>
      <c r="SXF41" s="18"/>
      <c r="SXT41" s="18"/>
      <c r="SYH41" s="18"/>
      <c r="SYV41" s="18"/>
      <c r="SZJ41" s="18"/>
      <c r="SZX41" s="18"/>
      <c r="TAL41" s="18"/>
      <c r="TAZ41" s="18"/>
      <c r="TBN41" s="18"/>
      <c r="TCB41" s="18"/>
      <c r="TCP41" s="18"/>
      <c r="TDD41" s="18"/>
      <c r="TDR41" s="18"/>
      <c r="TEF41" s="18"/>
      <c r="TET41" s="18"/>
      <c r="TFH41" s="18"/>
      <c r="TFV41" s="18"/>
      <c r="TGJ41" s="18"/>
      <c r="TGX41" s="18"/>
      <c r="THL41" s="18"/>
      <c r="THZ41" s="18"/>
      <c r="TIN41" s="18"/>
      <c r="TJB41" s="18"/>
      <c r="TJP41" s="18"/>
      <c r="TKD41" s="18"/>
      <c r="TKR41" s="18"/>
      <c r="TLF41" s="18"/>
      <c r="TLT41" s="18"/>
      <c r="TMH41" s="18"/>
      <c r="TMV41" s="18"/>
      <c r="TNJ41" s="18"/>
      <c r="TNX41" s="18"/>
      <c r="TOL41" s="18"/>
      <c r="TOZ41" s="18"/>
      <c r="TPN41" s="18"/>
      <c r="TQB41" s="18"/>
      <c r="TQP41" s="18"/>
      <c r="TRD41" s="18"/>
      <c r="TRR41" s="18"/>
      <c r="TSF41" s="18"/>
      <c r="TST41" s="18"/>
      <c r="TTH41" s="18"/>
      <c r="TTV41" s="18"/>
      <c r="TUJ41" s="18"/>
      <c r="TUX41" s="18"/>
      <c r="TVL41" s="18"/>
      <c r="TVZ41" s="18"/>
      <c r="TWN41" s="18"/>
      <c r="TXB41" s="18"/>
      <c r="TXP41" s="18"/>
      <c r="TYD41" s="18"/>
      <c r="TYR41" s="18"/>
      <c r="TZF41" s="18"/>
      <c r="TZT41" s="18"/>
      <c r="UAH41" s="18"/>
      <c r="UAV41" s="18"/>
      <c r="UBJ41" s="18"/>
      <c r="UBX41" s="18"/>
      <c r="UCL41" s="18"/>
      <c r="UCZ41" s="18"/>
      <c r="UDN41" s="18"/>
      <c r="UEB41" s="18"/>
      <c r="UEP41" s="18"/>
      <c r="UFD41" s="18"/>
      <c r="UFR41" s="18"/>
      <c r="UGF41" s="18"/>
      <c r="UGT41" s="18"/>
      <c r="UHH41" s="18"/>
      <c r="UHV41" s="18"/>
      <c r="UIJ41" s="18"/>
      <c r="UIX41" s="18"/>
      <c r="UJL41" s="18"/>
      <c r="UJZ41" s="18"/>
      <c r="UKN41" s="18"/>
      <c r="ULB41" s="18"/>
      <c r="ULP41" s="18"/>
      <c r="UMD41" s="18"/>
      <c r="UMR41" s="18"/>
      <c r="UNF41" s="18"/>
      <c r="UNT41" s="18"/>
      <c r="UOH41" s="18"/>
      <c r="UOV41" s="18"/>
      <c r="UPJ41" s="18"/>
      <c r="UPX41" s="18"/>
      <c r="UQL41" s="18"/>
      <c r="UQZ41" s="18"/>
      <c r="URN41" s="18"/>
      <c r="USB41" s="18"/>
      <c r="USP41" s="18"/>
      <c r="UTD41" s="18"/>
      <c r="UTR41" s="18"/>
      <c r="UUF41" s="18"/>
      <c r="UUT41" s="18"/>
      <c r="UVH41" s="18"/>
      <c r="UVV41" s="18"/>
      <c r="UWJ41" s="18"/>
      <c r="UWX41" s="18"/>
      <c r="UXL41" s="18"/>
      <c r="UXZ41" s="18"/>
      <c r="UYN41" s="18"/>
      <c r="UZB41" s="18"/>
      <c r="UZP41" s="18"/>
      <c r="VAD41" s="18"/>
      <c r="VAR41" s="18"/>
      <c r="VBF41" s="18"/>
      <c r="VBT41" s="18"/>
      <c r="VCH41" s="18"/>
      <c r="VCV41" s="18"/>
      <c r="VDJ41" s="18"/>
      <c r="VDX41" s="18"/>
      <c r="VEL41" s="18"/>
      <c r="VEZ41" s="18"/>
      <c r="VFN41" s="18"/>
      <c r="VGB41" s="18"/>
      <c r="VGP41" s="18"/>
      <c r="VHD41" s="18"/>
      <c r="VHR41" s="18"/>
      <c r="VIF41" s="18"/>
      <c r="VIT41" s="18"/>
      <c r="VJH41" s="18"/>
      <c r="VJV41" s="18"/>
      <c r="VKJ41" s="18"/>
      <c r="VKX41" s="18"/>
      <c r="VLL41" s="18"/>
      <c r="VLZ41" s="18"/>
      <c r="VMN41" s="18"/>
      <c r="VNB41" s="18"/>
      <c r="VNP41" s="18"/>
      <c r="VOD41" s="18"/>
      <c r="VOR41" s="18"/>
      <c r="VPF41" s="18"/>
      <c r="VPT41" s="18"/>
      <c r="VQH41" s="18"/>
      <c r="VQV41" s="18"/>
      <c r="VRJ41" s="18"/>
      <c r="VRX41" s="18"/>
      <c r="VSL41" s="18"/>
      <c r="VSZ41" s="18"/>
      <c r="VTN41" s="18"/>
      <c r="VUB41" s="18"/>
      <c r="VUP41" s="18"/>
      <c r="VVD41" s="18"/>
      <c r="VVR41" s="18"/>
      <c r="VWF41" s="18"/>
      <c r="VWT41" s="18"/>
      <c r="VXH41" s="18"/>
      <c r="VXV41" s="18"/>
      <c r="VYJ41" s="18"/>
      <c r="VYX41" s="18"/>
      <c r="VZL41" s="18"/>
      <c r="VZZ41" s="18"/>
      <c r="WAN41" s="18"/>
      <c r="WBB41" s="18"/>
      <c r="WBP41" s="18"/>
      <c r="WCD41" s="18"/>
      <c r="WCR41" s="18"/>
      <c r="WDF41" s="18"/>
      <c r="WDT41" s="18"/>
      <c r="WEH41" s="18"/>
      <c r="WEV41" s="18"/>
      <c r="WFJ41" s="18"/>
      <c r="WFX41" s="18"/>
      <c r="WGL41" s="18"/>
      <c r="WGZ41" s="18"/>
      <c r="WHN41" s="18"/>
      <c r="WIB41" s="18"/>
      <c r="WIP41" s="18"/>
      <c r="WJD41" s="18"/>
      <c r="WJR41" s="18"/>
      <c r="WKF41" s="18"/>
      <c r="WKT41" s="18"/>
      <c r="WLH41" s="18"/>
      <c r="WLV41" s="18"/>
      <c r="WMJ41" s="18"/>
      <c r="WMX41" s="18"/>
      <c r="WNL41" s="18"/>
      <c r="WNZ41" s="18"/>
      <c r="WON41" s="18"/>
      <c r="WPB41" s="18"/>
      <c r="WPP41" s="18"/>
      <c r="WQD41" s="18"/>
      <c r="WQR41" s="18"/>
      <c r="WRF41" s="18"/>
      <c r="WRT41" s="18"/>
      <c r="WSH41" s="18"/>
      <c r="WSV41" s="18"/>
      <c r="WTJ41" s="18"/>
      <c r="WTX41" s="18"/>
      <c r="WUL41" s="18"/>
      <c r="WUZ41" s="18"/>
      <c r="WVN41" s="18"/>
      <c r="WWB41" s="18"/>
      <c r="WWP41" s="18"/>
      <c r="WXD41" s="18"/>
      <c r="WXR41" s="18"/>
      <c r="WYF41" s="18"/>
      <c r="WYT41" s="18"/>
      <c r="WZH41" s="18"/>
      <c r="WZV41" s="18"/>
      <c r="XAJ41" s="18"/>
      <c r="XAX41" s="18"/>
      <c r="XBL41" s="18"/>
      <c r="XBZ41" s="18"/>
      <c r="XCN41" s="18"/>
      <c r="XDB41" s="18"/>
      <c r="XDP41" s="18"/>
      <c r="XED41" s="18"/>
      <c r="XER41" s="18"/>
    </row>
    <row r="42" spans="1:1014 1028:2036 2050:3072 3086:4094 4108:5116 5130:6138 6152:7160 7174:8182 8196:9204 9218:10240 10254:11262 11276:12284 12298:13306 13320:14328 14342:15350 15364:16372" x14ac:dyDescent="0.35">
      <c r="A42">
        <v>2017186050</v>
      </c>
      <c r="B42" t="e">
        <v>#N/A</v>
      </c>
      <c r="C42" t="e">
        <v>#N/A</v>
      </c>
      <c r="D42" s="55" t="s">
        <v>889</v>
      </c>
      <c r="E42" t="s">
        <v>867</v>
      </c>
      <c r="F42" s="18">
        <v>42921</v>
      </c>
      <c r="G42">
        <v>15.8</v>
      </c>
      <c r="H42" t="s">
        <v>884</v>
      </c>
      <c r="I42">
        <v>28.3</v>
      </c>
      <c r="J42" t="s">
        <v>884</v>
      </c>
      <c r="K42">
        <v>13.1</v>
      </c>
      <c r="L42" t="s">
        <v>906</v>
      </c>
      <c r="M42">
        <v>2.5</v>
      </c>
      <c r="N42" t="s">
        <v>910</v>
      </c>
      <c r="O42">
        <v>4609</v>
      </c>
      <c r="P42" t="s">
        <v>880</v>
      </c>
      <c r="T42" s="18"/>
      <c r="AH42" s="18"/>
      <c r="AV42" s="18"/>
      <c r="BJ42" s="18"/>
      <c r="BX42" s="18"/>
      <c r="CL42" s="18"/>
      <c r="CZ42" s="18"/>
      <c r="DN42" s="18"/>
      <c r="EB42" s="18"/>
      <c r="EP42" s="18"/>
      <c r="FD42" s="18"/>
      <c r="FR42" s="18"/>
      <c r="GF42" s="18"/>
      <c r="GT42" s="18"/>
      <c r="HH42" s="18"/>
      <c r="HV42" s="18"/>
      <c r="IJ42" s="18"/>
      <c r="IX42" s="18"/>
      <c r="JL42" s="18"/>
      <c r="JZ42" s="18"/>
      <c r="KN42" s="18"/>
      <c r="LB42" s="18"/>
      <c r="LP42" s="18"/>
      <c r="MD42" s="18"/>
      <c r="MR42" s="18"/>
      <c r="NF42" s="18"/>
      <c r="NT42" s="18"/>
      <c r="OH42" s="18"/>
      <c r="OV42" s="18"/>
      <c r="PJ42" s="18"/>
      <c r="PX42" s="18"/>
      <c r="QL42" s="18"/>
      <c r="QZ42" s="18"/>
      <c r="RN42" s="18"/>
      <c r="SB42" s="18"/>
      <c r="SP42" s="18"/>
      <c r="TD42" s="18"/>
      <c r="TR42" s="18"/>
      <c r="UF42" s="18"/>
      <c r="UT42" s="18"/>
      <c r="VH42" s="18"/>
      <c r="VV42" s="18"/>
      <c r="WJ42" s="18"/>
      <c r="WX42" s="18"/>
      <c r="XL42" s="18"/>
      <c r="XZ42" s="18"/>
      <c r="YN42" s="18"/>
      <c r="ZB42" s="18"/>
      <c r="ZP42" s="18"/>
      <c r="AAD42" s="18"/>
      <c r="AAR42" s="18"/>
      <c r="ABF42" s="18"/>
      <c r="ABT42" s="18"/>
      <c r="ACH42" s="18"/>
      <c r="ACV42" s="18"/>
      <c r="ADJ42" s="18"/>
      <c r="ADX42" s="18"/>
      <c r="AEL42" s="18"/>
      <c r="AEZ42" s="18"/>
      <c r="AFN42" s="18"/>
      <c r="AGB42" s="18"/>
      <c r="AGP42" s="18"/>
      <c r="AHD42" s="18"/>
      <c r="AHR42" s="18"/>
      <c r="AIF42" s="18"/>
      <c r="AIT42" s="18"/>
      <c r="AJH42" s="18"/>
      <c r="AJV42" s="18"/>
      <c r="AKJ42" s="18"/>
      <c r="AKX42" s="18"/>
      <c r="ALL42" s="18"/>
      <c r="ALZ42" s="18"/>
      <c r="AMN42" s="18"/>
      <c r="ANB42" s="18"/>
      <c r="ANP42" s="18"/>
      <c r="AOD42" s="18"/>
      <c r="AOR42" s="18"/>
      <c r="APF42" s="18"/>
      <c r="APT42" s="18"/>
      <c r="AQH42" s="18"/>
      <c r="AQV42" s="18"/>
      <c r="ARJ42" s="18"/>
      <c r="ARX42" s="18"/>
      <c r="ASL42" s="18"/>
      <c r="ASZ42" s="18"/>
      <c r="ATN42" s="18"/>
      <c r="AUB42" s="18"/>
      <c r="AUP42" s="18"/>
      <c r="AVD42" s="18"/>
      <c r="AVR42" s="18"/>
      <c r="AWF42" s="18"/>
      <c r="AWT42" s="18"/>
      <c r="AXH42" s="18"/>
      <c r="AXV42" s="18"/>
      <c r="AYJ42" s="18"/>
      <c r="AYX42" s="18"/>
      <c r="AZL42" s="18"/>
      <c r="AZZ42" s="18"/>
      <c r="BAN42" s="18"/>
      <c r="BBB42" s="18"/>
      <c r="BBP42" s="18"/>
      <c r="BCD42" s="18"/>
      <c r="BCR42" s="18"/>
      <c r="BDF42" s="18"/>
      <c r="BDT42" s="18"/>
      <c r="BEH42" s="18"/>
      <c r="BEV42" s="18"/>
      <c r="BFJ42" s="18"/>
      <c r="BFX42" s="18"/>
      <c r="BGL42" s="18"/>
      <c r="BGZ42" s="18"/>
      <c r="BHN42" s="18"/>
      <c r="BIB42" s="18"/>
      <c r="BIP42" s="18"/>
      <c r="BJD42" s="18"/>
      <c r="BJR42" s="18"/>
      <c r="BKF42" s="18"/>
      <c r="BKT42" s="18"/>
      <c r="BLH42" s="18"/>
      <c r="BLV42" s="18"/>
      <c r="BMJ42" s="18"/>
      <c r="BMX42" s="18"/>
      <c r="BNL42" s="18"/>
      <c r="BNZ42" s="18"/>
      <c r="BON42" s="18"/>
      <c r="BPB42" s="18"/>
      <c r="BPP42" s="18"/>
      <c r="BQD42" s="18"/>
      <c r="BQR42" s="18"/>
      <c r="BRF42" s="18"/>
      <c r="BRT42" s="18"/>
      <c r="BSH42" s="18"/>
      <c r="BSV42" s="18"/>
      <c r="BTJ42" s="18"/>
      <c r="BTX42" s="18"/>
      <c r="BUL42" s="18"/>
      <c r="BUZ42" s="18"/>
      <c r="BVN42" s="18"/>
      <c r="BWB42" s="18"/>
      <c r="BWP42" s="18"/>
      <c r="BXD42" s="18"/>
      <c r="BXR42" s="18"/>
      <c r="BYF42" s="18"/>
      <c r="BYT42" s="18"/>
      <c r="BZH42" s="18"/>
      <c r="BZV42" s="18"/>
      <c r="CAJ42" s="18"/>
      <c r="CAX42" s="18"/>
      <c r="CBL42" s="18"/>
      <c r="CBZ42" s="18"/>
      <c r="CCN42" s="18"/>
      <c r="CDB42" s="18"/>
      <c r="CDP42" s="18"/>
      <c r="CED42" s="18"/>
      <c r="CER42" s="18"/>
      <c r="CFF42" s="18"/>
      <c r="CFT42" s="18"/>
      <c r="CGH42" s="18"/>
      <c r="CGV42" s="18"/>
      <c r="CHJ42" s="18"/>
      <c r="CHX42" s="18"/>
      <c r="CIL42" s="18"/>
      <c r="CIZ42" s="18"/>
      <c r="CJN42" s="18"/>
      <c r="CKB42" s="18"/>
      <c r="CKP42" s="18"/>
      <c r="CLD42" s="18"/>
      <c r="CLR42" s="18"/>
      <c r="CMF42" s="18"/>
      <c r="CMT42" s="18"/>
      <c r="CNH42" s="18"/>
      <c r="CNV42" s="18"/>
      <c r="COJ42" s="18"/>
      <c r="COX42" s="18"/>
      <c r="CPL42" s="18"/>
      <c r="CPZ42" s="18"/>
      <c r="CQN42" s="18"/>
      <c r="CRB42" s="18"/>
      <c r="CRP42" s="18"/>
      <c r="CSD42" s="18"/>
      <c r="CSR42" s="18"/>
      <c r="CTF42" s="18"/>
      <c r="CTT42" s="18"/>
      <c r="CUH42" s="18"/>
      <c r="CUV42" s="18"/>
      <c r="CVJ42" s="18"/>
      <c r="CVX42" s="18"/>
      <c r="CWL42" s="18"/>
      <c r="CWZ42" s="18"/>
      <c r="CXN42" s="18"/>
      <c r="CYB42" s="18"/>
      <c r="CYP42" s="18"/>
      <c r="CZD42" s="18"/>
      <c r="CZR42" s="18"/>
      <c r="DAF42" s="18"/>
      <c r="DAT42" s="18"/>
      <c r="DBH42" s="18"/>
      <c r="DBV42" s="18"/>
      <c r="DCJ42" s="18"/>
      <c r="DCX42" s="18"/>
      <c r="DDL42" s="18"/>
      <c r="DDZ42" s="18"/>
      <c r="DEN42" s="18"/>
      <c r="DFB42" s="18"/>
      <c r="DFP42" s="18"/>
      <c r="DGD42" s="18"/>
      <c r="DGR42" s="18"/>
      <c r="DHF42" s="18"/>
      <c r="DHT42" s="18"/>
      <c r="DIH42" s="18"/>
      <c r="DIV42" s="18"/>
      <c r="DJJ42" s="18"/>
      <c r="DJX42" s="18"/>
      <c r="DKL42" s="18"/>
      <c r="DKZ42" s="18"/>
      <c r="DLN42" s="18"/>
      <c r="DMB42" s="18"/>
      <c r="DMP42" s="18"/>
      <c r="DND42" s="18"/>
      <c r="DNR42" s="18"/>
      <c r="DOF42" s="18"/>
      <c r="DOT42" s="18"/>
      <c r="DPH42" s="18"/>
      <c r="DPV42" s="18"/>
      <c r="DQJ42" s="18"/>
      <c r="DQX42" s="18"/>
      <c r="DRL42" s="18"/>
      <c r="DRZ42" s="18"/>
      <c r="DSN42" s="18"/>
      <c r="DTB42" s="18"/>
      <c r="DTP42" s="18"/>
      <c r="DUD42" s="18"/>
      <c r="DUR42" s="18"/>
      <c r="DVF42" s="18"/>
      <c r="DVT42" s="18"/>
      <c r="DWH42" s="18"/>
      <c r="DWV42" s="18"/>
      <c r="DXJ42" s="18"/>
      <c r="DXX42" s="18"/>
      <c r="DYL42" s="18"/>
      <c r="DYZ42" s="18"/>
      <c r="DZN42" s="18"/>
      <c r="EAB42" s="18"/>
      <c r="EAP42" s="18"/>
      <c r="EBD42" s="18"/>
      <c r="EBR42" s="18"/>
      <c r="ECF42" s="18"/>
      <c r="ECT42" s="18"/>
      <c r="EDH42" s="18"/>
      <c r="EDV42" s="18"/>
      <c r="EEJ42" s="18"/>
      <c r="EEX42" s="18"/>
      <c r="EFL42" s="18"/>
      <c r="EFZ42" s="18"/>
      <c r="EGN42" s="18"/>
      <c r="EHB42" s="18"/>
      <c r="EHP42" s="18"/>
      <c r="EID42" s="18"/>
      <c r="EIR42" s="18"/>
      <c r="EJF42" s="18"/>
      <c r="EJT42" s="18"/>
      <c r="EKH42" s="18"/>
      <c r="EKV42" s="18"/>
      <c r="ELJ42" s="18"/>
      <c r="ELX42" s="18"/>
      <c r="EML42" s="18"/>
      <c r="EMZ42" s="18"/>
      <c r="ENN42" s="18"/>
      <c r="EOB42" s="18"/>
      <c r="EOP42" s="18"/>
      <c r="EPD42" s="18"/>
      <c r="EPR42" s="18"/>
      <c r="EQF42" s="18"/>
      <c r="EQT42" s="18"/>
      <c r="ERH42" s="18"/>
      <c r="ERV42" s="18"/>
      <c r="ESJ42" s="18"/>
      <c r="ESX42" s="18"/>
      <c r="ETL42" s="18"/>
      <c r="ETZ42" s="18"/>
      <c r="EUN42" s="18"/>
      <c r="EVB42" s="18"/>
      <c r="EVP42" s="18"/>
      <c r="EWD42" s="18"/>
      <c r="EWR42" s="18"/>
      <c r="EXF42" s="18"/>
      <c r="EXT42" s="18"/>
      <c r="EYH42" s="18"/>
      <c r="EYV42" s="18"/>
      <c r="EZJ42" s="18"/>
      <c r="EZX42" s="18"/>
      <c r="FAL42" s="18"/>
      <c r="FAZ42" s="18"/>
      <c r="FBN42" s="18"/>
      <c r="FCB42" s="18"/>
      <c r="FCP42" s="18"/>
      <c r="FDD42" s="18"/>
      <c r="FDR42" s="18"/>
      <c r="FEF42" s="18"/>
      <c r="FET42" s="18"/>
      <c r="FFH42" s="18"/>
      <c r="FFV42" s="18"/>
      <c r="FGJ42" s="18"/>
      <c r="FGX42" s="18"/>
      <c r="FHL42" s="18"/>
      <c r="FHZ42" s="18"/>
      <c r="FIN42" s="18"/>
      <c r="FJB42" s="18"/>
      <c r="FJP42" s="18"/>
      <c r="FKD42" s="18"/>
      <c r="FKR42" s="18"/>
      <c r="FLF42" s="18"/>
      <c r="FLT42" s="18"/>
      <c r="FMH42" s="18"/>
      <c r="FMV42" s="18"/>
      <c r="FNJ42" s="18"/>
      <c r="FNX42" s="18"/>
      <c r="FOL42" s="18"/>
      <c r="FOZ42" s="18"/>
      <c r="FPN42" s="18"/>
      <c r="FQB42" s="18"/>
      <c r="FQP42" s="18"/>
      <c r="FRD42" s="18"/>
      <c r="FRR42" s="18"/>
      <c r="FSF42" s="18"/>
      <c r="FST42" s="18"/>
      <c r="FTH42" s="18"/>
      <c r="FTV42" s="18"/>
      <c r="FUJ42" s="18"/>
      <c r="FUX42" s="18"/>
      <c r="FVL42" s="18"/>
      <c r="FVZ42" s="18"/>
      <c r="FWN42" s="18"/>
      <c r="FXB42" s="18"/>
      <c r="FXP42" s="18"/>
      <c r="FYD42" s="18"/>
      <c r="FYR42" s="18"/>
      <c r="FZF42" s="18"/>
      <c r="FZT42" s="18"/>
      <c r="GAH42" s="18"/>
      <c r="GAV42" s="18"/>
      <c r="GBJ42" s="18"/>
      <c r="GBX42" s="18"/>
      <c r="GCL42" s="18"/>
      <c r="GCZ42" s="18"/>
      <c r="GDN42" s="18"/>
      <c r="GEB42" s="18"/>
      <c r="GEP42" s="18"/>
      <c r="GFD42" s="18"/>
      <c r="GFR42" s="18"/>
      <c r="GGF42" s="18"/>
      <c r="GGT42" s="18"/>
      <c r="GHH42" s="18"/>
      <c r="GHV42" s="18"/>
      <c r="GIJ42" s="18"/>
      <c r="GIX42" s="18"/>
      <c r="GJL42" s="18"/>
      <c r="GJZ42" s="18"/>
      <c r="GKN42" s="18"/>
      <c r="GLB42" s="18"/>
      <c r="GLP42" s="18"/>
      <c r="GMD42" s="18"/>
      <c r="GMR42" s="18"/>
      <c r="GNF42" s="18"/>
      <c r="GNT42" s="18"/>
      <c r="GOH42" s="18"/>
      <c r="GOV42" s="18"/>
      <c r="GPJ42" s="18"/>
      <c r="GPX42" s="18"/>
      <c r="GQL42" s="18"/>
      <c r="GQZ42" s="18"/>
      <c r="GRN42" s="18"/>
      <c r="GSB42" s="18"/>
      <c r="GSP42" s="18"/>
      <c r="GTD42" s="18"/>
      <c r="GTR42" s="18"/>
      <c r="GUF42" s="18"/>
      <c r="GUT42" s="18"/>
      <c r="GVH42" s="18"/>
      <c r="GVV42" s="18"/>
      <c r="GWJ42" s="18"/>
      <c r="GWX42" s="18"/>
      <c r="GXL42" s="18"/>
      <c r="GXZ42" s="18"/>
      <c r="GYN42" s="18"/>
      <c r="GZB42" s="18"/>
      <c r="GZP42" s="18"/>
      <c r="HAD42" s="18"/>
      <c r="HAR42" s="18"/>
      <c r="HBF42" s="18"/>
      <c r="HBT42" s="18"/>
      <c r="HCH42" s="18"/>
      <c r="HCV42" s="18"/>
      <c r="HDJ42" s="18"/>
      <c r="HDX42" s="18"/>
      <c r="HEL42" s="18"/>
      <c r="HEZ42" s="18"/>
      <c r="HFN42" s="18"/>
      <c r="HGB42" s="18"/>
      <c r="HGP42" s="18"/>
      <c r="HHD42" s="18"/>
      <c r="HHR42" s="18"/>
      <c r="HIF42" s="18"/>
      <c r="HIT42" s="18"/>
      <c r="HJH42" s="18"/>
      <c r="HJV42" s="18"/>
      <c r="HKJ42" s="18"/>
      <c r="HKX42" s="18"/>
      <c r="HLL42" s="18"/>
      <c r="HLZ42" s="18"/>
      <c r="HMN42" s="18"/>
      <c r="HNB42" s="18"/>
      <c r="HNP42" s="18"/>
      <c r="HOD42" s="18"/>
      <c r="HOR42" s="18"/>
      <c r="HPF42" s="18"/>
      <c r="HPT42" s="18"/>
      <c r="HQH42" s="18"/>
      <c r="HQV42" s="18"/>
      <c r="HRJ42" s="18"/>
      <c r="HRX42" s="18"/>
      <c r="HSL42" s="18"/>
      <c r="HSZ42" s="18"/>
      <c r="HTN42" s="18"/>
      <c r="HUB42" s="18"/>
      <c r="HUP42" s="18"/>
      <c r="HVD42" s="18"/>
      <c r="HVR42" s="18"/>
      <c r="HWF42" s="18"/>
      <c r="HWT42" s="18"/>
      <c r="HXH42" s="18"/>
      <c r="HXV42" s="18"/>
      <c r="HYJ42" s="18"/>
      <c r="HYX42" s="18"/>
      <c r="HZL42" s="18"/>
      <c r="HZZ42" s="18"/>
      <c r="IAN42" s="18"/>
      <c r="IBB42" s="18"/>
      <c r="IBP42" s="18"/>
      <c r="ICD42" s="18"/>
      <c r="ICR42" s="18"/>
      <c r="IDF42" s="18"/>
      <c r="IDT42" s="18"/>
      <c r="IEH42" s="18"/>
      <c r="IEV42" s="18"/>
      <c r="IFJ42" s="18"/>
      <c r="IFX42" s="18"/>
      <c r="IGL42" s="18"/>
      <c r="IGZ42" s="18"/>
      <c r="IHN42" s="18"/>
      <c r="IIB42" s="18"/>
      <c r="IIP42" s="18"/>
      <c r="IJD42" s="18"/>
      <c r="IJR42" s="18"/>
      <c r="IKF42" s="18"/>
      <c r="IKT42" s="18"/>
      <c r="ILH42" s="18"/>
      <c r="ILV42" s="18"/>
      <c r="IMJ42" s="18"/>
      <c r="IMX42" s="18"/>
      <c r="INL42" s="18"/>
      <c r="INZ42" s="18"/>
      <c r="ION42" s="18"/>
      <c r="IPB42" s="18"/>
      <c r="IPP42" s="18"/>
      <c r="IQD42" s="18"/>
      <c r="IQR42" s="18"/>
      <c r="IRF42" s="18"/>
      <c r="IRT42" s="18"/>
      <c r="ISH42" s="18"/>
      <c r="ISV42" s="18"/>
      <c r="ITJ42" s="18"/>
      <c r="ITX42" s="18"/>
      <c r="IUL42" s="18"/>
      <c r="IUZ42" s="18"/>
      <c r="IVN42" s="18"/>
      <c r="IWB42" s="18"/>
      <c r="IWP42" s="18"/>
      <c r="IXD42" s="18"/>
      <c r="IXR42" s="18"/>
      <c r="IYF42" s="18"/>
      <c r="IYT42" s="18"/>
      <c r="IZH42" s="18"/>
      <c r="IZV42" s="18"/>
      <c r="JAJ42" s="18"/>
      <c r="JAX42" s="18"/>
      <c r="JBL42" s="18"/>
      <c r="JBZ42" s="18"/>
      <c r="JCN42" s="18"/>
      <c r="JDB42" s="18"/>
      <c r="JDP42" s="18"/>
      <c r="JED42" s="18"/>
      <c r="JER42" s="18"/>
      <c r="JFF42" s="18"/>
      <c r="JFT42" s="18"/>
      <c r="JGH42" s="18"/>
      <c r="JGV42" s="18"/>
      <c r="JHJ42" s="18"/>
      <c r="JHX42" s="18"/>
      <c r="JIL42" s="18"/>
      <c r="JIZ42" s="18"/>
      <c r="JJN42" s="18"/>
      <c r="JKB42" s="18"/>
      <c r="JKP42" s="18"/>
      <c r="JLD42" s="18"/>
      <c r="JLR42" s="18"/>
      <c r="JMF42" s="18"/>
      <c r="JMT42" s="18"/>
      <c r="JNH42" s="18"/>
      <c r="JNV42" s="18"/>
      <c r="JOJ42" s="18"/>
      <c r="JOX42" s="18"/>
      <c r="JPL42" s="18"/>
      <c r="JPZ42" s="18"/>
      <c r="JQN42" s="18"/>
      <c r="JRB42" s="18"/>
      <c r="JRP42" s="18"/>
      <c r="JSD42" s="18"/>
      <c r="JSR42" s="18"/>
      <c r="JTF42" s="18"/>
      <c r="JTT42" s="18"/>
      <c r="JUH42" s="18"/>
      <c r="JUV42" s="18"/>
      <c r="JVJ42" s="18"/>
      <c r="JVX42" s="18"/>
      <c r="JWL42" s="18"/>
      <c r="JWZ42" s="18"/>
      <c r="JXN42" s="18"/>
      <c r="JYB42" s="18"/>
      <c r="JYP42" s="18"/>
      <c r="JZD42" s="18"/>
      <c r="JZR42" s="18"/>
      <c r="KAF42" s="18"/>
      <c r="KAT42" s="18"/>
      <c r="KBH42" s="18"/>
      <c r="KBV42" s="18"/>
      <c r="KCJ42" s="18"/>
      <c r="KCX42" s="18"/>
      <c r="KDL42" s="18"/>
      <c r="KDZ42" s="18"/>
      <c r="KEN42" s="18"/>
      <c r="KFB42" s="18"/>
      <c r="KFP42" s="18"/>
      <c r="KGD42" s="18"/>
      <c r="KGR42" s="18"/>
      <c r="KHF42" s="18"/>
      <c r="KHT42" s="18"/>
      <c r="KIH42" s="18"/>
      <c r="KIV42" s="18"/>
      <c r="KJJ42" s="18"/>
      <c r="KJX42" s="18"/>
      <c r="KKL42" s="18"/>
      <c r="KKZ42" s="18"/>
      <c r="KLN42" s="18"/>
      <c r="KMB42" s="18"/>
      <c r="KMP42" s="18"/>
      <c r="KND42" s="18"/>
      <c r="KNR42" s="18"/>
      <c r="KOF42" s="18"/>
      <c r="KOT42" s="18"/>
      <c r="KPH42" s="18"/>
      <c r="KPV42" s="18"/>
      <c r="KQJ42" s="18"/>
      <c r="KQX42" s="18"/>
      <c r="KRL42" s="18"/>
      <c r="KRZ42" s="18"/>
      <c r="KSN42" s="18"/>
      <c r="KTB42" s="18"/>
      <c r="KTP42" s="18"/>
      <c r="KUD42" s="18"/>
      <c r="KUR42" s="18"/>
      <c r="KVF42" s="18"/>
      <c r="KVT42" s="18"/>
      <c r="KWH42" s="18"/>
      <c r="KWV42" s="18"/>
      <c r="KXJ42" s="18"/>
      <c r="KXX42" s="18"/>
      <c r="KYL42" s="18"/>
      <c r="KYZ42" s="18"/>
      <c r="KZN42" s="18"/>
      <c r="LAB42" s="18"/>
      <c r="LAP42" s="18"/>
      <c r="LBD42" s="18"/>
      <c r="LBR42" s="18"/>
      <c r="LCF42" s="18"/>
      <c r="LCT42" s="18"/>
      <c r="LDH42" s="18"/>
      <c r="LDV42" s="18"/>
      <c r="LEJ42" s="18"/>
      <c r="LEX42" s="18"/>
      <c r="LFL42" s="18"/>
      <c r="LFZ42" s="18"/>
      <c r="LGN42" s="18"/>
      <c r="LHB42" s="18"/>
      <c r="LHP42" s="18"/>
      <c r="LID42" s="18"/>
      <c r="LIR42" s="18"/>
      <c r="LJF42" s="18"/>
      <c r="LJT42" s="18"/>
      <c r="LKH42" s="18"/>
      <c r="LKV42" s="18"/>
      <c r="LLJ42" s="18"/>
      <c r="LLX42" s="18"/>
      <c r="LML42" s="18"/>
      <c r="LMZ42" s="18"/>
      <c r="LNN42" s="18"/>
      <c r="LOB42" s="18"/>
      <c r="LOP42" s="18"/>
      <c r="LPD42" s="18"/>
      <c r="LPR42" s="18"/>
      <c r="LQF42" s="18"/>
      <c r="LQT42" s="18"/>
      <c r="LRH42" s="18"/>
      <c r="LRV42" s="18"/>
      <c r="LSJ42" s="18"/>
      <c r="LSX42" s="18"/>
      <c r="LTL42" s="18"/>
      <c r="LTZ42" s="18"/>
      <c r="LUN42" s="18"/>
      <c r="LVB42" s="18"/>
      <c r="LVP42" s="18"/>
      <c r="LWD42" s="18"/>
      <c r="LWR42" s="18"/>
      <c r="LXF42" s="18"/>
      <c r="LXT42" s="18"/>
      <c r="LYH42" s="18"/>
      <c r="LYV42" s="18"/>
      <c r="LZJ42" s="18"/>
      <c r="LZX42" s="18"/>
      <c r="MAL42" s="18"/>
      <c r="MAZ42" s="18"/>
      <c r="MBN42" s="18"/>
      <c r="MCB42" s="18"/>
      <c r="MCP42" s="18"/>
      <c r="MDD42" s="18"/>
      <c r="MDR42" s="18"/>
      <c r="MEF42" s="18"/>
      <c r="MET42" s="18"/>
      <c r="MFH42" s="18"/>
      <c r="MFV42" s="18"/>
      <c r="MGJ42" s="18"/>
      <c r="MGX42" s="18"/>
      <c r="MHL42" s="18"/>
      <c r="MHZ42" s="18"/>
      <c r="MIN42" s="18"/>
      <c r="MJB42" s="18"/>
      <c r="MJP42" s="18"/>
      <c r="MKD42" s="18"/>
      <c r="MKR42" s="18"/>
      <c r="MLF42" s="18"/>
      <c r="MLT42" s="18"/>
      <c r="MMH42" s="18"/>
      <c r="MMV42" s="18"/>
      <c r="MNJ42" s="18"/>
      <c r="MNX42" s="18"/>
      <c r="MOL42" s="18"/>
      <c r="MOZ42" s="18"/>
      <c r="MPN42" s="18"/>
      <c r="MQB42" s="18"/>
      <c r="MQP42" s="18"/>
      <c r="MRD42" s="18"/>
      <c r="MRR42" s="18"/>
      <c r="MSF42" s="18"/>
      <c r="MST42" s="18"/>
      <c r="MTH42" s="18"/>
      <c r="MTV42" s="18"/>
      <c r="MUJ42" s="18"/>
      <c r="MUX42" s="18"/>
      <c r="MVL42" s="18"/>
      <c r="MVZ42" s="18"/>
      <c r="MWN42" s="18"/>
      <c r="MXB42" s="18"/>
      <c r="MXP42" s="18"/>
      <c r="MYD42" s="18"/>
      <c r="MYR42" s="18"/>
      <c r="MZF42" s="18"/>
      <c r="MZT42" s="18"/>
      <c r="NAH42" s="18"/>
      <c r="NAV42" s="18"/>
      <c r="NBJ42" s="18"/>
      <c r="NBX42" s="18"/>
      <c r="NCL42" s="18"/>
      <c r="NCZ42" s="18"/>
      <c r="NDN42" s="18"/>
      <c r="NEB42" s="18"/>
      <c r="NEP42" s="18"/>
      <c r="NFD42" s="18"/>
      <c r="NFR42" s="18"/>
      <c r="NGF42" s="18"/>
      <c r="NGT42" s="18"/>
      <c r="NHH42" s="18"/>
      <c r="NHV42" s="18"/>
      <c r="NIJ42" s="18"/>
      <c r="NIX42" s="18"/>
      <c r="NJL42" s="18"/>
      <c r="NJZ42" s="18"/>
      <c r="NKN42" s="18"/>
      <c r="NLB42" s="18"/>
      <c r="NLP42" s="18"/>
      <c r="NMD42" s="18"/>
      <c r="NMR42" s="18"/>
      <c r="NNF42" s="18"/>
      <c r="NNT42" s="18"/>
      <c r="NOH42" s="18"/>
      <c r="NOV42" s="18"/>
      <c r="NPJ42" s="18"/>
      <c r="NPX42" s="18"/>
      <c r="NQL42" s="18"/>
      <c r="NQZ42" s="18"/>
      <c r="NRN42" s="18"/>
      <c r="NSB42" s="18"/>
      <c r="NSP42" s="18"/>
      <c r="NTD42" s="18"/>
      <c r="NTR42" s="18"/>
      <c r="NUF42" s="18"/>
      <c r="NUT42" s="18"/>
      <c r="NVH42" s="18"/>
      <c r="NVV42" s="18"/>
      <c r="NWJ42" s="18"/>
      <c r="NWX42" s="18"/>
      <c r="NXL42" s="18"/>
      <c r="NXZ42" s="18"/>
      <c r="NYN42" s="18"/>
      <c r="NZB42" s="18"/>
      <c r="NZP42" s="18"/>
      <c r="OAD42" s="18"/>
      <c r="OAR42" s="18"/>
      <c r="OBF42" s="18"/>
      <c r="OBT42" s="18"/>
      <c r="OCH42" s="18"/>
      <c r="OCV42" s="18"/>
      <c r="ODJ42" s="18"/>
      <c r="ODX42" s="18"/>
      <c r="OEL42" s="18"/>
      <c r="OEZ42" s="18"/>
      <c r="OFN42" s="18"/>
      <c r="OGB42" s="18"/>
      <c r="OGP42" s="18"/>
      <c r="OHD42" s="18"/>
      <c r="OHR42" s="18"/>
      <c r="OIF42" s="18"/>
      <c r="OIT42" s="18"/>
      <c r="OJH42" s="18"/>
      <c r="OJV42" s="18"/>
      <c r="OKJ42" s="18"/>
      <c r="OKX42" s="18"/>
      <c r="OLL42" s="18"/>
      <c r="OLZ42" s="18"/>
      <c r="OMN42" s="18"/>
      <c r="ONB42" s="18"/>
      <c r="ONP42" s="18"/>
      <c r="OOD42" s="18"/>
      <c r="OOR42" s="18"/>
      <c r="OPF42" s="18"/>
      <c r="OPT42" s="18"/>
      <c r="OQH42" s="18"/>
      <c r="OQV42" s="18"/>
      <c r="ORJ42" s="18"/>
      <c r="ORX42" s="18"/>
      <c r="OSL42" s="18"/>
      <c r="OSZ42" s="18"/>
      <c r="OTN42" s="18"/>
      <c r="OUB42" s="18"/>
      <c r="OUP42" s="18"/>
      <c r="OVD42" s="18"/>
      <c r="OVR42" s="18"/>
      <c r="OWF42" s="18"/>
      <c r="OWT42" s="18"/>
      <c r="OXH42" s="18"/>
      <c r="OXV42" s="18"/>
      <c r="OYJ42" s="18"/>
      <c r="OYX42" s="18"/>
      <c r="OZL42" s="18"/>
      <c r="OZZ42" s="18"/>
      <c r="PAN42" s="18"/>
      <c r="PBB42" s="18"/>
      <c r="PBP42" s="18"/>
      <c r="PCD42" s="18"/>
      <c r="PCR42" s="18"/>
      <c r="PDF42" s="18"/>
      <c r="PDT42" s="18"/>
      <c r="PEH42" s="18"/>
      <c r="PEV42" s="18"/>
      <c r="PFJ42" s="18"/>
      <c r="PFX42" s="18"/>
      <c r="PGL42" s="18"/>
      <c r="PGZ42" s="18"/>
      <c r="PHN42" s="18"/>
      <c r="PIB42" s="18"/>
      <c r="PIP42" s="18"/>
      <c r="PJD42" s="18"/>
      <c r="PJR42" s="18"/>
      <c r="PKF42" s="18"/>
      <c r="PKT42" s="18"/>
      <c r="PLH42" s="18"/>
      <c r="PLV42" s="18"/>
      <c r="PMJ42" s="18"/>
      <c r="PMX42" s="18"/>
      <c r="PNL42" s="18"/>
      <c r="PNZ42" s="18"/>
      <c r="PON42" s="18"/>
      <c r="PPB42" s="18"/>
      <c r="PPP42" s="18"/>
      <c r="PQD42" s="18"/>
      <c r="PQR42" s="18"/>
      <c r="PRF42" s="18"/>
      <c r="PRT42" s="18"/>
      <c r="PSH42" s="18"/>
      <c r="PSV42" s="18"/>
      <c r="PTJ42" s="18"/>
      <c r="PTX42" s="18"/>
      <c r="PUL42" s="18"/>
      <c r="PUZ42" s="18"/>
      <c r="PVN42" s="18"/>
      <c r="PWB42" s="18"/>
      <c r="PWP42" s="18"/>
      <c r="PXD42" s="18"/>
      <c r="PXR42" s="18"/>
      <c r="PYF42" s="18"/>
      <c r="PYT42" s="18"/>
      <c r="PZH42" s="18"/>
      <c r="PZV42" s="18"/>
      <c r="QAJ42" s="18"/>
      <c r="QAX42" s="18"/>
      <c r="QBL42" s="18"/>
      <c r="QBZ42" s="18"/>
      <c r="QCN42" s="18"/>
      <c r="QDB42" s="18"/>
      <c r="QDP42" s="18"/>
      <c r="QED42" s="18"/>
      <c r="QER42" s="18"/>
      <c r="QFF42" s="18"/>
      <c r="QFT42" s="18"/>
      <c r="QGH42" s="18"/>
      <c r="QGV42" s="18"/>
      <c r="QHJ42" s="18"/>
      <c r="QHX42" s="18"/>
      <c r="QIL42" s="18"/>
      <c r="QIZ42" s="18"/>
      <c r="QJN42" s="18"/>
      <c r="QKB42" s="18"/>
      <c r="QKP42" s="18"/>
      <c r="QLD42" s="18"/>
      <c r="QLR42" s="18"/>
      <c r="QMF42" s="18"/>
      <c r="QMT42" s="18"/>
      <c r="QNH42" s="18"/>
      <c r="QNV42" s="18"/>
      <c r="QOJ42" s="18"/>
      <c r="QOX42" s="18"/>
      <c r="QPL42" s="18"/>
      <c r="QPZ42" s="18"/>
      <c r="QQN42" s="18"/>
      <c r="QRB42" s="18"/>
      <c r="QRP42" s="18"/>
      <c r="QSD42" s="18"/>
      <c r="QSR42" s="18"/>
      <c r="QTF42" s="18"/>
      <c r="QTT42" s="18"/>
      <c r="QUH42" s="18"/>
      <c r="QUV42" s="18"/>
      <c r="QVJ42" s="18"/>
      <c r="QVX42" s="18"/>
      <c r="QWL42" s="18"/>
      <c r="QWZ42" s="18"/>
      <c r="QXN42" s="18"/>
      <c r="QYB42" s="18"/>
      <c r="QYP42" s="18"/>
      <c r="QZD42" s="18"/>
      <c r="QZR42" s="18"/>
      <c r="RAF42" s="18"/>
      <c r="RAT42" s="18"/>
      <c r="RBH42" s="18"/>
      <c r="RBV42" s="18"/>
      <c r="RCJ42" s="18"/>
      <c r="RCX42" s="18"/>
      <c r="RDL42" s="18"/>
      <c r="RDZ42" s="18"/>
      <c r="REN42" s="18"/>
      <c r="RFB42" s="18"/>
      <c r="RFP42" s="18"/>
      <c r="RGD42" s="18"/>
      <c r="RGR42" s="18"/>
      <c r="RHF42" s="18"/>
      <c r="RHT42" s="18"/>
      <c r="RIH42" s="18"/>
      <c r="RIV42" s="18"/>
      <c r="RJJ42" s="18"/>
      <c r="RJX42" s="18"/>
      <c r="RKL42" s="18"/>
      <c r="RKZ42" s="18"/>
      <c r="RLN42" s="18"/>
      <c r="RMB42" s="18"/>
      <c r="RMP42" s="18"/>
      <c r="RND42" s="18"/>
      <c r="RNR42" s="18"/>
      <c r="ROF42" s="18"/>
      <c r="ROT42" s="18"/>
      <c r="RPH42" s="18"/>
      <c r="RPV42" s="18"/>
      <c r="RQJ42" s="18"/>
      <c r="RQX42" s="18"/>
      <c r="RRL42" s="18"/>
      <c r="RRZ42" s="18"/>
      <c r="RSN42" s="18"/>
      <c r="RTB42" s="18"/>
      <c r="RTP42" s="18"/>
      <c r="RUD42" s="18"/>
      <c r="RUR42" s="18"/>
      <c r="RVF42" s="18"/>
      <c r="RVT42" s="18"/>
      <c r="RWH42" s="18"/>
      <c r="RWV42" s="18"/>
      <c r="RXJ42" s="18"/>
      <c r="RXX42" s="18"/>
      <c r="RYL42" s="18"/>
      <c r="RYZ42" s="18"/>
      <c r="RZN42" s="18"/>
      <c r="SAB42" s="18"/>
      <c r="SAP42" s="18"/>
      <c r="SBD42" s="18"/>
      <c r="SBR42" s="18"/>
      <c r="SCF42" s="18"/>
      <c r="SCT42" s="18"/>
      <c r="SDH42" s="18"/>
      <c r="SDV42" s="18"/>
      <c r="SEJ42" s="18"/>
      <c r="SEX42" s="18"/>
      <c r="SFL42" s="18"/>
      <c r="SFZ42" s="18"/>
      <c r="SGN42" s="18"/>
      <c r="SHB42" s="18"/>
      <c r="SHP42" s="18"/>
      <c r="SID42" s="18"/>
      <c r="SIR42" s="18"/>
      <c r="SJF42" s="18"/>
      <c r="SJT42" s="18"/>
      <c r="SKH42" s="18"/>
      <c r="SKV42" s="18"/>
      <c r="SLJ42" s="18"/>
      <c r="SLX42" s="18"/>
      <c r="SML42" s="18"/>
      <c r="SMZ42" s="18"/>
      <c r="SNN42" s="18"/>
      <c r="SOB42" s="18"/>
      <c r="SOP42" s="18"/>
      <c r="SPD42" s="18"/>
      <c r="SPR42" s="18"/>
      <c r="SQF42" s="18"/>
      <c r="SQT42" s="18"/>
      <c r="SRH42" s="18"/>
      <c r="SRV42" s="18"/>
      <c r="SSJ42" s="18"/>
      <c r="SSX42" s="18"/>
      <c r="STL42" s="18"/>
      <c r="STZ42" s="18"/>
      <c r="SUN42" s="18"/>
      <c r="SVB42" s="18"/>
      <c r="SVP42" s="18"/>
      <c r="SWD42" s="18"/>
      <c r="SWR42" s="18"/>
      <c r="SXF42" s="18"/>
      <c r="SXT42" s="18"/>
      <c r="SYH42" s="18"/>
      <c r="SYV42" s="18"/>
      <c r="SZJ42" s="18"/>
      <c r="SZX42" s="18"/>
      <c r="TAL42" s="18"/>
      <c r="TAZ42" s="18"/>
      <c r="TBN42" s="18"/>
      <c r="TCB42" s="18"/>
      <c r="TCP42" s="18"/>
      <c r="TDD42" s="18"/>
      <c r="TDR42" s="18"/>
      <c r="TEF42" s="18"/>
      <c r="TET42" s="18"/>
      <c r="TFH42" s="18"/>
      <c r="TFV42" s="18"/>
      <c r="TGJ42" s="18"/>
      <c r="TGX42" s="18"/>
      <c r="THL42" s="18"/>
      <c r="THZ42" s="18"/>
      <c r="TIN42" s="18"/>
      <c r="TJB42" s="18"/>
      <c r="TJP42" s="18"/>
      <c r="TKD42" s="18"/>
      <c r="TKR42" s="18"/>
      <c r="TLF42" s="18"/>
      <c r="TLT42" s="18"/>
      <c r="TMH42" s="18"/>
      <c r="TMV42" s="18"/>
      <c r="TNJ42" s="18"/>
      <c r="TNX42" s="18"/>
      <c r="TOL42" s="18"/>
      <c r="TOZ42" s="18"/>
      <c r="TPN42" s="18"/>
      <c r="TQB42" s="18"/>
      <c r="TQP42" s="18"/>
      <c r="TRD42" s="18"/>
      <c r="TRR42" s="18"/>
      <c r="TSF42" s="18"/>
      <c r="TST42" s="18"/>
      <c r="TTH42" s="18"/>
      <c r="TTV42" s="18"/>
      <c r="TUJ42" s="18"/>
      <c r="TUX42" s="18"/>
      <c r="TVL42" s="18"/>
      <c r="TVZ42" s="18"/>
      <c r="TWN42" s="18"/>
      <c r="TXB42" s="18"/>
      <c r="TXP42" s="18"/>
      <c r="TYD42" s="18"/>
      <c r="TYR42" s="18"/>
      <c r="TZF42" s="18"/>
      <c r="TZT42" s="18"/>
      <c r="UAH42" s="18"/>
      <c r="UAV42" s="18"/>
      <c r="UBJ42" s="18"/>
      <c r="UBX42" s="18"/>
      <c r="UCL42" s="18"/>
      <c r="UCZ42" s="18"/>
      <c r="UDN42" s="18"/>
      <c r="UEB42" s="18"/>
      <c r="UEP42" s="18"/>
      <c r="UFD42" s="18"/>
      <c r="UFR42" s="18"/>
      <c r="UGF42" s="18"/>
      <c r="UGT42" s="18"/>
      <c r="UHH42" s="18"/>
      <c r="UHV42" s="18"/>
      <c r="UIJ42" s="18"/>
      <c r="UIX42" s="18"/>
      <c r="UJL42" s="18"/>
      <c r="UJZ42" s="18"/>
      <c r="UKN42" s="18"/>
      <c r="ULB42" s="18"/>
      <c r="ULP42" s="18"/>
      <c r="UMD42" s="18"/>
      <c r="UMR42" s="18"/>
      <c r="UNF42" s="18"/>
      <c r="UNT42" s="18"/>
      <c r="UOH42" s="18"/>
      <c r="UOV42" s="18"/>
      <c r="UPJ42" s="18"/>
      <c r="UPX42" s="18"/>
      <c r="UQL42" s="18"/>
      <c r="UQZ42" s="18"/>
      <c r="URN42" s="18"/>
      <c r="USB42" s="18"/>
      <c r="USP42" s="18"/>
      <c r="UTD42" s="18"/>
      <c r="UTR42" s="18"/>
      <c r="UUF42" s="18"/>
      <c r="UUT42" s="18"/>
      <c r="UVH42" s="18"/>
      <c r="UVV42" s="18"/>
      <c r="UWJ42" s="18"/>
      <c r="UWX42" s="18"/>
      <c r="UXL42" s="18"/>
      <c r="UXZ42" s="18"/>
      <c r="UYN42" s="18"/>
      <c r="UZB42" s="18"/>
      <c r="UZP42" s="18"/>
      <c r="VAD42" s="18"/>
      <c r="VAR42" s="18"/>
      <c r="VBF42" s="18"/>
      <c r="VBT42" s="18"/>
      <c r="VCH42" s="18"/>
      <c r="VCV42" s="18"/>
      <c r="VDJ42" s="18"/>
      <c r="VDX42" s="18"/>
      <c r="VEL42" s="18"/>
      <c r="VEZ42" s="18"/>
      <c r="VFN42" s="18"/>
      <c r="VGB42" s="18"/>
      <c r="VGP42" s="18"/>
      <c r="VHD42" s="18"/>
      <c r="VHR42" s="18"/>
      <c r="VIF42" s="18"/>
      <c r="VIT42" s="18"/>
      <c r="VJH42" s="18"/>
      <c r="VJV42" s="18"/>
      <c r="VKJ42" s="18"/>
      <c r="VKX42" s="18"/>
      <c r="VLL42" s="18"/>
      <c r="VLZ42" s="18"/>
      <c r="VMN42" s="18"/>
      <c r="VNB42" s="18"/>
      <c r="VNP42" s="18"/>
      <c r="VOD42" s="18"/>
      <c r="VOR42" s="18"/>
      <c r="VPF42" s="18"/>
      <c r="VPT42" s="18"/>
      <c r="VQH42" s="18"/>
      <c r="VQV42" s="18"/>
      <c r="VRJ42" s="18"/>
      <c r="VRX42" s="18"/>
      <c r="VSL42" s="18"/>
      <c r="VSZ42" s="18"/>
      <c r="VTN42" s="18"/>
      <c r="VUB42" s="18"/>
      <c r="VUP42" s="18"/>
      <c r="VVD42" s="18"/>
      <c r="VVR42" s="18"/>
      <c r="VWF42" s="18"/>
      <c r="VWT42" s="18"/>
      <c r="VXH42" s="18"/>
      <c r="VXV42" s="18"/>
      <c r="VYJ42" s="18"/>
      <c r="VYX42" s="18"/>
      <c r="VZL42" s="18"/>
      <c r="VZZ42" s="18"/>
      <c r="WAN42" s="18"/>
      <c r="WBB42" s="18"/>
      <c r="WBP42" s="18"/>
      <c r="WCD42" s="18"/>
      <c r="WCR42" s="18"/>
      <c r="WDF42" s="18"/>
      <c r="WDT42" s="18"/>
      <c r="WEH42" s="18"/>
      <c r="WEV42" s="18"/>
      <c r="WFJ42" s="18"/>
      <c r="WFX42" s="18"/>
      <c r="WGL42" s="18"/>
      <c r="WGZ42" s="18"/>
      <c r="WHN42" s="18"/>
      <c r="WIB42" s="18"/>
      <c r="WIP42" s="18"/>
      <c r="WJD42" s="18"/>
      <c r="WJR42" s="18"/>
      <c r="WKF42" s="18"/>
      <c r="WKT42" s="18"/>
      <c r="WLH42" s="18"/>
      <c r="WLV42" s="18"/>
      <c r="WMJ42" s="18"/>
      <c r="WMX42" s="18"/>
      <c r="WNL42" s="18"/>
      <c r="WNZ42" s="18"/>
      <c r="WON42" s="18"/>
      <c r="WPB42" s="18"/>
      <c r="WPP42" s="18"/>
      <c r="WQD42" s="18"/>
      <c r="WQR42" s="18"/>
      <c r="WRF42" s="18"/>
      <c r="WRT42" s="18"/>
      <c r="WSH42" s="18"/>
      <c r="WSV42" s="18"/>
      <c r="WTJ42" s="18"/>
      <c r="WTX42" s="18"/>
      <c r="WUL42" s="18"/>
      <c r="WUZ42" s="18"/>
      <c r="WVN42" s="18"/>
      <c r="WWB42" s="18"/>
      <c r="WWP42" s="18"/>
      <c r="WXD42" s="18"/>
      <c r="WXR42" s="18"/>
      <c r="WYF42" s="18"/>
      <c r="WYT42" s="18"/>
      <c r="WZH42" s="18"/>
      <c r="WZV42" s="18"/>
      <c r="XAJ42" s="18"/>
      <c r="XAX42" s="18"/>
      <c r="XBL42" s="18"/>
      <c r="XBZ42" s="18"/>
      <c r="XCN42" s="18"/>
      <c r="XDB42" s="18"/>
      <c r="XDP42" s="18"/>
      <c r="XED42" s="18"/>
      <c r="XER42" s="18"/>
    </row>
    <row r="43" spans="1:1014 1028:2036 2050:3072 3086:4094 4108:5116 5130:6138 6152:7160 7174:8182 8196:9204 9218:10240 10254:11262 11276:12284 12298:13306 13320:14328 14342:15350 15364:16372" x14ac:dyDescent="0.35">
      <c r="A43">
        <v>2017186051</v>
      </c>
      <c r="B43" t="e">
        <v>#N/A</v>
      </c>
      <c r="C43" t="e">
        <v>#N/A</v>
      </c>
      <c r="D43" s="55" t="s">
        <v>891</v>
      </c>
      <c r="E43" t="s">
        <v>905</v>
      </c>
      <c r="F43" s="18">
        <v>42921</v>
      </c>
      <c r="G43">
        <v>19.7</v>
      </c>
      <c r="H43" t="s">
        <v>884</v>
      </c>
      <c r="I43">
        <v>33.700000000000003</v>
      </c>
      <c r="J43" t="s">
        <v>895</v>
      </c>
      <c r="K43">
        <v>15.2</v>
      </c>
      <c r="L43" t="s">
        <v>906</v>
      </c>
      <c r="M43">
        <v>2.5</v>
      </c>
      <c r="N43" t="s">
        <v>908</v>
      </c>
      <c r="O43">
        <v>927</v>
      </c>
      <c r="P43" t="s">
        <v>880</v>
      </c>
      <c r="T43" s="18"/>
      <c r="AH43" s="18"/>
      <c r="AV43" s="18"/>
      <c r="BJ43" s="18"/>
      <c r="BX43" s="18"/>
      <c r="CL43" s="18"/>
      <c r="CZ43" s="18"/>
      <c r="DN43" s="18"/>
      <c r="EB43" s="18"/>
      <c r="EP43" s="18"/>
      <c r="FD43" s="18"/>
      <c r="FR43" s="18"/>
      <c r="GF43" s="18"/>
      <c r="GT43" s="18"/>
      <c r="HH43" s="18"/>
      <c r="HV43" s="18"/>
      <c r="IJ43" s="18"/>
      <c r="IX43" s="18"/>
      <c r="JL43" s="18"/>
      <c r="JZ43" s="18"/>
      <c r="KN43" s="18"/>
      <c r="LB43" s="18"/>
      <c r="LP43" s="18"/>
      <c r="MD43" s="18"/>
      <c r="MR43" s="18"/>
      <c r="NF43" s="18"/>
      <c r="NT43" s="18"/>
      <c r="OH43" s="18"/>
      <c r="OV43" s="18"/>
      <c r="PJ43" s="18"/>
      <c r="PX43" s="18"/>
      <c r="QL43" s="18"/>
      <c r="QZ43" s="18"/>
      <c r="RN43" s="18"/>
      <c r="SB43" s="18"/>
      <c r="SP43" s="18"/>
      <c r="TD43" s="18"/>
      <c r="TR43" s="18"/>
      <c r="UF43" s="18"/>
      <c r="UT43" s="18"/>
      <c r="VH43" s="18"/>
      <c r="VV43" s="18"/>
      <c r="WJ43" s="18"/>
      <c r="WX43" s="18"/>
      <c r="XL43" s="18"/>
      <c r="XZ43" s="18"/>
      <c r="YN43" s="18"/>
      <c r="ZB43" s="18"/>
      <c r="ZP43" s="18"/>
      <c r="AAD43" s="18"/>
      <c r="AAR43" s="18"/>
      <c r="ABF43" s="18"/>
      <c r="ABT43" s="18"/>
      <c r="ACH43" s="18"/>
      <c r="ACV43" s="18"/>
      <c r="ADJ43" s="18"/>
      <c r="ADX43" s="18"/>
      <c r="AEL43" s="18"/>
      <c r="AEZ43" s="18"/>
      <c r="AFN43" s="18"/>
      <c r="AGB43" s="18"/>
      <c r="AGP43" s="18"/>
      <c r="AHD43" s="18"/>
      <c r="AHR43" s="18"/>
      <c r="AIF43" s="18"/>
      <c r="AIT43" s="18"/>
      <c r="AJH43" s="18"/>
      <c r="AJV43" s="18"/>
      <c r="AKJ43" s="18"/>
      <c r="AKX43" s="18"/>
      <c r="ALL43" s="18"/>
      <c r="ALZ43" s="18"/>
      <c r="AMN43" s="18"/>
      <c r="ANB43" s="18"/>
      <c r="ANP43" s="18"/>
      <c r="AOD43" s="18"/>
      <c r="AOR43" s="18"/>
      <c r="APF43" s="18"/>
      <c r="APT43" s="18"/>
      <c r="AQH43" s="18"/>
      <c r="AQV43" s="18"/>
      <c r="ARJ43" s="18"/>
      <c r="ARX43" s="18"/>
      <c r="ASL43" s="18"/>
      <c r="ASZ43" s="18"/>
      <c r="ATN43" s="18"/>
      <c r="AUB43" s="18"/>
      <c r="AUP43" s="18"/>
      <c r="AVD43" s="18"/>
      <c r="AVR43" s="18"/>
      <c r="AWF43" s="18"/>
      <c r="AWT43" s="18"/>
      <c r="AXH43" s="18"/>
      <c r="AXV43" s="18"/>
      <c r="AYJ43" s="18"/>
      <c r="AYX43" s="18"/>
      <c r="AZL43" s="18"/>
      <c r="AZZ43" s="18"/>
      <c r="BAN43" s="18"/>
      <c r="BBB43" s="18"/>
      <c r="BBP43" s="18"/>
      <c r="BCD43" s="18"/>
      <c r="BCR43" s="18"/>
      <c r="BDF43" s="18"/>
      <c r="BDT43" s="18"/>
      <c r="BEH43" s="18"/>
      <c r="BEV43" s="18"/>
      <c r="BFJ43" s="18"/>
      <c r="BFX43" s="18"/>
      <c r="BGL43" s="18"/>
      <c r="BGZ43" s="18"/>
      <c r="BHN43" s="18"/>
      <c r="BIB43" s="18"/>
      <c r="BIP43" s="18"/>
      <c r="BJD43" s="18"/>
      <c r="BJR43" s="18"/>
      <c r="BKF43" s="18"/>
      <c r="BKT43" s="18"/>
      <c r="BLH43" s="18"/>
      <c r="BLV43" s="18"/>
      <c r="BMJ43" s="18"/>
      <c r="BMX43" s="18"/>
      <c r="BNL43" s="18"/>
      <c r="BNZ43" s="18"/>
      <c r="BON43" s="18"/>
      <c r="BPB43" s="18"/>
      <c r="BPP43" s="18"/>
      <c r="BQD43" s="18"/>
      <c r="BQR43" s="18"/>
      <c r="BRF43" s="18"/>
      <c r="BRT43" s="18"/>
      <c r="BSH43" s="18"/>
      <c r="BSV43" s="18"/>
      <c r="BTJ43" s="18"/>
      <c r="BTX43" s="18"/>
      <c r="BUL43" s="18"/>
      <c r="BUZ43" s="18"/>
      <c r="BVN43" s="18"/>
      <c r="BWB43" s="18"/>
      <c r="BWP43" s="18"/>
      <c r="BXD43" s="18"/>
      <c r="BXR43" s="18"/>
      <c r="BYF43" s="18"/>
      <c r="BYT43" s="18"/>
      <c r="BZH43" s="18"/>
      <c r="BZV43" s="18"/>
      <c r="CAJ43" s="18"/>
      <c r="CAX43" s="18"/>
      <c r="CBL43" s="18"/>
      <c r="CBZ43" s="18"/>
      <c r="CCN43" s="18"/>
      <c r="CDB43" s="18"/>
      <c r="CDP43" s="18"/>
      <c r="CED43" s="18"/>
      <c r="CER43" s="18"/>
      <c r="CFF43" s="18"/>
      <c r="CFT43" s="18"/>
      <c r="CGH43" s="18"/>
      <c r="CGV43" s="18"/>
      <c r="CHJ43" s="18"/>
      <c r="CHX43" s="18"/>
      <c r="CIL43" s="18"/>
      <c r="CIZ43" s="18"/>
      <c r="CJN43" s="18"/>
      <c r="CKB43" s="18"/>
      <c r="CKP43" s="18"/>
      <c r="CLD43" s="18"/>
      <c r="CLR43" s="18"/>
      <c r="CMF43" s="18"/>
      <c r="CMT43" s="18"/>
      <c r="CNH43" s="18"/>
      <c r="CNV43" s="18"/>
      <c r="COJ43" s="18"/>
      <c r="COX43" s="18"/>
      <c r="CPL43" s="18"/>
      <c r="CPZ43" s="18"/>
      <c r="CQN43" s="18"/>
      <c r="CRB43" s="18"/>
      <c r="CRP43" s="18"/>
      <c r="CSD43" s="18"/>
      <c r="CSR43" s="18"/>
      <c r="CTF43" s="18"/>
      <c r="CTT43" s="18"/>
      <c r="CUH43" s="18"/>
      <c r="CUV43" s="18"/>
      <c r="CVJ43" s="18"/>
      <c r="CVX43" s="18"/>
      <c r="CWL43" s="18"/>
      <c r="CWZ43" s="18"/>
      <c r="CXN43" s="18"/>
      <c r="CYB43" s="18"/>
      <c r="CYP43" s="18"/>
      <c r="CZD43" s="18"/>
      <c r="CZR43" s="18"/>
      <c r="DAF43" s="18"/>
      <c r="DAT43" s="18"/>
      <c r="DBH43" s="18"/>
      <c r="DBV43" s="18"/>
      <c r="DCJ43" s="18"/>
      <c r="DCX43" s="18"/>
      <c r="DDL43" s="18"/>
      <c r="DDZ43" s="18"/>
      <c r="DEN43" s="18"/>
      <c r="DFB43" s="18"/>
      <c r="DFP43" s="18"/>
      <c r="DGD43" s="18"/>
      <c r="DGR43" s="18"/>
      <c r="DHF43" s="18"/>
      <c r="DHT43" s="18"/>
      <c r="DIH43" s="18"/>
      <c r="DIV43" s="18"/>
      <c r="DJJ43" s="18"/>
      <c r="DJX43" s="18"/>
      <c r="DKL43" s="18"/>
      <c r="DKZ43" s="18"/>
      <c r="DLN43" s="18"/>
      <c r="DMB43" s="18"/>
      <c r="DMP43" s="18"/>
      <c r="DND43" s="18"/>
      <c r="DNR43" s="18"/>
      <c r="DOF43" s="18"/>
      <c r="DOT43" s="18"/>
      <c r="DPH43" s="18"/>
      <c r="DPV43" s="18"/>
      <c r="DQJ43" s="18"/>
      <c r="DQX43" s="18"/>
      <c r="DRL43" s="18"/>
      <c r="DRZ43" s="18"/>
      <c r="DSN43" s="18"/>
      <c r="DTB43" s="18"/>
      <c r="DTP43" s="18"/>
      <c r="DUD43" s="18"/>
      <c r="DUR43" s="18"/>
      <c r="DVF43" s="18"/>
      <c r="DVT43" s="18"/>
      <c r="DWH43" s="18"/>
      <c r="DWV43" s="18"/>
      <c r="DXJ43" s="18"/>
      <c r="DXX43" s="18"/>
      <c r="DYL43" s="18"/>
      <c r="DYZ43" s="18"/>
      <c r="DZN43" s="18"/>
      <c r="EAB43" s="18"/>
      <c r="EAP43" s="18"/>
      <c r="EBD43" s="18"/>
      <c r="EBR43" s="18"/>
      <c r="ECF43" s="18"/>
      <c r="ECT43" s="18"/>
      <c r="EDH43" s="18"/>
      <c r="EDV43" s="18"/>
      <c r="EEJ43" s="18"/>
      <c r="EEX43" s="18"/>
      <c r="EFL43" s="18"/>
      <c r="EFZ43" s="18"/>
      <c r="EGN43" s="18"/>
      <c r="EHB43" s="18"/>
      <c r="EHP43" s="18"/>
      <c r="EID43" s="18"/>
      <c r="EIR43" s="18"/>
      <c r="EJF43" s="18"/>
      <c r="EJT43" s="18"/>
      <c r="EKH43" s="18"/>
      <c r="EKV43" s="18"/>
      <c r="ELJ43" s="18"/>
      <c r="ELX43" s="18"/>
      <c r="EML43" s="18"/>
      <c r="EMZ43" s="18"/>
      <c r="ENN43" s="18"/>
      <c r="EOB43" s="18"/>
      <c r="EOP43" s="18"/>
      <c r="EPD43" s="18"/>
      <c r="EPR43" s="18"/>
      <c r="EQF43" s="18"/>
      <c r="EQT43" s="18"/>
      <c r="ERH43" s="18"/>
      <c r="ERV43" s="18"/>
      <c r="ESJ43" s="18"/>
      <c r="ESX43" s="18"/>
      <c r="ETL43" s="18"/>
      <c r="ETZ43" s="18"/>
      <c r="EUN43" s="18"/>
      <c r="EVB43" s="18"/>
      <c r="EVP43" s="18"/>
      <c r="EWD43" s="18"/>
      <c r="EWR43" s="18"/>
      <c r="EXF43" s="18"/>
      <c r="EXT43" s="18"/>
      <c r="EYH43" s="18"/>
      <c r="EYV43" s="18"/>
      <c r="EZJ43" s="18"/>
      <c r="EZX43" s="18"/>
      <c r="FAL43" s="18"/>
      <c r="FAZ43" s="18"/>
      <c r="FBN43" s="18"/>
      <c r="FCB43" s="18"/>
      <c r="FCP43" s="18"/>
      <c r="FDD43" s="18"/>
      <c r="FDR43" s="18"/>
      <c r="FEF43" s="18"/>
      <c r="FET43" s="18"/>
      <c r="FFH43" s="18"/>
      <c r="FFV43" s="18"/>
      <c r="FGJ43" s="18"/>
      <c r="FGX43" s="18"/>
      <c r="FHL43" s="18"/>
      <c r="FHZ43" s="18"/>
      <c r="FIN43" s="18"/>
      <c r="FJB43" s="18"/>
      <c r="FJP43" s="18"/>
      <c r="FKD43" s="18"/>
      <c r="FKR43" s="18"/>
      <c r="FLF43" s="18"/>
      <c r="FLT43" s="18"/>
      <c r="FMH43" s="18"/>
      <c r="FMV43" s="18"/>
      <c r="FNJ43" s="18"/>
      <c r="FNX43" s="18"/>
      <c r="FOL43" s="18"/>
      <c r="FOZ43" s="18"/>
      <c r="FPN43" s="18"/>
      <c r="FQB43" s="18"/>
      <c r="FQP43" s="18"/>
      <c r="FRD43" s="18"/>
      <c r="FRR43" s="18"/>
      <c r="FSF43" s="18"/>
      <c r="FST43" s="18"/>
      <c r="FTH43" s="18"/>
      <c r="FTV43" s="18"/>
      <c r="FUJ43" s="18"/>
      <c r="FUX43" s="18"/>
      <c r="FVL43" s="18"/>
      <c r="FVZ43" s="18"/>
      <c r="FWN43" s="18"/>
      <c r="FXB43" s="18"/>
      <c r="FXP43" s="18"/>
      <c r="FYD43" s="18"/>
      <c r="FYR43" s="18"/>
      <c r="FZF43" s="18"/>
      <c r="FZT43" s="18"/>
      <c r="GAH43" s="18"/>
      <c r="GAV43" s="18"/>
      <c r="GBJ43" s="18"/>
      <c r="GBX43" s="18"/>
      <c r="GCL43" s="18"/>
      <c r="GCZ43" s="18"/>
      <c r="GDN43" s="18"/>
      <c r="GEB43" s="18"/>
      <c r="GEP43" s="18"/>
      <c r="GFD43" s="18"/>
      <c r="GFR43" s="18"/>
      <c r="GGF43" s="18"/>
      <c r="GGT43" s="18"/>
      <c r="GHH43" s="18"/>
      <c r="GHV43" s="18"/>
      <c r="GIJ43" s="18"/>
      <c r="GIX43" s="18"/>
      <c r="GJL43" s="18"/>
      <c r="GJZ43" s="18"/>
      <c r="GKN43" s="18"/>
      <c r="GLB43" s="18"/>
      <c r="GLP43" s="18"/>
      <c r="GMD43" s="18"/>
      <c r="GMR43" s="18"/>
      <c r="GNF43" s="18"/>
      <c r="GNT43" s="18"/>
      <c r="GOH43" s="18"/>
      <c r="GOV43" s="18"/>
      <c r="GPJ43" s="18"/>
      <c r="GPX43" s="18"/>
      <c r="GQL43" s="18"/>
      <c r="GQZ43" s="18"/>
      <c r="GRN43" s="18"/>
      <c r="GSB43" s="18"/>
      <c r="GSP43" s="18"/>
      <c r="GTD43" s="18"/>
      <c r="GTR43" s="18"/>
      <c r="GUF43" s="18"/>
      <c r="GUT43" s="18"/>
      <c r="GVH43" s="18"/>
      <c r="GVV43" s="18"/>
      <c r="GWJ43" s="18"/>
      <c r="GWX43" s="18"/>
      <c r="GXL43" s="18"/>
      <c r="GXZ43" s="18"/>
      <c r="GYN43" s="18"/>
      <c r="GZB43" s="18"/>
      <c r="GZP43" s="18"/>
      <c r="HAD43" s="18"/>
      <c r="HAR43" s="18"/>
      <c r="HBF43" s="18"/>
      <c r="HBT43" s="18"/>
      <c r="HCH43" s="18"/>
      <c r="HCV43" s="18"/>
      <c r="HDJ43" s="18"/>
      <c r="HDX43" s="18"/>
      <c r="HEL43" s="18"/>
      <c r="HEZ43" s="18"/>
      <c r="HFN43" s="18"/>
      <c r="HGB43" s="18"/>
      <c r="HGP43" s="18"/>
      <c r="HHD43" s="18"/>
      <c r="HHR43" s="18"/>
      <c r="HIF43" s="18"/>
      <c r="HIT43" s="18"/>
      <c r="HJH43" s="18"/>
      <c r="HJV43" s="18"/>
      <c r="HKJ43" s="18"/>
      <c r="HKX43" s="18"/>
      <c r="HLL43" s="18"/>
      <c r="HLZ43" s="18"/>
      <c r="HMN43" s="18"/>
      <c r="HNB43" s="18"/>
      <c r="HNP43" s="18"/>
      <c r="HOD43" s="18"/>
      <c r="HOR43" s="18"/>
      <c r="HPF43" s="18"/>
      <c r="HPT43" s="18"/>
      <c r="HQH43" s="18"/>
      <c r="HQV43" s="18"/>
      <c r="HRJ43" s="18"/>
      <c r="HRX43" s="18"/>
      <c r="HSL43" s="18"/>
      <c r="HSZ43" s="18"/>
      <c r="HTN43" s="18"/>
      <c r="HUB43" s="18"/>
      <c r="HUP43" s="18"/>
      <c r="HVD43" s="18"/>
      <c r="HVR43" s="18"/>
      <c r="HWF43" s="18"/>
      <c r="HWT43" s="18"/>
      <c r="HXH43" s="18"/>
      <c r="HXV43" s="18"/>
      <c r="HYJ43" s="18"/>
      <c r="HYX43" s="18"/>
      <c r="HZL43" s="18"/>
      <c r="HZZ43" s="18"/>
      <c r="IAN43" s="18"/>
      <c r="IBB43" s="18"/>
      <c r="IBP43" s="18"/>
      <c r="ICD43" s="18"/>
      <c r="ICR43" s="18"/>
      <c r="IDF43" s="18"/>
      <c r="IDT43" s="18"/>
      <c r="IEH43" s="18"/>
      <c r="IEV43" s="18"/>
      <c r="IFJ43" s="18"/>
      <c r="IFX43" s="18"/>
      <c r="IGL43" s="18"/>
      <c r="IGZ43" s="18"/>
      <c r="IHN43" s="18"/>
      <c r="IIB43" s="18"/>
      <c r="IIP43" s="18"/>
      <c r="IJD43" s="18"/>
      <c r="IJR43" s="18"/>
      <c r="IKF43" s="18"/>
      <c r="IKT43" s="18"/>
      <c r="ILH43" s="18"/>
      <c r="ILV43" s="18"/>
      <c r="IMJ43" s="18"/>
      <c r="IMX43" s="18"/>
      <c r="INL43" s="18"/>
      <c r="INZ43" s="18"/>
      <c r="ION43" s="18"/>
      <c r="IPB43" s="18"/>
      <c r="IPP43" s="18"/>
      <c r="IQD43" s="18"/>
      <c r="IQR43" s="18"/>
      <c r="IRF43" s="18"/>
      <c r="IRT43" s="18"/>
      <c r="ISH43" s="18"/>
      <c r="ISV43" s="18"/>
      <c r="ITJ43" s="18"/>
      <c r="ITX43" s="18"/>
      <c r="IUL43" s="18"/>
      <c r="IUZ43" s="18"/>
      <c r="IVN43" s="18"/>
      <c r="IWB43" s="18"/>
      <c r="IWP43" s="18"/>
      <c r="IXD43" s="18"/>
      <c r="IXR43" s="18"/>
      <c r="IYF43" s="18"/>
      <c r="IYT43" s="18"/>
      <c r="IZH43" s="18"/>
      <c r="IZV43" s="18"/>
      <c r="JAJ43" s="18"/>
      <c r="JAX43" s="18"/>
      <c r="JBL43" s="18"/>
      <c r="JBZ43" s="18"/>
      <c r="JCN43" s="18"/>
      <c r="JDB43" s="18"/>
      <c r="JDP43" s="18"/>
      <c r="JED43" s="18"/>
      <c r="JER43" s="18"/>
      <c r="JFF43" s="18"/>
      <c r="JFT43" s="18"/>
      <c r="JGH43" s="18"/>
      <c r="JGV43" s="18"/>
      <c r="JHJ43" s="18"/>
      <c r="JHX43" s="18"/>
      <c r="JIL43" s="18"/>
      <c r="JIZ43" s="18"/>
      <c r="JJN43" s="18"/>
      <c r="JKB43" s="18"/>
      <c r="JKP43" s="18"/>
      <c r="JLD43" s="18"/>
      <c r="JLR43" s="18"/>
      <c r="JMF43" s="18"/>
      <c r="JMT43" s="18"/>
      <c r="JNH43" s="18"/>
      <c r="JNV43" s="18"/>
      <c r="JOJ43" s="18"/>
      <c r="JOX43" s="18"/>
      <c r="JPL43" s="18"/>
      <c r="JPZ43" s="18"/>
      <c r="JQN43" s="18"/>
      <c r="JRB43" s="18"/>
      <c r="JRP43" s="18"/>
      <c r="JSD43" s="18"/>
      <c r="JSR43" s="18"/>
      <c r="JTF43" s="18"/>
      <c r="JTT43" s="18"/>
      <c r="JUH43" s="18"/>
      <c r="JUV43" s="18"/>
      <c r="JVJ43" s="18"/>
      <c r="JVX43" s="18"/>
      <c r="JWL43" s="18"/>
      <c r="JWZ43" s="18"/>
      <c r="JXN43" s="18"/>
      <c r="JYB43" s="18"/>
      <c r="JYP43" s="18"/>
      <c r="JZD43" s="18"/>
      <c r="JZR43" s="18"/>
      <c r="KAF43" s="18"/>
      <c r="KAT43" s="18"/>
      <c r="KBH43" s="18"/>
      <c r="KBV43" s="18"/>
      <c r="KCJ43" s="18"/>
      <c r="KCX43" s="18"/>
      <c r="KDL43" s="18"/>
      <c r="KDZ43" s="18"/>
      <c r="KEN43" s="18"/>
      <c r="KFB43" s="18"/>
      <c r="KFP43" s="18"/>
      <c r="KGD43" s="18"/>
      <c r="KGR43" s="18"/>
      <c r="KHF43" s="18"/>
      <c r="KHT43" s="18"/>
      <c r="KIH43" s="18"/>
      <c r="KIV43" s="18"/>
      <c r="KJJ43" s="18"/>
      <c r="KJX43" s="18"/>
      <c r="KKL43" s="18"/>
      <c r="KKZ43" s="18"/>
      <c r="KLN43" s="18"/>
      <c r="KMB43" s="18"/>
      <c r="KMP43" s="18"/>
      <c r="KND43" s="18"/>
      <c r="KNR43" s="18"/>
      <c r="KOF43" s="18"/>
      <c r="KOT43" s="18"/>
      <c r="KPH43" s="18"/>
      <c r="KPV43" s="18"/>
      <c r="KQJ43" s="18"/>
      <c r="KQX43" s="18"/>
      <c r="KRL43" s="18"/>
      <c r="KRZ43" s="18"/>
      <c r="KSN43" s="18"/>
      <c r="KTB43" s="18"/>
      <c r="KTP43" s="18"/>
      <c r="KUD43" s="18"/>
      <c r="KUR43" s="18"/>
      <c r="KVF43" s="18"/>
      <c r="KVT43" s="18"/>
      <c r="KWH43" s="18"/>
      <c r="KWV43" s="18"/>
      <c r="KXJ43" s="18"/>
      <c r="KXX43" s="18"/>
      <c r="KYL43" s="18"/>
      <c r="KYZ43" s="18"/>
      <c r="KZN43" s="18"/>
      <c r="LAB43" s="18"/>
      <c r="LAP43" s="18"/>
      <c r="LBD43" s="18"/>
      <c r="LBR43" s="18"/>
      <c r="LCF43" s="18"/>
      <c r="LCT43" s="18"/>
      <c r="LDH43" s="18"/>
      <c r="LDV43" s="18"/>
      <c r="LEJ43" s="18"/>
      <c r="LEX43" s="18"/>
      <c r="LFL43" s="18"/>
      <c r="LFZ43" s="18"/>
      <c r="LGN43" s="18"/>
      <c r="LHB43" s="18"/>
      <c r="LHP43" s="18"/>
      <c r="LID43" s="18"/>
      <c r="LIR43" s="18"/>
      <c r="LJF43" s="18"/>
      <c r="LJT43" s="18"/>
      <c r="LKH43" s="18"/>
      <c r="LKV43" s="18"/>
      <c r="LLJ43" s="18"/>
      <c r="LLX43" s="18"/>
      <c r="LML43" s="18"/>
      <c r="LMZ43" s="18"/>
      <c r="LNN43" s="18"/>
      <c r="LOB43" s="18"/>
      <c r="LOP43" s="18"/>
      <c r="LPD43" s="18"/>
      <c r="LPR43" s="18"/>
      <c r="LQF43" s="18"/>
      <c r="LQT43" s="18"/>
      <c r="LRH43" s="18"/>
      <c r="LRV43" s="18"/>
      <c r="LSJ43" s="18"/>
      <c r="LSX43" s="18"/>
      <c r="LTL43" s="18"/>
      <c r="LTZ43" s="18"/>
      <c r="LUN43" s="18"/>
      <c r="LVB43" s="18"/>
      <c r="LVP43" s="18"/>
      <c r="LWD43" s="18"/>
      <c r="LWR43" s="18"/>
      <c r="LXF43" s="18"/>
      <c r="LXT43" s="18"/>
      <c r="LYH43" s="18"/>
      <c r="LYV43" s="18"/>
      <c r="LZJ43" s="18"/>
      <c r="LZX43" s="18"/>
      <c r="MAL43" s="18"/>
      <c r="MAZ43" s="18"/>
      <c r="MBN43" s="18"/>
      <c r="MCB43" s="18"/>
      <c r="MCP43" s="18"/>
      <c r="MDD43" s="18"/>
      <c r="MDR43" s="18"/>
      <c r="MEF43" s="18"/>
      <c r="MET43" s="18"/>
      <c r="MFH43" s="18"/>
      <c r="MFV43" s="18"/>
      <c r="MGJ43" s="18"/>
      <c r="MGX43" s="18"/>
      <c r="MHL43" s="18"/>
      <c r="MHZ43" s="18"/>
      <c r="MIN43" s="18"/>
      <c r="MJB43" s="18"/>
      <c r="MJP43" s="18"/>
      <c r="MKD43" s="18"/>
      <c r="MKR43" s="18"/>
      <c r="MLF43" s="18"/>
      <c r="MLT43" s="18"/>
      <c r="MMH43" s="18"/>
      <c r="MMV43" s="18"/>
      <c r="MNJ43" s="18"/>
      <c r="MNX43" s="18"/>
      <c r="MOL43" s="18"/>
      <c r="MOZ43" s="18"/>
      <c r="MPN43" s="18"/>
      <c r="MQB43" s="18"/>
      <c r="MQP43" s="18"/>
      <c r="MRD43" s="18"/>
      <c r="MRR43" s="18"/>
      <c r="MSF43" s="18"/>
      <c r="MST43" s="18"/>
      <c r="MTH43" s="18"/>
      <c r="MTV43" s="18"/>
      <c r="MUJ43" s="18"/>
      <c r="MUX43" s="18"/>
      <c r="MVL43" s="18"/>
      <c r="MVZ43" s="18"/>
      <c r="MWN43" s="18"/>
      <c r="MXB43" s="18"/>
      <c r="MXP43" s="18"/>
      <c r="MYD43" s="18"/>
      <c r="MYR43" s="18"/>
      <c r="MZF43" s="18"/>
      <c r="MZT43" s="18"/>
      <c r="NAH43" s="18"/>
      <c r="NAV43" s="18"/>
      <c r="NBJ43" s="18"/>
      <c r="NBX43" s="18"/>
      <c r="NCL43" s="18"/>
      <c r="NCZ43" s="18"/>
      <c r="NDN43" s="18"/>
      <c r="NEB43" s="18"/>
      <c r="NEP43" s="18"/>
      <c r="NFD43" s="18"/>
      <c r="NFR43" s="18"/>
      <c r="NGF43" s="18"/>
      <c r="NGT43" s="18"/>
      <c r="NHH43" s="18"/>
      <c r="NHV43" s="18"/>
      <c r="NIJ43" s="18"/>
      <c r="NIX43" s="18"/>
      <c r="NJL43" s="18"/>
      <c r="NJZ43" s="18"/>
      <c r="NKN43" s="18"/>
      <c r="NLB43" s="18"/>
      <c r="NLP43" s="18"/>
      <c r="NMD43" s="18"/>
      <c r="NMR43" s="18"/>
      <c r="NNF43" s="18"/>
      <c r="NNT43" s="18"/>
      <c r="NOH43" s="18"/>
      <c r="NOV43" s="18"/>
      <c r="NPJ43" s="18"/>
      <c r="NPX43" s="18"/>
      <c r="NQL43" s="18"/>
      <c r="NQZ43" s="18"/>
      <c r="NRN43" s="18"/>
      <c r="NSB43" s="18"/>
      <c r="NSP43" s="18"/>
      <c r="NTD43" s="18"/>
      <c r="NTR43" s="18"/>
      <c r="NUF43" s="18"/>
      <c r="NUT43" s="18"/>
      <c r="NVH43" s="18"/>
      <c r="NVV43" s="18"/>
      <c r="NWJ43" s="18"/>
      <c r="NWX43" s="18"/>
      <c r="NXL43" s="18"/>
      <c r="NXZ43" s="18"/>
      <c r="NYN43" s="18"/>
      <c r="NZB43" s="18"/>
      <c r="NZP43" s="18"/>
      <c r="OAD43" s="18"/>
      <c r="OAR43" s="18"/>
      <c r="OBF43" s="18"/>
      <c r="OBT43" s="18"/>
      <c r="OCH43" s="18"/>
      <c r="OCV43" s="18"/>
      <c r="ODJ43" s="18"/>
      <c r="ODX43" s="18"/>
      <c r="OEL43" s="18"/>
      <c r="OEZ43" s="18"/>
      <c r="OFN43" s="18"/>
      <c r="OGB43" s="18"/>
      <c r="OGP43" s="18"/>
      <c r="OHD43" s="18"/>
      <c r="OHR43" s="18"/>
      <c r="OIF43" s="18"/>
      <c r="OIT43" s="18"/>
      <c r="OJH43" s="18"/>
      <c r="OJV43" s="18"/>
      <c r="OKJ43" s="18"/>
      <c r="OKX43" s="18"/>
      <c r="OLL43" s="18"/>
      <c r="OLZ43" s="18"/>
      <c r="OMN43" s="18"/>
      <c r="ONB43" s="18"/>
      <c r="ONP43" s="18"/>
      <c r="OOD43" s="18"/>
      <c r="OOR43" s="18"/>
      <c r="OPF43" s="18"/>
      <c r="OPT43" s="18"/>
      <c r="OQH43" s="18"/>
      <c r="OQV43" s="18"/>
      <c r="ORJ43" s="18"/>
      <c r="ORX43" s="18"/>
      <c r="OSL43" s="18"/>
      <c r="OSZ43" s="18"/>
      <c r="OTN43" s="18"/>
      <c r="OUB43" s="18"/>
      <c r="OUP43" s="18"/>
      <c r="OVD43" s="18"/>
      <c r="OVR43" s="18"/>
      <c r="OWF43" s="18"/>
      <c r="OWT43" s="18"/>
      <c r="OXH43" s="18"/>
      <c r="OXV43" s="18"/>
      <c r="OYJ43" s="18"/>
      <c r="OYX43" s="18"/>
      <c r="OZL43" s="18"/>
      <c r="OZZ43" s="18"/>
      <c r="PAN43" s="18"/>
      <c r="PBB43" s="18"/>
      <c r="PBP43" s="18"/>
      <c r="PCD43" s="18"/>
      <c r="PCR43" s="18"/>
      <c r="PDF43" s="18"/>
      <c r="PDT43" s="18"/>
      <c r="PEH43" s="18"/>
      <c r="PEV43" s="18"/>
      <c r="PFJ43" s="18"/>
      <c r="PFX43" s="18"/>
      <c r="PGL43" s="18"/>
      <c r="PGZ43" s="18"/>
      <c r="PHN43" s="18"/>
      <c r="PIB43" s="18"/>
      <c r="PIP43" s="18"/>
      <c r="PJD43" s="18"/>
      <c r="PJR43" s="18"/>
      <c r="PKF43" s="18"/>
      <c r="PKT43" s="18"/>
      <c r="PLH43" s="18"/>
      <c r="PLV43" s="18"/>
      <c r="PMJ43" s="18"/>
      <c r="PMX43" s="18"/>
      <c r="PNL43" s="18"/>
      <c r="PNZ43" s="18"/>
      <c r="PON43" s="18"/>
      <c r="PPB43" s="18"/>
      <c r="PPP43" s="18"/>
      <c r="PQD43" s="18"/>
      <c r="PQR43" s="18"/>
      <c r="PRF43" s="18"/>
      <c r="PRT43" s="18"/>
      <c r="PSH43" s="18"/>
      <c r="PSV43" s="18"/>
      <c r="PTJ43" s="18"/>
      <c r="PTX43" s="18"/>
      <c r="PUL43" s="18"/>
      <c r="PUZ43" s="18"/>
      <c r="PVN43" s="18"/>
      <c r="PWB43" s="18"/>
      <c r="PWP43" s="18"/>
      <c r="PXD43" s="18"/>
      <c r="PXR43" s="18"/>
      <c r="PYF43" s="18"/>
      <c r="PYT43" s="18"/>
      <c r="PZH43" s="18"/>
      <c r="PZV43" s="18"/>
      <c r="QAJ43" s="18"/>
      <c r="QAX43" s="18"/>
      <c r="QBL43" s="18"/>
      <c r="QBZ43" s="18"/>
      <c r="QCN43" s="18"/>
      <c r="QDB43" s="18"/>
      <c r="QDP43" s="18"/>
      <c r="QED43" s="18"/>
      <c r="QER43" s="18"/>
      <c r="QFF43" s="18"/>
      <c r="QFT43" s="18"/>
      <c r="QGH43" s="18"/>
      <c r="QGV43" s="18"/>
      <c r="QHJ43" s="18"/>
      <c r="QHX43" s="18"/>
      <c r="QIL43" s="18"/>
      <c r="QIZ43" s="18"/>
      <c r="QJN43" s="18"/>
      <c r="QKB43" s="18"/>
      <c r="QKP43" s="18"/>
      <c r="QLD43" s="18"/>
      <c r="QLR43" s="18"/>
      <c r="QMF43" s="18"/>
      <c r="QMT43" s="18"/>
      <c r="QNH43" s="18"/>
      <c r="QNV43" s="18"/>
      <c r="QOJ43" s="18"/>
      <c r="QOX43" s="18"/>
      <c r="QPL43" s="18"/>
      <c r="QPZ43" s="18"/>
      <c r="QQN43" s="18"/>
      <c r="QRB43" s="18"/>
      <c r="QRP43" s="18"/>
      <c r="QSD43" s="18"/>
      <c r="QSR43" s="18"/>
      <c r="QTF43" s="18"/>
      <c r="QTT43" s="18"/>
      <c r="QUH43" s="18"/>
      <c r="QUV43" s="18"/>
      <c r="QVJ43" s="18"/>
      <c r="QVX43" s="18"/>
      <c r="QWL43" s="18"/>
      <c r="QWZ43" s="18"/>
      <c r="QXN43" s="18"/>
      <c r="QYB43" s="18"/>
      <c r="QYP43" s="18"/>
      <c r="QZD43" s="18"/>
      <c r="QZR43" s="18"/>
      <c r="RAF43" s="18"/>
      <c r="RAT43" s="18"/>
      <c r="RBH43" s="18"/>
      <c r="RBV43" s="18"/>
      <c r="RCJ43" s="18"/>
      <c r="RCX43" s="18"/>
      <c r="RDL43" s="18"/>
      <c r="RDZ43" s="18"/>
      <c r="REN43" s="18"/>
      <c r="RFB43" s="18"/>
      <c r="RFP43" s="18"/>
      <c r="RGD43" s="18"/>
      <c r="RGR43" s="18"/>
      <c r="RHF43" s="18"/>
      <c r="RHT43" s="18"/>
      <c r="RIH43" s="18"/>
      <c r="RIV43" s="18"/>
      <c r="RJJ43" s="18"/>
      <c r="RJX43" s="18"/>
      <c r="RKL43" s="18"/>
      <c r="RKZ43" s="18"/>
      <c r="RLN43" s="18"/>
      <c r="RMB43" s="18"/>
      <c r="RMP43" s="18"/>
      <c r="RND43" s="18"/>
      <c r="RNR43" s="18"/>
      <c r="ROF43" s="18"/>
      <c r="ROT43" s="18"/>
      <c r="RPH43" s="18"/>
      <c r="RPV43" s="18"/>
      <c r="RQJ43" s="18"/>
      <c r="RQX43" s="18"/>
      <c r="RRL43" s="18"/>
      <c r="RRZ43" s="18"/>
      <c r="RSN43" s="18"/>
      <c r="RTB43" s="18"/>
      <c r="RTP43" s="18"/>
      <c r="RUD43" s="18"/>
      <c r="RUR43" s="18"/>
      <c r="RVF43" s="18"/>
      <c r="RVT43" s="18"/>
      <c r="RWH43" s="18"/>
      <c r="RWV43" s="18"/>
      <c r="RXJ43" s="18"/>
      <c r="RXX43" s="18"/>
      <c r="RYL43" s="18"/>
      <c r="RYZ43" s="18"/>
      <c r="RZN43" s="18"/>
      <c r="SAB43" s="18"/>
      <c r="SAP43" s="18"/>
      <c r="SBD43" s="18"/>
      <c r="SBR43" s="18"/>
      <c r="SCF43" s="18"/>
      <c r="SCT43" s="18"/>
      <c r="SDH43" s="18"/>
      <c r="SDV43" s="18"/>
      <c r="SEJ43" s="18"/>
      <c r="SEX43" s="18"/>
      <c r="SFL43" s="18"/>
      <c r="SFZ43" s="18"/>
      <c r="SGN43" s="18"/>
      <c r="SHB43" s="18"/>
      <c r="SHP43" s="18"/>
      <c r="SID43" s="18"/>
      <c r="SIR43" s="18"/>
      <c r="SJF43" s="18"/>
      <c r="SJT43" s="18"/>
      <c r="SKH43" s="18"/>
      <c r="SKV43" s="18"/>
      <c r="SLJ43" s="18"/>
      <c r="SLX43" s="18"/>
      <c r="SML43" s="18"/>
      <c r="SMZ43" s="18"/>
      <c r="SNN43" s="18"/>
      <c r="SOB43" s="18"/>
      <c r="SOP43" s="18"/>
      <c r="SPD43" s="18"/>
      <c r="SPR43" s="18"/>
      <c r="SQF43" s="18"/>
      <c r="SQT43" s="18"/>
      <c r="SRH43" s="18"/>
      <c r="SRV43" s="18"/>
      <c r="SSJ43" s="18"/>
      <c r="SSX43" s="18"/>
      <c r="STL43" s="18"/>
      <c r="STZ43" s="18"/>
      <c r="SUN43" s="18"/>
      <c r="SVB43" s="18"/>
      <c r="SVP43" s="18"/>
      <c r="SWD43" s="18"/>
      <c r="SWR43" s="18"/>
      <c r="SXF43" s="18"/>
      <c r="SXT43" s="18"/>
      <c r="SYH43" s="18"/>
      <c r="SYV43" s="18"/>
      <c r="SZJ43" s="18"/>
      <c r="SZX43" s="18"/>
      <c r="TAL43" s="18"/>
      <c r="TAZ43" s="18"/>
      <c r="TBN43" s="18"/>
      <c r="TCB43" s="18"/>
      <c r="TCP43" s="18"/>
      <c r="TDD43" s="18"/>
      <c r="TDR43" s="18"/>
      <c r="TEF43" s="18"/>
      <c r="TET43" s="18"/>
      <c r="TFH43" s="18"/>
      <c r="TFV43" s="18"/>
      <c r="TGJ43" s="18"/>
      <c r="TGX43" s="18"/>
      <c r="THL43" s="18"/>
      <c r="THZ43" s="18"/>
      <c r="TIN43" s="18"/>
      <c r="TJB43" s="18"/>
      <c r="TJP43" s="18"/>
      <c r="TKD43" s="18"/>
      <c r="TKR43" s="18"/>
      <c r="TLF43" s="18"/>
      <c r="TLT43" s="18"/>
      <c r="TMH43" s="18"/>
      <c r="TMV43" s="18"/>
      <c r="TNJ43" s="18"/>
      <c r="TNX43" s="18"/>
      <c r="TOL43" s="18"/>
      <c r="TOZ43" s="18"/>
      <c r="TPN43" s="18"/>
      <c r="TQB43" s="18"/>
      <c r="TQP43" s="18"/>
      <c r="TRD43" s="18"/>
      <c r="TRR43" s="18"/>
      <c r="TSF43" s="18"/>
      <c r="TST43" s="18"/>
      <c r="TTH43" s="18"/>
      <c r="TTV43" s="18"/>
      <c r="TUJ43" s="18"/>
      <c r="TUX43" s="18"/>
      <c r="TVL43" s="18"/>
      <c r="TVZ43" s="18"/>
      <c r="TWN43" s="18"/>
      <c r="TXB43" s="18"/>
      <c r="TXP43" s="18"/>
      <c r="TYD43" s="18"/>
      <c r="TYR43" s="18"/>
      <c r="TZF43" s="18"/>
      <c r="TZT43" s="18"/>
      <c r="UAH43" s="18"/>
      <c r="UAV43" s="18"/>
      <c r="UBJ43" s="18"/>
      <c r="UBX43" s="18"/>
      <c r="UCL43" s="18"/>
      <c r="UCZ43" s="18"/>
      <c r="UDN43" s="18"/>
      <c r="UEB43" s="18"/>
      <c r="UEP43" s="18"/>
      <c r="UFD43" s="18"/>
      <c r="UFR43" s="18"/>
      <c r="UGF43" s="18"/>
      <c r="UGT43" s="18"/>
      <c r="UHH43" s="18"/>
      <c r="UHV43" s="18"/>
      <c r="UIJ43" s="18"/>
      <c r="UIX43" s="18"/>
      <c r="UJL43" s="18"/>
      <c r="UJZ43" s="18"/>
      <c r="UKN43" s="18"/>
      <c r="ULB43" s="18"/>
      <c r="ULP43" s="18"/>
      <c r="UMD43" s="18"/>
      <c r="UMR43" s="18"/>
      <c r="UNF43" s="18"/>
      <c r="UNT43" s="18"/>
      <c r="UOH43" s="18"/>
      <c r="UOV43" s="18"/>
      <c r="UPJ43" s="18"/>
      <c r="UPX43" s="18"/>
      <c r="UQL43" s="18"/>
      <c r="UQZ43" s="18"/>
      <c r="URN43" s="18"/>
      <c r="USB43" s="18"/>
      <c r="USP43" s="18"/>
      <c r="UTD43" s="18"/>
      <c r="UTR43" s="18"/>
      <c r="UUF43" s="18"/>
      <c r="UUT43" s="18"/>
      <c r="UVH43" s="18"/>
      <c r="UVV43" s="18"/>
      <c r="UWJ43" s="18"/>
      <c r="UWX43" s="18"/>
      <c r="UXL43" s="18"/>
      <c r="UXZ43" s="18"/>
      <c r="UYN43" s="18"/>
      <c r="UZB43" s="18"/>
      <c r="UZP43" s="18"/>
      <c r="VAD43" s="18"/>
      <c r="VAR43" s="18"/>
      <c r="VBF43" s="18"/>
      <c r="VBT43" s="18"/>
      <c r="VCH43" s="18"/>
      <c r="VCV43" s="18"/>
      <c r="VDJ43" s="18"/>
      <c r="VDX43" s="18"/>
      <c r="VEL43" s="18"/>
      <c r="VEZ43" s="18"/>
      <c r="VFN43" s="18"/>
      <c r="VGB43" s="18"/>
      <c r="VGP43" s="18"/>
      <c r="VHD43" s="18"/>
      <c r="VHR43" s="18"/>
      <c r="VIF43" s="18"/>
      <c r="VIT43" s="18"/>
      <c r="VJH43" s="18"/>
      <c r="VJV43" s="18"/>
      <c r="VKJ43" s="18"/>
      <c r="VKX43" s="18"/>
      <c r="VLL43" s="18"/>
      <c r="VLZ43" s="18"/>
      <c r="VMN43" s="18"/>
      <c r="VNB43" s="18"/>
      <c r="VNP43" s="18"/>
      <c r="VOD43" s="18"/>
      <c r="VOR43" s="18"/>
      <c r="VPF43" s="18"/>
      <c r="VPT43" s="18"/>
      <c r="VQH43" s="18"/>
      <c r="VQV43" s="18"/>
      <c r="VRJ43" s="18"/>
      <c r="VRX43" s="18"/>
      <c r="VSL43" s="18"/>
      <c r="VSZ43" s="18"/>
      <c r="VTN43" s="18"/>
      <c r="VUB43" s="18"/>
      <c r="VUP43" s="18"/>
      <c r="VVD43" s="18"/>
      <c r="VVR43" s="18"/>
      <c r="VWF43" s="18"/>
      <c r="VWT43" s="18"/>
      <c r="VXH43" s="18"/>
      <c r="VXV43" s="18"/>
      <c r="VYJ43" s="18"/>
      <c r="VYX43" s="18"/>
      <c r="VZL43" s="18"/>
      <c r="VZZ43" s="18"/>
      <c r="WAN43" s="18"/>
      <c r="WBB43" s="18"/>
      <c r="WBP43" s="18"/>
      <c r="WCD43" s="18"/>
      <c r="WCR43" s="18"/>
      <c r="WDF43" s="18"/>
      <c r="WDT43" s="18"/>
      <c r="WEH43" s="18"/>
      <c r="WEV43" s="18"/>
      <c r="WFJ43" s="18"/>
      <c r="WFX43" s="18"/>
      <c r="WGL43" s="18"/>
      <c r="WGZ43" s="18"/>
      <c r="WHN43" s="18"/>
      <c r="WIB43" s="18"/>
      <c r="WIP43" s="18"/>
      <c r="WJD43" s="18"/>
      <c r="WJR43" s="18"/>
      <c r="WKF43" s="18"/>
      <c r="WKT43" s="18"/>
      <c r="WLH43" s="18"/>
      <c r="WLV43" s="18"/>
      <c r="WMJ43" s="18"/>
      <c r="WMX43" s="18"/>
      <c r="WNL43" s="18"/>
      <c r="WNZ43" s="18"/>
      <c r="WON43" s="18"/>
      <c r="WPB43" s="18"/>
      <c r="WPP43" s="18"/>
      <c r="WQD43" s="18"/>
      <c r="WQR43" s="18"/>
      <c r="WRF43" s="18"/>
      <c r="WRT43" s="18"/>
      <c r="WSH43" s="18"/>
      <c r="WSV43" s="18"/>
      <c r="WTJ43" s="18"/>
      <c r="WTX43" s="18"/>
      <c r="WUL43" s="18"/>
      <c r="WUZ43" s="18"/>
      <c r="WVN43" s="18"/>
      <c r="WWB43" s="18"/>
      <c r="WWP43" s="18"/>
      <c r="WXD43" s="18"/>
      <c r="WXR43" s="18"/>
      <c r="WYF43" s="18"/>
      <c r="WYT43" s="18"/>
      <c r="WZH43" s="18"/>
      <c r="WZV43" s="18"/>
      <c r="XAJ43" s="18"/>
      <c r="XAX43" s="18"/>
      <c r="XBL43" s="18"/>
      <c r="XBZ43" s="18"/>
      <c r="XCN43" s="18"/>
      <c r="XDB43" s="18"/>
      <c r="XDP43" s="18"/>
      <c r="XED43" s="18"/>
      <c r="XER43" s="18"/>
    </row>
    <row r="44" spans="1:1014 1028:2036 2050:3072 3086:4094 4108:5116 5130:6138 6152:7160 7174:8182 8196:9204 9218:10240 10254:11262 11276:12284 12298:13306 13320:14328 14342:15350 15364:16372" x14ac:dyDescent="0.35">
      <c r="A44">
        <v>2017186052</v>
      </c>
      <c r="B44" t="e">
        <v>#N/A</v>
      </c>
      <c r="C44" t="e">
        <v>#N/A</v>
      </c>
      <c r="D44" s="55" t="s">
        <v>892</v>
      </c>
      <c r="E44" t="s">
        <v>902</v>
      </c>
      <c r="F44" s="18">
        <v>42921</v>
      </c>
      <c r="G44">
        <v>12.8</v>
      </c>
      <c r="I44">
        <v>41.6</v>
      </c>
      <c r="J44" t="s">
        <v>911</v>
      </c>
      <c r="K44">
        <v>7.5</v>
      </c>
      <c r="L44" t="s">
        <v>906</v>
      </c>
      <c r="M44">
        <v>2.5</v>
      </c>
      <c r="N44" t="s">
        <v>908</v>
      </c>
      <c r="O44">
        <v>419</v>
      </c>
      <c r="T44" s="18"/>
      <c r="AH44" s="18"/>
      <c r="AV44" s="18"/>
      <c r="BJ44" s="18"/>
      <c r="BX44" s="18"/>
      <c r="CL44" s="18"/>
      <c r="CZ44" s="18"/>
      <c r="DN44" s="18"/>
      <c r="EB44" s="18"/>
      <c r="EP44" s="18"/>
      <c r="FD44" s="18"/>
      <c r="FR44" s="18"/>
      <c r="GF44" s="18"/>
      <c r="GT44" s="18"/>
      <c r="HH44" s="18"/>
      <c r="HV44" s="18"/>
      <c r="IJ44" s="18"/>
      <c r="IX44" s="18"/>
      <c r="JL44" s="18"/>
      <c r="JZ44" s="18"/>
      <c r="KN44" s="18"/>
      <c r="LB44" s="18"/>
      <c r="LP44" s="18"/>
      <c r="MD44" s="18"/>
      <c r="MR44" s="18"/>
      <c r="NF44" s="18"/>
      <c r="NT44" s="18"/>
      <c r="OH44" s="18"/>
      <c r="OV44" s="18"/>
      <c r="PJ44" s="18"/>
      <c r="PX44" s="18"/>
      <c r="QL44" s="18"/>
      <c r="QZ44" s="18"/>
      <c r="RN44" s="18"/>
      <c r="SB44" s="18"/>
      <c r="SP44" s="18"/>
      <c r="TD44" s="18"/>
      <c r="TR44" s="18"/>
      <c r="UF44" s="18"/>
      <c r="UT44" s="18"/>
      <c r="VH44" s="18"/>
      <c r="VV44" s="18"/>
      <c r="WJ44" s="18"/>
      <c r="WX44" s="18"/>
      <c r="XL44" s="18"/>
      <c r="XZ44" s="18"/>
      <c r="YN44" s="18"/>
      <c r="ZB44" s="18"/>
      <c r="ZP44" s="18"/>
      <c r="AAD44" s="18"/>
      <c r="AAR44" s="18"/>
      <c r="ABF44" s="18"/>
      <c r="ABT44" s="18"/>
      <c r="ACH44" s="18"/>
      <c r="ACV44" s="18"/>
      <c r="ADJ44" s="18"/>
      <c r="ADX44" s="18"/>
      <c r="AEL44" s="18"/>
      <c r="AEZ44" s="18"/>
      <c r="AFN44" s="18"/>
      <c r="AGB44" s="18"/>
      <c r="AGP44" s="18"/>
      <c r="AHD44" s="18"/>
      <c r="AHR44" s="18"/>
      <c r="AIF44" s="18"/>
      <c r="AIT44" s="18"/>
      <c r="AJH44" s="18"/>
      <c r="AJV44" s="18"/>
      <c r="AKJ44" s="18"/>
      <c r="AKX44" s="18"/>
      <c r="ALL44" s="18"/>
      <c r="ALZ44" s="18"/>
      <c r="AMN44" s="18"/>
      <c r="ANB44" s="18"/>
      <c r="ANP44" s="18"/>
      <c r="AOD44" s="18"/>
      <c r="AOR44" s="18"/>
      <c r="APF44" s="18"/>
      <c r="APT44" s="18"/>
      <c r="AQH44" s="18"/>
      <c r="AQV44" s="18"/>
      <c r="ARJ44" s="18"/>
      <c r="ARX44" s="18"/>
      <c r="ASL44" s="18"/>
      <c r="ASZ44" s="18"/>
      <c r="ATN44" s="18"/>
      <c r="AUB44" s="18"/>
      <c r="AUP44" s="18"/>
      <c r="AVD44" s="18"/>
      <c r="AVR44" s="18"/>
      <c r="AWF44" s="18"/>
      <c r="AWT44" s="18"/>
      <c r="AXH44" s="18"/>
      <c r="AXV44" s="18"/>
      <c r="AYJ44" s="18"/>
      <c r="AYX44" s="18"/>
      <c r="AZL44" s="18"/>
      <c r="AZZ44" s="18"/>
      <c r="BAN44" s="18"/>
      <c r="BBB44" s="18"/>
      <c r="BBP44" s="18"/>
      <c r="BCD44" s="18"/>
      <c r="BCR44" s="18"/>
      <c r="BDF44" s="18"/>
      <c r="BDT44" s="18"/>
      <c r="BEH44" s="18"/>
      <c r="BEV44" s="18"/>
      <c r="BFJ44" s="18"/>
      <c r="BFX44" s="18"/>
      <c r="BGL44" s="18"/>
      <c r="BGZ44" s="18"/>
      <c r="BHN44" s="18"/>
      <c r="BIB44" s="18"/>
      <c r="BIP44" s="18"/>
      <c r="BJD44" s="18"/>
      <c r="BJR44" s="18"/>
      <c r="BKF44" s="18"/>
      <c r="BKT44" s="18"/>
      <c r="BLH44" s="18"/>
      <c r="BLV44" s="18"/>
      <c r="BMJ44" s="18"/>
      <c r="BMX44" s="18"/>
      <c r="BNL44" s="18"/>
      <c r="BNZ44" s="18"/>
      <c r="BON44" s="18"/>
      <c r="BPB44" s="18"/>
      <c r="BPP44" s="18"/>
      <c r="BQD44" s="18"/>
      <c r="BQR44" s="18"/>
      <c r="BRF44" s="18"/>
      <c r="BRT44" s="18"/>
      <c r="BSH44" s="18"/>
      <c r="BSV44" s="18"/>
      <c r="BTJ44" s="18"/>
      <c r="BTX44" s="18"/>
      <c r="BUL44" s="18"/>
      <c r="BUZ44" s="18"/>
      <c r="BVN44" s="18"/>
      <c r="BWB44" s="18"/>
      <c r="BWP44" s="18"/>
      <c r="BXD44" s="18"/>
      <c r="BXR44" s="18"/>
      <c r="BYF44" s="18"/>
      <c r="BYT44" s="18"/>
      <c r="BZH44" s="18"/>
      <c r="BZV44" s="18"/>
      <c r="CAJ44" s="18"/>
      <c r="CAX44" s="18"/>
      <c r="CBL44" s="18"/>
      <c r="CBZ44" s="18"/>
      <c r="CCN44" s="18"/>
      <c r="CDB44" s="18"/>
      <c r="CDP44" s="18"/>
      <c r="CED44" s="18"/>
      <c r="CER44" s="18"/>
      <c r="CFF44" s="18"/>
      <c r="CFT44" s="18"/>
      <c r="CGH44" s="18"/>
      <c r="CGV44" s="18"/>
      <c r="CHJ44" s="18"/>
      <c r="CHX44" s="18"/>
      <c r="CIL44" s="18"/>
      <c r="CIZ44" s="18"/>
      <c r="CJN44" s="18"/>
      <c r="CKB44" s="18"/>
      <c r="CKP44" s="18"/>
      <c r="CLD44" s="18"/>
      <c r="CLR44" s="18"/>
      <c r="CMF44" s="18"/>
      <c r="CMT44" s="18"/>
      <c r="CNH44" s="18"/>
      <c r="CNV44" s="18"/>
      <c r="COJ44" s="18"/>
      <c r="COX44" s="18"/>
      <c r="CPL44" s="18"/>
      <c r="CPZ44" s="18"/>
      <c r="CQN44" s="18"/>
      <c r="CRB44" s="18"/>
      <c r="CRP44" s="18"/>
      <c r="CSD44" s="18"/>
      <c r="CSR44" s="18"/>
      <c r="CTF44" s="18"/>
      <c r="CTT44" s="18"/>
      <c r="CUH44" s="18"/>
      <c r="CUV44" s="18"/>
      <c r="CVJ44" s="18"/>
      <c r="CVX44" s="18"/>
      <c r="CWL44" s="18"/>
      <c r="CWZ44" s="18"/>
      <c r="CXN44" s="18"/>
      <c r="CYB44" s="18"/>
      <c r="CYP44" s="18"/>
      <c r="CZD44" s="18"/>
      <c r="CZR44" s="18"/>
      <c r="DAF44" s="18"/>
      <c r="DAT44" s="18"/>
      <c r="DBH44" s="18"/>
      <c r="DBV44" s="18"/>
      <c r="DCJ44" s="18"/>
      <c r="DCX44" s="18"/>
      <c r="DDL44" s="18"/>
      <c r="DDZ44" s="18"/>
      <c r="DEN44" s="18"/>
      <c r="DFB44" s="18"/>
      <c r="DFP44" s="18"/>
      <c r="DGD44" s="18"/>
      <c r="DGR44" s="18"/>
      <c r="DHF44" s="18"/>
      <c r="DHT44" s="18"/>
      <c r="DIH44" s="18"/>
      <c r="DIV44" s="18"/>
      <c r="DJJ44" s="18"/>
      <c r="DJX44" s="18"/>
      <c r="DKL44" s="18"/>
      <c r="DKZ44" s="18"/>
      <c r="DLN44" s="18"/>
      <c r="DMB44" s="18"/>
      <c r="DMP44" s="18"/>
      <c r="DND44" s="18"/>
      <c r="DNR44" s="18"/>
      <c r="DOF44" s="18"/>
      <c r="DOT44" s="18"/>
      <c r="DPH44" s="18"/>
      <c r="DPV44" s="18"/>
      <c r="DQJ44" s="18"/>
      <c r="DQX44" s="18"/>
      <c r="DRL44" s="18"/>
      <c r="DRZ44" s="18"/>
      <c r="DSN44" s="18"/>
      <c r="DTB44" s="18"/>
      <c r="DTP44" s="18"/>
      <c r="DUD44" s="18"/>
      <c r="DUR44" s="18"/>
      <c r="DVF44" s="18"/>
      <c r="DVT44" s="18"/>
      <c r="DWH44" s="18"/>
      <c r="DWV44" s="18"/>
      <c r="DXJ44" s="18"/>
      <c r="DXX44" s="18"/>
      <c r="DYL44" s="18"/>
      <c r="DYZ44" s="18"/>
      <c r="DZN44" s="18"/>
      <c r="EAB44" s="18"/>
      <c r="EAP44" s="18"/>
      <c r="EBD44" s="18"/>
      <c r="EBR44" s="18"/>
      <c r="ECF44" s="18"/>
      <c r="ECT44" s="18"/>
      <c r="EDH44" s="18"/>
      <c r="EDV44" s="18"/>
      <c r="EEJ44" s="18"/>
      <c r="EEX44" s="18"/>
      <c r="EFL44" s="18"/>
      <c r="EFZ44" s="18"/>
      <c r="EGN44" s="18"/>
      <c r="EHB44" s="18"/>
      <c r="EHP44" s="18"/>
      <c r="EID44" s="18"/>
      <c r="EIR44" s="18"/>
      <c r="EJF44" s="18"/>
      <c r="EJT44" s="18"/>
      <c r="EKH44" s="18"/>
      <c r="EKV44" s="18"/>
      <c r="ELJ44" s="18"/>
      <c r="ELX44" s="18"/>
      <c r="EML44" s="18"/>
      <c r="EMZ44" s="18"/>
      <c r="ENN44" s="18"/>
      <c r="EOB44" s="18"/>
      <c r="EOP44" s="18"/>
      <c r="EPD44" s="18"/>
      <c r="EPR44" s="18"/>
      <c r="EQF44" s="18"/>
      <c r="EQT44" s="18"/>
      <c r="ERH44" s="18"/>
      <c r="ERV44" s="18"/>
      <c r="ESJ44" s="18"/>
      <c r="ESX44" s="18"/>
      <c r="ETL44" s="18"/>
      <c r="ETZ44" s="18"/>
      <c r="EUN44" s="18"/>
      <c r="EVB44" s="18"/>
      <c r="EVP44" s="18"/>
      <c r="EWD44" s="18"/>
      <c r="EWR44" s="18"/>
      <c r="EXF44" s="18"/>
      <c r="EXT44" s="18"/>
      <c r="EYH44" s="18"/>
      <c r="EYV44" s="18"/>
      <c r="EZJ44" s="18"/>
      <c r="EZX44" s="18"/>
      <c r="FAL44" s="18"/>
      <c r="FAZ44" s="18"/>
      <c r="FBN44" s="18"/>
      <c r="FCB44" s="18"/>
      <c r="FCP44" s="18"/>
      <c r="FDD44" s="18"/>
      <c r="FDR44" s="18"/>
      <c r="FEF44" s="18"/>
      <c r="FET44" s="18"/>
      <c r="FFH44" s="18"/>
      <c r="FFV44" s="18"/>
      <c r="FGJ44" s="18"/>
      <c r="FGX44" s="18"/>
      <c r="FHL44" s="18"/>
      <c r="FHZ44" s="18"/>
      <c r="FIN44" s="18"/>
      <c r="FJB44" s="18"/>
      <c r="FJP44" s="18"/>
      <c r="FKD44" s="18"/>
      <c r="FKR44" s="18"/>
      <c r="FLF44" s="18"/>
      <c r="FLT44" s="18"/>
      <c r="FMH44" s="18"/>
      <c r="FMV44" s="18"/>
      <c r="FNJ44" s="18"/>
      <c r="FNX44" s="18"/>
      <c r="FOL44" s="18"/>
      <c r="FOZ44" s="18"/>
      <c r="FPN44" s="18"/>
      <c r="FQB44" s="18"/>
      <c r="FQP44" s="18"/>
      <c r="FRD44" s="18"/>
      <c r="FRR44" s="18"/>
      <c r="FSF44" s="18"/>
      <c r="FST44" s="18"/>
      <c r="FTH44" s="18"/>
      <c r="FTV44" s="18"/>
      <c r="FUJ44" s="18"/>
      <c r="FUX44" s="18"/>
      <c r="FVL44" s="18"/>
      <c r="FVZ44" s="18"/>
      <c r="FWN44" s="18"/>
      <c r="FXB44" s="18"/>
      <c r="FXP44" s="18"/>
      <c r="FYD44" s="18"/>
      <c r="FYR44" s="18"/>
      <c r="FZF44" s="18"/>
      <c r="FZT44" s="18"/>
      <c r="GAH44" s="18"/>
      <c r="GAV44" s="18"/>
      <c r="GBJ44" s="18"/>
      <c r="GBX44" s="18"/>
      <c r="GCL44" s="18"/>
      <c r="GCZ44" s="18"/>
      <c r="GDN44" s="18"/>
      <c r="GEB44" s="18"/>
      <c r="GEP44" s="18"/>
      <c r="GFD44" s="18"/>
      <c r="GFR44" s="18"/>
      <c r="GGF44" s="18"/>
      <c r="GGT44" s="18"/>
      <c r="GHH44" s="18"/>
      <c r="GHV44" s="18"/>
      <c r="GIJ44" s="18"/>
      <c r="GIX44" s="18"/>
      <c r="GJL44" s="18"/>
      <c r="GJZ44" s="18"/>
      <c r="GKN44" s="18"/>
      <c r="GLB44" s="18"/>
      <c r="GLP44" s="18"/>
      <c r="GMD44" s="18"/>
      <c r="GMR44" s="18"/>
      <c r="GNF44" s="18"/>
      <c r="GNT44" s="18"/>
      <c r="GOH44" s="18"/>
      <c r="GOV44" s="18"/>
      <c r="GPJ44" s="18"/>
      <c r="GPX44" s="18"/>
      <c r="GQL44" s="18"/>
      <c r="GQZ44" s="18"/>
      <c r="GRN44" s="18"/>
      <c r="GSB44" s="18"/>
      <c r="GSP44" s="18"/>
      <c r="GTD44" s="18"/>
      <c r="GTR44" s="18"/>
      <c r="GUF44" s="18"/>
      <c r="GUT44" s="18"/>
      <c r="GVH44" s="18"/>
      <c r="GVV44" s="18"/>
      <c r="GWJ44" s="18"/>
      <c r="GWX44" s="18"/>
      <c r="GXL44" s="18"/>
      <c r="GXZ44" s="18"/>
      <c r="GYN44" s="18"/>
      <c r="GZB44" s="18"/>
      <c r="GZP44" s="18"/>
      <c r="HAD44" s="18"/>
      <c r="HAR44" s="18"/>
      <c r="HBF44" s="18"/>
      <c r="HBT44" s="18"/>
      <c r="HCH44" s="18"/>
      <c r="HCV44" s="18"/>
      <c r="HDJ44" s="18"/>
      <c r="HDX44" s="18"/>
      <c r="HEL44" s="18"/>
      <c r="HEZ44" s="18"/>
      <c r="HFN44" s="18"/>
      <c r="HGB44" s="18"/>
      <c r="HGP44" s="18"/>
      <c r="HHD44" s="18"/>
      <c r="HHR44" s="18"/>
      <c r="HIF44" s="18"/>
      <c r="HIT44" s="18"/>
      <c r="HJH44" s="18"/>
      <c r="HJV44" s="18"/>
      <c r="HKJ44" s="18"/>
      <c r="HKX44" s="18"/>
      <c r="HLL44" s="18"/>
      <c r="HLZ44" s="18"/>
      <c r="HMN44" s="18"/>
      <c r="HNB44" s="18"/>
      <c r="HNP44" s="18"/>
      <c r="HOD44" s="18"/>
      <c r="HOR44" s="18"/>
      <c r="HPF44" s="18"/>
      <c r="HPT44" s="18"/>
      <c r="HQH44" s="18"/>
      <c r="HQV44" s="18"/>
      <c r="HRJ44" s="18"/>
      <c r="HRX44" s="18"/>
      <c r="HSL44" s="18"/>
      <c r="HSZ44" s="18"/>
      <c r="HTN44" s="18"/>
      <c r="HUB44" s="18"/>
      <c r="HUP44" s="18"/>
      <c r="HVD44" s="18"/>
      <c r="HVR44" s="18"/>
      <c r="HWF44" s="18"/>
      <c r="HWT44" s="18"/>
      <c r="HXH44" s="18"/>
      <c r="HXV44" s="18"/>
      <c r="HYJ44" s="18"/>
      <c r="HYX44" s="18"/>
      <c r="HZL44" s="18"/>
      <c r="HZZ44" s="18"/>
      <c r="IAN44" s="18"/>
      <c r="IBB44" s="18"/>
      <c r="IBP44" s="18"/>
      <c r="ICD44" s="18"/>
      <c r="ICR44" s="18"/>
      <c r="IDF44" s="18"/>
      <c r="IDT44" s="18"/>
      <c r="IEH44" s="18"/>
      <c r="IEV44" s="18"/>
      <c r="IFJ44" s="18"/>
      <c r="IFX44" s="18"/>
      <c r="IGL44" s="18"/>
      <c r="IGZ44" s="18"/>
      <c r="IHN44" s="18"/>
      <c r="IIB44" s="18"/>
      <c r="IIP44" s="18"/>
      <c r="IJD44" s="18"/>
      <c r="IJR44" s="18"/>
      <c r="IKF44" s="18"/>
      <c r="IKT44" s="18"/>
      <c r="ILH44" s="18"/>
      <c r="ILV44" s="18"/>
      <c r="IMJ44" s="18"/>
      <c r="IMX44" s="18"/>
      <c r="INL44" s="18"/>
      <c r="INZ44" s="18"/>
      <c r="ION44" s="18"/>
      <c r="IPB44" s="18"/>
      <c r="IPP44" s="18"/>
      <c r="IQD44" s="18"/>
      <c r="IQR44" s="18"/>
      <c r="IRF44" s="18"/>
      <c r="IRT44" s="18"/>
      <c r="ISH44" s="18"/>
      <c r="ISV44" s="18"/>
      <c r="ITJ44" s="18"/>
      <c r="ITX44" s="18"/>
      <c r="IUL44" s="18"/>
      <c r="IUZ44" s="18"/>
      <c r="IVN44" s="18"/>
      <c r="IWB44" s="18"/>
      <c r="IWP44" s="18"/>
      <c r="IXD44" s="18"/>
      <c r="IXR44" s="18"/>
      <c r="IYF44" s="18"/>
      <c r="IYT44" s="18"/>
      <c r="IZH44" s="18"/>
      <c r="IZV44" s="18"/>
      <c r="JAJ44" s="18"/>
      <c r="JAX44" s="18"/>
      <c r="JBL44" s="18"/>
      <c r="JBZ44" s="18"/>
      <c r="JCN44" s="18"/>
      <c r="JDB44" s="18"/>
      <c r="JDP44" s="18"/>
      <c r="JED44" s="18"/>
      <c r="JER44" s="18"/>
      <c r="JFF44" s="18"/>
      <c r="JFT44" s="18"/>
      <c r="JGH44" s="18"/>
      <c r="JGV44" s="18"/>
      <c r="JHJ44" s="18"/>
      <c r="JHX44" s="18"/>
      <c r="JIL44" s="18"/>
      <c r="JIZ44" s="18"/>
      <c r="JJN44" s="18"/>
      <c r="JKB44" s="18"/>
      <c r="JKP44" s="18"/>
      <c r="JLD44" s="18"/>
      <c r="JLR44" s="18"/>
      <c r="JMF44" s="18"/>
      <c r="JMT44" s="18"/>
      <c r="JNH44" s="18"/>
      <c r="JNV44" s="18"/>
      <c r="JOJ44" s="18"/>
      <c r="JOX44" s="18"/>
      <c r="JPL44" s="18"/>
      <c r="JPZ44" s="18"/>
      <c r="JQN44" s="18"/>
      <c r="JRB44" s="18"/>
      <c r="JRP44" s="18"/>
      <c r="JSD44" s="18"/>
      <c r="JSR44" s="18"/>
      <c r="JTF44" s="18"/>
      <c r="JTT44" s="18"/>
      <c r="JUH44" s="18"/>
      <c r="JUV44" s="18"/>
      <c r="JVJ44" s="18"/>
      <c r="JVX44" s="18"/>
      <c r="JWL44" s="18"/>
      <c r="JWZ44" s="18"/>
      <c r="JXN44" s="18"/>
      <c r="JYB44" s="18"/>
      <c r="JYP44" s="18"/>
      <c r="JZD44" s="18"/>
      <c r="JZR44" s="18"/>
      <c r="KAF44" s="18"/>
      <c r="KAT44" s="18"/>
      <c r="KBH44" s="18"/>
      <c r="KBV44" s="18"/>
      <c r="KCJ44" s="18"/>
      <c r="KCX44" s="18"/>
      <c r="KDL44" s="18"/>
      <c r="KDZ44" s="18"/>
      <c r="KEN44" s="18"/>
      <c r="KFB44" s="18"/>
      <c r="KFP44" s="18"/>
      <c r="KGD44" s="18"/>
      <c r="KGR44" s="18"/>
      <c r="KHF44" s="18"/>
      <c r="KHT44" s="18"/>
      <c r="KIH44" s="18"/>
      <c r="KIV44" s="18"/>
      <c r="KJJ44" s="18"/>
      <c r="KJX44" s="18"/>
      <c r="KKL44" s="18"/>
      <c r="KKZ44" s="18"/>
      <c r="KLN44" s="18"/>
      <c r="KMB44" s="18"/>
      <c r="KMP44" s="18"/>
      <c r="KND44" s="18"/>
      <c r="KNR44" s="18"/>
      <c r="KOF44" s="18"/>
      <c r="KOT44" s="18"/>
      <c r="KPH44" s="18"/>
      <c r="KPV44" s="18"/>
      <c r="KQJ44" s="18"/>
      <c r="KQX44" s="18"/>
      <c r="KRL44" s="18"/>
      <c r="KRZ44" s="18"/>
      <c r="KSN44" s="18"/>
      <c r="KTB44" s="18"/>
      <c r="KTP44" s="18"/>
      <c r="KUD44" s="18"/>
      <c r="KUR44" s="18"/>
      <c r="KVF44" s="18"/>
      <c r="KVT44" s="18"/>
      <c r="KWH44" s="18"/>
      <c r="KWV44" s="18"/>
      <c r="KXJ44" s="18"/>
      <c r="KXX44" s="18"/>
      <c r="KYL44" s="18"/>
      <c r="KYZ44" s="18"/>
      <c r="KZN44" s="18"/>
      <c r="LAB44" s="18"/>
      <c r="LAP44" s="18"/>
      <c r="LBD44" s="18"/>
      <c r="LBR44" s="18"/>
      <c r="LCF44" s="18"/>
      <c r="LCT44" s="18"/>
      <c r="LDH44" s="18"/>
      <c r="LDV44" s="18"/>
      <c r="LEJ44" s="18"/>
      <c r="LEX44" s="18"/>
      <c r="LFL44" s="18"/>
      <c r="LFZ44" s="18"/>
      <c r="LGN44" s="18"/>
      <c r="LHB44" s="18"/>
      <c r="LHP44" s="18"/>
      <c r="LID44" s="18"/>
      <c r="LIR44" s="18"/>
      <c r="LJF44" s="18"/>
      <c r="LJT44" s="18"/>
      <c r="LKH44" s="18"/>
      <c r="LKV44" s="18"/>
      <c r="LLJ44" s="18"/>
      <c r="LLX44" s="18"/>
      <c r="LML44" s="18"/>
      <c r="LMZ44" s="18"/>
      <c r="LNN44" s="18"/>
      <c r="LOB44" s="18"/>
      <c r="LOP44" s="18"/>
      <c r="LPD44" s="18"/>
      <c r="LPR44" s="18"/>
      <c r="LQF44" s="18"/>
      <c r="LQT44" s="18"/>
      <c r="LRH44" s="18"/>
      <c r="LRV44" s="18"/>
      <c r="LSJ44" s="18"/>
      <c r="LSX44" s="18"/>
      <c r="LTL44" s="18"/>
      <c r="LTZ44" s="18"/>
      <c r="LUN44" s="18"/>
      <c r="LVB44" s="18"/>
      <c r="LVP44" s="18"/>
      <c r="LWD44" s="18"/>
      <c r="LWR44" s="18"/>
      <c r="LXF44" s="18"/>
      <c r="LXT44" s="18"/>
      <c r="LYH44" s="18"/>
      <c r="LYV44" s="18"/>
      <c r="LZJ44" s="18"/>
      <c r="LZX44" s="18"/>
      <c r="MAL44" s="18"/>
      <c r="MAZ44" s="18"/>
      <c r="MBN44" s="18"/>
      <c r="MCB44" s="18"/>
      <c r="MCP44" s="18"/>
      <c r="MDD44" s="18"/>
      <c r="MDR44" s="18"/>
      <c r="MEF44" s="18"/>
      <c r="MET44" s="18"/>
      <c r="MFH44" s="18"/>
      <c r="MFV44" s="18"/>
      <c r="MGJ44" s="18"/>
      <c r="MGX44" s="18"/>
      <c r="MHL44" s="18"/>
      <c r="MHZ44" s="18"/>
      <c r="MIN44" s="18"/>
      <c r="MJB44" s="18"/>
      <c r="MJP44" s="18"/>
      <c r="MKD44" s="18"/>
      <c r="MKR44" s="18"/>
      <c r="MLF44" s="18"/>
      <c r="MLT44" s="18"/>
      <c r="MMH44" s="18"/>
      <c r="MMV44" s="18"/>
      <c r="MNJ44" s="18"/>
      <c r="MNX44" s="18"/>
      <c r="MOL44" s="18"/>
      <c r="MOZ44" s="18"/>
      <c r="MPN44" s="18"/>
      <c r="MQB44" s="18"/>
      <c r="MQP44" s="18"/>
      <c r="MRD44" s="18"/>
      <c r="MRR44" s="18"/>
      <c r="MSF44" s="18"/>
      <c r="MST44" s="18"/>
      <c r="MTH44" s="18"/>
      <c r="MTV44" s="18"/>
      <c r="MUJ44" s="18"/>
      <c r="MUX44" s="18"/>
      <c r="MVL44" s="18"/>
      <c r="MVZ44" s="18"/>
      <c r="MWN44" s="18"/>
      <c r="MXB44" s="18"/>
      <c r="MXP44" s="18"/>
      <c r="MYD44" s="18"/>
      <c r="MYR44" s="18"/>
      <c r="MZF44" s="18"/>
      <c r="MZT44" s="18"/>
      <c r="NAH44" s="18"/>
      <c r="NAV44" s="18"/>
      <c r="NBJ44" s="18"/>
      <c r="NBX44" s="18"/>
      <c r="NCL44" s="18"/>
      <c r="NCZ44" s="18"/>
      <c r="NDN44" s="18"/>
      <c r="NEB44" s="18"/>
      <c r="NEP44" s="18"/>
      <c r="NFD44" s="18"/>
      <c r="NFR44" s="18"/>
      <c r="NGF44" s="18"/>
      <c r="NGT44" s="18"/>
      <c r="NHH44" s="18"/>
      <c r="NHV44" s="18"/>
      <c r="NIJ44" s="18"/>
      <c r="NIX44" s="18"/>
      <c r="NJL44" s="18"/>
      <c r="NJZ44" s="18"/>
      <c r="NKN44" s="18"/>
      <c r="NLB44" s="18"/>
      <c r="NLP44" s="18"/>
      <c r="NMD44" s="18"/>
      <c r="NMR44" s="18"/>
      <c r="NNF44" s="18"/>
      <c r="NNT44" s="18"/>
      <c r="NOH44" s="18"/>
      <c r="NOV44" s="18"/>
      <c r="NPJ44" s="18"/>
      <c r="NPX44" s="18"/>
      <c r="NQL44" s="18"/>
      <c r="NQZ44" s="18"/>
      <c r="NRN44" s="18"/>
      <c r="NSB44" s="18"/>
      <c r="NSP44" s="18"/>
      <c r="NTD44" s="18"/>
      <c r="NTR44" s="18"/>
      <c r="NUF44" s="18"/>
      <c r="NUT44" s="18"/>
      <c r="NVH44" s="18"/>
      <c r="NVV44" s="18"/>
      <c r="NWJ44" s="18"/>
      <c r="NWX44" s="18"/>
      <c r="NXL44" s="18"/>
      <c r="NXZ44" s="18"/>
      <c r="NYN44" s="18"/>
      <c r="NZB44" s="18"/>
      <c r="NZP44" s="18"/>
      <c r="OAD44" s="18"/>
      <c r="OAR44" s="18"/>
      <c r="OBF44" s="18"/>
      <c r="OBT44" s="18"/>
      <c r="OCH44" s="18"/>
      <c r="OCV44" s="18"/>
      <c r="ODJ44" s="18"/>
      <c r="ODX44" s="18"/>
      <c r="OEL44" s="18"/>
      <c r="OEZ44" s="18"/>
      <c r="OFN44" s="18"/>
      <c r="OGB44" s="18"/>
      <c r="OGP44" s="18"/>
      <c r="OHD44" s="18"/>
      <c r="OHR44" s="18"/>
      <c r="OIF44" s="18"/>
      <c r="OIT44" s="18"/>
      <c r="OJH44" s="18"/>
      <c r="OJV44" s="18"/>
      <c r="OKJ44" s="18"/>
      <c r="OKX44" s="18"/>
      <c r="OLL44" s="18"/>
      <c r="OLZ44" s="18"/>
      <c r="OMN44" s="18"/>
      <c r="ONB44" s="18"/>
      <c r="ONP44" s="18"/>
      <c r="OOD44" s="18"/>
      <c r="OOR44" s="18"/>
      <c r="OPF44" s="18"/>
      <c r="OPT44" s="18"/>
      <c r="OQH44" s="18"/>
      <c r="OQV44" s="18"/>
      <c r="ORJ44" s="18"/>
      <c r="ORX44" s="18"/>
      <c r="OSL44" s="18"/>
      <c r="OSZ44" s="18"/>
      <c r="OTN44" s="18"/>
      <c r="OUB44" s="18"/>
      <c r="OUP44" s="18"/>
      <c r="OVD44" s="18"/>
      <c r="OVR44" s="18"/>
      <c r="OWF44" s="18"/>
      <c r="OWT44" s="18"/>
      <c r="OXH44" s="18"/>
      <c r="OXV44" s="18"/>
      <c r="OYJ44" s="18"/>
      <c r="OYX44" s="18"/>
      <c r="OZL44" s="18"/>
      <c r="OZZ44" s="18"/>
      <c r="PAN44" s="18"/>
      <c r="PBB44" s="18"/>
      <c r="PBP44" s="18"/>
      <c r="PCD44" s="18"/>
      <c r="PCR44" s="18"/>
      <c r="PDF44" s="18"/>
      <c r="PDT44" s="18"/>
      <c r="PEH44" s="18"/>
      <c r="PEV44" s="18"/>
      <c r="PFJ44" s="18"/>
      <c r="PFX44" s="18"/>
      <c r="PGL44" s="18"/>
      <c r="PGZ44" s="18"/>
      <c r="PHN44" s="18"/>
      <c r="PIB44" s="18"/>
      <c r="PIP44" s="18"/>
      <c r="PJD44" s="18"/>
      <c r="PJR44" s="18"/>
      <c r="PKF44" s="18"/>
      <c r="PKT44" s="18"/>
      <c r="PLH44" s="18"/>
      <c r="PLV44" s="18"/>
      <c r="PMJ44" s="18"/>
      <c r="PMX44" s="18"/>
      <c r="PNL44" s="18"/>
      <c r="PNZ44" s="18"/>
      <c r="PON44" s="18"/>
      <c r="PPB44" s="18"/>
      <c r="PPP44" s="18"/>
      <c r="PQD44" s="18"/>
      <c r="PQR44" s="18"/>
      <c r="PRF44" s="18"/>
      <c r="PRT44" s="18"/>
      <c r="PSH44" s="18"/>
      <c r="PSV44" s="18"/>
      <c r="PTJ44" s="18"/>
      <c r="PTX44" s="18"/>
      <c r="PUL44" s="18"/>
      <c r="PUZ44" s="18"/>
      <c r="PVN44" s="18"/>
      <c r="PWB44" s="18"/>
      <c r="PWP44" s="18"/>
      <c r="PXD44" s="18"/>
      <c r="PXR44" s="18"/>
      <c r="PYF44" s="18"/>
      <c r="PYT44" s="18"/>
      <c r="PZH44" s="18"/>
      <c r="PZV44" s="18"/>
      <c r="QAJ44" s="18"/>
      <c r="QAX44" s="18"/>
      <c r="QBL44" s="18"/>
      <c r="QBZ44" s="18"/>
      <c r="QCN44" s="18"/>
      <c r="QDB44" s="18"/>
      <c r="QDP44" s="18"/>
      <c r="QED44" s="18"/>
      <c r="QER44" s="18"/>
      <c r="QFF44" s="18"/>
      <c r="QFT44" s="18"/>
      <c r="QGH44" s="18"/>
      <c r="QGV44" s="18"/>
      <c r="QHJ44" s="18"/>
      <c r="QHX44" s="18"/>
      <c r="QIL44" s="18"/>
      <c r="QIZ44" s="18"/>
      <c r="QJN44" s="18"/>
      <c r="QKB44" s="18"/>
      <c r="QKP44" s="18"/>
      <c r="QLD44" s="18"/>
      <c r="QLR44" s="18"/>
      <c r="QMF44" s="18"/>
      <c r="QMT44" s="18"/>
      <c r="QNH44" s="18"/>
      <c r="QNV44" s="18"/>
      <c r="QOJ44" s="18"/>
      <c r="QOX44" s="18"/>
      <c r="QPL44" s="18"/>
      <c r="QPZ44" s="18"/>
      <c r="QQN44" s="18"/>
      <c r="QRB44" s="18"/>
      <c r="QRP44" s="18"/>
      <c r="QSD44" s="18"/>
      <c r="QSR44" s="18"/>
      <c r="QTF44" s="18"/>
      <c r="QTT44" s="18"/>
      <c r="QUH44" s="18"/>
      <c r="QUV44" s="18"/>
      <c r="QVJ44" s="18"/>
      <c r="QVX44" s="18"/>
      <c r="QWL44" s="18"/>
      <c r="QWZ44" s="18"/>
      <c r="QXN44" s="18"/>
      <c r="QYB44" s="18"/>
      <c r="QYP44" s="18"/>
      <c r="QZD44" s="18"/>
      <c r="QZR44" s="18"/>
      <c r="RAF44" s="18"/>
      <c r="RAT44" s="18"/>
      <c r="RBH44" s="18"/>
      <c r="RBV44" s="18"/>
      <c r="RCJ44" s="18"/>
      <c r="RCX44" s="18"/>
      <c r="RDL44" s="18"/>
      <c r="RDZ44" s="18"/>
      <c r="REN44" s="18"/>
      <c r="RFB44" s="18"/>
      <c r="RFP44" s="18"/>
      <c r="RGD44" s="18"/>
      <c r="RGR44" s="18"/>
      <c r="RHF44" s="18"/>
      <c r="RHT44" s="18"/>
      <c r="RIH44" s="18"/>
      <c r="RIV44" s="18"/>
      <c r="RJJ44" s="18"/>
      <c r="RJX44" s="18"/>
      <c r="RKL44" s="18"/>
      <c r="RKZ44" s="18"/>
      <c r="RLN44" s="18"/>
      <c r="RMB44" s="18"/>
      <c r="RMP44" s="18"/>
      <c r="RND44" s="18"/>
      <c r="RNR44" s="18"/>
      <c r="ROF44" s="18"/>
      <c r="ROT44" s="18"/>
      <c r="RPH44" s="18"/>
      <c r="RPV44" s="18"/>
      <c r="RQJ44" s="18"/>
      <c r="RQX44" s="18"/>
      <c r="RRL44" s="18"/>
      <c r="RRZ44" s="18"/>
      <c r="RSN44" s="18"/>
      <c r="RTB44" s="18"/>
      <c r="RTP44" s="18"/>
      <c r="RUD44" s="18"/>
      <c r="RUR44" s="18"/>
      <c r="RVF44" s="18"/>
      <c r="RVT44" s="18"/>
      <c r="RWH44" s="18"/>
      <c r="RWV44" s="18"/>
      <c r="RXJ44" s="18"/>
      <c r="RXX44" s="18"/>
      <c r="RYL44" s="18"/>
      <c r="RYZ44" s="18"/>
      <c r="RZN44" s="18"/>
      <c r="SAB44" s="18"/>
      <c r="SAP44" s="18"/>
      <c r="SBD44" s="18"/>
      <c r="SBR44" s="18"/>
      <c r="SCF44" s="18"/>
      <c r="SCT44" s="18"/>
      <c r="SDH44" s="18"/>
      <c r="SDV44" s="18"/>
      <c r="SEJ44" s="18"/>
      <c r="SEX44" s="18"/>
      <c r="SFL44" s="18"/>
      <c r="SFZ44" s="18"/>
      <c r="SGN44" s="18"/>
      <c r="SHB44" s="18"/>
      <c r="SHP44" s="18"/>
      <c r="SID44" s="18"/>
      <c r="SIR44" s="18"/>
      <c r="SJF44" s="18"/>
      <c r="SJT44" s="18"/>
      <c r="SKH44" s="18"/>
      <c r="SKV44" s="18"/>
      <c r="SLJ44" s="18"/>
      <c r="SLX44" s="18"/>
      <c r="SML44" s="18"/>
      <c r="SMZ44" s="18"/>
      <c r="SNN44" s="18"/>
      <c r="SOB44" s="18"/>
      <c r="SOP44" s="18"/>
      <c r="SPD44" s="18"/>
      <c r="SPR44" s="18"/>
      <c r="SQF44" s="18"/>
      <c r="SQT44" s="18"/>
      <c r="SRH44" s="18"/>
      <c r="SRV44" s="18"/>
      <c r="SSJ44" s="18"/>
      <c r="SSX44" s="18"/>
      <c r="STL44" s="18"/>
      <c r="STZ44" s="18"/>
      <c r="SUN44" s="18"/>
      <c r="SVB44" s="18"/>
      <c r="SVP44" s="18"/>
      <c r="SWD44" s="18"/>
      <c r="SWR44" s="18"/>
      <c r="SXF44" s="18"/>
      <c r="SXT44" s="18"/>
      <c r="SYH44" s="18"/>
      <c r="SYV44" s="18"/>
      <c r="SZJ44" s="18"/>
      <c r="SZX44" s="18"/>
      <c r="TAL44" s="18"/>
      <c r="TAZ44" s="18"/>
      <c r="TBN44" s="18"/>
      <c r="TCB44" s="18"/>
      <c r="TCP44" s="18"/>
      <c r="TDD44" s="18"/>
      <c r="TDR44" s="18"/>
      <c r="TEF44" s="18"/>
      <c r="TET44" s="18"/>
      <c r="TFH44" s="18"/>
      <c r="TFV44" s="18"/>
      <c r="TGJ44" s="18"/>
      <c r="TGX44" s="18"/>
      <c r="THL44" s="18"/>
      <c r="THZ44" s="18"/>
      <c r="TIN44" s="18"/>
      <c r="TJB44" s="18"/>
      <c r="TJP44" s="18"/>
      <c r="TKD44" s="18"/>
      <c r="TKR44" s="18"/>
      <c r="TLF44" s="18"/>
      <c r="TLT44" s="18"/>
      <c r="TMH44" s="18"/>
      <c r="TMV44" s="18"/>
      <c r="TNJ44" s="18"/>
      <c r="TNX44" s="18"/>
      <c r="TOL44" s="18"/>
      <c r="TOZ44" s="18"/>
      <c r="TPN44" s="18"/>
      <c r="TQB44" s="18"/>
      <c r="TQP44" s="18"/>
      <c r="TRD44" s="18"/>
      <c r="TRR44" s="18"/>
      <c r="TSF44" s="18"/>
      <c r="TST44" s="18"/>
      <c r="TTH44" s="18"/>
      <c r="TTV44" s="18"/>
      <c r="TUJ44" s="18"/>
      <c r="TUX44" s="18"/>
      <c r="TVL44" s="18"/>
      <c r="TVZ44" s="18"/>
      <c r="TWN44" s="18"/>
      <c r="TXB44" s="18"/>
      <c r="TXP44" s="18"/>
      <c r="TYD44" s="18"/>
      <c r="TYR44" s="18"/>
      <c r="TZF44" s="18"/>
      <c r="TZT44" s="18"/>
      <c r="UAH44" s="18"/>
      <c r="UAV44" s="18"/>
      <c r="UBJ44" s="18"/>
      <c r="UBX44" s="18"/>
      <c r="UCL44" s="18"/>
      <c r="UCZ44" s="18"/>
      <c r="UDN44" s="18"/>
      <c r="UEB44" s="18"/>
      <c r="UEP44" s="18"/>
      <c r="UFD44" s="18"/>
      <c r="UFR44" s="18"/>
      <c r="UGF44" s="18"/>
      <c r="UGT44" s="18"/>
      <c r="UHH44" s="18"/>
      <c r="UHV44" s="18"/>
      <c r="UIJ44" s="18"/>
      <c r="UIX44" s="18"/>
      <c r="UJL44" s="18"/>
      <c r="UJZ44" s="18"/>
      <c r="UKN44" s="18"/>
      <c r="ULB44" s="18"/>
      <c r="ULP44" s="18"/>
      <c r="UMD44" s="18"/>
      <c r="UMR44" s="18"/>
      <c r="UNF44" s="18"/>
      <c r="UNT44" s="18"/>
      <c r="UOH44" s="18"/>
      <c r="UOV44" s="18"/>
      <c r="UPJ44" s="18"/>
      <c r="UPX44" s="18"/>
      <c r="UQL44" s="18"/>
      <c r="UQZ44" s="18"/>
      <c r="URN44" s="18"/>
      <c r="USB44" s="18"/>
      <c r="USP44" s="18"/>
      <c r="UTD44" s="18"/>
      <c r="UTR44" s="18"/>
      <c r="UUF44" s="18"/>
      <c r="UUT44" s="18"/>
      <c r="UVH44" s="18"/>
      <c r="UVV44" s="18"/>
      <c r="UWJ44" s="18"/>
      <c r="UWX44" s="18"/>
      <c r="UXL44" s="18"/>
      <c r="UXZ44" s="18"/>
      <c r="UYN44" s="18"/>
      <c r="UZB44" s="18"/>
      <c r="UZP44" s="18"/>
      <c r="VAD44" s="18"/>
      <c r="VAR44" s="18"/>
      <c r="VBF44" s="18"/>
      <c r="VBT44" s="18"/>
      <c r="VCH44" s="18"/>
      <c r="VCV44" s="18"/>
      <c r="VDJ44" s="18"/>
      <c r="VDX44" s="18"/>
      <c r="VEL44" s="18"/>
      <c r="VEZ44" s="18"/>
      <c r="VFN44" s="18"/>
      <c r="VGB44" s="18"/>
      <c r="VGP44" s="18"/>
      <c r="VHD44" s="18"/>
      <c r="VHR44" s="18"/>
      <c r="VIF44" s="18"/>
      <c r="VIT44" s="18"/>
      <c r="VJH44" s="18"/>
      <c r="VJV44" s="18"/>
      <c r="VKJ44" s="18"/>
      <c r="VKX44" s="18"/>
      <c r="VLL44" s="18"/>
      <c r="VLZ44" s="18"/>
      <c r="VMN44" s="18"/>
      <c r="VNB44" s="18"/>
      <c r="VNP44" s="18"/>
      <c r="VOD44" s="18"/>
      <c r="VOR44" s="18"/>
      <c r="VPF44" s="18"/>
      <c r="VPT44" s="18"/>
      <c r="VQH44" s="18"/>
      <c r="VQV44" s="18"/>
      <c r="VRJ44" s="18"/>
      <c r="VRX44" s="18"/>
      <c r="VSL44" s="18"/>
      <c r="VSZ44" s="18"/>
      <c r="VTN44" s="18"/>
      <c r="VUB44" s="18"/>
      <c r="VUP44" s="18"/>
      <c r="VVD44" s="18"/>
      <c r="VVR44" s="18"/>
      <c r="VWF44" s="18"/>
      <c r="VWT44" s="18"/>
      <c r="VXH44" s="18"/>
      <c r="VXV44" s="18"/>
      <c r="VYJ44" s="18"/>
      <c r="VYX44" s="18"/>
      <c r="VZL44" s="18"/>
      <c r="VZZ44" s="18"/>
      <c r="WAN44" s="18"/>
      <c r="WBB44" s="18"/>
      <c r="WBP44" s="18"/>
      <c r="WCD44" s="18"/>
      <c r="WCR44" s="18"/>
      <c r="WDF44" s="18"/>
      <c r="WDT44" s="18"/>
      <c r="WEH44" s="18"/>
      <c r="WEV44" s="18"/>
      <c r="WFJ44" s="18"/>
      <c r="WFX44" s="18"/>
      <c r="WGL44" s="18"/>
      <c r="WGZ44" s="18"/>
      <c r="WHN44" s="18"/>
      <c r="WIB44" s="18"/>
      <c r="WIP44" s="18"/>
      <c r="WJD44" s="18"/>
      <c r="WJR44" s="18"/>
      <c r="WKF44" s="18"/>
      <c r="WKT44" s="18"/>
      <c r="WLH44" s="18"/>
      <c r="WLV44" s="18"/>
      <c r="WMJ44" s="18"/>
      <c r="WMX44" s="18"/>
      <c r="WNL44" s="18"/>
      <c r="WNZ44" s="18"/>
      <c r="WON44" s="18"/>
      <c r="WPB44" s="18"/>
      <c r="WPP44" s="18"/>
      <c r="WQD44" s="18"/>
      <c r="WQR44" s="18"/>
      <c r="WRF44" s="18"/>
      <c r="WRT44" s="18"/>
      <c r="WSH44" s="18"/>
      <c r="WSV44" s="18"/>
      <c r="WTJ44" s="18"/>
      <c r="WTX44" s="18"/>
      <c r="WUL44" s="18"/>
      <c r="WUZ44" s="18"/>
      <c r="WVN44" s="18"/>
      <c r="WWB44" s="18"/>
      <c r="WWP44" s="18"/>
      <c r="WXD44" s="18"/>
      <c r="WXR44" s="18"/>
      <c r="WYF44" s="18"/>
      <c r="WYT44" s="18"/>
      <c r="WZH44" s="18"/>
      <c r="WZV44" s="18"/>
      <c r="XAJ44" s="18"/>
      <c r="XAX44" s="18"/>
      <c r="XBL44" s="18"/>
      <c r="XBZ44" s="18"/>
      <c r="XCN44" s="18"/>
      <c r="XDB44" s="18"/>
      <c r="XDP44" s="18"/>
      <c r="XED44" s="18"/>
      <c r="XER44" s="18"/>
    </row>
    <row r="45" spans="1:1014 1028:2036 2050:3072 3086:4094 4108:5116 5130:6138 6152:7160 7174:8182 8196:9204 9218:10240 10254:11262 11276:12284 12298:13306 13320:14328 14342:15350 15364:16372" hidden="1" x14ac:dyDescent="0.35">
      <c r="A45">
        <v>2017186053</v>
      </c>
      <c r="B45" t="s">
        <v>43</v>
      </c>
      <c r="C45" t="s">
        <v>451</v>
      </c>
      <c r="D45" s="55" t="s">
        <v>886</v>
      </c>
      <c r="E45" t="s">
        <v>45</v>
      </c>
      <c r="F45" s="18">
        <v>42921</v>
      </c>
      <c r="G45">
        <v>16.100000000000001</v>
      </c>
      <c r="I45">
        <v>77.2</v>
      </c>
      <c r="J45" t="s">
        <v>911</v>
      </c>
      <c r="K45">
        <v>8.3000000000000007</v>
      </c>
      <c r="L45" t="s">
        <v>906</v>
      </c>
      <c r="M45">
        <v>2.5</v>
      </c>
      <c r="N45" t="s">
        <v>908</v>
      </c>
      <c r="O45">
        <v>594</v>
      </c>
      <c r="P45" t="s">
        <v>880</v>
      </c>
      <c r="T45" s="18"/>
      <c r="AH45" s="18"/>
      <c r="AV45" s="18"/>
      <c r="BJ45" s="18"/>
      <c r="BX45" s="18"/>
      <c r="CL45" s="18"/>
      <c r="CZ45" s="18"/>
      <c r="DN45" s="18"/>
      <c r="EB45" s="18"/>
      <c r="EP45" s="18"/>
      <c r="FD45" s="18"/>
      <c r="FR45" s="18"/>
      <c r="GF45" s="18"/>
      <c r="GT45" s="18"/>
      <c r="HH45" s="18"/>
      <c r="HV45" s="18"/>
      <c r="IJ45" s="18"/>
      <c r="IX45" s="18"/>
      <c r="JL45" s="18"/>
      <c r="JZ45" s="18"/>
      <c r="KN45" s="18"/>
      <c r="LB45" s="18"/>
      <c r="LP45" s="18"/>
      <c r="MD45" s="18"/>
      <c r="MR45" s="18"/>
      <c r="NF45" s="18"/>
      <c r="NT45" s="18"/>
      <c r="OH45" s="18"/>
      <c r="OV45" s="18"/>
      <c r="PJ45" s="18"/>
      <c r="PX45" s="18"/>
      <c r="QL45" s="18"/>
      <c r="QZ45" s="18"/>
      <c r="RN45" s="18"/>
      <c r="SB45" s="18"/>
      <c r="SP45" s="18"/>
      <c r="TD45" s="18"/>
      <c r="TR45" s="18"/>
      <c r="UF45" s="18"/>
      <c r="UT45" s="18"/>
      <c r="VH45" s="18"/>
      <c r="VV45" s="18"/>
      <c r="WJ45" s="18"/>
      <c r="WX45" s="18"/>
      <c r="XL45" s="18"/>
      <c r="XZ45" s="18"/>
      <c r="YN45" s="18"/>
      <c r="ZB45" s="18"/>
      <c r="ZP45" s="18"/>
      <c r="AAD45" s="18"/>
      <c r="AAR45" s="18"/>
      <c r="ABF45" s="18"/>
      <c r="ABT45" s="18"/>
      <c r="ACH45" s="18"/>
      <c r="ACV45" s="18"/>
      <c r="ADJ45" s="18"/>
      <c r="ADX45" s="18"/>
      <c r="AEL45" s="18"/>
      <c r="AEZ45" s="18"/>
      <c r="AFN45" s="18"/>
      <c r="AGB45" s="18"/>
      <c r="AGP45" s="18"/>
      <c r="AHD45" s="18"/>
      <c r="AHR45" s="18"/>
      <c r="AIF45" s="18"/>
      <c r="AIT45" s="18"/>
      <c r="AJH45" s="18"/>
      <c r="AJV45" s="18"/>
      <c r="AKJ45" s="18"/>
      <c r="AKX45" s="18"/>
      <c r="ALL45" s="18"/>
      <c r="ALZ45" s="18"/>
      <c r="AMN45" s="18"/>
      <c r="ANB45" s="18"/>
      <c r="ANP45" s="18"/>
      <c r="AOD45" s="18"/>
      <c r="AOR45" s="18"/>
      <c r="APF45" s="18"/>
      <c r="APT45" s="18"/>
      <c r="AQH45" s="18"/>
      <c r="AQV45" s="18"/>
      <c r="ARJ45" s="18"/>
      <c r="ARX45" s="18"/>
      <c r="ASL45" s="18"/>
      <c r="ASZ45" s="18"/>
      <c r="ATN45" s="18"/>
      <c r="AUB45" s="18"/>
      <c r="AUP45" s="18"/>
      <c r="AVD45" s="18"/>
      <c r="AVR45" s="18"/>
      <c r="AWF45" s="18"/>
      <c r="AWT45" s="18"/>
      <c r="AXH45" s="18"/>
      <c r="AXV45" s="18"/>
      <c r="AYJ45" s="18"/>
      <c r="AYX45" s="18"/>
      <c r="AZL45" s="18"/>
      <c r="AZZ45" s="18"/>
      <c r="BAN45" s="18"/>
      <c r="BBB45" s="18"/>
      <c r="BBP45" s="18"/>
      <c r="BCD45" s="18"/>
      <c r="BCR45" s="18"/>
      <c r="BDF45" s="18"/>
      <c r="BDT45" s="18"/>
      <c r="BEH45" s="18"/>
      <c r="BEV45" s="18"/>
      <c r="BFJ45" s="18"/>
      <c r="BFX45" s="18"/>
      <c r="BGL45" s="18"/>
      <c r="BGZ45" s="18"/>
      <c r="BHN45" s="18"/>
      <c r="BIB45" s="18"/>
      <c r="BIP45" s="18"/>
      <c r="BJD45" s="18"/>
      <c r="BJR45" s="18"/>
      <c r="BKF45" s="18"/>
      <c r="BKT45" s="18"/>
      <c r="BLH45" s="18"/>
      <c r="BLV45" s="18"/>
      <c r="BMJ45" s="18"/>
      <c r="BMX45" s="18"/>
      <c r="BNL45" s="18"/>
      <c r="BNZ45" s="18"/>
      <c r="BON45" s="18"/>
      <c r="BPB45" s="18"/>
      <c r="BPP45" s="18"/>
      <c r="BQD45" s="18"/>
      <c r="BQR45" s="18"/>
      <c r="BRF45" s="18"/>
      <c r="BRT45" s="18"/>
      <c r="BSH45" s="18"/>
      <c r="BSV45" s="18"/>
      <c r="BTJ45" s="18"/>
      <c r="BTX45" s="18"/>
      <c r="BUL45" s="18"/>
      <c r="BUZ45" s="18"/>
      <c r="BVN45" s="18"/>
      <c r="BWB45" s="18"/>
      <c r="BWP45" s="18"/>
      <c r="BXD45" s="18"/>
      <c r="BXR45" s="18"/>
      <c r="BYF45" s="18"/>
      <c r="BYT45" s="18"/>
      <c r="BZH45" s="18"/>
      <c r="BZV45" s="18"/>
      <c r="CAJ45" s="18"/>
      <c r="CAX45" s="18"/>
      <c r="CBL45" s="18"/>
      <c r="CBZ45" s="18"/>
      <c r="CCN45" s="18"/>
      <c r="CDB45" s="18"/>
      <c r="CDP45" s="18"/>
      <c r="CED45" s="18"/>
      <c r="CER45" s="18"/>
      <c r="CFF45" s="18"/>
      <c r="CFT45" s="18"/>
      <c r="CGH45" s="18"/>
      <c r="CGV45" s="18"/>
      <c r="CHJ45" s="18"/>
      <c r="CHX45" s="18"/>
      <c r="CIL45" s="18"/>
      <c r="CIZ45" s="18"/>
      <c r="CJN45" s="18"/>
      <c r="CKB45" s="18"/>
      <c r="CKP45" s="18"/>
      <c r="CLD45" s="18"/>
      <c r="CLR45" s="18"/>
      <c r="CMF45" s="18"/>
      <c r="CMT45" s="18"/>
      <c r="CNH45" s="18"/>
      <c r="CNV45" s="18"/>
      <c r="COJ45" s="18"/>
      <c r="COX45" s="18"/>
      <c r="CPL45" s="18"/>
      <c r="CPZ45" s="18"/>
      <c r="CQN45" s="18"/>
      <c r="CRB45" s="18"/>
      <c r="CRP45" s="18"/>
      <c r="CSD45" s="18"/>
      <c r="CSR45" s="18"/>
      <c r="CTF45" s="18"/>
      <c r="CTT45" s="18"/>
      <c r="CUH45" s="18"/>
      <c r="CUV45" s="18"/>
      <c r="CVJ45" s="18"/>
      <c r="CVX45" s="18"/>
      <c r="CWL45" s="18"/>
      <c r="CWZ45" s="18"/>
      <c r="CXN45" s="18"/>
      <c r="CYB45" s="18"/>
      <c r="CYP45" s="18"/>
      <c r="CZD45" s="18"/>
      <c r="CZR45" s="18"/>
      <c r="DAF45" s="18"/>
      <c r="DAT45" s="18"/>
      <c r="DBH45" s="18"/>
      <c r="DBV45" s="18"/>
      <c r="DCJ45" s="18"/>
      <c r="DCX45" s="18"/>
      <c r="DDL45" s="18"/>
      <c r="DDZ45" s="18"/>
      <c r="DEN45" s="18"/>
      <c r="DFB45" s="18"/>
      <c r="DFP45" s="18"/>
      <c r="DGD45" s="18"/>
      <c r="DGR45" s="18"/>
      <c r="DHF45" s="18"/>
      <c r="DHT45" s="18"/>
      <c r="DIH45" s="18"/>
      <c r="DIV45" s="18"/>
      <c r="DJJ45" s="18"/>
      <c r="DJX45" s="18"/>
      <c r="DKL45" s="18"/>
      <c r="DKZ45" s="18"/>
      <c r="DLN45" s="18"/>
      <c r="DMB45" s="18"/>
      <c r="DMP45" s="18"/>
      <c r="DND45" s="18"/>
      <c r="DNR45" s="18"/>
      <c r="DOF45" s="18"/>
      <c r="DOT45" s="18"/>
      <c r="DPH45" s="18"/>
      <c r="DPV45" s="18"/>
      <c r="DQJ45" s="18"/>
      <c r="DQX45" s="18"/>
      <c r="DRL45" s="18"/>
      <c r="DRZ45" s="18"/>
      <c r="DSN45" s="18"/>
      <c r="DTB45" s="18"/>
      <c r="DTP45" s="18"/>
      <c r="DUD45" s="18"/>
      <c r="DUR45" s="18"/>
      <c r="DVF45" s="18"/>
      <c r="DVT45" s="18"/>
      <c r="DWH45" s="18"/>
      <c r="DWV45" s="18"/>
      <c r="DXJ45" s="18"/>
      <c r="DXX45" s="18"/>
      <c r="DYL45" s="18"/>
      <c r="DYZ45" s="18"/>
      <c r="DZN45" s="18"/>
      <c r="EAB45" s="18"/>
      <c r="EAP45" s="18"/>
      <c r="EBD45" s="18"/>
      <c r="EBR45" s="18"/>
      <c r="ECF45" s="18"/>
      <c r="ECT45" s="18"/>
      <c r="EDH45" s="18"/>
      <c r="EDV45" s="18"/>
      <c r="EEJ45" s="18"/>
      <c r="EEX45" s="18"/>
      <c r="EFL45" s="18"/>
      <c r="EFZ45" s="18"/>
      <c r="EGN45" s="18"/>
      <c r="EHB45" s="18"/>
      <c r="EHP45" s="18"/>
      <c r="EID45" s="18"/>
      <c r="EIR45" s="18"/>
      <c r="EJF45" s="18"/>
      <c r="EJT45" s="18"/>
      <c r="EKH45" s="18"/>
      <c r="EKV45" s="18"/>
      <c r="ELJ45" s="18"/>
      <c r="ELX45" s="18"/>
      <c r="EML45" s="18"/>
      <c r="EMZ45" s="18"/>
      <c r="ENN45" s="18"/>
      <c r="EOB45" s="18"/>
      <c r="EOP45" s="18"/>
      <c r="EPD45" s="18"/>
      <c r="EPR45" s="18"/>
      <c r="EQF45" s="18"/>
      <c r="EQT45" s="18"/>
      <c r="ERH45" s="18"/>
      <c r="ERV45" s="18"/>
      <c r="ESJ45" s="18"/>
      <c r="ESX45" s="18"/>
      <c r="ETL45" s="18"/>
      <c r="ETZ45" s="18"/>
      <c r="EUN45" s="18"/>
      <c r="EVB45" s="18"/>
      <c r="EVP45" s="18"/>
      <c r="EWD45" s="18"/>
      <c r="EWR45" s="18"/>
      <c r="EXF45" s="18"/>
      <c r="EXT45" s="18"/>
      <c r="EYH45" s="18"/>
      <c r="EYV45" s="18"/>
      <c r="EZJ45" s="18"/>
      <c r="EZX45" s="18"/>
      <c r="FAL45" s="18"/>
      <c r="FAZ45" s="18"/>
      <c r="FBN45" s="18"/>
      <c r="FCB45" s="18"/>
      <c r="FCP45" s="18"/>
      <c r="FDD45" s="18"/>
      <c r="FDR45" s="18"/>
      <c r="FEF45" s="18"/>
      <c r="FET45" s="18"/>
      <c r="FFH45" s="18"/>
      <c r="FFV45" s="18"/>
      <c r="FGJ45" s="18"/>
      <c r="FGX45" s="18"/>
      <c r="FHL45" s="18"/>
      <c r="FHZ45" s="18"/>
      <c r="FIN45" s="18"/>
      <c r="FJB45" s="18"/>
      <c r="FJP45" s="18"/>
      <c r="FKD45" s="18"/>
      <c r="FKR45" s="18"/>
      <c r="FLF45" s="18"/>
      <c r="FLT45" s="18"/>
      <c r="FMH45" s="18"/>
      <c r="FMV45" s="18"/>
      <c r="FNJ45" s="18"/>
      <c r="FNX45" s="18"/>
      <c r="FOL45" s="18"/>
      <c r="FOZ45" s="18"/>
      <c r="FPN45" s="18"/>
      <c r="FQB45" s="18"/>
      <c r="FQP45" s="18"/>
      <c r="FRD45" s="18"/>
      <c r="FRR45" s="18"/>
      <c r="FSF45" s="18"/>
      <c r="FST45" s="18"/>
      <c r="FTH45" s="18"/>
      <c r="FTV45" s="18"/>
      <c r="FUJ45" s="18"/>
      <c r="FUX45" s="18"/>
      <c r="FVL45" s="18"/>
      <c r="FVZ45" s="18"/>
      <c r="FWN45" s="18"/>
      <c r="FXB45" s="18"/>
      <c r="FXP45" s="18"/>
      <c r="FYD45" s="18"/>
      <c r="FYR45" s="18"/>
      <c r="FZF45" s="18"/>
      <c r="FZT45" s="18"/>
      <c r="GAH45" s="18"/>
      <c r="GAV45" s="18"/>
      <c r="GBJ45" s="18"/>
      <c r="GBX45" s="18"/>
      <c r="GCL45" s="18"/>
      <c r="GCZ45" s="18"/>
      <c r="GDN45" s="18"/>
      <c r="GEB45" s="18"/>
      <c r="GEP45" s="18"/>
      <c r="GFD45" s="18"/>
      <c r="GFR45" s="18"/>
      <c r="GGF45" s="18"/>
      <c r="GGT45" s="18"/>
      <c r="GHH45" s="18"/>
      <c r="GHV45" s="18"/>
      <c r="GIJ45" s="18"/>
      <c r="GIX45" s="18"/>
      <c r="GJL45" s="18"/>
      <c r="GJZ45" s="18"/>
      <c r="GKN45" s="18"/>
      <c r="GLB45" s="18"/>
      <c r="GLP45" s="18"/>
      <c r="GMD45" s="18"/>
      <c r="GMR45" s="18"/>
      <c r="GNF45" s="18"/>
      <c r="GNT45" s="18"/>
      <c r="GOH45" s="18"/>
      <c r="GOV45" s="18"/>
      <c r="GPJ45" s="18"/>
      <c r="GPX45" s="18"/>
      <c r="GQL45" s="18"/>
      <c r="GQZ45" s="18"/>
      <c r="GRN45" s="18"/>
      <c r="GSB45" s="18"/>
      <c r="GSP45" s="18"/>
      <c r="GTD45" s="18"/>
      <c r="GTR45" s="18"/>
      <c r="GUF45" s="18"/>
      <c r="GUT45" s="18"/>
      <c r="GVH45" s="18"/>
      <c r="GVV45" s="18"/>
      <c r="GWJ45" s="18"/>
      <c r="GWX45" s="18"/>
      <c r="GXL45" s="18"/>
      <c r="GXZ45" s="18"/>
      <c r="GYN45" s="18"/>
      <c r="GZB45" s="18"/>
      <c r="GZP45" s="18"/>
      <c r="HAD45" s="18"/>
      <c r="HAR45" s="18"/>
      <c r="HBF45" s="18"/>
      <c r="HBT45" s="18"/>
      <c r="HCH45" s="18"/>
      <c r="HCV45" s="18"/>
      <c r="HDJ45" s="18"/>
      <c r="HDX45" s="18"/>
      <c r="HEL45" s="18"/>
      <c r="HEZ45" s="18"/>
      <c r="HFN45" s="18"/>
      <c r="HGB45" s="18"/>
      <c r="HGP45" s="18"/>
      <c r="HHD45" s="18"/>
      <c r="HHR45" s="18"/>
      <c r="HIF45" s="18"/>
      <c r="HIT45" s="18"/>
      <c r="HJH45" s="18"/>
      <c r="HJV45" s="18"/>
      <c r="HKJ45" s="18"/>
      <c r="HKX45" s="18"/>
      <c r="HLL45" s="18"/>
      <c r="HLZ45" s="18"/>
      <c r="HMN45" s="18"/>
      <c r="HNB45" s="18"/>
      <c r="HNP45" s="18"/>
      <c r="HOD45" s="18"/>
      <c r="HOR45" s="18"/>
      <c r="HPF45" s="18"/>
      <c r="HPT45" s="18"/>
      <c r="HQH45" s="18"/>
      <c r="HQV45" s="18"/>
      <c r="HRJ45" s="18"/>
      <c r="HRX45" s="18"/>
      <c r="HSL45" s="18"/>
      <c r="HSZ45" s="18"/>
      <c r="HTN45" s="18"/>
      <c r="HUB45" s="18"/>
      <c r="HUP45" s="18"/>
      <c r="HVD45" s="18"/>
      <c r="HVR45" s="18"/>
      <c r="HWF45" s="18"/>
      <c r="HWT45" s="18"/>
      <c r="HXH45" s="18"/>
      <c r="HXV45" s="18"/>
      <c r="HYJ45" s="18"/>
      <c r="HYX45" s="18"/>
      <c r="HZL45" s="18"/>
      <c r="HZZ45" s="18"/>
      <c r="IAN45" s="18"/>
      <c r="IBB45" s="18"/>
      <c r="IBP45" s="18"/>
      <c r="ICD45" s="18"/>
      <c r="ICR45" s="18"/>
      <c r="IDF45" s="18"/>
      <c r="IDT45" s="18"/>
      <c r="IEH45" s="18"/>
      <c r="IEV45" s="18"/>
      <c r="IFJ45" s="18"/>
      <c r="IFX45" s="18"/>
      <c r="IGL45" s="18"/>
      <c r="IGZ45" s="18"/>
      <c r="IHN45" s="18"/>
      <c r="IIB45" s="18"/>
      <c r="IIP45" s="18"/>
      <c r="IJD45" s="18"/>
      <c r="IJR45" s="18"/>
      <c r="IKF45" s="18"/>
      <c r="IKT45" s="18"/>
      <c r="ILH45" s="18"/>
      <c r="ILV45" s="18"/>
      <c r="IMJ45" s="18"/>
      <c r="IMX45" s="18"/>
      <c r="INL45" s="18"/>
      <c r="INZ45" s="18"/>
      <c r="ION45" s="18"/>
      <c r="IPB45" s="18"/>
      <c r="IPP45" s="18"/>
      <c r="IQD45" s="18"/>
      <c r="IQR45" s="18"/>
      <c r="IRF45" s="18"/>
      <c r="IRT45" s="18"/>
      <c r="ISH45" s="18"/>
      <c r="ISV45" s="18"/>
      <c r="ITJ45" s="18"/>
      <c r="ITX45" s="18"/>
      <c r="IUL45" s="18"/>
      <c r="IUZ45" s="18"/>
      <c r="IVN45" s="18"/>
      <c r="IWB45" s="18"/>
      <c r="IWP45" s="18"/>
      <c r="IXD45" s="18"/>
      <c r="IXR45" s="18"/>
      <c r="IYF45" s="18"/>
      <c r="IYT45" s="18"/>
      <c r="IZH45" s="18"/>
      <c r="IZV45" s="18"/>
      <c r="JAJ45" s="18"/>
      <c r="JAX45" s="18"/>
      <c r="JBL45" s="18"/>
      <c r="JBZ45" s="18"/>
      <c r="JCN45" s="18"/>
      <c r="JDB45" s="18"/>
      <c r="JDP45" s="18"/>
      <c r="JED45" s="18"/>
      <c r="JER45" s="18"/>
      <c r="JFF45" s="18"/>
      <c r="JFT45" s="18"/>
      <c r="JGH45" s="18"/>
      <c r="JGV45" s="18"/>
      <c r="JHJ45" s="18"/>
      <c r="JHX45" s="18"/>
      <c r="JIL45" s="18"/>
      <c r="JIZ45" s="18"/>
      <c r="JJN45" s="18"/>
      <c r="JKB45" s="18"/>
      <c r="JKP45" s="18"/>
      <c r="JLD45" s="18"/>
      <c r="JLR45" s="18"/>
      <c r="JMF45" s="18"/>
      <c r="JMT45" s="18"/>
      <c r="JNH45" s="18"/>
      <c r="JNV45" s="18"/>
      <c r="JOJ45" s="18"/>
      <c r="JOX45" s="18"/>
      <c r="JPL45" s="18"/>
      <c r="JPZ45" s="18"/>
      <c r="JQN45" s="18"/>
      <c r="JRB45" s="18"/>
      <c r="JRP45" s="18"/>
      <c r="JSD45" s="18"/>
      <c r="JSR45" s="18"/>
      <c r="JTF45" s="18"/>
      <c r="JTT45" s="18"/>
      <c r="JUH45" s="18"/>
      <c r="JUV45" s="18"/>
      <c r="JVJ45" s="18"/>
      <c r="JVX45" s="18"/>
      <c r="JWL45" s="18"/>
      <c r="JWZ45" s="18"/>
      <c r="JXN45" s="18"/>
      <c r="JYB45" s="18"/>
      <c r="JYP45" s="18"/>
      <c r="JZD45" s="18"/>
      <c r="JZR45" s="18"/>
      <c r="KAF45" s="18"/>
      <c r="KAT45" s="18"/>
      <c r="KBH45" s="18"/>
      <c r="KBV45" s="18"/>
      <c r="KCJ45" s="18"/>
      <c r="KCX45" s="18"/>
      <c r="KDL45" s="18"/>
      <c r="KDZ45" s="18"/>
      <c r="KEN45" s="18"/>
      <c r="KFB45" s="18"/>
      <c r="KFP45" s="18"/>
      <c r="KGD45" s="18"/>
      <c r="KGR45" s="18"/>
      <c r="KHF45" s="18"/>
      <c r="KHT45" s="18"/>
      <c r="KIH45" s="18"/>
      <c r="KIV45" s="18"/>
      <c r="KJJ45" s="18"/>
      <c r="KJX45" s="18"/>
      <c r="KKL45" s="18"/>
      <c r="KKZ45" s="18"/>
      <c r="KLN45" s="18"/>
      <c r="KMB45" s="18"/>
      <c r="KMP45" s="18"/>
      <c r="KND45" s="18"/>
      <c r="KNR45" s="18"/>
      <c r="KOF45" s="18"/>
      <c r="KOT45" s="18"/>
      <c r="KPH45" s="18"/>
      <c r="KPV45" s="18"/>
      <c r="KQJ45" s="18"/>
      <c r="KQX45" s="18"/>
      <c r="KRL45" s="18"/>
      <c r="KRZ45" s="18"/>
      <c r="KSN45" s="18"/>
      <c r="KTB45" s="18"/>
      <c r="KTP45" s="18"/>
      <c r="KUD45" s="18"/>
      <c r="KUR45" s="18"/>
      <c r="KVF45" s="18"/>
      <c r="KVT45" s="18"/>
      <c r="KWH45" s="18"/>
      <c r="KWV45" s="18"/>
      <c r="KXJ45" s="18"/>
      <c r="KXX45" s="18"/>
      <c r="KYL45" s="18"/>
      <c r="KYZ45" s="18"/>
      <c r="KZN45" s="18"/>
      <c r="LAB45" s="18"/>
      <c r="LAP45" s="18"/>
      <c r="LBD45" s="18"/>
      <c r="LBR45" s="18"/>
      <c r="LCF45" s="18"/>
      <c r="LCT45" s="18"/>
      <c r="LDH45" s="18"/>
      <c r="LDV45" s="18"/>
      <c r="LEJ45" s="18"/>
      <c r="LEX45" s="18"/>
      <c r="LFL45" s="18"/>
      <c r="LFZ45" s="18"/>
      <c r="LGN45" s="18"/>
      <c r="LHB45" s="18"/>
      <c r="LHP45" s="18"/>
      <c r="LID45" s="18"/>
      <c r="LIR45" s="18"/>
      <c r="LJF45" s="18"/>
      <c r="LJT45" s="18"/>
      <c r="LKH45" s="18"/>
      <c r="LKV45" s="18"/>
      <c r="LLJ45" s="18"/>
      <c r="LLX45" s="18"/>
      <c r="LML45" s="18"/>
      <c r="LMZ45" s="18"/>
      <c r="LNN45" s="18"/>
      <c r="LOB45" s="18"/>
      <c r="LOP45" s="18"/>
      <c r="LPD45" s="18"/>
      <c r="LPR45" s="18"/>
      <c r="LQF45" s="18"/>
      <c r="LQT45" s="18"/>
      <c r="LRH45" s="18"/>
      <c r="LRV45" s="18"/>
      <c r="LSJ45" s="18"/>
      <c r="LSX45" s="18"/>
      <c r="LTL45" s="18"/>
      <c r="LTZ45" s="18"/>
      <c r="LUN45" s="18"/>
      <c r="LVB45" s="18"/>
      <c r="LVP45" s="18"/>
      <c r="LWD45" s="18"/>
      <c r="LWR45" s="18"/>
      <c r="LXF45" s="18"/>
      <c r="LXT45" s="18"/>
      <c r="LYH45" s="18"/>
      <c r="LYV45" s="18"/>
      <c r="LZJ45" s="18"/>
      <c r="LZX45" s="18"/>
      <c r="MAL45" s="18"/>
      <c r="MAZ45" s="18"/>
      <c r="MBN45" s="18"/>
      <c r="MCB45" s="18"/>
      <c r="MCP45" s="18"/>
      <c r="MDD45" s="18"/>
      <c r="MDR45" s="18"/>
      <c r="MEF45" s="18"/>
      <c r="MET45" s="18"/>
      <c r="MFH45" s="18"/>
      <c r="MFV45" s="18"/>
      <c r="MGJ45" s="18"/>
      <c r="MGX45" s="18"/>
      <c r="MHL45" s="18"/>
      <c r="MHZ45" s="18"/>
      <c r="MIN45" s="18"/>
      <c r="MJB45" s="18"/>
      <c r="MJP45" s="18"/>
      <c r="MKD45" s="18"/>
      <c r="MKR45" s="18"/>
      <c r="MLF45" s="18"/>
      <c r="MLT45" s="18"/>
      <c r="MMH45" s="18"/>
      <c r="MMV45" s="18"/>
      <c r="MNJ45" s="18"/>
      <c r="MNX45" s="18"/>
      <c r="MOL45" s="18"/>
      <c r="MOZ45" s="18"/>
      <c r="MPN45" s="18"/>
      <c r="MQB45" s="18"/>
      <c r="MQP45" s="18"/>
      <c r="MRD45" s="18"/>
      <c r="MRR45" s="18"/>
      <c r="MSF45" s="18"/>
      <c r="MST45" s="18"/>
      <c r="MTH45" s="18"/>
      <c r="MTV45" s="18"/>
      <c r="MUJ45" s="18"/>
      <c r="MUX45" s="18"/>
      <c r="MVL45" s="18"/>
      <c r="MVZ45" s="18"/>
      <c r="MWN45" s="18"/>
      <c r="MXB45" s="18"/>
      <c r="MXP45" s="18"/>
      <c r="MYD45" s="18"/>
      <c r="MYR45" s="18"/>
      <c r="MZF45" s="18"/>
      <c r="MZT45" s="18"/>
      <c r="NAH45" s="18"/>
      <c r="NAV45" s="18"/>
      <c r="NBJ45" s="18"/>
      <c r="NBX45" s="18"/>
      <c r="NCL45" s="18"/>
      <c r="NCZ45" s="18"/>
      <c r="NDN45" s="18"/>
      <c r="NEB45" s="18"/>
      <c r="NEP45" s="18"/>
      <c r="NFD45" s="18"/>
      <c r="NFR45" s="18"/>
      <c r="NGF45" s="18"/>
      <c r="NGT45" s="18"/>
      <c r="NHH45" s="18"/>
      <c r="NHV45" s="18"/>
      <c r="NIJ45" s="18"/>
      <c r="NIX45" s="18"/>
      <c r="NJL45" s="18"/>
      <c r="NJZ45" s="18"/>
      <c r="NKN45" s="18"/>
      <c r="NLB45" s="18"/>
      <c r="NLP45" s="18"/>
      <c r="NMD45" s="18"/>
      <c r="NMR45" s="18"/>
      <c r="NNF45" s="18"/>
      <c r="NNT45" s="18"/>
      <c r="NOH45" s="18"/>
      <c r="NOV45" s="18"/>
      <c r="NPJ45" s="18"/>
      <c r="NPX45" s="18"/>
      <c r="NQL45" s="18"/>
      <c r="NQZ45" s="18"/>
      <c r="NRN45" s="18"/>
      <c r="NSB45" s="18"/>
      <c r="NSP45" s="18"/>
      <c r="NTD45" s="18"/>
      <c r="NTR45" s="18"/>
      <c r="NUF45" s="18"/>
      <c r="NUT45" s="18"/>
      <c r="NVH45" s="18"/>
      <c r="NVV45" s="18"/>
      <c r="NWJ45" s="18"/>
      <c r="NWX45" s="18"/>
      <c r="NXL45" s="18"/>
      <c r="NXZ45" s="18"/>
      <c r="NYN45" s="18"/>
      <c r="NZB45" s="18"/>
      <c r="NZP45" s="18"/>
      <c r="OAD45" s="18"/>
      <c r="OAR45" s="18"/>
      <c r="OBF45" s="18"/>
      <c r="OBT45" s="18"/>
      <c r="OCH45" s="18"/>
      <c r="OCV45" s="18"/>
      <c r="ODJ45" s="18"/>
      <c r="ODX45" s="18"/>
      <c r="OEL45" s="18"/>
      <c r="OEZ45" s="18"/>
      <c r="OFN45" s="18"/>
      <c r="OGB45" s="18"/>
      <c r="OGP45" s="18"/>
      <c r="OHD45" s="18"/>
      <c r="OHR45" s="18"/>
      <c r="OIF45" s="18"/>
      <c r="OIT45" s="18"/>
      <c r="OJH45" s="18"/>
      <c r="OJV45" s="18"/>
      <c r="OKJ45" s="18"/>
      <c r="OKX45" s="18"/>
      <c r="OLL45" s="18"/>
      <c r="OLZ45" s="18"/>
      <c r="OMN45" s="18"/>
      <c r="ONB45" s="18"/>
      <c r="ONP45" s="18"/>
      <c r="OOD45" s="18"/>
      <c r="OOR45" s="18"/>
      <c r="OPF45" s="18"/>
      <c r="OPT45" s="18"/>
      <c r="OQH45" s="18"/>
      <c r="OQV45" s="18"/>
      <c r="ORJ45" s="18"/>
      <c r="ORX45" s="18"/>
      <c r="OSL45" s="18"/>
      <c r="OSZ45" s="18"/>
      <c r="OTN45" s="18"/>
      <c r="OUB45" s="18"/>
      <c r="OUP45" s="18"/>
      <c r="OVD45" s="18"/>
      <c r="OVR45" s="18"/>
      <c r="OWF45" s="18"/>
      <c r="OWT45" s="18"/>
      <c r="OXH45" s="18"/>
      <c r="OXV45" s="18"/>
      <c r="OYJ45" s="18"/>
      <c r="OYX45" s="18"/>
      <c r="OZL45" s="18"/>
      <c r="OZZ45" s="18"/>
      <c r="PAN45" s="18"/>
      <c r="PBB45" s="18"/>
      <c r="PBP45" s="18"/>
      <c r="PCD45" s="18"/>
      <c r="PCR45" s="18"/>
      <c r="PDF45" s="18"/>
      <c r="PDT45" s="18"/>
      <c r="PEH45" s="18"/>
      <c r="PEV45" s="18"/>
      <c r="PFJ45" s="18"/>
      <c r="PFX45" s="18"/>
      <c r="PGL45" s="18"/>
      <c r="PGZ45" s="18"/>
      <c r="PHN45" s="18"/>
      <c r="PIB45" s="18"/>
      <c r="PIP45" s="18"/>
      <c r="PJD45" s="18"/>
      <c r="PJR45" s="18"/>
      <c r="PKF45" s="18"/>
      <c r="PKT45" s="18"/>
      <c r="PLH45" s="18"/>
      <c r="PLV45" s="18"/>
      <c r="PMJ45" s="18"/>
      <c r="PMX45" s="18"/>
      <c r="PNL45" s="18"/>
      <c r="PNZ45" s="18"/>
      <c r="PON45" s="18"/>
      <c r="PPB45" s="18"/>
      <c r="PPP45" s="18"/>
      <c r="PQD45" s="18"/>
      <c r="PQR45" s="18"/>
      <c r="PRF45" s="18"/>
      <c r="PRT45" s="18"/>
      <c r="PSH45" s="18"/>
      <c r="PSV45" s="18"/>
      <c r="PTJ45" s="18"/>
      <c r="PTX45" s="18"/>
      <c r="PUL45" s="18"/>
      <c r="PUZ45" s="18"/>
      <c r="PVN45" s="18"/>
      <c r="PWB45" s="18"/>
      <c r="PWP45" s="18"/>
      <c r="PXD45" s="18"/>
      <c r="PXR45" s="18"/>
      <c r="PYF45" s="18"/>
      <c r="PYT45" s="18"/>
      <c r="PZH45" s="18"/>
      <c r="PZV45" s="18"/>
      <c r="QAJ45" s="18"/>
      <c r="QAX45" s="18"/>
      <c r="QBL45" s="18"/>
      <c r="QBZ45" s="18"/>
      <c r="QCN45" s="18"/>
      <c r="QDB45" s="18"/>
      <c r="QDP45" s="18"/>
      <c r="QED45" s="18"/>
      <c r="QER45" s="18"/>
      <c r="QFF45" s="18"/>
      <c r="QFT45" s="18"/>
      <c r="QGH45" s="18"/>
      <c r="QGV45" s="18"/>
      <c r="QHJ45" s="18"/>
      <c r="QHX45" s="18"/>
      <c r="QIL45" s="18"/>
      <c r="QIZ45" s="18"/>
      <c r="QJN45" s="18"/>
      <c r="QKB45" s="18"/>
      <c r="QKP45" s="18"/>
      <c r="QLD45" s="18"/>
      <c r="QLR45" s="18"/>
      <c r="QMF45" s="18"/>
      <c r="QMT45" s="18"/>
      <c r="QNH45" s="18"/>
      <c r="QNV45" s="18"/>
      <c r="QOJ45" s="18"/>
      <c r="QOX45" s="18"/>
      <c r="QPL45" s="18"/>
      <c r="QPZ45" s="18"/>
      <c r="QQN45" s="18"/>
      <c r="QRB45" s="18"/>
      <c r="QRP45" s="18"/>
      <c r="QSD45" s="18"/>
      <c r="QSR45" s="18"/>
      <c r="QTF45" s="18"/>
      <c r="QTT45" s="18"/>
      <c r="QUH45" s="18"/>
      <c r="QUV45" s="18"/>
      <c r="QVJ45" s="18"/>
      <c r="QVX45" s="18"/>
      <c r="QWL45" s="18"/>
      <c r="QWZ45" s="18"/>
      <c r="QXN45" s="18"/>
      <c r="QYB45" s="18"/>
      <c r="QYP45" s="18"/>
      <c r="QZD45" s="18"/>
      <c r="QZR45" s="18"/>
      <c r="RAF45" s="18"/>
      <c r="RAT45" s="18"/>
      <c r="RBH45" s="18"/>
      <c r="RBV45" s="18"/>
      <c r="RCJ45" s="18"/>
      <c r="RCX45" s="18"/>
      <c r="RDL45" s="18"/>
      <c r="RDZ45" s="18"/>
      <c r="REN45" s="18"/>
      <c r="RFB45" s="18"/>
      <c r="RFP45" s="18"/>
      <c r="RGD45" s="18"/>
      <c r="RGR45" s="18"/>
      <c r="RHF45" s="18"/>
      <c r="RHT45" s="18"/>
      <c r="RIH45" s="18"/>
      <c r="RIV45" s="18"/>
      <c r="RJJ45" s="18"/>
      <c r="RJX45" s="18"/>
      <c r="RKL45" s="18"/>
      <c r="RKZ45" s="18"/>
      <c r="RLN45" s="18"/>
      <c r="RMB45" s="18"/>
      <c r="RMP45" s="18"/>
      <c r="RND45" s="18"/>
      <c r="RNR45" s="18"/>
      <c r="ROF45" s="18"/>
      <c r="ROT45" s="18"/>
      <c r="RPH45" s="18"/>
      <c r="RPV45" s="18"/>
      <c r="RQJ45" s="18"/>
      <c r="RQX45" s="18"/>
      <c r="RRL45" s="18"/>
      <c r="RRZ45" s="18"/>
      <c r="RSN45" s="18"/>
      <c r="RTB45" s="18"/>
      <c r="RTP45" s="18"/>
      <c r="RUD45" s="18"/>
      <c r="RUR45" s="18"/>
      <c r="RVF45" s="18"/>
      <c r="RVT45" s="18"/>
      <c r="RWH45" s="18"/>
      <c r="RWV45" s="18"/>
      <c r="RXJ45" s="18"/>
      <c r="RXX45" s="18"/>
      <c r="RYL45" s="18"/>
      <c r="RYZ45" s="18"/>
      <c r="RZN45" s="18"/>
      <c r="SAB45" s="18"/>
      <c r="SAP45" s="18"/>
      <c r="SBD45" s="18"/>
      <c r="SBR45" s="18"/>
      <c r="SCF45" s="18"/>
      <c r="SCT45" s="18"/>
      <c r="SDH45" s="18"/>
      <c r="SDV45" s="18"/>
      <c r="SEJ45" s="18"/>
      <c r="SEX45" s="18"/>
      <c r="SFL45" s="18"/>
      <c r="SFZ45" s="18"/>
      <c r="SGN45" s="18"/>
      <c r="SHB45" s="18"/>
      <c r="SHP45" s="18"/>
      <c r="SID45" s="18"/>
      <c r="SIR45" s="18"/>
      <c r="SJF45" s="18"/>
      <c r="SJT45" s="18"/>
      <c r="SKH45" s="18"/>
      <c r="SKV45" s="18"/>
      <c r="SLJ45" s="18"/>
      <c r="SLX45" s="18"/>
      <c r="SML45" s="18"/>
      <c r="SMZ45" s="18"/>
      <c r="SNN45" s="18"/>
      <c r="SOB45" s="18"/>
      <c r="SOP45" s="18"/>
      <c r="SPD45" s="18"/>
      <c r="SPR45" s="18"/>
      <c r="SQF45" s="18"/>
      <c r="SQT45" s="18"/>
      <c r="SRH45" s="18"/>
      <c r="SRV45" s="18"/>
      <c r="SSJ45" s="18"/>
      <c r="SSX45" s="18"/>
      <c r="STL45" s="18"/>
      <c r="STZ45" s="18"/>
      <c r="SUN45" s="18"/>
      <c r="SVB45" s="18"/>
      <c r="SVP45" s="18"/>
      <c r="SWD45" s="18"/>
      <c r="SWR45" s="18"/>
      <c r="SXF45" s="18"/>
      <c r="SXT45" s="18"/>
      <c r="SYH45" s="18"/>
      <c r="SYV45" s="18"/>
      <c r="SZJ45" s="18"/>
      <c r="SZX45" s="18"/>
      <c r="TAL45" s="18"/>
      <c r="TAZ45" s="18"/>
      <c r="TBN45" s="18"/>
      <c r="TCB45" s="18"/>
      <c r="TCP45" s="18"/>
      <c r="TDD45" s="18"/>
      <c r="TDR45" s="18"/>
      <c r="TEF45" s="18"/>
      <c r="TET45" s="18"/>
      <c r="TFH45" s="18"/>
      <c r="TFV45" s="18"/>
      <c r="TGJ45" s="18"/>
      <c r="TGX45" s="18"/>
      <c r="THL45" s="18"/>
      <c r="THZ45" s="18"/>
      <c r="TIN45" s="18"/>
      <c r="TJB45" s="18"/>
      <c r="TJP45" s="18"/>
      <c r="TKD45" s="18"/>
      <c r="TKR45" s="18"/>
      <c r="TLF45" s="18"/>
      <c r="TLT45" s="18"/>
      <c r="TMH45" s="18"/>
      <c r="TMV45" s="18"/>
      <c r="TNJ45" s="18"/>
      <c r="TNX45" s="18"/>
      <c r="TOL45" s="18"/>
      <c r="TOZ45" s="18"/>
      <c r="TPN45" s="18"/>
      <c r="TQB45" s="18"/>
      <c r="TQP45" s="18"/>
      <c r="TRD45" s="18"/>
      <c r="TRR45" s="18"/>
      <c r="TSF45" s="18"/>
      <c r="TST45" s="18"/>
      <c r="TTH45" s="18"/>
      <c r="TTV45" s="18"/>
      <c r="TUJ45" s="18"/>
      <c r="TUX45" s="18"/>
      <c r="TVL45" s="18"/>
      <c r="TVZ45" s="18"/>
      <c r="TWN45" s="18"/>
      <c r="TXB45" s="18"/>
      <c r="TXP45" s="18"/>
      <c r="TYD45" s="18"/>
      <c r="TYR45" s="18"/>
      <c r="TZF45" s="18"/>
      <c r="TZT45" s="18"/>
      <c r="UAH45" s="18"/>
      <c r="UAV45" s="18"/>
      <c r="UBJ45" s="18"/>
      <c r="UBX45" s="18"/>
      <c r="UCL45" s="18"/>
      <c r="UCZ45" s="18"/>
      <c r="UDN45" s="18"/>
      <c r="UEB45" s="18"/>
      <c r="UEP45" s="18"/>
      <c r="UFD45" s="18"/>
      <c r="UFR45" s="18"/>
      <c r="UGF45" s="18"/>
      <c r="UGT45" s="18"/>
      <c r="UHH45" s="18"/>
      <c r="UHV45" s="18"/>
      <c r="UIJ45" s="18"/>
      <c r="UIX45" s="18"/>
      <c r="UJL45" s="18"/>
      <c r="UJZ45" s="18"/>
      <c r="UKN45" s="18"/>
      <c r="ULB45" s="18"/>
      <c r="ULP45" s="18"/>
      <c r="UMD45" s="18"/>
      <c r="UMR45" s="18"/>
      <c r="UNF45" s="18"/>
      <c r="UNT45" s="18"/>
      <c r="UOH45" s="18"/>
      <c r="UOV45" s="18"/>
      <c r="UPJ45" s="18"/>
      <c r="UPX45" s="18"/>
      <c r="UQL45" s="18"/>
      <c r="UQZ45" s="18"/>
      <c r="URN45" s="18"/>
      <c r="USB45" s="18"/>
      <c r="USP45" s="18"/>
      <c r="UTD45" s="18"/>
      <c r="UTR45" s="18"/>
      <c r="UUF45" s="18"/>
      <c r="UUT45" s="18"/>
      <c r="UVH45" s="18"/>
      <c r="UVV45" s="18"/>
      <c r="UWJ45" s="18"/>
      <c r="UWX45" s="18"/>
      <c r="UXL45" s="18"/>
      <c r="UXZ45" s="18"/>
      <c r="UYN45" s="18"/>
      <c r="UZB45" s="18"/>
      <c r="UZP45" s="18"/>
      <c r="VAD45" s="18"/>
      <c r="VAR45" s="18"/>
      <c r="VBF45" s="18"/>
      <c r="VBT45" s="18"/>
      <c r="VCH45" s="18"/>
      <c r="VCV45" s="18"/>
      <c r="VDJ45" s="18"/>
      <c r="VDX45" s="18"/>
      <c r="VEL45" s="18"/>
      <c r="VEZ45" s="18"/>
      <c r="VFN45" s="18"/>
      <c r="VGB45" s="18"/>
      <c r="VGP45" s="18"/>
      <c r="VHD45" s="18"/>
      <c r="VHR45" s="18"/>
      <c r="VIF45" s="18"/>
      <c r="VIT45" s="18"/>
      <c r="VJH45" s="18"/>
      <c r="VJV45" s="18"/>
      <c r="VKJ45" s="18"/>
      <c r="VKX45" s="18"/>
      <c r="VLL45" s="18"/>
      <c r="VLZ45" s="18"/>
      <c r="VMN45" s="18"/>
      <c r="VNB45" s="18"/>
      <c r="VNP45" s="18"/>
      <c r="VOD45" s="18"/>
      <c r="VOR45" s="18"/>
      <c r="VPF45" s="18"/>
      <c r="VPT45" s="18"/>
      <c r="VQH45" s="18"/>
      <c r="VQV45" s="18"/>
      <c r="VRJ45" s="18"/>
      <c r="VRX45" s="18"/>
      <c r="VSL45" s="18"/>
      <c r="VSZ45" s="18"/>
      <c r="VTN45" s="18"/>
      <c r="VUB45" s="18"/>
      <c r="VUP45" s="18"/>
      <c r="VVD45" s="18"/>
      <c r="VVR45" s="18"/>
      <c r="VWF45" s="18"/>
      <c r="VWT45" s="18"/>
      <c r="VXH45" s="18"/>
      <c r="VXV45" s="18"/>
      <c r="VYJ45" s="18"/>
      <c r="VYX45" s="18"/>
      <c r="VZL45" s="18"/>
      <c r="VZZ45" s="18"/>
      <c r="WAN45" s="18"/>
      <c r="WBB45" s="18"/>
      <c r="WBP45" s="18"/>
      <c r="WCD45" s="18"/>
      <c r="WCR45" s="18"/>
      <c r="WDF45" s="18"/>
      <c r="WDT45" s="18"/>
      <c r="WEH45" s="18"/>
      <c r="WEV45" s="18"/>
      <c r="WFJ45" s="18"/>
      <c r="WFX45" s="18"/>
      <c r="WGL45" s="18"/>
      <c r="WGZ45" s="18"/>
      <c r="WHN45" s="18"/>
      <c r="WIB45" s="18"/>
      <c r="WIP45" s="18"/>
      <c r="WJD45" s="18"/>
      <c r="WJR45" s="18"/>
      <c r="WKF45" s="18"/>
      <c r="WKT45" s="18"/>
      <c r="WLH45" s="18"/>
      <c r="WLV45" s="18"/>
      <c r="WMJ45" s="18"/>
      <c r="WMX45" s="18"/>
      <c r="WNL45" s="18"/>
      <c r="WNZ45" s="18"/>
      <c r="WON45" s="18"/>
      <c r="WPB45" s="18"/>
      <c r="WPP45" s="18"/>
      <c r="WQD45" s="18"/>
      <c r="WQR45" s="18"/>
      <c r="WRF45" s="18"/>
      <c r="WRT45" s="18"/>
      <c r="WSH45" s="18"/>
      <c r="WSV45" s="18"/>
      <c r="WTJ45" s="18"/>
      <c r="WTX45" s="18"/>
      <c r="WUL45" s="18"/>
      <c r="WUZ45" s="18"/>
      <c r="WVN45" s="18"/>
      <c r="WWB45" s="18"/>
      <c r="WWP45" s="18"/>
      <c r="WXD45" s="18"/>
      <c r="WXR45" s="18"/>
      <c r="WYF45" s="18"/>
      <c r="WYT45" s="18"/>
      <c r="WZH45" s="18"/>
      <c r="WZV45" s="18"/>
      <c r="XAJ45" s="18"/>
      <c r="XAX45" s="18"/>
      <c r="XBL45" s="18"/>
      <c r="XBZ45" s="18"/>
      <c r="XCN45" s="18"/>
      <c r="XDB45" s="18"/>
      <c r="XDP45" s="18"/>
      <c r="XED45" s="18"/>
      <c r="XER45" s="18"/>
    </row>
    <row r="46" spans="1:1014 1028:2036 2050:3072 3086:4094 4108:5116 5130:6138 6152:7160 7174:8182 8196:9204 9218:10240 10254:11262 11276:12284 12298:13306 13320:14328 14342:15350 15364:16372" hidden="1" x14ac:dyDescent="0.35">
      <c r="A46">
        <v>2017186054</v>
      </c>
      <c r="B46" t="s">
        <v>46</v>
      </c>
      <c r="C46" t="s">
        <v>161</v>
      </c>
      <c r="D46" s="55" t="s">
        <v>903</v>
      </c>
      <c r="E46" t="s">
        <v>48</v>
      </c>
      <c r="F46" s="18">
        <v>42921</v>
      </c>
      <c r="G46">
        <v>10.5</v>
      </c>
      <c r="I46">
        <v>20.8</v>
      </c>
      <c r="J46" t="s">
        <v>895</v>
      </c>
      <c r="K46">
        <v>8.8000000000000007</v>
      </c>
      <c r="L46" t="s">
        <v>906</v>
      </c>
      <c r="M46">
        <v>17</v>
      </c>
      <c r="N46" t="s">
        <v>912</v>
      </c>
      <c r="O46">
        <v>5728</v>
      </c>
      <c r="P46" t="s">
        <v>880</v>
      </c>
      <c r="T46" s="18"/>
      <c r="AH46" s="18"/>
      <c r="AV46" s="18"/>
      <c r="BJ46" s="18"/>
      <c r="BX46" s="18"/>
      <c r="CL46" s="18"/>
      <c r="CZ46" s="18"/>
      <c r="DN46" s="18"/>
      <c r="EB46" s="18"/>
      <c r="EP46" s="18"/>
      <c r="FD46" s="18"/>
      <c r="FR46" s="18"/>
      <c r="GF46" s="18"/>
      <c r="GT46" s="18"/>
      <c r="HH46" s="18"/>
      <c r="HV46" s="18"/>
      <c r="IJ46" s="18"/>
      <c r="IX46" s="18"/>
      <c r="JL46" s="18"/>
      <c r="JZ46" s="18"/>
      <c r="KN46" s="18"/>
      <c r="LB46" s="18"/>
      <c r="LP46" s="18"/>
      <c r="MD46" s="18"/>
      <c r="MR46" s="18"/>
      <c r="NF46" s="18"/>
      <c r="NT46" s="18"/>
      <c r="OH46" s="18"/>
      <c r="OV46" s="18"/>
      <c r="PJ46" s="18"/>
      <c r="PX46" s="18"/>
      <c r="QL46" s="18"/>
      <c r="QZ46" s="18"/>
      <c r="RN46" s="18"/>
      <c r="SB46" s="18"/>
      <c r="SP46" s="18"/>
      <c r="TD46" s="18"/>
      <c r="TR46" s="18"/>
      <c r="UF46" s="18"/>
      <c r="UT46" s="18"/>
      <c r="VH46" s="18"/>
      <c r="VV46" s="18"/>
      <c r="WJ46" s="18"/>
      <c r="WX46" s="18"/>
      <c r="XL46" s="18"/>
      <c r="XZ46" s="18"/>
      <c r="YN46" s="18"/>
      <c r="ZB46" s="18"/>
      <c r="ZP46" s="18"/>
      <c r="AAD46" s="18"/>
      <c r="AAR46" s="18"/>
      <c r="ABF46" s="18"/>
      <c r="ABT46" s="18"/>
      <c r="ACH46" s="18"/>
      <c r="ACV46" s="18"/>
      <c r="ADJ46" s="18"/>
      <c r="ADX46" s="18"/>
      <c r="AEL46" s="18"/>
      <c r="AEZ46" s="18"/>
      <c r="AFN46" s="18"/>
      <c r="AGB46" s="18"/>
      <c r="AGP46" s="18"/>
      <c r="AHD46" s="18"/>
      <c r="AHR46" s="18"/>
      <c r="AIF46" s="18"/>
      <c r="AIT46" s="18"/>
      <c r="AJH46" s="18"/>
      <c r="AJV46" s="18"/>
      <c r="AKJ46" s="18"/>
      <c r="AKX46" s="18"/>
      <c r="ALL46" s="18"/>
      <c r="ALZ46" s="18"/>
      <c r="AMN46" s="18"/>
      <c r="ANB46" s="18"/>
      <c r="ANP46" s="18"/>
      <c r="AOD46" s="18"/>
      <c r="AOR46" s="18"/>
      <c r="APF46" s="18"/>
      <c r="APT46" s="18"/>
      <c r="AQH46" s="18"/>
      <c r="AQV46" s="18"/>
      <c r="ARJ46" s="18"/>
      <c r="ARX46" s="18"/>
      <c r="ASL46" s="18"/>
      <c r="ASZ46" s="18"/>
      <c r="ATN46" s="18"/>
      <c r="AUB46" s="18"/>
      <c r="AUP46" s="18"/>
      <c r="AVD46" s="18"/>
      <c r="AVR46" s="18"/>
      <c r="AWF46" s="18"/>
      <c r="AWT46" s="18"/>
      <c r="AXH46" s="18"/>
      <c r="AXV46" s="18"/>
      <c r="AYJ46" s="18"/>
      <c r="AYX46" s="18"/>
      <c r="AZL46" s="18"/>
      <c r="AZZ46" s="18"/>
      <c r="BAN46" s="18"/>
      <c r="BBB46" s="18"/>
      <c r="BBP46" s="18"/>
      <c r="BCD46" s="18"/>
      <c r="BCR46" s="18"/>
      <c r="BDF46" s="18"/>
      <c r="BDT46" s="18"/>
      <c r="BEH46" s="18"/>
      <c r="BEV46" s="18"/>
      <c r="BFJ46" s="18"/>
      <c r="BFX46" s="18"/>
      <c r="BGL46" s="18"/>
      <c r="BGZ46" s="18"/>
      <c r="BHN46" s="18"/>
      <c r="BIB46" s="18"/>
      <c r="BIP46" s="18"/>
      <c r="BJD46" s="18"/>
      <c r="BJR46" s="18"/>
      <c r="BKF46" s="18"/>
      <c r="BKT46" s="18"/>
      <c r="BLH46" s="18"/>
      <c r="BLV46" s="18"/>
      <c r="BMJ46" s="18"/>
      <c r="BMX46" s="18"/>
      <c r="BNL46" s="18"/>
      <c r="BNZ46" s="18"/>
      <c r="BON46" s="18"/>
      <c r="BPB46" s="18"/>
      <c r="BPP46" s="18"/>
      <c r="BQD46" s="18"/>
      <c r="BQR46" s="18"/>
      <c r="BRF46" s="18"/>
      <c r="BRT46" s="18"/>
      <c r="BSH46" s="18"/>
      <c r="BSV46" s="18"/>
      <c r="BTJ46" s="18"/>
      <c r="BTX46" s="18"/>
      <c r="BUL46" s="18"/>
      <c r="BUZ46" s="18"/>
      <c r="BVN46" s="18"/>
      <c r="BWB46" s="18"/>
      <c r="BWP46" s="18"/>
      <c r="BXD46" s="18"/>
      <c r="BXR46" s="18"/>
      <c r="BYF46" s="18"/>
      <c r="BYT46" s="18"/>
      <c r="BZH46" s="18"/>
      <c r="BZV46" s="18"/>
      <c r="CAJ46" s="18"/>
      <c r="CAX46" s="18"/>
      <c r="CBL46" s="18"/>
      <c r="CBZ46" s="18"/>
      <c r="CCN46" s="18"/>
      <c r="CDB46" s="18"/>
      <c r="CDP46" s="18"/>
      <c r="CED46" s="18"/>
      <c r="CER46" s="18"/>
      <c r="CFF46" s="18"/>
      <c r="CFT46" s="18"/>
      <c r="CGH46" s="18"/>
      <c r="CGV46" s="18"/>
      <c r="CHJ46" s="18"/>
      <c r="CHX46" s="18"/>
      <c r="CIL46" s="18"/>
      <c r="CIZ46" s="18"/>
      <c r="CJN46" s="18"/>
      <c r="CKB46" s="18"/>
      <c r="CKP46" s="18"/>
      <c r="CLD46" s="18"/>
      <c r="CLR46" s="18"/>
      <c r="CMF46" s="18"/>
      <c r="CMT46" s="18"/>
      <c r="CNH46" s="18"/>
      <c r="CNV46" s="18"/>
      <c r="COJ46" s="18"/>
      <c r="COX46" s="18"/>
      <c r="CPL46" s="18"/>
      <c r="CPZ46" s="18"/>
      <c r="CQN46" s="18"/>
      <c r="CRB46" s="18"/>
      <c r="CRP46" s="18"/>
      <c r="CSD46" s="18"/>
      <c r="CSR46" s="18"/>
      <c r="CTF46" s="18"/>
      <c r="CTT46" s="18"/>
      <c r="CUH46" s="18"/>
      <c r="CUV46" s="18"/>
      <c r="CVJ46" s="18"/>
      <c r="CVX46" s="18"/>
      <c r="CWL46" s="18"/>
      <c r="CWZ46" s="18"/>
      <c r="CXN46" s="18"/>
      <c r="CYB46" s="18"/>
      <c r="CYP46" s="18"/>
      <c r="CZD46" s="18"/>
      <c r="CZR46" s="18"/>
      <c r="DAF46" s="18"/>
      <c r="DAT46" s="18"/>
      <c r="DBH46" s="18"/>
      <c r="DBV46" s="18"/>
      <c r="DCJ46" s="18"/>
      <c r="DCX46" s="18"/>
      <c r="DDL46" s="18"/>
      <c r="DDZ46" s="18"/>
      <c r="DEN46" s="18"/>
      <c r="DFB46" s="18"/>
      <c r="DFP46" s="18"/>
      <c r="DGD46" s="18"/>
      <c r="DGR46" s="18"/>
      <c r="DHF46" s="18"/>
      <c r="DHT46" s="18"/>
      <c r="DIH46" s="18"/>
      <c r="DIV46" s="18"/>
      <c r="DJJ46" s="18"/>
      <c r="DJX46" s="18"/>
      <c r="DKL46" s="18"/>
      <c r="DKZ46" s="18"/>
      <c r="DLN46" s="18"/>
      <c r="DMB46" s="18"/>
      <c r="DMP46" s="18"/>
      <c r="DND46" s="18"/>
      <c r="DNR46" s="18"/>
      <c r="DOF46" s="18"/>
      <c r="DOT46" s="18"/>
      <c r="DPH46" s="18"/>
      <c r="DPV46" s="18"/>
      <c r="DQJ46" s="18"/>
      <c r="DQX46" s="18"/>
      <c r="DRL46" s="18"/>
      <c r="DRZ46" s="18"/>
      <c r="DSN46" s="18"/>
      <c r="DTB46" s="18"/>
      <c r="DTP46" s="18"/>
      <c r="DUD46" s="18"/>
      <c r="DUR46" s="18"/>
      <c r="DVF46" s="18"/>
      <c r="DVT46" s="18"/>
      <c r="DWH46" s="18"/>
      <c r="DWV46" s="18"/>
      <c r="DXJ46" s="18"/>
      <c r="DXX46" s="18"/>
      <c r="DYL46" s="18"/>
      <c r="DYZ46" s="18"/>
      <c r="DZN46" s="18"/>
      <c r="EAB46" s="18"/>
      <c r="EAP46" s="18"/>
      <c r="EBD46" s="18"/>
      <c r="EBR46" s="18"/>
      <c r="ECF46" s="18"/>
      <c r="ECT46" s="18"/>
      <c r="EDH46" s="18"/>
      <c r="EDV46" s="18"/>
      <c r="EEJ46" s="18"/>
      <c r="EEX46" s="18"/>
      <c r="EFL46" s="18"/>
      <c r="EFZ46" s="18"/>
      <c r="EGN46" s="18"/>
      <c r="EHB46" s="18"/>
      <c r="EHP46" s="18"/>
      <c r="EID46" s="18"/>
      <c r="EIR46" s="18"/>
      <c r="EJF46" s="18"/>
      <c r="EJT46" s="18"/>
      <c r="EKH46" s="18"/>
      <c r="EKV46" s="18"/>
      <c r="ELJ46" s="18"/>
      <c r="ELX46" s="18"/>
      <c r="EML46" s="18"/>
      <c r="EMZ46" s="18"/>
      <c r="ENN46" s="18"/>
      <c r="EOB46" s="18"/>
      <c r="EOP46" s="18"/>
      <c r="EPD46" s="18"/>
      <c r="EPR46" s="18"/>
      <c r="EQF46" s="18"/>
      <c r="EQT46" s="18"/>
      <c r="ERH46" s="18"/>
      <c r="ERV46" s="18"/>
      <c r="ESJ46" s="18"/>
      <c r="ESX46" s="18"/>
      <c r="ETL46" s="18"/>
      <c r="ETZ46" s="18"/>
      <c r="EUN46" s="18"/>
      <c r="EVB46" s="18"/>
      <c r="EVP46" s="18"/>
      <c r="EWD46" s="18"/>
      <c r="EWR46" s="18"/>
      <c r="EXF46" s="18"/>
      <c r="EXT46" s="18"/>
      <c r="EYH46" s="18"/>
      <c r="EYV46" s="18"/>
      <c r="EZJ46" s="18"/>
      <c r="EZX46" s="18"/>
      <c r="FAL46" s="18"/>
      <c r="FAZ46" s="18"/>
      <c r="FBN46" s="18"/>
      <c r="FCB46" s="18"/>
      <c r="FCP46" s="18"/>
      <c r="FDD46" s="18"/>
      <c r="FDR46" s="18"/>
      <c r="FEF46" s="18"/>
      <c r="FET46" s="18"/>
      <c r="FFH46" s="18"/>
      <c r="FFV46" s="18"/>
      <c r="FGJ46" s="18"/>
      <c r="FGX46" s="18"/>
      <c r="FHL46" s="18"/>
      <c r="FHZ46" s="18"/>
      <c r="FIN46" s="18"/>
      <c r="FJB46" s="18"/>
      <c r="FJP46" s="18"/>
      <c r="FKD46" s="18"/>
      <c r="FKR46" s="18"/>
      <c r="FLF46" s="18"/>
      <c r="FLT46" s="18"/>
      <c r="FMH46" s="18"/>
      <c r="FMV46" s="18"/>
      <c r="FNJ46" s="18"/>
      <c r="FNX46" s="18"/>
      <c r="FOL46" s="18"/>
      <c r="FOZ46" s="18"/>
      <c r="FPN46" s="18"/>
      <c r="FQB46" s="18"/>
      <c r="FQP46" s="18"/>
      <c r="FRD46" s="18"/>
      <c r="FRR46" s="18"/>
      <c r="FSF46" s="18"/>
      <c r="FST46" s="18"/>
      <c r="FTH46" s="18"/>
      <c r="FTV46" s="18"/>
      <c r="FUJ46" s="18"/>
      <c r="FUX46" s="18"/>
      <c r="FVL46" s="18"/>
      <c r="FVZ46" s="18"/>
      <c r="FWN46" s="18"/>
      <c r="FXB46" s="18"/>
      <c r="FXP46" s="18"/>
      <c r="FYD46" s="18"/>
      <c r="FYR46" s="18"/>
      <c r="FZF46" s="18"/>
      <c r="FZT46" s="18"/>
      <c r="GAH46" s="18"/>
      <c r="GAV46" s="18"/>
      <c r="GBJ46" s="18"/>
      <c r="GBX46" s="18"/>
      <c r="GCL46" s="18"/>
      <c r="GCZ46" s="18"/>
      <c r="GDN46" s="18"/>
      <c r="GEB46" s="18"/>
      <c r="GEP46" s="18"/>
      <c r="GFD46" s="18"/>
      <c r="GFR46" s="18"/>
      <c r="GGF46" s="18"/>
      <c r="GGT46" s="18"/>
      <c r="GHH46" s="18"/>
      <c r="GHV46" s="18"/>
      <c r="GIJ46" s="18"/>
      <c r="GIX46" s="18"/>
      <c r="GJL46" s="18"/>
      <c r="GJZ46" s="18"/>
      <c r="GKN46" s="18"/>
      <c r="GLB46" s="18"/>
      <c r="GLP46" s="18"/>
      <c r="GMD46" s="18"/>
      <c r="GMR46" s="18"/>
      <c r="GNF46" s="18"/>
      <c r="GNT46" s="18"/>
      <c r="GOH46" s="18"/>
      <c r="GOV46" s="18"/>
      <c r="GPJ46" s="18"/>
      <c r="GPX46" s="18"/>
      <c r="GQL46" s="18"/>
      <c r="GQZ46" s="18"/>
      <c r="GRN46" s="18"/>
      <c r="GSB46" s="18"/>
      <c r="GSP46" s="18"/>
      <c r="GTD46" s="18"/>
      <c r="GTR46" s="18"/>
      <c r="GUF46" s="18"/>
      <c r="GUT46" s="18"/>
      <c r="GVH46" s="18"/>
      <c r="GVV46" s="18"/>
      <c r="GWJ46" s="18"/>
      <c r="GWX46" s="18"/>
      <c r="GXL46" s="18"/>
      <c r="GXZ46" s="18"/>
      <c r="GYN46" s="18"/>
      <c r="GZB46" s="18"/>
      <c r="GZP46" s="18"/>
      <c r="HAD46" s="18"/>
      <c r="HAR46" s="18"/>
      <c r="HBF46" s="18"/>
      <c r="HBT46" s="18"/>
      <c r="HCH46" s="18"/>
      <c r="HCV46" s="18"/>
      <c r="HDJ46" s="18"/>
      <c r="HDX46" s="18"/>
      <c r="HEL46" s="18"/>
      <c r="HEZ46" s="18"/>
      <c r="HFN46" s="18"/>
      <c r="HGB46" s="18"/>
      <c r="HGP46" s="18"/>
      <c r="HHD46" s="18"/>
      <c r="HHR46" s="18"/>
      <c r="HIF46" s="18"/>
      <c r="HIT46" s="18"/>
      <c r="HJH46" s="18"/>
      <c r="HJV46" s="18"/>
      <c r="HKJ46" s="18"/>
      <c r="HKX46" s="18"/>
      <c r="HLL46" s="18"/>
      <c r="HLZ46" s="18"/>
      <c r="HMN46" s="18"/>
      <c r="HNB46" s="18"/>
      <c r="HNP46" s="18"/>
      <c r="HOD46" s="18"/>
      <c r="HOR46" s="18"/>
      <c r="HPF46" s="18"/>
      <c r="HPT46" s="18"/>
      <c r="HQH46" s="18"/>
      <c r="HQV46" s="18"/>
      <c r="HRJ46" s="18"/>
      <c r="HRX46" s="18"/>
      <c r="HSL46" s="18"/>
      <c r="HSZ46" s="18"/>
      <c r="HTN46" s="18"/>
      <c r="HUB46" s="18"/>
      <c r="HUP46" s="18"/>
      <c r="HVD46" s="18"/>
      <c r="HVR46" s="18"/>
      <c r="HWF46" s="18"/>
      <c r="HWT46" s="18"/>
      <c r="HXH46" s="18"/>
      <c r="HXV46" s="18"/>
      <c r="HYJ46" s="18"/>
      <c r="HYX46" s="18"/>
      <c r="HZL46" s="18"/>
      <c r="HZZ46" s="18"/>
      <c r="IAN46" s="18"/>
      <c r="IBB46" s="18"/>
      <c r="IBP46" s="18"/>
      <c r="ICD46" s="18"/>
      <c r="ICR46" s="18"/>
      <c r="IDF46" s="18"/>
      <c r="IDT46" s="18"/>
      <c r="IEH46" s="18"/>
      <c r="IEV46" s="18"/>
      <c r="IFJ46" s="18"/>
      <c r="IFX46" s="18"/>
      <c r="IGL46" s="18"/>
      <c r="IGZ46" s="18"/>
      <c r="IHN46" s="18"/>
      <c r="IIB46" s="18"/>
      <c r="IIP46" s="18"/>
      <c r="IJD46" s="18"/>
      <c r="IJR46" s="18"/>
      <c r="IKF46" s="18"/>
      <c r="IKT46" s="18"/>
      <c r="ILH46" s="18"/>
      <c r="ILV46" s="18"/>
      <c r="IMJ46" s="18"/>
      <c r="IMX46" s="18"/>
      <c r="INL46" s="18"/>
      <c r="INZ46" s="18"/>
      <c r="ION46" s="18"/>
      <c r="IPB46" s="18"/>
      <c r="IPP46" s="18"/>
      <c r="IQD46" s="18"/>
      <c r="IQR46" s="18"/>
      <c r="IRF46" s="18"/>
      <c r="IRT46" s="18"/>
      <c r="ISH46" s="18"/>
      <c r="ISV46" s="18"/>
      <c r="ITJ46" s="18"/>
      <c r="ITX46" s="18"/>
      <c r="IUL46" s="18"/>
      <c r="IUZ46" s="18"/>
      <c r="IVN46" s="18"/>
      <c r="IWB46" s="18"/>
      <c r="IWP46" s="18"/>
      <c r="IXD46" s="18"/>
      <c r="IXR46" s="18"/>
      <c r="IYF46" s="18"/>
      <c r="IYT46" s="18"/>
      <c r="IZH46" s="18"/>
      <c r="IZV46" s="18"/>
      <c r="JAJ46" s="18"/>
      <c r="JAX46" s="18"/>
      <c r="JBL46" s="18"/>
      <c r="JBZ46" s="18"/>
      <c r="JCN46" s="18"/>
      <c r="JDB46" s="18"/>
      <c r="JDP46" s="18"/>
      <c r="JED46" s="18"/>
      <c r="JER46" s="18"/>
      <c r="JFF46" s="18"/>
      <c r="JFT46" s="18"/>
      <c r="JGH46" s="18"/>
      <c r="JGV46" s="18"/>
      <c r="JHJ46" s="18"/>
      <c r="JHX46" s="18"/>
      <c r="JIL46" s="18"/>
      <c r="JIZ46" s="18"/>
      <c r="JJN46" s="18"/>
      <c r="JKB46" s="18"/>
      <c r="JKP46" s="18"/>
      <c r="JLD46" s="18"/>
      <c r="JLR46" s="18"/>
      <c r="JMF46" s="18"/>
      <c r="JMT46" s="18"/>
      <c r="JNH46" s="18"/>
      <c r="JNV46" s="18"/>
      <c r="JOJ46" s="18"/>
      <c r="JOX46" s="18"/>
      <c r="JPL46" s="18"/>
      <c r="JPZ46" s="18"/>
      <c r="JQN46" s="18"/>
      <c r="JRB46" s="18"/>
      <c r="JRP46" s="18"/>
      <c r="JSD46" s="18"/>
      <c r="JSR46" s="18"/>
      <c r="JTF46" s="18"/>
      <c r="JTT46" s="18"/>
      <c r="JUH46" s="18"/>
      <c r="JUV46" s="18"/>
      <c r="JVJ46" s="18"/>
      <c r="JVX46" s="18"/>
      <c r="JWL46" s="18"/>
      <c r="JWZ46" s="18"/>
      <c r="JXN46" s="18"/>
      <c r="JYB46" s="18"/>
      <c r="JYP46" s="18"/>
      <c r="JZD46" s="18"/>
      <c r="JZR46" s="18"/>
      <c r="KAF46" s="18"/>
      <c r="KAT46" s="18"/>
      <c r="KBH46" s="18"/>
      <c r="KBV46" s="18"/>
      <c r="KCJ46" s="18"/>
      <c r="KCX46" s="18"/>
      <c r="KDL46" s="18"/>
      <c r="KDZ46" s="18"/>
      <c r="KEN46" s="18"/>
      <c r="KFB46" s="18"/>
      <c r="KFP46" s="18"/>
      <c r="KGD46" s="18"/>
      <c r="KGR46" s="18"/>
      <c r="KHF46" s="18"/>
      <c r="KHT46" s="18"/>
      <c r="KIH46" s="18"/>
      <c r="KIV46" s="18"/>
      <c r="KJJ46" s="18"/>
      <c r="KJX46" s="18"/>
      <c r="KKL46" s="18"/>
      <c r="KKZ46" s="18"/>
      <c r="KLN46" s="18"/>
      <c r="KMB46" s="18"/>
      <c r="KMP46" s="18"/>
      <c r="KND46" s="18"/>
      <c r="KNR46" s="18"/>
      <c r="KOF46" s="18"/>
      <c r="KOT46" s="18"/>
      <c r="KPH46" s="18"/>
      <c r="KPV46" s="18"/>
      <c r="KQJ46" s="18"/>
      <c r="KQX46" s="18"/>
      <c r="KRL46" s="18"/>
      <c r="KRZ46" s="18"/>
      <c r="KSN46" s="18"/>
      <c r="KTB46" s="18"/>
      <c r="KTP46" s="18"/>
      <c r="KUD46" s="18"/>
      <c r="KUR46" s="18"/>
      <c r="KVF46" s="18"/>
      <c r="KVT46" s="18"/>
      <c r="KWH46" s="18"/>
      <c r="KWV46" s="18"/>
      <c r="KXJ46" s="18"/>
      <c r="KXX46" s="18"/>
      <c r="KYL46" s="18"/>
      <c r="KYZ46" s="18"/>
      <c r="KZN46" s="18"/>
      <c r="LAB46" s="18"/>
      <c r="LAP46" s="18"/>
      <c r="LBD46" s="18"/>
      <c r="LBR46" s="18"/>
      <c r="LCF46" s="18"/>
      <c r="LCT46" s="18"/>
      <c r="LDH46" s="18"/>
      <c r="LDV46" s="18"/>
      <c r="LEJ46" s="18"/>
      <c r="LEX46" s="18"/>
      <c r="LFL46" s="18"/>
      <c r="LFZ46" s="18"/>
      <c r="LGN46" s="18"/>
      <c r="LHB46" s="18"/>
      <c r="LHP46" s="18"/>
      <c r="LID46" s="18"/>
      <c r="LIR46" s="18"/>
      <c r="LJF46" s="18"/>
      <c r="LJT46" s="18"/>
      <c r="LKH46" s="18"/>
      <c r="LKV46" s="18"/>
      <c r="LLJ46" s="18"/>
      <c r="LLX46" s="18"/>
      <c r="LML46" s="18"/>
      <c r="LMZ46" s="18"/>
      <c r="LNN46" s="18"/>
      <c r="LOB46" s="18"/>
      <c r="LOP46" s="18"/>
      <c r="LPD46" s="18"/>
      <c r="LPR46" s="18"/>
      <c r="LQF46" s="18"/>
      <c r="LQT46" s="18"/>
      <c r="LRH46" s="18"/>
      <c r="LRV46" s="18"/>
      <c r="LSJ46" s="18"/>
      <c r="LSX46" s="18"/>
      <c r="LTL46" s="18"/>
      <c r="LTZ46" s="18"/>
      <c r="LUN46" s="18"/>
      <c r="LVB46" s="18"/>
      <c r="LVP46" s="18"/>
      <c r="LWD46" s="18"/>
      <c r="LWR46" s="18"/>
      <c r="LXF46" s="18"/>
      <c r="LXT46" s="18"/>
      <c r="LYH46" s="18"/>
      <c r="LYV46" s="18"/>
      <c r="LZJ46" s="18"/>
      <c r="LZX46" s="18"/>
      <c r="MAL46" s="18"/>
      <c r="MAZ46" s="18"/>
      <c r="MBN46" s="18"/>
      <c r="MCB46" s="18"/>
      <c r="MCP46" s="18"/>
      <c r="MDD46" s="18"/>
      <c r="MDR46" s="18"/>
      <c r="MEF46" s="18"/>
      <c r="MET46" s="18"/>
      <c r="MFH46" s="18"/>
      <c r="MFV46" s="18"/>
      <c r="MGJ46" s="18"/>
      <c r="MGX46" s="18"/>
      <c r="MHL46" s="18"/>
      <c r="MHZ46" s="18"/>
      <c r="MIN46" s="18"/>
      <c r="MJB46" s="18"/>
      <c r="MJP46" s="18"/>
      <c r="MKD46" s="18"/>
      <c r="MKR46" s="18"/>
      <c r="MLF46" s="18"/>
      <c r="MLT46" s="18"/>
      <c r="MMH46" s="18"/>
      <c r="MMV46" s="18"/>
      <c r="MNJ46" s="18"/>
      <c r="MNX46" s="18"/>
      <c r="MOL46" s="18"/>
      <c r="MOZ46" s="18"/>
      <c r="MPN46" s="18"/>
      <c r="MQB46" s="18"/>
      <c r="MQP46" s="18"/>
      <c r="MRD46" s="18"/>
      <c r="MRR46" s="18"/>
      <c r="MSF46" s="18"/>
      <c r="MST46" s="18"/>
      <c r="MTH46" s="18"/>
      <c r="MTV46" s="18"/>
      <c r="MUJ46" s="18"/>
      <c r="MUX46" s="18"/>
      <c r="MVL46" s="18"/>
      <c r="MVZ46" s="18"/>
      <c r="MWN46" s="18"/>
      <c r="MXB46" s="18"/>
      <c r="MXP46" s="18"/>
      <c r="MYD46" s="18"/>
      <c r="MYR46" s="18"/>
      <c r="MZF46" s="18"/>
      <c r="MZT46" s="18"/>
      <c r="NAH46" s="18"/>
      <c r="NAV46" s="18"/>
      <c r="NBJ46" s="18"/>
      <c r="NBX46" s="18"/>
      <c r="NCL46" s="18"/>
      <c r="NCZ46" s="18"/>
      <c r="NDN46" s="18"/>
      <c r="NEB46" s="18"/>
      <c r="NEP46" s="18"/>
      <c r="NFD46" s="18"/>
      <c r="NFR46" s="18"/>
      <c r="NGF46" s="18"/>
      <c r="NGT46" s="18"/>
      <c r="NHH46" s="18"/>
      <c r="NHV46" s="18"/>
      <c r="NIJ46" s="18"/>
      <c r="NIX46" s="18"/>
      <c r="NJL46" s="18"/>
      <c r="NJZ46" s="18"/>
      <c r="NKN46" s="18"/>
      <c r="NLB46" s="18"/>
      <c r="NLP46" s="18"/>
      <c r="NMD46" s="18"/>
      <c r="NMR46" s="18"/>
      <c r="NNF46" s="18"/>
      <c r="NNT46" s="18"/>
      <c r="NOH46" s="18"/>
      <c r="NOV46" s="18"/>
      <c r="NPJ46" s="18"/>
      <c r="NPX46" s="18"/>
      <c r="NQL46" s="18"/>
      <c r="NQZ46" s="18"/>
      <c r="NRN46" s="18"/>
      <c r="NSB46" s="18"/>
      <c r="NSP46" s="18"/>
      <c r="NTD46" s="18"/>
      <c r="NTR46" s="18"/>
      <c r="NUF46" s="18"/>
      <c r="NUT46" s="18"/>
      <c r="NVH46" s="18"/>
      <c r="NVV46" s="18"/>
      <c r="NWJ46" s="18"/>
      <c r="NWX46" s="18"/>
      <c r="NXL46" s="18"/>
      <c r="NXZ46" s="18"/>
      <c r="NYN46" s="18"/>
      <c r="NZB46" s="18"/>
      <c r="NZP46" s="18"/>
      <c r="OAD46" s="18"/>
      <c r="OAR46" s="18"/>
      <c r="OBF46" s="18"/>
      <c r="OBT46" s="18"/>
      <c r="OCH46" s="18"/>
      <c r="OCV46" s="18"/>
      <c r="ODJ46" s="18"/>
      <c r="ODX46" s="18"/>
      <c r="OEL46" s="18"/>
      <c r="OEZ46" s="18"/>
      <c r="OFN46" s="18"/>
      <c r="OGB46" s="18"/>
      <c r="OGP46" s="18"/>
      <c r="OHD46" s="18"/>
      <c r="OHR46" s="18"/>
      <c r="OIF46" s="18"/>
      <c r="OIT46" s="18"/>
      <c r="OJH46" s="18"/>
      <c r="OJV46" s="18"/>
      <c r="OKJ46" s="18"/>
      <c r="OKX46" s="18"/>
      <c r="OLL46" s="18"/>
      <c r="OLZ46" s="18"/>
      <c r="OMN46" s="18"/>
      <c r="ONB46" s="18"/>
      <c r="ONP46" s="18"/>
      <c r="OOD46" s="18"/>
      <c r="OOR46" s="18"/>
      <c r="OPF46" s="18"/>
      <c r="OPT46" s="18"/>
      <c r="OQH46" s="18"/>
      <c r="OQV46" s="18"/>
      <c r="ORJ46" s="18"/>
      <c r="ORX46" s="18"/>
      <c r="OSL46" s="18"/>
      <c r="OSZ46" s="18"/>
      <c r="OTN46" s="18"/>
      <c r="OUB46" s="18"/>
      <c r="OUP46" s="18"/>
      <c r="OVD46" s="18"/>
      <c r="OVR46" s="18"/>
      <c r="OWF46" s="18"/>
      <c r="OWT46" s="18"/>
      <c r="OXH46" s="18"/>
      <c r="OXV46" s="18"/>
      <c r="OYJ46" s="18"/>
      <c r="OYX46" s="18"/>
      <c r="OZL46" s="18"/>
      <c r="OZZ46" s="18"/>
      <c r="PAN46" s="18"/>
      <c r="PBB46" s="18"/>
      <c r="PBP46" s="18"/>
      <c r="PCD46" s="18"/>
      <c r="PCR46" s="18"/>
      <c r="PDF46" s="18"/>
      <c r="PDT46" s="18"/>
      <c r="PEH46" s="18"/>
      <c r="PEV46" s="18"/>
      <c r="PFJ46" s="18"/>
      <c r="PFX46" s="18"/>
      <c r="PGL46" s="18"/>
      <c r="PGZ46" s="18"/>
      <c r="PHN46" s="18"/>
      <c r="PIB46" s="18"/>
      <c r="PIP46" s="18"/>
      <c r="PJD46" s="18"/>
      <c r="PJR46" s="18"/>
      <c r="PKF46" s="18"/>
      <c r="PKT46" s="18"/>
      <c r="PLH46" s="18"/>
      <c r="PLV46" s="18"/>
      <c r="PMJ46" s="18"/>
      <c r="PMX46" s="18"/>
      <c r="PNL46" s="18"/>
      <c r="PNZ46" s="18"/>
      <c r="PON46" s="18"/>
      <c r="PPB46" s="18"/>
      <c r="PPP46" s="18"/>
      <c r="PQD46" s="18"/>
      <c r="PQR46" s="18"/>
      <c r="PRF46" s="18"/>
      <c r="PRT46" s="18"/>
      <c r="PSH46" s="18"/>
      <c r="PSV46" s="18"/>
      <c r="PTJ46" s="18"/>
      <c r="PTX46" s="18"/>
      <c r="PUL46" s="18"/>
      <c r="PUZ46" s="18"/>
      <c r="PVN46" s="18"/>
      <c r="PWB46" s="18"/>
      <c r="PWP46" s="18"/>
      <c r="PXD46" s="18"/>
      <c r="PXR46" s="18"/>
      <c r="PYF46" s="18"/>
      <c r="PYT46" s="18"/>
      <c r="PZH46" s="18"/>
      <c r="PZV46" s="18"/>
      <c r="QAJ46" s="18"/>
      <c r="QAX46" s="18"/>
      <c r="QBL46" s="18"/>
      <c r="QBZ46" s="18"/>
      <c r="QCN46" s="18"/>
      <c r="QDB46" s="18"/>
      <c r="QDP46" s="18"/>
      <c r="QED46" s="18"/>
      <c r="QER46" s="18"/>
      <c r="QFF46" s="18"/>
      <c r="QFT46" s="18"/>
      <c r="QGH46" s="18"/>
      <c r="QGV46" s="18"/>
      <c r="QHJ46" s="18"/>
      <c r="QHX46" s="18"/>
      <c r="QIL46" s="18"/>
      <c r="QIZ46" s="18"/>
      <c r="QJN46" s="18"/>
      <c r="QKB46" s="18"/>
      <c r="QKP46" s="18"/>
      <c r="QLD46" s="18"/>
      <c r="QLR46" s="18"/>
      <c r="QMF46" s="18"/>
      <c r="QMT46" s="18"/>
      <c r="QNH46" s="18"/>
      <c r="QNV46" s="18"/>
      <c r="QOJ46" s="18"/>
      <c r="QOX46" s="18"/>
      <c r="QPL46" s="18"/>
      <c r="QPZ46" s="18"/>
      <c r="QQN46" s="18"/>
      <c r="QRB46" s="18"/>
      <c r="QRP46" s="18"/>
      <c r="QSD46" s="18"/>
      <c r="QSR46" s="18"/>
      <c r="QTF46" s="18"/>
      <c r="QTT46" s="18"/>
      <c r="QUH46" s="18"/>
      <c r="QUV46" s="18"/>
      <c r="QVJ46" s="18"/>
      <c r="QVX46" s="18"/>
      <c r="QWL46" s="18"/>
      <c r="QWZ46" s="18"/>
      <c r="QXN46" s="18"/>
      <c r="QYB46" s="18"/>
      <c r="QYP46" s="18"/>
      <c r="QZD46" s="18"/>
      <c r="QZR46" s="18"/>
      <c r="RAF46" s="18"/>
      <c r="RAT46" s="18"/>
      <c r="RBH46" s="18"/>
      <c r="RBV46" s="18"/>
      <c r="RCJ46" s="18"/>
      <c r="RCX46" s="18"/>
      <c r="RDL46" s="18"/>
      <c r="RDZ46" s="18"/>
      <c r="REN46" s="18"/>
      <c r="RFB46" s="18"/>
      <c r="RFP46" s="18"/>
      <c r="RGD46" s="18"/>
      <c r="RGR46" s="18"/>
      <c r="RHF46" s="18"/>
      <c r="RHT46" s="18"/>
      <c r="RIH46" s="18"/>
      <c r="RIV46" s="18"/>
      <c r="RJJ46" s="18"/>
      <c r="RJX46" s="18"/>
      <c r="RKL46" s="18"/>
      <c r="RKZ46" s="18"/>
      <c r="RLN46" s="18"/>
      <c r="RMB46" s="18"/>
      <c r="RMP46" s="18"/>
      <c r="RND46" s="18"/>
      <c r="RNR46" s="18"/>
      <c r="ROF46" s="18"/>
      <c r="ROT46" s="18"/>
      <c r="RPH46" s="18"/>
      <c r="RPV46" s="18"/>
      <c r="RQJ46" s="18"/>
      <c r="RQX46" s="18"/>
      <c r="RRL46" s="18"/>
      <c r="RRZ46" s="18"/>
      <c r="RSN46" s="18"/>
      <c r="RTB46" s="18"/>
      <c r="RTP46" s="18"/>
      <c r="RUD46" s="18"/>
      <c r="RUR46" s="18"/>
      <c r="RVF46" s="18"/>
      <c r="RVT46" s="18"/>
      <c r="RWH46" s="18"/>
      <c r="RWV46" s="18"/>
      <c r="RXJ46" s="18"/>
      <c r="RXX46" s="18"/>
      <c r="RYL46" s="18"/>
      <c r="RYZ46" s="18"/>
      <c r="RZN46" s="18"/>
      <c r="SAB46" s="18"/>
      <c r="SAP46" s="18"/>
      <c r="SBD46" s="18"/>
      <c r="SBR46" s="18"/>
      <c r="SCF46" s="18"/>
      <c r="SCT46" s="18"/>
      <c r="SDH46" s="18"/>
      <c r="SDV46" s="18"/>
      <c r="SEJ46" s="18"/>
      <c r="SEX46" s="18"/>
      <c r="SFL46" s="18"/>
      <c r="SFZ46" s="18"/>
      <c r="SGN46" s="18"/>
      <c r="SHB46" s="18"/>
      <c r="SHP46" s="18"/>
      <c r="SID46" s="18"/>
      <c r="SIR46" s="18"/>
      <c r="SJF46" s="18"/>
      <c r="SJT46" s="18"/>
      <c r="SKH46" s="18"/>
      <c r="SKV46" s="18"/>
      <c r="SLJ46" s="18"/>
      <c r="SLX46" s="18"/>
      <c r="SML46" s="18"/>
      <c r="SMZ46" s="18"/>
      <c r="SNN46" s="18"/>
      <c r="SOB46" s="18"/>
      <c r="SOP46" s="18"/>
      <c r="SPD46" s="18"/>
      <c r="SPR46" s="18"/>
      <c r="SQF46" s="18"/>
      <c r="SQT46" s="18"/>
      <c r="SRH46" s="18"/>
      <c r="SRV46" s="18"/>
      <c r="SSJ46" s="18"/>
      <c r="SSX46" s="18"/>
      <c r="STL46" s="18"/>
      <c r="STZ46" s="18"/>
      <c r="SUN46" s="18"/>
      <c r="SVB46" s="18"/>
      <c r="SVP46" s="18"/>
      <c r="SWD46" s="18"/>
      <c r="SWR46" s="18"/>
      <c r="SXF46" s="18"/>
      <c r="SXT46" s="18"/>
      <c r="SYH46" s="18"/>
      <c r="SYV46" s="18"/>
      <c r="SZJ46" s="18"/>
      <c r="SZX46" s="18"/>
      <c r="TAL46" s="18"/>
      <c r="TAZ46" s="18"/>
      <c r="TBN46" s="18"/>
      <c r="TCB46" s="18"/>
      <c r="TCP46" s="18"/>
      <c r="TDD46" s="18"/>
      <c r="TDR46" s="18"/>
      <c r="TEF46" s="18"/>
      <c r="TET46" s="18"/>
      <c r="TFH46" s="18"/>
      <c r="TFV46" s="18"/>
      <c r="TGJ46" s="18"/>
      <c r="TGX46" s="18"/>
      <c r="THL46" s="18"/>
      <c r="THZ46" s="18"/>
      <c r="TIN46" s="18"/>
      <c r="TJB46" s="18"/>
      <c r="TJP46" s="18"/>
      <c r="TKD46" s="18"/>
      <c r="TKR46" s="18"/>
      <c r="TLF46" s="18"/>
      <c r="TLT46" s="18"/>
      <c r="TMH46" s="18"/>
      <c r="TMV46" s="18"/>
      <c r="TNJ46" s="18"/>
      <c r="TNX46" s="18"/>
      <c r="TOL46" s="18"/>
      <c r="TOZ46" s="18"/>
      <c r="TPN46" s="18"/>
      <c r="TQB46" s="18"/>
      <c r="TQP46" s="18"/>
      <c r="TRD46" s="18"/>
      <c r="TRR46" s="18"/>
      <c r="TSF46" s="18"/>
      <c r="TST46" s="18"/>
      <c r="TTH46" s="18"/>
      <c r="TTV46" s="18"/>
      <c r="TUJ46" s="18"/>
      <c r="TUX46" s="18"/>
      <c r="TVL46" s="18"/>
      <c r="TVZ46" s="18"/>
      <c r="TWN46" s="18"/>
      <c r="TXB46" s="18"/>
      <c r="TXP46" s="18"/>
      <c r="TYD46" s="18"/>
      <c r="TYR46" s="18"/>
      <c r="TZF46" s="18"/>
      <c r="TZT46" s="18"/>
      <c r="UAH46" s="18"/>
      <c r="UAV46" s="18"/>
      <c r="UBJ46" s="18"/>
      <c r="UBX46" s="18"/>
      <c r="UCL46" s="18"/>
      <c r="UCZ46" s="18"/>
      <c r="UDN46" s="18"/>
      <c r="UEB46" s="18"/>
      <c r="UEP46" s="18"/>
      <c r="UFD46" s="18"/>
      <c r="UFR46" s="18"/>
      <c r="UGF46" s="18"/>
      <c r="UGT46" s="18"/>
      <c r="UHH46" s="18"/>
      <c r="UHV46" s="18"/>
      <c r="UIJ46" s="18"/>
      <c r="UIX46" s="18"/>
      <c r="UJL46" s="18"/>
      <c r="UJZ46" s="18"/>
      <c r="UKN46" s="18"/>
      <c r="ULB46" s="18"/>
      <c r="ULP46" s="18"/>
      <c r="UMD46" s="18"/>
      <c r="UMR46" s="18"/>
      <c r="UNF46" s="18"/>
      <c r="UNT46" s="18"/>
      <c r="UOH46" s="18"/>
      <c r="UOV46" s="18"/>
      <c r="UPJ46" s="18"/>
      <c r="UPX46" s="18"/>
      <c r="UQL46" s="18"/>
      <c r="UQZ46" s="18"/>
      <c r="URN46" s="18"/>
      <c r="USB46" s="18"/>
      <c r="USP46" s="18"/>
      <c r="UTD46" s="18"/>
      <c r="UTR46" s="18"/>
      <c r="UUF46" s="18"/>
      <c r="UUT46" s="18"/>
      <c r="UVH46" s="18"/>
      <c r="UVV46" s="18"/>
      <c r="UWJ46" s="18"/>
      <c r="UWX46" s="18"/>
      <c r="UXL46" s="18"/>
      <c r="UXZ46" s="18"/>
      <c r="UYN46" s="18"/>
      <c r="UZB46" s="18"/>
      <c r="UZP46" s="18"/>
      <c r="VAD46" s="18"/>
      <c r="VAR46" s="18"/>
      <c r="VBF46" s="18"/>
      <c r="VBT46" s="18"/>
      <c r="VCH46" s="18"/>
      <c r="VCV46" s="18"/>
      <c r="VDJ46" s="18"/>
      <c r="VDX46" s="18"/>
      <c r="VEL46" s="18"/>
      <c r="VEZ46" s="18"/>
      <c r="VFN46" s="18"/>
      <c r="VGB46" s="18"/>
      <c r="VGP46" s="18"/>
      <c r="VHD46" s="18"/>
      <c r="VHR46" s="18"/>
      <c r="VIF46" s="18"/>
      <c r="VIT46" s="18"/>
      <c r="VJH46" s="18"/>
      <c r="VJV46" s="18"/>
      <c r="VKJ46" s="18"/>
      <c r="VKX46" s="18"/>
      <c r="VLL46" s="18"/>
      <c r="VLZ46" s="18"/>
      <c r="VMN46" s="18"/>
      <c r="VNB46" s="18"/>
      <c r="VNP46" s="18"/>
      <c r="VOD46" s="18"/>
      <c r="VOR46" s="18"/>
      <c r="VPF46" s="18"/>
      <c r="VPT46" s="18"/>
      <c r="VQH46" s="18"/>
      <c r="VQV46" s="18"/>
      <c r="VRJ46" s="18"/>
      <c r="VRX46" s="18"/>
      <c r="VSL46" s="18"/>
      <c r="VSZ46" s="18"/>
      <c r="VTN46" s="18"/>
      <c r="VUB46" s="18"/>
      <c r="VUP46" s="18"/>
      <c r="VVD46" s="18"/>
      <c r="VVR46" s="18"/>
      <c r="VWF46" s="18"/>
      <c r="VWT46" s="18"/>
      <c r="VXH46" s="18"/>
      <c r="VXV46" s="18"/>
      <c r="VYJ46" s="18"/>
      <c r="VYX46" s="18"/>
      <c r="VZL46" s="18"/>
      <c r="VZZ46" s="18"/>
      <c r="WAN46" s="18"/>
      <c r="WBB46" s="18"/>
      <c r="WBP46" s="18"/>
      <c r="WCD46" s="18"/>
      <c r="WCR46" s="18"/>
      <c r="WDF46" s="18"/>
      <c r="WDT46" s="18"/>
      <c r="WEH46" s="18"/>
      <c r="WEV46" s="18"/>
      <c r="WFJ46" s="18"/>
      <c r="WFX46" s="18"/>
      <c r="WGL46" s="18"/>
      <c r="WGZ46" s="18"/>
      <c r="WHN46" s="18"/>
      <c r="WIB46" s="18"/>
      <c r="WIP46" s="18"/>
      <c r="WJD46" s="18"/>
      <c r="WJR46" s="18"/>
      <c r="WKF46" s="18"/>
      <c r="WKT46" s="18"/>
      <c r="WLH46" s="18"/>
      <c r="WLV46" s="18"/>
      <c r="WMJ46" s="18"/>
      <c r="WMX46" s="18"/>
      <c r="WNL46" s="18"/>
      <c r="WNZ46" s="18"/>
      <c r="WON46" s="18"/>
      <c r="WPB46" s="18"/>
      <c r="WPP46" s="18"/>
      <c r="WQD46" s="18"/>
      <c r="WQR46" s="18"/>
      <c r="WRF46" s="18"/>
      <c r="WRT46" s="18"/>
      <c r="WSH46" s="18"/>
      <c r="WSV46" s="18"/>
      <c r="WTJ46" s="18"/>
      <c r="WTX46" s="18"/>
      <c r="WUL46" s="18"/>
      <c r="WUZ46" s="18"/>
      <c r="WVN46" s="18"/>
      <c r="WWB46" s="18"/>
      <c r="WWP46" s="18"/>
      <c r="WXD46" s="18"/>
      <c r="WXR46" s="18"/>
      <c r="WYF46" s="18"/>
      <c r="WYT46" s="18"/>
      <c r="WZH46" s="18"/>
      <c r="WZV46" s="18"/>
      <c r="XAJ46" s="18"/>
      <c r="XAX46" s="18"/>
      <c r="XBL46" s="18"/>
      <c r="XBZ46" s="18"/>
      <c r="XCN46" s="18"/>
      <c r="XDB46" s="18"/>
      <c r="XDP46" s="18"/>
      <c r="XED46" s="18"/>
      <c r="XER46" s="18"/>
    </row>
    <row r="47" spans="1:1014 1028:2036 2050:3072 3086:4094 4108:5116 5130:6138 6152:7160 7174:8182 8196:9204 9218:10240 10254:11262 11276:12284 12298:13306 13320:14328 14342:15350 15364:16372" hidden="1" x14ac:dyDescent="0.35">
      <c r="A47">
        <v>2017186055</v>
      </c>
      <c r="B47" t="s">
        <v>49</v>
      </c>
      <c r="C47" t="s">
        <v>452</v>
      </c>
      <c r="D47" s="55" t="s">
        <v>904</v>
      </c>
      <c r="E47" t="s">
        <v>51</v>
      </c>
      <c r="F47" s="18">
        <v>42921</v>
      </c>
      <c r="G47">
        <v>19.399999999999999</v>
      </c>
      <c r="I47">
        <v>35.299999999999997</v>
      </c>
      <c r="J47" t="s">
        <v>895</v>
      </c>
      <c r="K47">
        <v>6.7</v>
      </c>
      <c r="L47" t="s">
        <v>906</v>
      </c>
      <c r="M47">
        <v>9</v>
      </c>
      <c r="N47" t="s">
        <v>912</v>
      </c>
      <c r="O47">
        <v>1135</v>
      </c>
      <c r="P47" t="s">
        <v>880</v>
      </c>
      <c r="T47" s="18"/>
      <c r="AH47" s="18"/>
      <c r="AV47" s="18"/>
      <c r="BJ47" s="18"/>
      <c r="BX47" s="18"/>
      <c r="CL47" s="18"/>
      <c r="CZ47" s="18"/>
      <c r="DN47" s="18"/>
      <c r="EB47" s="18"/>
      <c r="EP47" s="18"/>
      <c r="FD47" s="18"/>
      <c r="FR47" s="18"/>
      <c r="GF47" s="18"/>
      <c r="GT47" s="18"/>
      <c r="HH47" s="18"/>
      <c r="HV47" s="18"/>
      <c r="IJ47" s="18"/>
      <c r="IX47" s="18"/>
      <c r="JL47" s="18"/>
      <c r="JZ47" s="18"/>
      <c r="KN47" s="18"/>
      <c r="LB47" s="18"/>
      <c r="LP47" s="18"/>
      <c r="MD47" s="18"/>
      <c r="MR47" s="18"/>
      <c r="NF47" s="18"/>
      <c r="NT47" s="18"/>
      <c r="OH47" s="18"/>
      <c r="OV47" s="18"/>
      <c r="PJ47" s="18"/>
      <c r="PX47" s="18"/>
      <c r="QL47" s="18"/>
      <c r="QZ47" s="18"/>
      <c r="RN47" s="18"/>
      <c r="SB47" s="18"/>
      <c r="SP47" s="18"/>
      <c r="TD47" s="18"/>
      <c r="TR47" s="18"/>
      <c r="UF47" s="18"/>
      <c r="UT47" s="18"/>
      <c r="VH47" s="18"/>
      <c r="VV47" s="18"/>
      <c r="WJ47" s="18"/>
      <c r="WX47" s="18"/>
      <c r="XL47" s="18"/>
      <c r="XZ47" s="18"/>
      <c r="YN47" s="18"/>
      <c r="ZB47" s="18"/>
      <c r="ZP47" s="18"/>
      <c r="AAD47" s="18"/>
      <c r="AAR47" s="18"/>
      <c r="ABF47" s="18"/>
      <c r="ABT47" s="18"/>
      <c r="ACH47" s="18"/>
      <c r="ACV47" s="18"/>
      <c r="ADJ47" s="18"/>
      <c r="ADX47" s="18"/>
      <c r="AEL47" s="18"/>
      <c r="AEZ47" s="18"/>
      <c r="AFN47" s="18"/>
      <c r="AGB47" s="18"/>
      <c r="AGP47" s="18"/>
      <c r="AHD47" s="18"/>
      <c r="AHR47" s="18"/>
      <c r="AIF47" s="18"/>
      <c r="AIT47" s="18"/>
      <c r="AJH47" s="18"/>
      <c r="AJV47" s="18"/>
      <c r="AKJ47" s="18"/>
      <c r="AKX47" s="18"/>
      <c r="ALL47" s="18"/>
      <c r="ALZ47" s="18"/>
      <c r="AMN47" s="18"/>
      <c r="ANB47" s="18"/>
      <c r="ANP47" s="18"/>
      <c r="AOD47" s="18"/>
      <c r="AOR47" s="18"/>
      <c r="APF47" s="18"/>
      <c r="APT47" s="18"/>
      <c r="AQH47" s="18"/>
      <c r="AQV47" s="18"/>
      <c r="ARJ47" s="18"/>
      <c r="ARX47" s="18"/>
      <c r="ASL47" s="18"/>
      <c r="ASZ47" s="18"/>
      <c r="ATN47" s="18"/>
      <c r="AUB47" s="18"/>
      <c r="AUP47" s="18"/>
      <c r="AVD47" s="18"/>
      <c r="AVR47" s="18"/>
      <c r="AWF47" s="18"/>
      <c r="AWT47" s="18"/>
      <c r="AXH47" s="18"/>
      <c r="AXV47" s="18"/>
      <c r="AYJ47" s="18"/>
      <c r="AYX47" s="18"/>
      <c r="AZL47" s="18"/>
      <c r="AZZ47" s="18"/>
      <c r="BAN47" s="18"/>
      <c r="BBB47" s="18"/>
      <c r="BBP47" s="18"/>
      <c r="BCD47" s="18"/>
      <c r="BCR47" s="18"/>
      <c r="BDF47" s="18"/>
      <c r="BDT47" s="18"/>
      <c r="BEH47" s="18"/>
      <c r="BEV47" s="18"/>
      <c r="BFJ47" s="18"/>
      <c r="BFX47" s="18"/>
      <c r="BGL47" s="18"/>
      <c r="BGZ47" s="18"/>
      <c r="BHN47" s="18"/>
      <c r="BIB47" s="18"/>
      <c r="BIP47" s="18"/>
      <c r="BJD47" s="18"/>
      <c r="BJR47" s="18"/>
      <c r="BKF47" s="18"/>
      <c r="BKT47" s="18"/>
      <c r="BLH47" s="18"/>
      <c r="BLV47" s="18"/>
      <c r="BMJ47" s="18"/>
      <c r="BMX47" s="18"/>
      <c r="BNL47" s="18"/>
      <c r="BNZ47" s="18"/>
      <c r="BON47" s="18"/>
      <c r="BPB47" s="18"/>
      <c r="BPP47" s="18"/>
      <c r="BQD47" s="18"/>
      <c r="BQR47" s="18"/>
      <c r="BRF47" s="18"/>
      <c r="BRT47" s="18"/>
      <c r="BSH47" s="18"/>
      <c r="BSV47" s="18"/>
      <c r="BTJ47" s="18"/>
      <c r="BTX47" s="18"/>
      <c r="BUL47" s="18"/>
      <c r="BUZ47" s="18"/>
      <c r="BVN47" s="18"/>
      <c r="BWB47" s="18"/>
      <c r="BWP47" s="18"/>
      <c r="BXD47" s="18"/>
      <c r="BXR47" s="18"/>
      <c r="BYF47" s="18"/>
      <c r="BYT47" s="18"/>
      <c r="BZH47" s="18"/>
      <c r="BZV47" s="18"/>
      <c r="CAJ47" s="18"/>
      <c r="CAX47" s="18"/>
      <c r="CBL47" s="18"/>
      <c r="CBZ47" s="18"/>
      <c r="CCN47" s="18"/>
      <c r="CDB47" s="18"/>
      <c r="CDP47" s="18"/>
      <c r="CED47" s="18"/>
      <c r="CER47" s="18"/>
      <c r="CFF47" s="18"/>
      <c r="CFT47" s="18"/>
      <c r="CGH47" s="18"/>
      <c r="CGV47" s="18"/>
      <c r="CHJ47" s="18"/>
      <c r="CHX47" s="18"/>
      <c r="CIL47" s="18"/>
      <c r="CIZ47" s="18"/>
      <c r="CJN47" s="18"/>
      <c r="CKB47" s="18"/>
      <c r="CKP47" s="18"/>
      <c r="CLD47" s="18"/>
      <c r="CLR47" s="18"/>
      <c r="CMF47" s="18"/>
      <c r="CMT47" s="18"/>
      <c r="CNH47" s="18"/>
      <c r="CNV47" s="18"/>
      <c r="COJ47" s="18"/>
      <c r="COX47" s="18"/>
      <c r="CPL47" s="18"/>
      <c r="CPZ47" s="18"/>
      <c r="CQN47" s="18"/>
      <c r="CRB47" s="18"/>
      <c r="CRP47" s="18"/>
      <c r="CSD47" s="18"/>
      <c r="CSR47" s="18"/>
      <c r="CTF47" s="18"/>
      <c r="CTT47" s="18"/>
      <c r="CUH47" s="18"/>
      <c r="CUV47" s="18"/>
      <c r="CVJ47" s="18"/>
      <c r="CVX47" s="18"/>
      <c r="CWL47" s="18"/>
      <c r="CWZ47" s="18"/>
      <c r="CXN47" s="18"/>
      <c r="CYB47" s="18"/>
      <c r="CYP47" s="18"/>
      <c r="CZD47" s="18"/>
      <c r="CZR47" s="18"/>
      <c r="DAF47" s="18"/>
      <c r="DAT47" s="18"/>
      <c r="DBH47" s="18"/>
      <c r="DBV47" s="18"/>
      <c r="DCJ47" s="18"/>
      <c r="DCX47" s="18"/>
      <c r="DDL47" s="18"/>
      <c r="DDZ47" s="18"/>
      <c r="DEN47" s="18"/>
      <c r="DFB47" s="18"/>
      <c r="DFP47" s="18"/>
      <c r="DGD47" s="18"/>
      <c r="DGR47" s="18"/>
      <c r="DHF47" s="18"/>
      <c r="DHT47" s="18"/>
      <c r="DIH47" s="18"/>
      <c r="DIV47" s="18"/>
      <c r="DJJ47" s="18"/>
      <c r="DJX47" s="18"/>
      <c r="DKL47" s="18"/>
      <c r="DKZ47" s="18"/>
      <c r="DLN47" s="18"/>
      <c r="DMB47" s="18"/>
      <c r="DMP47" s="18"/>
      <c r="DND47" s="18"/>
      <c r="DNR47" s="18"/>
      <c r="DOF47" s="18"/>
      <c r="DOT47" s="18"/>
      <c r="DPH47" s="18"/>
      <c r="DPV47" s="18"/>
      <c r="DQJ47" s="18"/>
      <c r="DQX47" s="18"/>
      <c r="DRL47" s="18"/>
      <c r="DRZ47" s="18"/>
      <c r="DSN47" s="18"/>
      <c r="DTB47" s="18"/>
      <c r="DTP47" s="18"/>
      <c r="DUD47" s="18"/>
      <c r="DUR47" s="18"/>
      <c r="DVF47" s="18"/>
      <c r="DVT47" s="18"/>
      <c r="DWH47" s="18"/>
      <c r="DWV47" s="18"/>
      <c r="DXJ47" s="18"/>
      <c r="DXX47" s="18"/>
      <c r="DYL47" s="18"/>
      <c r="DYZ47" s="18"/>
      <c r="DZN47" s="18"/>
      <c r="EAB47" s="18"/>
      <c r="EAP47" s="18"/>
      <c r="EBD47" s="18"/>
      <c r="EBR47" s="18"/>
      <c r="ECF47" s="18"/>
      <c r="ECT47" s="18"/>
      <c r="EDH47" s="18"/>
      <c r="EDV47" s="18"/>
      <c r="EEJ47" s="18"/>
      <c r="EEX47" s="18"/>
      <c r="EFL47" s="18"/>
      <c r="EFZ47" s="18"/>
      <c r="EGN47" s="18"/>
      <c r="EHB47" s="18"/>
      <c r="EHP47" s="18"/>
      <c r="EID47" s="18"/>
      <c r="EIR47" s="18"/>
      <c r="EJF47" s="18"/>
      <c r="EJT47" s="18"/>
      <c r="EKH47" s="18"/>
      <c r="EKV47" s="18"/>
      <c r="ELJ47" s="18"/>
      <c r="ELX47" s="18"/>
      <c r="EML47" s="18"/>
      <c r="EMZ47" s="18"/>
      <c r="ENN47" s="18"/>
      <c r="EOB47" s="18"/>
      <c r="EOP47" s="18"/>
      <c r="EPD47" s="18"/>
      <c r="EPR47" s="18"/>
      <c r="EQF47" s="18"/>
      <c r="EQT47" s="18"/>
      <c r="ERH47" s="18"/>
      <c r="ERV47" s="18"/>
      <c r="ESJ47" s="18"/>
      <c r="ESX47" s="18"/>
      <c r="ETL47" s="18"/>
      <c r="ETZ47" s="18"/>
      <c r="EUN47" s="18"/>
      <c r="EVB47" s="18"/>
      <c r="EVP47" s="18"/>
      <c r="EWD47" s="18"/>
      <c r="EWR47" s="18"/>
      <c r="EXF47" s="18"/>
      <c r="EXT47" s="18"/>
      <c r="EYH47" s="18"/>
      <c r="EYV47" s="18"/>
      <c r="EZJ47" s="18"/>
      <c r="EZX47" s="18"/>
      <c r="FAL47" s="18"/>
      <c r="FAZ47" s="18"/>
      <c r="FBN47" s="18"/>
      <c r="FCB47" s="18"/>
      <c r="FCP47" s="18"/>
      <c r="FDD47" s="18"/>
      <c r="FDR47" s="18"/>
      <c r="FEF47" s="18"/>
      <c r="FET47" s="18"/>
      <c r="FFH47" s="18"/>
      <c r="FFV47" s="18"/>
      <c r="FGJ47" s="18"/>
      <c r="FGX47" s="18"/>
      <c r="FHL47" s="18"/>
      <c r="FHZ47" s="18"/>
      <c r="FIN47" s="18"/>
      <c r="FJB47" s="18"/>
      <c r="FJP47" s="18"/>
      <c r="FKD47" s="18"/>
      <c r="FKR47" s="18"/>
      <c r="FLF47" s="18"/>
      <c r="FLT47" s="18"/>
      <c r="FMH47" s="18"/>
      <c r="FMV47" s="18"/>
      <c r="FNJ47" s="18"/>
      <c r="FNX47" s="18"/>
      <c r="FOL47" s="18"/>
      <c r="FOZ47" s="18"/>
      <c r="FPN47" s="18"/>
      <c r="FQB47" s="18"/>
      <c r="FQP47" s="18"/>
      <c r="FRD47" s="18"/>
      <c r="FRR47" s="18"/>
      <c r="FSF47" s="18"/>
      <c r="FST47" s="18"/>
      <c r="FTH47" s="18"/>
      <c r="FTV47" s="18"/>
      <c r="FUJ47" s="18"/>
      <c r="FUX47" s="18"/>
      <c r="FVL47" s="18"/>
      <c r="FVZ47" s="18"/>
      <c r="FWN47" s="18"/>
      <c r="FXB47" s="18"/>
      <c r="FXP47" s="18"/>
      <c r="FYD47" s="18"/>
      <c r="FYR47" s="18"/>
      <c r="FZF47" s="18"/>
      <c r="FZT47" s="18"/>
      <c r="GAH47" s="18"/>
      <c r="GAV47" s="18"/>
      <c r="GBJ47" s="18"/>
      <c r="GBX47" s="18"/>
      <c r="GCL47" s="18"/>
      <c r="GCZ47" s="18"/>
      <c r="GDN47" s="18"/>
      <c r="GEB47" s="18"/>
      <c r="GEP47" s="18"/>
      <c r="GFD47" s="18"/>
      <c r="GFR47" s="18"/>
      <c r="GGF47" s="18"/>
      <c r="GGT47" s="18"/>
      <c r="GHH47" s="18"/>
      <c r="GHV47" s="18"/>
      <c r="GIJ47" s="18"/>
      <c r="GIX47" s="18"/>
      <c r="GJL47" s="18"/>
      <c r="GJZ47" s="18"/>
      <c r="GKN47" s="18"/>
      <c r="GLB47" s="18"/>
      <c r="GLP47" s="18"/>
      <c r="GMD47" s="18"/>
      <c r="GMR47" s="18"/>
      <c r="GNF47" s="18"/>
      <c r="GNT47" s="18"/>
      <c r="GOH47" s="18"/>
      <c r="GOV47" s="18"/>
      <c r="GPJ47" s="18"/>
      <c r="GPX47" s="18"/>
      <c r="GQL47" s="18"/>
      <c r="GQZ47" s="18"/>
      <c r="GRN47" s="18"/>
      <c r="GSB47" s="18"/>
      <c r="GSP47" s="18"/>
      <c r="GTD47" s="18"/>
      <c r="GTR47" s="18"/>
      <c r="GUF47" s="18"/>
      <c r="GUT47" s="18"/>
      <c r="GVH47" s="18"/>
      <c r="GVV47" s="18"/>
      <c r="GWJ47" s="18"/>
      <c r="GWX47" s="18"/>
      <c r="GXL47" s="18"/>
      <c r="GXZ47" s="18"/>
      <c r="GYN47" s="18"/>
      <c r="GZB47" s="18"/>
      <c r="GZP47" s="18"/>
      <c r="HAD47" s="18"/>
      <c r="HAR47" s="18"/>
      <c r="HBF47" s="18"/>
      <c r="HBT47" s="18"/>
      <c r="HCH47" s="18"/>
      <c r="HCV47" s="18"/>
      <c r="HDJ47" s="18"/>
      <c r="HDX47" s="18"/>
      <c r="HEL47" s="18"/>
      <c r="HEZ47" s="18"/>
      <c r="HFN47" s="18"/>
      <c r="HGB47" s="18"/>
      <c r="HGP47" s="18"/>
      <c r="HHD47" s="18"/>
      <c r="HHR47" s="18"/>
      <c r="HIF47" s="18"/>
      <c r="HIT47" s="18"/>
      <c r="HJH47" s="18"/>
      <c r="HJV47" s="18"/>
      <c r="HKJ47" s="18"/>
      <c r="HKX47" s="18"/>
      <c r="HLL47" s="18"/>
      <c r="HLZ47" s="18"/>
      <c r="HMN47" s="18"/>
      <c r="HNB47" s="18"/>
      <c r="HNP47" s="18"/>
      <c r="HOD47" s="18"/>
      <c r="HOR47" s="18"/>
      <c r="HPF47" s="18"/>
      <c r="HPT47" s="18"/>
      <c r="HQH47" s="18"/>
      <c r="HQV47" s="18"/>
      <c r="HRJ47" s="18"/>
      <c r="HRX47" s="18"/>
      <c r="HSL47" s="18"/>
      <c r="HSZ47" s="18"/>
      <c r="HTN47" s="18"/>
      <c r="HUB47" s="18"/>
      <c r="HUP47" s="18"/>
      <c r="HVD47" s="18"/>
      <c r="HVR47" s="18"/>
      <c r="HWF47" s="18"/>
      <c r="HWT47" s="18"/>
      <c r="HXH47" s="18"/>
      <c r="HXV47" s="18"/>
      <c r="HYJ47" s="18"/>
      <c r="HYX47" s="18"/>
      <c r="HZL47" s="18"/>
      <c r="HZZ47" s="18"/>
      <c r="IAN47" s="18"/>
      <c r="IBB47" s="18"/>
      <c r="IBP47" s="18"/>
      <c r="ICD47" s="18"/>
      <c r="ICR47" s="18"/>
      <c r="IDF47" s="18"/>
      <c r="IDT47" s="18"/>
      <c r="IEH47" s="18"/>
      <c r="IEV47" s="18"/>
      <c r="IFJ47" s="18"/>
      <c r="IFX47" s="18"/>
      <c r="IGL47" s="18"/>
      <c r="IGZ47" s="18"/>
      <c r="IHN47" s="18"/>
      <c r="IIB47" s="18"/>
      <c r="IIP47" s="18"/>
      <c r="IJD47" s="18"/>
      <c r="IJR47" s="18"/>
      <c r="IKF47" s="18"/>
      <c r="IKT47" s="18"/>
      <c r="ILH47" s="18"/>
      <c r="ILV47" s="18"/>
      <c r="IMJ47" s="18"/>
      <c r="IMX47" s="18"/>
      <c r="INL47" s="18"/>
      <c r="INZ47" s="18"/>
      <c r="ION47" s="18"/>
      <c r="IPB47" s="18"/>
      <c r="IPP47" s="18"/>
      <c r="IQD47" s="18"/>
      <c r="IQR47" s="18"/>
      <c r="IRF47" s="18"/>
      <c r="IRT47" s="18"/>
      <c r="ISH47" s="18"/>
      <c r="ISV47" s="18"/>
      <c r="ITJ47" s="18"/>
      <c r="ITX47" s="18"/>
      <c r="IUL47" s="18"/>
      <c r="IUZ47" s="18"/>
      <c r="IVN47" s="18"/>
      <c r="IWB47" s="18"/>
      <c r="IWP47" s="18"/>
      <c r="IXD47" s="18"/>
      <c r="IXR47" s="18"/>
      <c r="IYF47" s="18"/>
      <c r="IYT47" s="18"/>
      <c r="IZH47" s="18"/>
      <c r="IZV47" s="18"/>
      <c r="JAJ47" s="18"/>
      <c r="JAX47" s="18"/>
      <c r="JBL47" s="18"/>
      <c r="JBZ47" s="18"/>
      <c r="JCN47" s="18"/>
      <c r="JDB47" s="18"/>
      <c r="JDP47" s="18"/>
      <c r="JED47" s="18"/>
      <c r="JER47" s="18"/>
      <c r="JFF47" s="18"/>
      <c r="JFT47" s="18"/>
      <c r="JGH47" s="18"/>
      <c r="JGV47" s="18"/>
      <c r="JHJ47" s="18"/>
      <c r="JHX47" s="18"/>
      <c r="JIL47" s="18"/>
      <c r="JIZ47" s="18"/>
      <c r="JJN47" s="18"/>
      <c r="JKB47" s="18"/>
      <c r="JKP47" s="18"/>
      <c r="JLD47" s="18"/>
      <c r="JLR47" s="18"/>
      <c r="JMF47" s="18"/>
      <c r="JMT47" s="18"/>
      <c r="JNH47" s="18"/>
      <c r="JNV47" s="18"/>
      <c r="JOJ47" s="18"/>
      <c r="JOX47" s="18"/>
      <c r="JPL47" s="18"/>
      <c r="JPZ47" s="18"/>
      <c r="JQN47" s="18"/>
      <c r="JRB47" s="18"/>
      <c r="JRP47" s="18"/>
      <c r="JSD47" s="18"/>
      <c r="JSR47" s="18"/>
      <c r="JTF47" s="18"/>
      <c r="JTT47" s="18"/>
      <c r="JUH47" s="18"/>
      <c r="JUV47" s="18"/>
      <c r="JVJ47" s="18"/>
      <c r="JVX47" s="18"/>
      <c r="JWL47" s="18"/>
      <c r="JWZ47" s="18"/>
      <c r="JXN47" s="18"/>
      <c r="JYB47" s="18"/>
      <c r="JYP47" s="18"/>
      <c r="JZD47" s="18"/>
      <c r="JZR47" s="18"/>
      <c r="KAF47" s="18"/>
      <c r="KAT47" s="18"/>
      <c r="KBH47" s="18"/>
      <c r="KBV47" s="18"/>
      <c r="KCJ47" s="18"/>
      <c r="KCX47" s="18"/>
      <c r="KDL47" s="18"/>
      <c r="KDZ47" s="18"/>
      <c r="KEN47" s="18"/>
      <c r="KFB47" s="18"/>
      <c r="KFP47" s="18"/>
      <c r="KGD47" s="18"/>
      <c r="KGR47" s="18"/>
      <c r="KHF47" s="18"/>
      <c r="KHT47" s="18"/>
      <c r="KIH47" s="18"/>
      <c r="KIV47" s="18"/>
      <c r="KJJ47" s="18"/>
      <c r="KJX47" s="18"/>
      <c r="KKL47" s="18"/>
      <c r="KKZ47" s="18"/>
      <c r="KLN47" s="18"/>
      <c r="KMB47" s="18"/>
      <c r="KMP47" s="18"/>
      <c r="KND47" s="18"/>
      <c r="KNR47" s="18"/>
      <c r="KOF47" s="18"/>
      <c r="KOT47" s="18"/>
      <c r="KPH47" s="18"/>
      <c r="KPV47" s="18"/>
      <c r="KQJ47" s="18"/>
      <c r="KQX47" s="18"/>
      <c r="KRL47" s="18"/>
      <c r="KRZ47" s="18"/>
      <c r="KSN47" s="18"/>
      <c r="KTB47" s="18"/>
      <c r="KTP47" s="18"/>
      <c r="KUD47" s="18"/>
      <c r="KUR47" s="18"/>
      <c r="KVF47" s="18"/>
      <c r="KVT47" s="18"/>
      <c r="KWH47" s="18"/>
      <c r="KWV47" s="18"/>
      <c r="KXJ47" s="18"/>
      <c r="KXX47" s="18"/>
      <c r="KYL47" s="18"/>
      <c r="KYZ47" s="18"/>
      <c r="KZN47" s="18"/>
      <c r="LAB47" s="18"/>
      <c r="LAP47" s="18"/>
      <c r="LBD47" s="18"/>
      <c r="LBR47" s="18"/>
      <c r="LCF47" s="18"/>
      <c r="LCT47" s="18"/>
      <c r="LDH47" s="18"/>
      <c r="LDV47" s="18"/>
      <c r="LEJ47" s="18"/>
      <c r="LEX47" s="18"/>
      <c r="LFL47" s="18"/>
      <c r="LFZ47" s="18"/>
      <c r="LGN47" s="18"/>
      <c r="LHB47" s="18"/>
      <c r="LHP47" s="18"/>
      <c r="LID47" s="18"/>
      <c r="LIR47" s="18"/>
      <c r="LJF47" s="18"/>
      <c r="LJT47" s="18"/>
      <c r="LKH47" s="18"/>
      <c r="LKV47" s="18"/>
      <c r="LLJ47" s="18"/>
      <c r="LLX47" s="18"/>
      <c r="LML47" s="18"/>
      <c r="LMZ47" s="18"/>
      <c r="LNN47" s="18"/>
      <c r="LOB47" s="18"/>
      <c r="LOP47" s="18"/>
      <c r="LPD47" s="18"/>
      <c r="LPR47" s="18"/>
      <c r="LQF47" s="18"/>
      <c r="LQT47" s="18"/>
      <c r="LRH47" s="18"/>
      <c r="LRV47" s="18"/>
      <c r="LSJ47" s="18"/>
      <c r="LSX47" s="18"/>
      <c r="LTL47" s="18"/>
      <c r="LTZ47" s="18"/>
      <c r="LUN47" s="18"/>
      <c r="LVB47" s="18"/>
      <c r="LVP47" s="18"/>
      <c r="LWD47" s="18"/>
      <c r="LWR47" s="18"/>
      <c r="LXF47" s="18"/>
      <c r="LXT47" s="18"/>
      <c r="LYH47" s="18"/>
      <c r="LYV47" s="18"/>
      <c r="LZJ47" s="18"/>
      <c r="LZX47" s="18"/>
      <c r="MAL47" s="18"/>
      <c r="MAZ47" s="18"/>
      <c r="MBN47" s="18"/>
      <c r="MCB47" s="18"/>
      <c r="MCP47" s="18"/>
      <c r="MDD47" s="18"/>
      <c r="MDR47" s="18"/>
      <c r="MEF47" s="18"/>
      <c r="MET47" s="18"/>
      <c r="MFH47" s="18"/>
      <c r="MFV47" s="18"/>
      <c r="MGJ47" s="18"/>
      <c r="MGX47" s="18"/>
      <c r="MHL47" s="18"/>
      <c r="MHZ47" s="18"/>
      <c r="MIN47" s="18"/>
      <c r="MJB47" s="18"/>
      <c r="MJP47" s="18"/>
      <c r="MKD47" s="18"/>
      <c r="MKR47" s="18"/>
      <c r="MLF47" s="18"/>
      <c r="MLT47" s="18"/>
      <c r="MMH47" s="18"/>
      <c r="MMV47" s="18"/>
      <c r="MNJ47" s="18"/>
      <c r="MNX47" s="18"/>
      <c r="MOL47" s="18"/>
      <c r="MOZ47" s="18"/>
      <c r="MPN47" s="18"/>
      <c r="MQB47" s="18"/>
      <c r="MQP47" s="18"/>
      <c r="MRD47" s="18"/>
      <c r="MRR47" s="18"/>
      <c r="MSF47" s="18"/>
      <c r="MST47" s="18"/>
      <c r="MTH47" s="18"/>
      <c r="MTV47" s="18"/>
      <c r="MUJ47" s="18"/>
      <c r="MUX47" s="18"/>
      <c r="MVL47" s="18"/>
      <c r="MVZ47" s="18"/>
      <c r="MWN47" s="18"/>
      <c r="MXB47" s="18"/>
      <c r="MXP47" s="18"/>
      <c r="MYD47" s="18"/>
      <c r="MYR47" s="18"/>
      <c r="MZF47" s="18"/>
      <c r="MZT47" s="18"/>
      <c r="NAH47" s="18"/>
      <c r="NAV47" s="18"/>
      <c r="NBJ47" s="18"/>
      <c r="NBX47" s="18"/>
      <c r="NCL47" s="18"/>
      <c r="NCZ47" s="18"/>
      <c r="NDN47" s="18"/>
      <c r="NEB47" s="18"/>
      <c r="NEP47" s="18"/>
      <c r="NFD47" s="18"/>
      <c r="NFR47" s="18"/>
      <c r="NGF47" s="18"/>
      <c r="NGT47" s="18"/>
      <c r="NHH47" s="18"/>
      <c r="NHV47" s="18"/>
      <c r="NIJ47" s="18"/>
      <c r="NIX47" s="18"/>
      <c r="NJL47" s="18"/>
      <c r="NJZ47" s="18"/>
      <c r="NKN47" s="18"/>
      <c r="NLB47" s="18"/>
      <c r="NLP47" s="18"/>
      <c r="NMD47" s="18"/>
      <c r="NMR47" s="18"/>
      <c r="NNF47" s="18"/>
      <c r="NNT47" s="18"/>
      <c r="NOH47" s="18"/>
      <c r="NOV47" s="18"/>
      <c r="NPJ47" s="18"/>
      <c r="NPX47" s="18"/>
      <c r="NQL47" s="18"/>
      <c r="NQZ47" s="18"/>
      <c r="NRN47" s="18"/>
      <c r="NSB47" s="18"/>
      <c r="NSP47" s="18"/>
      <c r="NTD47" s="18"/>
      <c r="NTR47" s="18"/>
      <c r="NUF47" s="18"/>
      <c r="NUT47" s="18"/>
      <c r="NVH47" s="18"/>
      <c r="NVV47" s="18"/>
      <c r="NWJ47" s="18"/>
      <c r="NWX47" s="18"/>
      <c r="NXL47" s="18"/>
      <c r="NXZ47" s="18"/>
      <c r="NYN47" s="18"/>
      <c r="NZB47" s="18"/>
      <c r="NZP47" s="18"/>
      <c r="OAD47" s="18"/>
      <c r="OAR47" s="18"/>
      <c r="OBF47" s="18"/>
      <c r="OBT47" s="18"/>
      <c r="OCH47" s="18"/>
      <c r="OCV47" s="18"/>
      <c r="ODJ47" s="18"/>
      <c r="ODX47" s="18"/>
      <c r="OEL47" s="18"/>
      <c r="OEZ47" s="18"/>
      <c r="OFN47" s="18"/>
      <c r="OGB47" s="18"/>
      <c r="OGP47" s="18"/>
      <c r="OHD47" s="18"/>
      <c r="OHR47" s="18"/>
      <c r="OIF47" s="18"/>
      <c r="OIT47" s="18"/>
      <c r="OJH47" s="18"/>
      <c r="OJV47" s="18"/>
      <c r="OKJ47" s="18"/>
      <c r="OKX47" s="18"/>
      <c r="OLL47" s="18"/>
      <c r="OLZ47" s="18"/>
      <c r="OMN47" s="18"/>
      <c r="ONB47" s="18"/>
      <c r="ONP47" s="18"/>
      <c r="OOD47" s="18"/>
      <c r="OOR47" s="18"/>
      <c r="OPF47" s="18"/>
      <c r="OPT47" s="18"/>
      <c r="OQH47" s="18"/>
      <c r="OQV47" s="18"/>
      <c r="ORJ47" s="18"/>
      <c r="ORX47" s="18"/>
      <c r="OSL47" s="18"/>
      <c r="OSZ47" s="18"/>
      <c r="OTN47" s="18"/>
      <c r="OUB47" s="18"/>
      <c r="OUP47" s="18"/>
      <c r="OVD47" s="18"/>
      <c r="OVR47" s="18"/>
      <c r="OWF47" s="18"/>
      <c r="OWT47" s="18"/>
      <c r="OXH47" s="18"/>
      <c r="OXV47" s="18"/>
      <c r="OYJ47" s="18"/>
      <c r="OYX47" s="18"/>
      <c r="OZL47" s="18"/>
      <c r="OZZ47" s="18"/>
      <c r="PAN47" s="18"/>
      <c r="PBB47" s="18"/>
      <c r="PBP47" s="18"/>
      <c r="PCD47" s="18"/>
      <c r="PCR47" s="18"/>
      <c r="PDF47" s="18"/>
      <c r="PDT47" s="18"/>
      <c r="PEH47" s="18"/>
      <c r="PEV47" s="18"/>
      <c r="PFJ47" s="18"/>
      <c r="PFX47" s="18"/>
      <c r="PGL47" s="18"/>
      <c r="PGZ47" s="18"/>
      <c r="PHN47" s="18"/>
      <c r="PIB47" s="18"/>
      <c r="PIP47" s="18"/>
      <c r="PJD47" s="18"/>
      <c r="PJR47" s="18"/>
      <c r="PKF47" s="18"/>
      <c r="PKT47" s="18"/>
      <c r="PLH47" s="18"/>
      <c r="PLV47" s="18"/>
      <c r="PMJ47" s="18"/>
      <c r="PMX47" s="18"/>
      <c r="PNL47" s="18"/>
      <c r="PNZ47" s="18"/>
      <c r="PON47" s="18"/>
      <c r="PPB47" s="18"/>
      <c r="PPP47" s="18"/>
      <c r="PQD47" s="18"/>
      <c r="PQR47" s="18"/>
      <c r="PRF47" s="18"/>
      <c r="PRT47" s="18"/>
      <c r="PSH47" s="18"/>
      <c r="PSV47" s="18"/>
      <c r="PTJ47" s="18"/>
      <c r="PTX47" s="18"/>
      <c r="PUL47" s="18"/>
      <c r="PUZ47" s="18"/>
      <c r="PVN47" s="18"/>
      <c r="PWB47" s="18"/>
      <c r="PWP47" s="18"/>
      <c r="PXD47" s="18"/>
      <c r="PXR47" s="18"/>
      <c r="PYF47" s="18"/>
      <c r="PYT47" s="18"/>
      <c r="PZH47" s="18"/>
      <c r="PZV47" s="18"/>
      <c r="QAJ47" s="18"/>
      <c r="QAX47" s="18"/>
      <c r="QBL47" s="18"/>
      <c r="QBZ47" s="18"/>
      <c r="QCN47" s="18"/>
      <c r="QDB47" s="18"/>
      <c r="QDP47" s="18"/>
      <c r="QED47" s="18"/>
      <c r="QER47" s="18"/>
      <c r="QFF47" s="18"/>
      <c r="QFT47" s="18"/>
      <c r="QGH47" s="18"/>
      <c r="QGV47" s="18"/>
      <c r="QHJ47" s="18"/>
      <c r="QHX47" s="18"/>
      <c r="QIL47" s="18"/>
      <c r="QIZ47" s="18"/>
      <c r="QJN47" s="18"/>
      <c r="QKB47" s="18"/>
      <c r="QKP47" s="18"/>
      <c r="QLD47" s="18"/>
      <c r="QLR47" s="18"/>
      <c r="QMF47" s="18"/>
      <c r="QMT47" s="18"/>
      <c r="QNH47" s="18"/>
      <c r="QNV47" s="18"/>
      <c r="QOJ47" s="18"/>
      <c r="QOX47" s="18"/>
      <c r="QPL47" s="18"/>
      <c r="QPZ47" s="18"/>
      <c r="QQN47" s="18"/>
      <c r="QRB47" s="18"/>
      <c r="QRP47" s="18"/>
      <c r="QSD47" s="18"/>
      <c r="QSR47" s="18"/>
      <c r="QTF47" s="18"/>
      <c r="QTT47" s="18"/>
      <c r="QUH47" s="18"/>
      <c r="QUV47" s="18"/>
      <c r="QVJ47" s="18"/>
      <c r="QVX47" s="18"/>
      <c r="QWL47" s="18"/>
      <c r="QWZ47" s="18"/>
      <c r="QXN47" s="18"/>
      <c r="QYB47" s="18"/>
      <c r="QYP47" s="18"/>
      <c r="QZD47" s="18"/>
      <c r="QZR47" s="18"/>
      <c r="RAF47" s="18"/>
      <c r="RAT47" s="18"/>
      <c r="RBH47" s="18"/>
      <c r="RBV47" s="18"/>
      <c r="RCJ47" s="18"/>
      <c r="RCX47" s="18"/>
      <c r="RDL47" s="18"/>
      <c r="RDZ47" s="18"/>
      <c r="REN47" s="18"/>
      <c r="RFB47" s="18"/>
      <c r="RFP47" s="18"/>
      <c r="RGD47" s="18"/>
      <c r="RGR47" s="18"/>
      <c r="RHF47" s="18"/>
      <c r="RHT47" s="18"/>
      <c r="RIH47" s="18"/>
      <c r="RIV47" s="18"/>
      <c r="RJJ47" s="18"/>
      <c r="RJX47" s="18"/>
      <c r="RKL47" s="18"/>
      <c r="RKZ47" s="18"/>
      <c r="RLN47" s="18"/>
      <c r="RMB47" s="18"/>
      <c r="RMP47" s="18"/>
      <c r="RND47" s="18"/>
      <c r="RNR47" s="18"/>
      <c r="ROF47" s="18"/>
      <c r="ROT47" s="18"/>
      <c r="RPH47" s="18"/>
      <c r="RPV47" s="18"/>
      <c r="RQJ47" s="18"/>
      <c r="RQX47" s="18"/>
      <c r="RRL47" s="18"/>
      <c r="RRZ47" s="18"/>
      <c r="RSN47" s="18"/>
      <c r="RTB47" s="18"/>
      <c r="RTP47" s="18"/>
      <c r="RUD47" s="18"/>
      <c r="RUR47" s="18"/>
      <c r="RVF47" s="18"/>
      <c r="RVT47" s="18"/>
      <c r="RWH47" s="18"/>
      <c r="RWV47" s="18"/>
      <c r="RXJ47" s="18"/>
      <c r="RXX47" s="18"/>
      <c r="RYL47" s="18"/>
      <c r="RYZ47" s="18"/>
      <c r="RZN47" s="18"/>
      <c r="SAB47" s="18"/>
      <c r="SAP47" s="18"/>
      <c r="SBD47" s="18"/>
      <c r="SBR47" s="18"/>
      <c r="SCF47" s="18"/>
      <c r="SCT47" s="18"/>
      <c r="SDH47" s="18"/>
      <c r="SDV47" s="18"/>
      <c r="SEJ47" s="18"/>
      <c r="SEX47" s="18"/>
      <c r="SFL47" s="18"/>
      <c r="SFZ47" s="18"/>
      <c r="SGN47" s="18"/>
      <c r="SHB47" s="18"/>
      <c r="SHP47" s="18"/>
      <c r="SID47" s="18"/>
      <c r="SIR47" s="18"/>
      <c r="SJF47" s="18"/>
      <c r="SJT47" s="18"/>
      <c r="SKH47" s="18"/>
      <c r="SKV47" s="18"/>
      <c r="SLJ47" s="18"/>
      <c r="SLX47" s="18"/>
      <c r="SML47" s="18"/>
      <c r="SMZ47" s="18"/>
      <c r="SNN47" s="18"/>
      <c r="SOB47" s="18"/>
      <c r="SOP47" s="18"/>
      <c r="SPD47" s="18"/>
      <c r="SPR47" s="18"/>
      <c r="SQF47" s="18"/>
      <c r="SQT47" s="18"/>
      <c r="SRH47" s="18"/>
      <c r="SRV47" s="18"/>
      <c r="SSJ47" s="18"/>
      <c r="SSX47" s="18"/>
      <c r="STL47" s="18"/>
      <c r="STZ47" s="18"/>
      <c r="SUN47" s="18"/>
      <c r="SVB47" s="18"/>
      <c r="SVP47" s="18"/>
      <c r="SWD47" s="18"/>
      <c r="SWR47" s="18"/>
      <c r="SXF47" s="18"/>
      <c r="SXT47" s="18"/>
      <c r="SYH47" s="18"/>
      <c r="SYV47" s="18"/>
      <c r="SZJ47" s="18"/>
      <c r="SZX47" s="18"/>
      <c r="TAL47" s="18"/>
      <c r="TAZ47" s="18"/>
      <c r="TBN47" s="18"/>
      <c r="TCB47" s="18"/>
      <c r="TCP47" s="18"/>
      <c r="TDD47" s="18"/>
      <c r="TDR47" s="18"/>
      <c r="TEF47" s="18"/>
      <c r="TET47" s="18"/>
      <c r="TFH47" s="18"/>
      <c r="TFV47" s="18"/>
      <c r="TGJ47" s="18"/>
      <c r="TGX47" s="18"/>
      <c r="THL47" s="18"/>
      <c r="THZ47" s="18"/>
      <c r="TIN47" s="18"/>
      <c r="TJB47" s="18"/>
      <c r="TJP47" s="18"/>
      <c r="TKD47" s="18"/>
      <c r="TKR47" s="18"/>
      <c r="TLF47" s="18"/>
      <c r="TLT47" s="18"/>
      <c r="TMH47" s="18"/>
      <c r="TMV47" s="18"/>
      <c r="TNJ47" s="18"/>
      <c r="TNX47" s="18"/>
      <c r="TOL47" s="18"/>
      <c r="TOZ47" s="18"/>
      <c r="TPN47" s="18"/>
      <c r="TQB47" s="18"/>
      <c r="TQP47" s="18"/>
      <c r="TRD47" s="18"/>
      <c r="TRR47" s="18"/>
      <c r="TSF47" s="18"/>
      <c r="TST47" s="18"/>
      <c r="TTH47" s="18"/>
      <c r="TTV47" s="18"/>
      <c r="TUJ47" s="18"/>
      <c r="TUX47" s="18"/>
      <c r="TVL47" s="18"/>
      <c r="TVZ47" s="18"/>
      <c r="TWN47" s="18"/>
      <c r="TXB47" s="18"/>
      <c r="TXP47" s="18"/>
      <c r="TYD47" s="18"/>
      <c r="TYR47" s="18"/>
      <c r="TZF47" s="18"/>
      <c r="TZT47" s="18"/>
      <c r="UAH47" s="18"/>
      <c r="UAV47" s="18"/>
      <c r="UBJ47" s="18"/>
      <c r="UBX47" s="18"/>
      <c r="UCL47" s="18"/>
      <c r="UCZ47" s="18"/>
      <c r="UDN47" s="18"/>
      <c r="UEB47" s="18"/>
      <c r="UEP47" s="18"/>
      <c r="UFD47" s="18"/>
      <c r="UFR47" s="18"/>
      <c r="UGF47" s="18"/>
      <c r="UGT47" s="18"/>
      <c r="UHH47" s="18"/>
      <c r="UHV47" s="18"/>
      <c r="UIJ47" s="18"/>
      <c r="UIX47" s="18"/>
      <c r="UJL47" s="18"/>
      <c r="UJZ47" s="18"/>
      <c r="UKN47" s="18"/>
      <c r="ULB47" s="18"/>
      <c r="ULP47" s="18"/>
      <c r="UMD47" s="18"/>
      <c r="UMR47" s="18"/>
      <c r="UNF47" s="18"/>
      <c r="UNT47" s="18"/>
      <c r="UOH47" s="18"/>
      <c r="UOV47" s="18"/>
      <c r="UPJ47" s="18"/>
      <c r="UPX47" s="18"/>
      <c r="UQL47" s="18"/>
      <c r="UQZ47" s="18"/>
      <c r="URN47" s="18"/>
      <c r="USB47" s="18"/>
      <c r="USP47" s="18"/>
      <c r="UTD47" s="18"/>
      <c r="UTR47" s="18"/>
      <c r="UUF47" s="18"/>
      <c r="UUT47" s="18"/>
      <c r="UVH47" s="18"/>
      <c r="UVV47" s="18"/>
      <c r="UWJ47" s="18"/>
      <c r="UWX47" s="18"/>
      <c r="UXL47" s="18"/>
      <c r="UXZ47" s="18"/>
      <c r="UYN47" s="18"/>
      <c r="UZB47" s="18"/>
      <c r="UZP47" s="18"/>
      <c r="VAD47" s="18"/>
      <c r="VAR47" s="18"/>
      <c r="VBF47" s="18"/>
      <c r="VBT47" s="18"/>
      <c r="VCH47" s="18"/>
      <c r="VCV47" s="18"/>
      <c r="VDJ47" s="18"/>
      <c r="VDX47" s="18"/>
      <c r="VEL47" s="18"/>
      <c r="VEZ47" s="18"/>
      <c r="VFN47" s="18"/>
      <c r="VGB47" s="18"/>
      <c r="VGP47" s="18"/>
      <c r="VHD47" s="18"/>
      <c r="VHR47" s="18"/>
      <c r="VIF47" s="18"/>
      <c r="VIT47" s="18"/>
      <c r="VJH47" s="18"/>
      <c r="VJV47" s="18"/>
      <c r="VKJ47" s="18"/>
      <c r="VKX47" s="18"/>
      <c r="VLL47" s="18"/>
      <c r="VLZ47" s="18"/>
      <c r="VMN47" s="18"/>
      <c r="VNB47" s="18"/>
      <c r="VNP47" s="18"/>
      <c r="VOD47" s="18"/>
      <c r="VOR47" s="18"/>
      <c r="VPF47" s="18"/>
      <c r="VPT47" s="18"/>
      <c r="VQH47" s="18"/>
      <c r="VQV47" s="18"/>
      <c r="VRJ47" s="18"/>
      <c r="VRX47" s="18"/>
      <c r="VSL47" s="18"/>
      <c r="VSZ47" s="18"/>
      <c r="VTN47" s="18"/>
      <c r="VUB47" s="18"/>
      <c r="VUP47" s="18"/>
      <c r="VVD47" s="18"/>
      <c r="VVR47" s="18"/>
      <c r="VWF47" s="18"/>
      <c r="VWT47" s="18"/>
      <c r="VXH47" s="18"/>
      <c r="VXV47" s="18"/>
      <c r="VYJ47" s="18"/>
      <c r="VYX47" s="18"/>
      <c r="VZL47" s="18"/>
      <c r="VZZ47" s="18"/>
      <c r="WAN47" s="18"/>
      <c r="WBB47" s="18"/>
      <c r="WBP47" s="18"/>
      <c r="WCD47" s="18"/>
      <c r="WCR47" s="18"/>
      <c r="WDF47" s="18"/>
      <c r="WDT47" s="18"/>
      <c r="WEH47" s="18"/>
      <c r="WEV47" s="18"/>
      <c r="WFJ47" s="18"/>
      <c r="WFX47" s="18"/>
      <c r="WGL47" s="18"/>
      <c r="WGZ47" s="18"/>
      <c r="WHN47" s="18"/>
      <c r="WIB47" s="18"/>
      <c r="WIP47" s="18"/>
      <c r="WJD47" s="18"/>
      <c r="WJR47" s="18"/>
      <c r="WKF47" s="18"/>
      <c r="WKT47" s="18"/>
      <c r="WLH47" s="18"/>
      <c r="WLV47" s="18"/>
      <c r="WMJ47" s="18"/>
      <c r="WMX47" s="18"/>
      <c r="WNL47" s="18"/>
      <c r="WNZ47" s="18"/>
      <c r="WON47" s="18"/>
      <c r="WPB47" s="18"/>
      <c r="WPP47" s="18"/>
      <c r="WQD47" s="18"/>
      <c r="WQR47" s="18"/>
      <c r="WRF47" s="18"/>
      <c r="WRT47" s="18"/>
      <c r="WSH47" s="18"/>
      <c r="WSV47" s="18"/>
      <c r="WTJ47" s="18"/>
      <c r="WTX47" s="18"/>
      <c r="WUL47" s="18"/>
      <c r="WUZ47" s="18"/>
      <c r="WVN47" s="18"/>
      <c r="WWB47" s="18"/>
      <c r="WWP47" s="18"/>
      <c r="WXD47" s="18"/>
      <c r="WXR47" s="18"/>
      <c r="WYF47" s="18"/>
      <c r="WYT47" s="18"/>
      <c r="WZH47" s="18"/>
      <c r="WZV47" s="18"/>
      <c r="XAJ47" s="18"/>
      <c r="XAX47" s="18"/>
      <c r="XBL47" s="18"/>
      <c r="XBZ47" s="18"/>
      <c r="XCN47" s="18"/>
      <c r="XDB47" s="18"/>
      <c r="XDP47" s="18"/>
      <c r="XED47" s="18"/>
      <c r="XER47" s="18"/>
    </row>
    <row r="48" spans="1:1014 1028:2036 2050:3072 3086:4094 4108:5116 5130:6138 6152:7160 7174:8182 8196:9204 9218:10240 10254:11262 11276:12284 12298:13306 13320:14328 14342:15350 15364:16372" hidden="1" x14ac:dyDescent="0.35">
      <c r="A48">
        <v>2017186056</v>
      </c>
      <c r="B48" t="s">
        <v>34</v>
      </c>
      <c r="C48" t="s">
        <v>160</v>
      </c>
      <c r="D48" s="55" t="s">
        <v>883</v>
      </c>
      <c r="E48" t="s">
        <v>36</v>
      </c>
      <c r="F48" s="18">
        <v>42921</v>
      </c>
      <c r="G48">
        <v>20.100000000000001</v>
      </c>
      <c r="I48">
        <v>40.9</v>
      </c>
      <c r="J48" t="s">
        <v>911</v>
      </c>
      <c r="K48">
        <v>7.5</v>
      </c>
      <c r="L48" t="s">
        <v>906</v>
      </c>
      <c r="M48">
        <v>6</v>
      </c>
      <c r="N48" t="s">
        <v>893</v>
      </c>
      <c r="O48">
        <v>4056</v>
      </c>
      <c r="P48" t="s">
        <v>913</v>
      </c>
      <c r="T48" s="18"/>
      <c r="AH48" s="18"/>
      <c r="AV48" s="18"/>
      <c r="BJ48" s="18"/>
      <c r="BX48" s="18"/>
      <c r="CL48" s="18"/>
      <c r="CZ48" s="18"/>
      <c r="DN48" s="18"/>
      <c r="EB48" s="18"/>
      <c r="EP48" s="18"/>
      <c r="FD48" s="18"/>
      <c r="FR48" s="18"/>
      <c r="GF48" s="18"/>
      <c r="GT48" s="18"/>
      <c r="HH48" s="18"/>
      <c r="HV48" s="18"/>
      <c r="IJ48" s="18"/>
      <c r="IX48" s="18"/>
      <c r="JL48" s="18"/>
      <c r="JZ48" s="18"/>
      <c r="KN48" s="18"/>
      <c r="LB48" s="18"/>
      <c r="LP48" s="18"/>
      <c r="MD48" s="18"/>
      <c r="MR48" s="18"/>
      <c r="NF48" s="18"/>
      <c r="NT48" s="18"/>
      <c r="OH48" s="18"/>
      <c r="OV48" s="18"/>
      <c r="PJ48" s="18"/>
      <c r="PX48" s="18"/>
      <c r="QL48" s="18"/>
      <c r="QZ48" s="18"/>
      <c r="RN48" s="18"/>
      <c r="SB48" s="18"/>
      <c r="SP48" s="18"/>
      <c r="TD48" s="18"/>
      <c r="TR48" s="18"/>
      <c r="UF48" s="18"/>
      <c r="UT48" s="18"/>
      <c r="VH48" s="18"/>
      <c r="VV48" s="18"/>
      <c r="WJ48" s="18"/>
      <c r="WX48" s="18"/>
      <c r="XL48" s="18"/>
      <c r="XZ48" s="18"/>
      <c r="YN48" s="18"/>
      <c r="ZB48" s="18"/>
      <c r="ZP48" s="18"/>
      <c r="AAD48" s="18"/>
      <c r="AAR48" s="18"/>
      <c r="ABF48" s="18"/>
      <c r="ABT48" s="18"/>
      <c r="ACH48" s="18"/>
      <c r="ACV48" s="18"/>
      <c r="ADJ48" s="18"/>
      <c r="ADX48" s="18"/>
      <c r="AEL48" s="18"/>
      <c r="AEZ48" s="18"/>
      <c r="AFN48" s="18"/>
      <c r="AGB48" s="18"/>
      <c r="AGP48" s="18"/>
      <c r="AHD48" s="18"/>
      <c r="AHR48" s="18"/>
      <c r="AIF48" s="18"/>
      <c r="AIT48" s="18"/>
      <c r="AJH48" s="18"/>
      <c r="AJV48" s="18"/>
      <c r="AKJ48" s="18"/>
      <c r="AKX48" s="18"/>
      <c r="ALL48" s="18"/>
      <c r="ALZ48" s="18"/>
      <c r="AMN48" s="18"/>
      <c r="ANB48" s="18"/>
      <c r="ANP48" s="18"/>
      <c r="AOD48" s="18"/>
      <c r="AOR48" s="18"/>
      <c r="APF48" s="18"/>
      <c r="APT48" s="18"/>
      <c r="AQH48" s="18"/>
      <c r="AQV48" s="18"/>
      <c r="ARJ48" s="18"/>
      <c r="ARX48" s="18"/>
      <c r="ASL48" s="18"/>
      <c r="ASZ48" s="18"/>
      <c r="ATN48" s="18"/>
      <c r="AUB48" s="18"/>
      <c r="AUP48" s="18"/>
      <c r="AVD48" s="18"/>
      <c r="AVR48" s="18"/>
      <c r="AWF48" s="18"/>
      <c r="AWT48" s="18"/>
      <c r="AXH48" s="18"/>
      <c r="AXV48" s="18"/>
      <c r="AYJ48" s="18"/>
      <c r="AYX48" s="18"/>
      <c r="AZL48" s="18"/>
      <c r="AZZ48" s="18"/>
      <c r="BAN48" s="18"/>
      <c r="BBB48" s="18"/>
      <c r="BBP48" s="18"/>
      <c r="BCD48" s="18"/>
      <c r="BCR48" s="18"/>
      <c r="BDF48" s="18"/>
      <c r="BDT48" s="18"/>
      <c r="BEH48" s="18"/>
      <c r="BEV48" s="18"/>
      <c r="BFJ48" s="18"/>
      <c r="BFX48" s="18"/>
      <c r="BGL48" s="18"/>
      <c r="BGZ48" s="18"/>
      <c r="BHN48" s="18"/>
      <c r="BIB48" s="18"/>
      <c r="BIP48" s="18"/>
      <c r="BJD48" s="18"/>
      <c r="BJR48" s="18"/>
      <c r="BKF48" s="18"/>
      <c r="BKT48" s="18"/>
      <c r="BLH48" s="18"/>
      <c r="BLV48" s="18"/>
      <c r="BMJ48" s="18"/>
      <c r="BMX48" s="18"/>
      <c r="BNL48" s="18"/>
      <c r="BNZ48" s="18"/>
      <c r="BON48" s="18"/>
      <c r="BPB48" s="18"/>
      <c r="BPP48" s="18"/>
      <c r="BQD48" s="18"/>
      <c r="BQR48" s="18"/>
      <c r="BRF48" s="18"/>
      <c r="BRT48" s="18"/>
      <c r="BSH48" s="18"/>
      <c r="BSV48" s="18"/>
      <c r="BTJ48" s="18"/>
      <c r="BTX48" s="18"/>
      <c r="BUL48" s="18"/>
      <c r="BUZ48" s="18"/>
      <c r="BVN48" s="18"/>
      <c r="BWB48" s="18"/>
      <c r="BWP48" s="18"/>
      <c r="BXD48" s="18"/>
      <c r="BXR48" s="18"/>
      <c r="BYF48" s="18"/>
      <c r="BYT48" s="18"/>
      <c r="BZH48" s="18"/>
      <c r="BZV48" s="18"/>
      <c r="CAJ48" s="18"/>
      <c r="CAX48" s="18"/>
      <c r="CBL48" s="18"/>
      <c r="CBZ48" s="18"/>
      <c r="CCN48" s="18"/>
      <c r="CDB48" s="18"/>
      <c r="CDP48" s="18"/>
      <c r="CED48" s="18"/>
      <c r="CER48" s="18"/>
      <c r="CFF48" s="18"/>
      <c r="CFT48" s="18"/>
      <c r="CGH48" s="18"/>
      <c r="CGV48" s="18"/>
      <c r="CHJ48" s="18"/>
      <c r="CHX48" s="18"/>
      <c r="CIL48" s="18"/>
      <c r="CIZ48" s="18"/>
      <c r="CJN48" s="18"/>
      <c r="CKB48" s="18"/>
      <c r="CKP48" s="18"/>
      <c r="CLD48" s="18"/>
      <c r="CLR48" s="18"/>
      <c r="CMF48" s="18"/>
      <c r="CMT48" s="18"/>
      <c r="CNH48" s="18"/>
      <c r="CNV48" s="18"/>
      <c r="COJ48" s="18"/>
      <c r="COX48" s="18"/>
      <c r="CPL48" s="18"/>
      <c r="CPZ48" s="18"/>
      <c r="CQN48" s="18"/>
      <c r="CRB48" s="18"/>
      <c r="CRP48" s="18"/>
      <c r="CSD48" s="18"/>
      <c r="CSR48" s="18"/>
      <c r="CTF48" s="18"/>
      <c r="CTT48" s="18"/>
      <c r="CUH48" s="18"/>
      <c r="CUV48" s="18"/>
      <c r="CVJ48" s="18"/>
      <c r="CVX48" s="18"/>
      <c r="CWL48" s="18"/>
      <c r="CWZ48" s="18"/>
      <c r="CXN48" s="18"/>
      <c r="CYB48" s="18"/>
      <c r="CYP48" s="18"/>
      <c r="CZD48" s="18"/>
      <c r="CZR48" s="18"/>
      <c r="DAF48" s="18"/>
      <c r="DAT48" s="18"/>
      <c r="DBH48" s="18"/>
      <c r="DBV48" s="18"/>
      <c r="DCJ48" s="18"/>
      <c r="DCX48" s="18"/>
      <c r="DDL48" s="18"/>
      <c r="DDZ48" s="18"/>
      <c r="DEN48" s="18"/>
      <c r="DFB48" s="18"/>
      <c r="DFP48" s="18"/>
      <c r="DGD48" s="18"/>
      <c r="DGR48" s="18"/>
      <c r="DHF48" s="18"/>
      <c r="DHT48" s="18"/>
      <c r="DIH48" s="18"/>
      <c r="DIV48" s="18"/>
      <c r="DJJ48" s="18"/>
      <c r="DJX48" s="18"/>
      <c r="DKL48" s="18"/>
      <c r="DKZ48" s="18"/>
      <c r="DLN48" s="18"/>
      <c r="DMB48" s="18"/>
      <c r="DMP48" s="18"/>
      <c r="DND48" s="18"/>
      <c r="DNR48" s="18"/>
      <c r="DOF48" s="18"/>
      <c r="DOT48" s="18"/>
      <c r="DPH48" s="18"/>
      <c r="DPV48" s="18"/>
      <c r="DQJ48" s="18"/>
      <c r="DQX48" s="18"/>
      <c r="DRL48" s="18"/>
      <c r="DRZ48" s="18"/>
      <c r="DSN48" s="18"/>
      <c r="DTB48" s="18"/>
      <c r="DTP48" s="18"/>
      <c r="DUD48" s="18"/>
      <c r="DUR48" s="18"/>
      <c r="DVF48" s="18"/>
      <c r="DVT48" s="18"/>
      <c r="DWH48" s="18"/>
      <c r="DWV48" s="18"/>
      <c r="DXJ48" s="18"/>
      <c r="DXX48" s="18"/>
      <c r="DYL48" s="18"/>
      <c r="DYZ48" s="18"/>
      <c r="DZN48" s="18"/>
      <c r="EAB48" s="18"/>
      <c r="EAP48" s="18"/>
      <c r="EBD48" s="18"/>
      <c r="EBR48" s="18"/>
      <c r="ECF48" s="18"/>
      <c r="ECT48" s="18"/>
      <c r="EDH48" s="18"/>
      <c r="EDV48" s="18"/>
      <c r="EEJ48" s="18"/>
      <c r="EEX48" s="18"/>
      <c r="EFL48" s="18"/>
      <c r="EFZ48" s="18"/>
      <c r="EGN48" s="18"/>
      <c r="EHB48" s="18"/>
      <c r="EHP48" s="18"/>
      <c r="EID48" s="18"/>
      <c r="EIR48" s="18"/>
      <c r="EJF48" s="18"/>
      <c r="EJT48" s="18"/>
      <c r="EKH48" s="18"/>
      <c r="EKV48" s="18"/>
      <c r="ELJ48" s="18"/>
      <c r="ELX48" s="18"/>
      <c r="EML48" s="18"/>
      <c r="EMZ48" s="18"/>
      <c r="ENN48" s="18"/>
      <c r="EOB48" s="18"/>
      <c r="EOP48" s="18"/>
      <c r="EPD48" s="18"/>
      <c r="EPR48" s="18"/>
      <c r="EQF48" s="18"/>
      <c r="EQT48" s="18"/>
      <c r="ERH48" s="18"/>
      <c r="ERV48" s="18"/>
      <c r="ESJ48" s="18"/>
      <c r="ESX48" s="18"/>
      <c r="ETL48" s="18"/>
      <c r="ETZ48" s="18"/>
      <c r="EUN48" s="18"/>
      <c r="EVB48" s="18"/>
      <c r="EVP48" s="18"/>
      <c r="EWD48" s="18"/>
      <c r="EWR48" s="18"/>
      <c r="EXF48" s="18"/>
      <c r="EXT48" s="18"/>
      <c r="EYH48" s="18"/>
      <c r="EYV48" s="18"/>
      <c r="EZJ48" s="18"/>
      <c r="EZX48" s="18"/>
      <c r="FAL48" s="18"/>
      <c r="FAZ48" s="18"/>
      <c r="FBN48" s="18"/>
      <c r="FCB48" s="18"/>
      <c r="FCP48" s="18"/>
      <c r="FDD48" s="18"/>
      <c r="FDR48" s="18"/>
      <c r="FEF48" s="18"/>
      <c r="FET48" s="18"/>
      <c r="FFH48" s="18"/>
      <c r="FFV48" s="18"/>
      <c r="FGJ48" s="18"/>
      <c r="FGX48" s="18"/>
      <c r="FHL48" s="18"/>
      <c r="FHZ48" s="18"/>
      <c r="FIN48" s="18"/>
      <c r="FJB48" s="18"/>
      <c r="FJP48" s="18"/>
      <c r="FKD48" s="18"/>
      <c r="FKR48" s="18"/>
      <c r="FLF48" s="18"/>
      <c r="FLT48" s="18"/>
      <c r="FMH48" s="18"/>
      <c r="FMV48" s="18"/>
      <c r="FNJ48" s="18"/>
      <c r="FNX48" s="18"/>
      <c r="FOL48" s="18"/>
      <c r="FOZ48" s="18"/>
      <c r="FPN48" s="18"/>
      <c r="FQB48" s="18"/>
      <c r="FQP48" s="18"/>
      <c r="FRD48" s="18"/>
      <c r="FRR48" s="18"/>
      <c r="FSF48" s="18"/>
      <c r="FST48" s="18"/>
      <c r="FTH48" s="18"/>
      <c r="FTV48" s="18"/>
      <c r="FUJ48" s="18"/>
      <c r="FUX48" s="18"/>
      <c r="FVL48" s="18"/>
      <c r="FVZ48" s="18"/>
      <c r="FWN48" s="18"/>
      <c r="FXB48" s="18"/>
      <c r="FXP48" s="18"/>
      <c r="FYD48" s="18"/>
      <c r="FYR48" s="18"/>
      <c r="FZF48" s="18"/>
      <c r="FZT48" s="18"/>
      <c r="GAH48" s="18"/>
      <c r="GAV48" s="18"/>
      <c r="GBJ48" s="18"/>
      <c r="GBX48" s="18"/>
      <c r="GCL48" s="18"/>
      <c r="GCZ48" s="18"/>
      <c r="GDN48" s="18"/>
      <c r="GEB48" s="18"/>
      <c r="GEP48" s="18"/>
      <c r="GFD48" s="18"/>
      <c r="GFR48" s="18"/>
      <c r="GGF48" s="18"/>
      <c r="GGT48" s="18"/>
      <c r="GHH48" s="18"/>
      <c r="GHV48" s="18"/>
      <c r="GIJ48" s="18"/>
      <c r="GIX48" s="18"/>
      <c r="GJL48" s="18"/>
      <c r="GJZ48" s="18"/>
      <c r="GKN48" s="18"/>
      <c r="GLB48" s="18"/>
      <c r="GLP48" s="18"/>
      <c r="GMD48" s="18"/>
      <c r="GMR48" s="18"/>
      <c r="GNF48" s="18"/>
      <c r="GNT48" s="18"/>
      <c r="GOH48" s="18"/>
      <c r="GOV48" s="18"/>
      <c r="GPJ48" s="18"/>
      <c r="GPX48" s="18"/>
      <c r="GQL48" s="18"/>
      <c r="GQZ48" s="18"/>
      <c r="GRN48" s="18"/>
      <c r="GSB48" s="18"/>
      <c r="GSP48" s="18"/>
      <c r="GTD48" s="18"/>
      <c r="GTR48" s="18"/>
      <c r="GUF48" s="18"/>
      <c r="GUT48" s="18"/>
      <c r="GVH48" s="18"/>
      <c r="GVV48" s="18"/>
      <c r="GWJ48" s="18"/>
      <c r="GWX48" s="18"/>
      <c r="GXL48" s="18"/>
      <c r="GXZ48" s="18"/>
      <c r="GYN48" s="18"/>
      <c r="GZB48" s="18"/>
      <c r="GZP48" s="18"/>
      <c r="HAD48" s="18"/>
      <c r="HAR48" s="18"/>
      <c r="HBF48" s="18"/>
      <c r="HBT48" s="18"/>
      <c r="HCH48" s="18"/>
      <c r="HCV48" s="18"/>
      <c r="HDJ48" s="18"/>
      <c r="HDX48" s="18"/>
      <c r="HEL48" s="18"/>
      <c r="HEZ48" s="18"/>
      <c r="HFN48" s="18"/>
      <c r="HGB48" s="18"/>
      <c r="HGP48" s="18"/>
      <c r="HHD48" s="18"/>
      <c r="HHR48" s="18"/>
      <c r="HIF48" s="18"/>
      <c r="HIT48" s="18"/>
      <c r="HJH48" s="18"/>
      <c r="HJV48" s="18"/>
      <c r="HKJ48" s="18"/>
      <c r="HKX48" s="18"/>
      <c r="HLL48" s="18"/>
      <c r="HLZ48" s="18"/>
      <c r="HMN48" s="18"/>
      <c r="HNB48" s="18"/>
      <c r="HNP48" s="18"/>
      <c r="HOD48" s="18"/>
      <c r="HOR48" s="18"/>
      <c r="HPF48" s="18"/>
      <c r="HPT48" s="18"/>
      <c r="HQH48" s="18"/>
      <c r="HQV48" s="18"/>
      <c r="HRJ48" s="18"/>
      <c r="HRX48" s="18"/>
      <c r="HSL48" s="18"/>
      <c r="HSZ48" s="18"/>
      <c r="HTN48" s="18"/>
      <c r="HUB48" s="18"/>
      <c r="HUP48" s="18"/>
      <c r="HVD48" s="18"/>
      <c r="HVR48" s="18"/>
      <c r="HWF48" s="18"/>
      <c r="HWT48" s="18"/>
      <c r="HXH48" s="18"/>
      <c r="HXV48" s="18"/>
      <c r="HYJ48" s="18"/>
      <c r="HYX48" s="18"/>
      <c r="HZL48" s="18"/>
      <c r="HZZ48" s="18"/>
      <c r="IAN48" s="18"/>
      <c r="IBB48" s="18"/>
      <c r="IBP48" s="18"/>
      <c r="ICD48" s="18"/>
      <c r="ICR48" s="18"/>
      <c r="IDF48" s="18"/>
      <c r="IDT48" s="18"/>
      <c r="IEH48" s="18"/>
      <c r="IEV48" s="18"/>
      <c r="IFJ48" s="18"/>
      <c r="IFX48" s="18"/>
      <c r="IGL48" s="18"/>
      <c r="IGZ48" s="18"/>
      <c r="IHN48" s="18"/>
      <c r="IIB48" s="18"/>
      <c r="IIP48" s="18"/>
      <c r="IJD48" s="18"/>
      <c r="IJR48" s="18"/>
      <c r="IKF48" s="18"/>
      <c r="IKT48" s="18"/>
      <c r="ILH48" s="18"/>
      <c r="ILV48" s="18"/>
      <c r="IMJ48" s="18"/>
      <c r="IMX48" s="18"/>
      <c r="INL48" s="18"/>
      <c r="INZ48" s="18"/>
      <c r="ION48" s="18"/>
      <c r="IPB48" s="18"/>
      <c r="IPP48" s="18"/>
      <c r="IQD48" s="18"/>
      <c r="IQR48" s="18"/>
      <c r="IRF48" s="18"/>
      <c r="IRT48" s="18"/>
      <c r="ISH48" s="18"/>
      <c r="ISV48" s="18"/>
      <c r="ITJ48" s="18"/>
      <c r="ITX48" s="18"/>
      <c r="IUL48" s="18"/>
      <c r="IUZ48" s="18"/>
      <c r="IVN48" s="18"/>
      <c r="IWB48" s="18"/>
      <c r="IWP48" s="18"/>
      <c r="IXD48" s="18"/>
      <c r="IXR48" s="18"/>
      <c r="IYF48" s="18"/>
      <c r="IYT48" s="18"/>
      <c r="IZH48" s="18"/>
      <c r="IZV48" s="18"/>
      <c r="JAJ48" s="18"/>
      <c r="JAX48" s="18"/>
      <c r="JBL48" s="18"/>
      <c r="JBZ48" s="18"/>
      <c r="JCN48" s="18"/>
      <c r="JDB48" s="18"/>
      <c r="JDP48" s="18"/>
      <c r="JED48" s="18"/>
      <c r="JER48" s="18"/>
      <c r="JFF48" s="18"/>
      <c r="JFT48" s="18"/>
      <c r="JGH48" s="18"/>
      <c r="JGV48" s="18"/>
      <c r="JHJ48" s="18"/>
      <c r="JHX48" s="18"/>
      <c r="JIL48" s="18"/>
      <c r="JIZ48" s="18"/>
      <c r="JJN48" s="18"/>
      <c r="JKB48" s="18"/>
      <c r="JKP48" s="18"/>
      <c r="JLD48" s="18"/>
      <c r="JLR48" s="18"/>
      <c r="JMF48" s="18"/>
      <c r="JMT48" s="18"/>
      <c r="JNH48" s="18"/>
      <c r="JNV48" s="18"/>
      <c r="JOJ48" s="18"/>
      <c r="JOX48" s="18"/>
      <c r="JPL48" s="18"/>
      <c r="JPZ48" s="18"/>
      <c r="JQN48" s="18"/>
      <c r="JRB48" s="18"/>
      <c r="JRP48" s="18"/>
      <c r="JSD48" s="18"/>
      <c r="JSR48" s="18"/>
      <c r="JTF48" s="18"/>
      <c r="JTT48" s="18"/>
      <c r="JUH48" s="18"/>
      <c r="JUV48" s="18"/>
      <c r="JVJ48" s="18"/>
      <c r="JVX48" s="18"/>
      <c r="JWL48" s="18"/>
      <c r="JWZ48" s="18"/>
      <c r="JXN48" s="18"/>
      <c r="JYB48" s="18"/>
      <c r="JYP48" s="18"/>
      <c r="JZD48" s="18"/>
      <c r="JZR48" s="18"/>
      <c r="KAF48" s="18"/>
      <c r="KAT48" s="18"/>
      <c r="KBH48" s="18"/>
      <c r="KBV48" s="18"/>
      <c r="KCJ48" s="18"/>
      <c r="KCX48" s="18"/>
      <c r="KDL48" s="18"/>
      <c r="KDZ48" s="18"/>
      <c r="KEN48" s="18"/>
      <c r="KFB48" s="18"/>
      <c r="KFP48" s="18"/>
      <c r="KGD48" s="18"/>
      <c r="KGR48" s="18"/>
      <c r="KHF48" s="18"/>
      <c r="KHT48" s="18"/>
      <c r="KIH48" s="18"/>
      <c r="KIV48" s="18"/>
      <c r="KJJ48" s="18"/>
      <c r="KJX48" s="18"/>
      <c r="KKL48" s="18"/>
      <c r="KKZ48" s="18"/>
      <c r="KLN48" s="18"/>
      <c r="KMB48" s="18"/>
      <c r="KMP48" s="18"/>
      <c r="KND48" s="18"/>
      <c r="KNR48" s="18"/>
      <c r="KOF48" s="18"/>
      <c r="KOT48" s="18"/>
      <c r="KPH48" s="18"/>
      <c r="KPV48" s="18"/>
      <c r="KQJ48" s="18"/>
      <c r="KQX48" s="18"/>
      <c r="KRL48" s="18"/>
      <c r="KRZ48" s="18"/>
      <c r="KSN48" s="18"/>
      <c r="KTB48" s="18"/>
      <c r="KTP48" s="18"/>
      <c r="KUD48" s="18"/>
      <c r="KUR48" s="18"/>
      <c r="KVF48" s="18"/>
      <c r="KVT48" s="18"/>
      <c r="KWH48" s="18"/>
      <c r="KWV48" s="18"/>
      <c r="KXJ48" s="18"/>
      <c r="KXX48" s="18"/>
      <c r="KYL48" s="18"/>
      <c r="KYZ48" s="18"/>
      <c r="KZN48" s="18"/>
      <c r="LAB48" s="18"/>
      <c r="LAP48" s="18"/>
      <c r="LBD48" s="18"/>
      <c r="LBR48" s="18"/>
      <c r="LCF48" s="18"/>
      <c r="LCT48" s="18"/>
      <c r="LDH48" s="18"/>
      <c r="LDV48" s="18"/>
      <c r="LEJ48" s="18"/>
      <c r="LEX48" s="18"/>
      <c r="LFL48" s="18"/>
      <c r="LFZ48" s="18"/>
      <c r="LGN48" s="18"/>
      <c r="LHB48" s="18"/>
      <c r="LHP48" s="18"/>
      <c r="LID48" s="18"/>
      <c r="LIR48" s="18"/>
      <c r="LJF48" s="18"/>
      <c r="LJT48" s="18"/>
      <c r="LKH48" s="18"/>
      <c r="LKV48" s="18"/>
      <c r="LLJ48" s="18"/>
      <c r="LLX48" s="18"/>
      <c r="LML48" s="18"/>
      <c r="LMZ48" s="18"/>
      <c r="LNN48" s="18"/>
      <c r="LOB48" s="18"/>
      <c r="LOP48" s="18"/>
      <c r="LPD48" s="18"/>
      <c r="LPR48" s="18"/>
      <c r="LQF48" s="18"/>
      <c r="LQT48" s="18"/>
      <c r="LRH48" s="18"/>
      <c r="LRV48" s="18"/>
      <c r="LSJ48" s="18"/>
      <c r="LSX48" s="18"/>
      <c r="LTL48" s="18"/>
      <c r="LTZ48" s="18"/>
      <c r="LUN48" s="18"/>
      <c r="LVB48" s="18"/>
      <c r="LVP48" s="18"/>
      <c r="LWD48" s="18"/>
      <c r="LWR48" s="18"/>
      <c r="LXF48" s="18"/>
      <c r="LXT48" s="18"/>
      <c r="LYH48" s="18"/>
      <c r="LYV48" s="18"/>
      <c r="LZJ48" s="18"/>
      <c r="LZX48" s="18"/>
      <c r="MAL48" s="18"/>
      <c r="MAZ48" s="18"/>
      <c r="MBN48" s="18"/>
      <c r="MCB48" s="18"/>
      <c r="MCP48" s="18"/>
      <c r="MDD48" s="18"/>
      <c r="MDR48" s="18"/>
      <c r="MEF48" s="18"/>
      <c r="MET48" s="18"/>
      <c r="MFH48" s="18"/>
      <c r="MFV48" s="18"/>
      <c r="MGJ48" s="18"/>
      <c r="MGX48" s="18"/>
      <c r="MHL48" s="18"/>
      <c r="MHZ48" s="18"/>
      <c r="MIN48" s="18"/>
      <c r="MJB48" s="18"/>
      <c r="MJP48" s="18"/>
      <c r="MKD48" s="18"/>
      <c r="MKR48" s="18"/>
      <c r="MLF48" s="18"/>
      <c r="MLT48" s="18"/>
      <c r="MMH48" s="18"/>
      <c r="MMV48" s="18"/>
      <c r="MNJ48" s="18"/>
      <c r="MNX48" s="18"/>
      <c r="MOL48" s="18"/>
      <c r="MOZ48" s="18"/>
      <c r="MPN48" s="18"/>
      <c r="MQB48" s="18"/>
      <c r="MQP48" s="18"/>
      <c r="MRD48" s="18"/>
      <c r="MRR48" s="18"/>
      <c r="MSF48" s="18"/>
      <c r="MST48" s="18"/>
      <c r="MTH48" s="18"/>
      <c r="MTV48" s="18"/>
      <c r="MUJ48" s="18"/>
      <c r="MUX48" s="18"/>
      <c r="MVL48" s="18"/>
      <c r="MVZ48" s="18"/>
      <c r="MWN48" s="18"/>
      <c r="MXB48" s="18"/>
      <c r="MXP48" s="18"/>
      <c r="MYD48" s="18"/>
      <c r="MYR48" s="18"/>
      <c r="MZF48" s="18"/>
      <c r="MZT48" s="18"/>
      <c r="NAH48" s="18"/>
      <c r="NAV48" s="18"/>
      <c r="NBJ48" s="18"/>
      <c r="NBX48" s="18"/>
      <c r="NCL48" s="18"/>
      <c r="NCZ48" s="18"/>
      <c r="NDN48" s="18"/>
      <c r="NEB48" s="18"/>
      <c r="NEP48" s="18"/>
      <c r="NFD48" s="18"/>
      <c r="NFR48" s="18"/>
      <c r="NGF48" s="18"/>
      <c r="NGT48" s="18"/>
      <c r="NHH48" s="18"/>
      <c r="NHV48" s="18"/>
      <c r="NIJ48" s="18"/>
      <c r="NIX48" s="18"/>
      <c r="NJL48" s="18"/>
      <c r="NJZ48" s="18"/>
      <c r="NKN48" s="18"/>
      <c r="NLB48" s="18"/>
      <c r="NLP48" s="18"/>
      <c r="NMD48" s="18"/>
      <c r="NMR48" s="18"/>
      <c r="NNF48" s="18"/>
      <c r="NNT48" s="18"/>
      <c r="NOH48" s="18"/>
      <c r="NOV48" s="18"/>
      <c r="NPJ48" s="18"/>
      <c r="NPX48" s="18"/>
      <c r="NQL48" s="18"/>
      <c r="NQZ48" s="18"/>
      <c r="NRN48" s="18"/>
      <c r="NSB48" s="18"/>
      <c r="NSP48" s="18"/>
      <c r="NTD48" s="18"/>
      <c r="NTR48" s="18"/>
      <c r="NUF48" s="18"/>
      <c r="NUT48" s="18"/>
      <c r="NVH48" s="18"/>
      <c r="NVV48" s="18"/>
      <c r="NWJ48" s="18"/>
      <c r="NWX48" s="18"/>
      <c r="NXL48" s="18"/>
      <c r="NXZ48" s="18"/>
      <c r="NYN48" s="18"/>
      <c r="NZB48" s="18"/>
      <c r="NZP48" s="18"/>
      <c r="OAD48" s="18"/>
      <c r="OAR48" s="18"/>
      <c r="OBF48" s="18"/>
      <c r="OBT48" s="18"/>
      <c r="OCH48" s="18"/>
      <c r="OCV48" s="18"/>
      <c r="ODJ48" s="18"/>
      <c r="ODX48" s="18"/>
      <c r="OEL48" s="18"/>
      <c r="OEZ48" s="18"/>
      <c r="OFN48" s="18"/>
      <c r="OGB48" s="18"/>
      <c r="OGP48" s="18"/>
      <c r="OHD48" s="18"/>
      <c r="OHR48" s="18"/>
      <c r="OIF48" s="18"/>
      <c r="OIT48" s="18"/>
      <c r="OJH48" s="18"/>
      <c r="OJV48" s="18"/>
      <c r="OKJ48" s="18"/>
      <c r="OKX48" s="18"/>
      <c r="OLL48" s="18"/>
      <c r="OLZ48" s="18"/>
      <c r="OMN48" s="18"/>
      <c r="ONB48" s="18"/>
      <c r="ONP48" s="18"/>
      <c r="OOD48" s="18"/>
      <c r="OOR48" s="18"/>
      <c r="OPF48" s="18"/>
      <c r="OPT48" s="18"/>
      <c r="OQH48" s="18"/>
      <c r="OQV48" s="18"/>
      <c r="ORJ48" s="18"/>
      <c r="ORX48" s="18"/>
      <c r="OSL48" s="18"/>
      <c r="OSZ48" s="18"/>
      <c r="OTN48" s="18"/>
      <c r="OUB48" s="18"/>
      <c r="OUP48" s="18"/>
      <c r="OVD48" s="18"/>
      <c r="OVR48" s="18"/>
      <c r="OWF48" s="18"/>
      <c r="OWT48" s="18"/>
      <c r="OXH48" s="18"/>
      <c r="OXV48" s="18"/>
      <c r="OYJ48" s="18"/>
      <c r="OYX48" s="18"/>
      <c r="OZL48" s="18"/>
      <c r="OZZ48" s="18"/>
      <c r="PAN48" s="18"/>
      <c r="PBB48" s="18"/>
      <c r="PBP48" s="18"/>
      <c r="PCD48" s="18"/>
      <c r="PCR48" s="18"/>
      <c r="PDF48" s="18"/>
      <c r="PDT48" s="18"/>
      <c r="PEH48" s="18"/>
      <c r="PEV48" s="18"/>
      <c r="PFJ48" s="18"/>
      <c r="PFX48" s="18"/>
      <c r="PGL48" s="18"/>
      <c r="PGZ48" s="18"/>
      <c r="PHN48" s="18"/>
      <c r="PIB48" s="18"/>
      <c r="PIP48" s="18"/>
      <c r="PJD48" s="18"/>
      <c r="PJR48" s="18"/>
      <c r="PKF48" s="18"/>
      <c r="PKT48" s="18"/>
      <c r="PLH48" s="18"/>
      <c r="PLV48" s="18"/>
      <c r="PMJ48" s="18"/>
      <c r="PMX48" s="18"/>
      <c r="PNL48" s="18"/>
      <c r="PNZ48" s="18"/>
      <c r="PON48" s="18"/>
      <c r="PPB48" s="18"/>
      <c r="PPP48" s="18"/>
      <c r="PQD48" s="18"/>
      <c r="PQR48" s="18"/>
      <c r="PRF48" s="18"/>
      <c r="PRT48" s="18"/>
      <c r="PSH48" s="18"/>
      <c r="PSV48" s="18"/>
      <c r="PTJ48" s="18"/>
      <c r="PTX48" s="18"/>
      <c r="PUL48" s="18"/>
      <c r="PUZ48" s="18"/>
      <c r="PVN48" s="18"/>
      <c r="PWB48" s="18"/>
      <c r="PWP48" s="18"/>
      <c r="PXD48" s="18"/>
      <c r="PXR48" s="18"/>
      <c r="PYF48" s="18"/>
      <c r="PYT48" s="18"/>
      <c r="PZH48" s="18"/>
      <c r="PZV48" s="18"/>
      <c r="QAJ48" s="18"/>
      <c r="QAX48" s="18"/>
      <c r="QBL48" s="18"/>
      <c r="QBZ48" s="18"/>
      <c r="QCN48" s="18"/>
      <c r="QDB48" s="18"/>
      <c r="QDP48" s="18"/>
      <c r="QED48" s="18"/>
      <c r="QER48" s="18"/>
      <c r="QFF48" s="18"/>
      <c r="QFT48" s="18"/>
      <c r="QGH48" s="18"/>
      <c r="QGV48" s="18"/>
      <c r="QHJ48" s="18"/>
      <c r="QHX48" s="18"/>
      <c r="QIL48" s="18"/>
      <c r="QIZ48" s="18"/>
      <c r="QJN48" s="18"/>
      <c r="QKB48" s="18"/>
      <c r="QKP48" s="18"/>
      <c r="QLD48" s="18"/>
      <c r="QLR48" s="18"/>
      <c r="QMF48" s="18"/>
      <c r="QMT48" s="18"/>
      <c r="QNH48" s="18"/>
      <c r="QNV48" s="18"/>
      <c r="QOJ48" s="18"/>
      <c r="QOX48" s="18"/>
      <c r="QPL48" s="18"/>
      <c r="QPZ48" s="18"/>
      <c r="QQN48" s="18"/>
      <c r="QRB48" s="18"/>
      <c r="QRP48" s="18"/>
      <c r="QSD48" s="18"/>
      <c r="QSR48" s="18"/>
      <c r="QTF48" s="18"/>
      <c r="QTT48" s="18"/>
      <c r="QUH48" s="18"/>
      <c r="QUV48" s="18"/>
      <c r="QVJ48" s="18"/>
      <c r="QVX48" s="18"/>
      <c r="QWL48" s="18"/>
      <c r="QWZ48" s="18"/>
      <c r="QXN48" s="18"/>
      <c r="QYB48" s="18"/>
      <c r="QYP48" s="18"/>
      <c r="QZD48" s="18"/>
      <c r="QZR48" s="18"/>
      <c r="RAF48" s="18"/>
      <c r="RAT48" s="18"/>
      <c r="RBH48" s="18"/>
      <c r="RBV48" s="18"/>
      <c r="RCJ48" s="18"/>
      <c r="RCX48" s="18"/>
      <c r="RDL48" s="18"/>
      <c r="RDZ48" s="18"/>
      <c r="REN48" s="18"/>
      <c r="RFB48" s="18"/>
      <c r="RFP48" s="18"/>
      <c r="RGD48" s="18"/>
      <c r="RGR48" s="18"/>
      <c r="RHF48" s="18"/>
      <c r="RHT48" s="18"/>
      <c r="RIH48" s="18"/>
      <c r="RIV48" s="18"/>
      <c r="RJJ48" s="18"/>
      <c r="RJX48" s="18"/>
      <c r="RKL48" s="18"/>
      <c r="RKZ48" s="18"/>
      <c r="RLN48" s="18"/>
      <c r="RMB48" s="18"/>
      <c r="RMP48" s="18"/>
      <c r="RND48" s="18"/>
      <c r="RNR48" s="18"/>
      <c r="ROF48" s="18"/>
      <c r="ROT48" s="18"/>
      <c r="RPH48" s="18"/>
      <c r="RPV48" s="18"/>
      <c r="RQJ48" s="18"/>
      <c r="RQX48" s="18"/>
      <c r="RRL48" s="18"/>
      <c r="RRZ48" s="18"/>
      <c r="RSN48" s="18"/>
      <c r="RTB48" s="18"/>
      <c r="RTP48" s="18"/>
      <c r="RUD48" s="18"/>
      <c r="RUR48" s="18"/>
      <c r="RVF48" s="18"/>
      <c r="RVT48" s="18"/>
      <c r="RWH48" s="18"/>
      <c r="RWV48" s="18"/>
      <c r="RXJ48" s="18"/>
      <c r="RXX48" s="18"/>
      <c r="RYL48" s="18"/>
      <c r="RYZ48" s="18"/>
      <c r="RZN48" s="18"/>
      <c r="SAB48" s="18"/>
      <c r="SAP48" s="18"/>
      <c r="SBD48" s="18"/>
      <c r="SBR48" s="18"/>
      <c r="SCF48" s="18"/>
      <c r="SCT48" s="18"/>
      <c r="SDH48" s="18"/>
      <c r="SDV48" s="18"/>
      <c r="SEJ48" s="18"/>
      <c r="SEX48" s="18"/>
      <c r="SFL48" s="18"/>
      <c r="SFZ48" s="18"/>
      <c r="SGN48" s="18"/>
      <c r="SHB48" s="18"/>
      <c r="SHP48" s="18"/>
      <c r="SID48" s="18"/>
      <c r="SIR48" s="18"/>
      <c r="SJF48" s="18"/>
      <c r="SJT48" s="18"/>
      <c r="SKH48" s="18"/>
      <c r="SKV48" s="18"/>
      <c r="SLJ48" s="18"/>
      <c r="SLX48" s="18"/>
      <c r="SML48" s="18"/>
      <c r="SMZ48" s="18"/>
      <c r="SNN48" s="18"/>
      <c r="SOB48" s="18"/>
      <c r="SOP48" s="18"/>
      <c r="SPD48" s="18"/>
      <c r="SPR48" s="18"/>
      <c r="SQF48" s="18"/>
      <c r="SQT48" s="18"/>
      <c r="SRH48" s="18"/>
      <c r="SRV48" s="18"/>
      <c r="SSJ48" s="18"/>
      <c r="SSX48" s="18"/>
      <c r="STL48" s="18"/>
      <c r="STZ48" s="18"/>
      <c r="SUN48" s="18"/>
      <c r="SVB48" s="18"/>
      <c r="SVP48" s="18"/>
      <c r="SWD48" s="18"/>
      <c r="SWR48" s="18"/>
      <c r="SXF48" s="18"/>
      <c r="SXT48" s="18"/>
      <c r="SYH48" s="18"/>
      <c r="SYV48" s="18"/>
      <c r="SZJ48" s="18"/>
      <c r="SZX48" s="18"/>
      <c r="TAL48" s="18"/>
      <c r="TAZ48" s="18"/>
      <c r="TBN48" s="18"/>
      <c r="TCB48" s="18"/>
      <c r="TCP48" s="18"/>
      <c r="TDD48" s="18"/>
      <c r="TDR48" s="18"/>
      <c r="TEF48" s="18"/>
      <c r="TET48" s="18"/>
      <c r="TFH48" s="18"/>
      <c r="TFV48" s="18"/>
      <c r="TGJ48" s="18"/>
      <c r="TGX48" s="18"/>
      <c r="THL48" s="18"/>
      <c r="THZ48" s="18"/>
      <c r="TIN48" s="18"/>
      <c r="TJB48" s="18"/>
      <c r="TJP48" s="18"/>
      <c r="TKD48" s="18"/>
      <c r="TKR48" s="18"/>
      <c r="TLF48" s="18"/>
      <c r="TLT48" s="18"/>
      <c r="TMH48" s="18"/>
      <c r="TMV48" s="18"/>
      <c r="TNJ48" s="18"/>
      <c r="TNX48" s="18"/>
      <c r="TOL48" s="18"/>
      <c r="TOZ48" s="18"/>
      <c r="TPN48" s="18"/>
      <c r="TQB48" s="18"/>
      <c r="TQP48" s="18"/>
      <c r="TRD48" s="18"/>
      <c r="TRR48" s="18"/>
      <c r="TSF48" s="18"/>
      <c r="TST48" s="18"/>
      <c r="TTH48" s="18"/>
      <c r="TTV48" s="18"/>
      <c r="TUJ48" s="18"/>
      <c r="TUX48" s="18"/>
      <c r="TVL48" s="18"/>
      <c r="TVZ48" s="18"/>
      <c r="TWN48" s="18"/>
      <c r="TXB48" s="18"/>
      <c r="TXP48" s="18"/>
      <c r="TYD48" s="18"/>
      <c r="TYR48" s="18"/>
      <c r="TZF48" s="18"/>
      <c r="TZT48" s="18"/>
      <c r="UAH48" s="18"/>
      <c r="UAV48" s="18"/>
      <c r="UBJ48" s="18"/>
      <c r="UBX48" s="18"/>
      <c r="UCL48" s="18"/>
      <c r="UCZ48" s="18"/>
      <c r="UDN48" s="18"/>
      <c r="UEB48" s="18"/>
      <c r="UEP48" s="18"/>
      <c r="UFD48" s="18"/>
      <c r="UFR48" s="18"/>
      <c r="UGF48" s="18"/>
      <c r="UGT48" s="18"/>
      <c r="UHH48" s="18"/>
      <c r="UHV48" s="18"/>
      <c r="UIJ48" s="18"/>
      <c r="UIX48" s="18"/>
      <c r="UJL48" s="18"/>
      <c r="UJZ48" s="18"/>
      <c r="UKN48" s="18"/>
      <c r="ULB48" s="18"/>
      <c r="ULP48" s="18"/>
      <c r="UMD48" s="18"/>
      <c r="UMR48" s="18"/>
      <c r="UNF48" s="18"/>
      <c r="UNT48" s="18"/>
      <c r="UOH48" s="18"/>
      <c r="UOV48" s="18"/>
      <c r="UPJ48" s="18"/>
      <c r="UPX48" s="18"/>
      <c r="UQL48" s="18"/>
      <c r="UQZ48" s="18"/>
      <c r="URN48" s="18"/>
      <c r="USB48" s="18"/>
      <c r="USP48" s="18"/>
      <c r="UTD48" s="18"/>
      <c r="UTR48" s="18"/>
      <c r="UUF48" s="18"/>
      <c r="UUT48" s="18"/>
      <c r="UVH48" s="18"/>
      <c r="UVV48" s="18"/>
      <c r="UWJ48" s="18"/>
      <c r="UWX48" s="18"/>
      <c r="UXL48" s="18"/>
      <c r="UXZ48" s="18"/>
      <c r="UYN48" s="18"/>
      <c r="UZB48" s="18"/>
      <c r="UZP48" s="18"/>
      <c r="VAD48" s="18"/>
      <c r="VAR48" s="18"/>
      <c r="VBF48" s="18"/>
      <c r="VBT48" s="18"/>
      <c r="VCH48" s="18"/>
      <c r="VCV48" s="18"/>
      <c r="VDJ48" s="18"/>
      <c r="VDX48" s="18"/>
      <c r="VEL48" s="18"/>
      <c r="VEZ48" s="18"/>
      <c r="VFN48" s="18"/>
      <c r="VGB48" s="18"/>
      <c r="VGP48" s="18"/>
      <c r="VHD48" s="18"/>
      <c r="VHR48" s="18"/>
      <c r="VIF48" s="18"/>
      <c r="VIT48" s="18"/>
      <c r="VJH48" s="18"/>
      <c r="VJV48" s="18"/>
      <c r="VKJ48" s="18"/>
      <c r="VKX48" s="18"/>
      <c r="VLL48" s="18"/>
      <c r="VLZ48" s="18"/>
      <c r="VMN48" s="18"/>
      <c r="VNB48" s="18"/>
      <c r="VNP48" s="18"/>
      <c r="VOD48" s="18"/>
      <c r="VOR48" s="18"/>
      <c r="VPF48" s="18"/>
      <c r="VPT48" s="18"/>
      <c r="VQH48" s="18"/>
      <c r="VQV48" s="18"/>
      <c r="VRJ48" s="18"/>
      <c r="VRX48" s="18"/>
      <c r="VSL48" s="18"/>
      <c r="VSZ48" s="18"/>
      <c r="VTN48" s="18"/>
      <c r="VUB48" s="18"/>
      <c r="VUP48" s="18"/>
      <c r="VVD48" s="18"/>
      <c r="VVR48" s="18"/>
      <c r="VWF48" s="18"/>
      <c r="VWT48" s="18"/>
      <c r="VXH48" s="18"/>
      <c r="VXV48" s="18"/>
      <c r="VYJ48" s="18"/>
      <c r="VYX48" s="18"/>
      <c r="VZL48" s="18"/>
      <c r="VZZ48" s="18"/>
      <c r="WAN48" s="18"/>
      <c r="WBB48" s="18"/>
      <c r="WBP48" s="18"/>
      <c r="WCD48" s="18"/>
      <c r="WCR48" s="18"/>
      <c r="WDF48" s="18"/>
      <c r="WDT48" s="18"/>
      <c r="WEH48" s="18"/>
      <c r="WEV48" s="18"/>
      <c r="WFJ48" s="18"/>
      <c r="WFX48" s="18"/>
      <c r="WGL48" s="18"/>
      <c r="WGZ48" s="18"/>
      <c r="WHN48" s="18"/>
      <c r="WIB48" s="18"/>
      <c r="WIP48" s="18"/>
      <c r="WJD48" s="18"/>
      <c r="WJR48" s="18"/>
      <c r="WKF48" s="18"/>
      <c r="WKT48" s="18"/>
      <c r="WLH48" s="18"/>
      <c r="WLV48" s="18"/>
      <c r="WMJ48" s="18"/>
      <c r="WMX48" s="18"/>
      <c r="WNL48" s="18"/>
      <c r="WNZ48" s="18"/>
      <c r="WON48" s="18"/>
      <c r="WPB48" s="18"/>
      <c r="WPP48" s="18"/>
      <c r="WQD48" s="18"/>
      <c r="WQR48" s="18"/>
      <c r="WRF48" s="18"/>
      <c r="WRT48" s="18"/>
      <c r="WSH48" s="18"/>
      <c r="WSV48" s="18"/>
      <c r="WTJ48" s="18"/>
      <c r="WTX48" s="18"/>
      <c r="WUL48" s="18"/>
      <c r="WUZ48" s="18"/>
      <c r="WVN48" s="18"/>
      <c r="WWB48" s="18"/>
      <c r="WWP48" s="18"/>
      <c r="WXD48" s="18"/>
      <c r="WXR48" s="18"/>
      <c r="WYF48" s="18"/>
      <c r="WYT48" s="18"/>
      <c r="WZH48" s="18"/>
      <c r="WZV48" s="18"/>
      <c r="XAJ48" s="18"/>
      <c r="XAX48" s="18"/>
      <c r="XBL48" s="18"/>
      <c r="XBZ48" s="18"/>
      <c r="XCN48" s="18"/>
      <c r="XDB48" s="18"/>
      <c r="XDP48" s="18"/>
      <c r="XED48" s="18"/>
      <c r="XER48" s="18"/>
    </row>
    <row r="49" spans="1:1014 1028:2036 2050:3072 3086:4094 4108:5116 5130:6138 6152:7160 7174:8182 8196:9204 9218:10240 10254:11262 11276:12284 12298:13306 13320:14328 14342:15350 15364:16372" hidden="1" x14ac:dyDescent="0.35">
      <c r="A49">
        <v>2017209001</v>
      </c>
      <c r="B49" t="s">
        <v>26</v>
      </c>
      <c r="C49" t="s">
        <v>159</v>
      </c>
      <c r="D49" s="55" t="s">
        <v>914</v>
      </c>
      <c r="E49" t="s">
        <v>31</v>
      </c>
      <c r="F49" s="18">
        <v>42944</v>
      </c>
      <c r="G49">
        <v>28</v>
      </c>
      <c r="I49">
        <v>49</v>
      </c>
      <c r="K49">
        <v>17.399999999999999</v>
      </c>
      <c r="M49">
        <v>78</v>
      </c>
      <c r="N49" t="s">
        <v>915</v>
      </c>
      <c r="O49">
        <v>372</v>
      </c>
      <c r="T49" s="18"/>
      <c r="AH49" s="18"/>
      <c r="AV49" s="18"/>
      <c r="BJ49" s="18"/>
      <c r="BX49" s="18"/>
      <c r="CL49" s="18"/>
      <c r="CZ49" s="18"/>
      <c r="DN49" s="18"/>
      <c r="EB49" s="18"/>
      <c r="EP49" s="18"/>
      <c r="FD49" s="18"/>
      <c r="FR49" s="18"/>
      <c r="GF49" s="18"/>
      <c r="GT49" s="18"/>
      <c r="HH49" s="18"/>
      <c r="HV49" s="18"/>
      <c r="IJ49" s="18"/>
      <c r="IX49" s="18"/>
      <c r="JL49" s="18"/>
      <c r="JZ49" s="18"/>
      <c r="KN49" s="18"/>
      <c r="LB49" s="18"/>
      <c r="LP49" s="18"/>
      <c r="MD49" s="18"/>
      <c r="MR49" s="18"/>
      <c r="NF49" s="18"/>
      <c r="NT49" s="18"/>
      <c r="OH49" s="18"/>
      <c r="OV49" s="18"/>
      <c r="PJ49" s="18"/>
      <c r="PX49" s="18"/>
      <c r="QL49" s="18"/>
      <c r="QZ49" s="18"/>
      <c r="RN49" s="18"/>
      <c r="SB49" s="18"/>
      <c r="SP49" s="18"/>
      <c r="TD49" s="18"/>
      <c r="TR49" s="18"/>
      <c r="UF49" s="18"/>
      <c r="UT49" s="18"/>
      <c r="VH49" s="18"/>
      <c r="VV49" s="18"/>
      <c r="WJ49" s="18"/>
      <c r="WX49" s="18"/>
      <c r="XL49" s="18"/>
      <c r="XZ49" s="18"/>
      <c r="YN49" s="18"/>
      <c r="ZB49" s="18"/>
      <c r="ZP49" s="18"/>
      <c r="AAD49" s="18"/>
      <c r="AAR49" s="18"/>
      <c r="ABF49" s="18"/>
      <c r="ABT49" s="18"/>
      <c r="ACH49" s="18"/>
      <c r="ACV49" s="18"/>
      <c r="ADJ49" s="18"/>
      <c r="ADX49" s="18"/>
      <c r="AEL49" s="18"/>
      <c r="AEZ49" s="18"/>
      <c r="AFN49" s="18"/>
      <c r="AGB49" s="18"/>
      <c r="AGP49" s="18"/>
      <c r="AHD49" s="18"/>
      <c r="AHR49" s="18"/>
      <c r="AIF49" s="18"/>
      <c r="AIT49" s="18"/>
      <c r="AJH49" s="18"/>
      <c r="AJV49" s="18"/>
      <c r="AKJ49" s="18"/>
      <c r="AKX49" s="18"/>
      <c r="ALL49" s="18"/>
      <c r="ALZ49" s="18"/>
      <c r="AMN49" s="18"/>
      <c r="ANB49" s="18"/>
      <c r="ANP49" s="18"/>
      <c r="AOD49" s="18"/>
      <c r="AOR49" s="18"/>
      <c r="APF49" s="18"/>
      <c r="APT49" s="18"/>
      <c r="AQH49" s="18"/>
      <c r="AQV49" s="18"/>
      <c r="ARJ49" s="18"/>
      <c r="ARX49" s="18"/>
      <c r="ASL49" s="18"/>
      <c r="ASZ49" s="18"/>
      <c r="ATN49" s="18"/>
      <c r="AUB49" s="18"/>
      <c r="AUP49" s="18"/>
      <c r="AVD49" s="18"/>
      <c r="AVR49" s="18"/>
      <c r="AWF49" s="18"/>
      <c r="AWT49" s="18"/>
      <c r="AXH49" s="18"/>
      <c r="AXV49" s="18"/>
      <c r="AYJ49" s="18"/>
      <c r="AYX49" s="18"/>
      <c r="AZL49" s="18"/>
      <c r="AZZ49" s="18"/>
      <c r="BAN49" s="18"/>
      <c r="BBB49" s="18"/>
      <c r="BBP49" s="18"/>
      <c r="BCD49" s="18"/>
      <c r="BCR49" s="18"/>
      <c r="BDF49" s="18"/>
      <c r="BDT49" s="18"/>
      <c r="BEH49" s="18"/>
      <c r="BEV49" s="18"/>
      <c r="BFJ49" s="18"/>
      <c r="BFX49" s="18"/>
      <c r="BGL49" s="18"/>
      <c r="BGZ49" s="18"/>
      <c r="BHN49" s="18"/>
      <c r="BIB49" s="18"/>
      <c r="BIP49" s="18"/>
      <c r="BJD49" s="18"/>
      <c r="BJR49" s="18"/>
      <c r="BKF49" s="18"/>
      <c r="BKT49" s="18"/>
      <c r="BLH49" s="18"/>
      <c r="BLV49" s="18"/>
      <c r="BMJ49" s="18"/>
      <c r="BMX49" s="18"/>
      <c r="BNL49" s="18"/>
      <c r="BNZ49" s="18"/>
      <c r="BON49" s="18"/>
      <c r="BPB49" s="18"/>
      <c r="BPP49" s="18"/>
      <c r="BQD49" s="18"/>
      <c r="BQR49" s="18"/>
      <c r="BRF49" s="18"/>
      <c r="BRT49" s="18"/>
      <c r="BSH49" s="18"/>
      <c r="BSV49" s="18"/>
      <c r="BTJ49" s="18"/>
      <c r="BTX49" s="18"/>
      <c r="BUL49" s="18"/>
      <c r="BUZ49" s="18"/>
      <c r="BVN49" s="18"/>
      <c r="BWB49" s="18"/>
      <c r="BWP49" s="18"/>
      <c r="BXD49" s="18"/>
      <c r="BXR49" s="18"/>
      <c r="BYF49" s="18"/>
      <c r="BYT49" s="18"/>
      <c r="BZH49" s="18"/>
      <c r="BZV49" s="18"/>
      <c r="CAJ49" s="18"/>
      <c r="CAX49" s="18"/>
      <c r="CBL49" s="18"/>
      <c r="CBZ49" s="18"/>
      <c r="CCN49" s="18"/>
      <c r="CDB49" s="18"/>
      <c r="CDP49" s="18"/>
      <c r="CED49" s="18"/>
      <c r="CER49" s="18"/>
      <c r="CFF49" s="18"/>
      <c r="CFT49" s="18"/>
      <c r="CGH49" s="18"/>
      <c r="CGV49" s="18"/>
      <c r="CHJ49" s="18"/>
      <c r="CHX49" s="18"/>
      <c r="CIL49" s="18"/>
      <c r="CIZ49" s="18"/>
      <c r="CJN49" s="18"/>
      <c r="CKB49" s="18"/>
      <c r="CKP49" s="18"/>
      <c r="CLD49" s="18"/>
      <c r="CLR49" s="18"/>
      <c r="CMF49" s="18"/>
      <c r="CMT49" s="18"/>
      <c r="CNH49" s="18"/>
      <c r="CNV49" s="18"/>
      <c r="COJ49" s="18"/>
      <c r="COX49" s="18"/>
      <c r="CPL49" s="18"/>
      <c r="CPZ49" s="18"/>
      <c r="CQN49" s="18"/>
      <c r="CRB49" s="18"/>
      <c r="CRP49" s="18"/>
      <c r="CSD49" s="18"/>
      <c r="CSR49" s="18"/>
      <c r="CTF49" s="18"/>
      <c r="CTT49" s="18"/>
      <c r="CUH49" s="18"/>
      <c r="CUV49" s="18"/>
      <c r="CVJ49" s="18"/>
      <c r="CVX49" s="18"/>
      <c r="CWL49" s="18"/>
      <c r="CWZ49" s="18"/>
      <c r="CXN49" s="18"/>
      <c r="CYB49" s="18"/>
      <c r="CYP49" s="18"/>
      <c r="CZD49" s="18"/>
      <c r="CZR49" s="18"/>
      <c r="DAF49" s="18"/>
      <c r="DAT49" s="18"/>
      <c r="DBH49" s="18"/>
      <c r="DBV49" s="18"/>
      <c r="DCJ49" s="18"/>
      <c r="DCX49" s="18"/>
      <c r="DDL49" s="18"/>
      <c r="DDZ49" s="18"/>
      <c r="DEN49" s="18"/>
      <c r="DFB49" s="18"/>
      <c r="DFP49" s="18"/>
      <c r="DGD49" s="18"/>
      <c r="DGR49" s="18"/>
      <c r="DHF49" s="18"/>
      <c r="DHT49" s="18"/>
      <c r="DIH49" s="18"/>
      <c r="DIV49" s="18"/>
      <c r="DJJ49" s="18"/>
      <c r="DJX49" s="18"/>
      <c r="DKL49" s="18"/>
      <c r="DKZ49" s="18"/>
      <c r="DLN49" s="18"/>
      <c r="DMB49" s="18"/>
      <c r="DMP49" s="18"/>
      <c r="DND49" s="18"/>
      <c r="DNR49" s="18"/>
      <c r="DOF49" s="18"/>
      <c r="DOT49" s="18"/>
      <c r="DPH49" s="18"/>
      <c r="DPV49" s="18"/>
      <c r="DQJ49" s="18"/>
      <c r="DQX49" s="18"/>
      <c r="DRL49" s="18"/>
      <c r="DRZ49" s="18"/>
      <c r="DSN49" s="18"/>
      <c r="DTB49" s="18"/>
      <c r="DTP49" s="18"/>
      <c r="DUD49" s="18"/>
      <c r="DUR49" s="18"/>
      <c r="DVF49" s="18"/>
      <c r="DVT49" s="18"/>
      <c r="DWH49" s="18"/>
      <c r="DWV49" s="18"/>
      <c r="DXJ49" s="18"/>
      <c r="DXX49" s="18"/>
      <c r="DYL49" s="18"/>
      <c r="DYZ49" s="18"/>
      <c r="DZN49" s="18"/>
      <c r="EAB49" s="18"/>
      <c r="EAP49" s="18"/>
      <c r="EBD49" s="18"/>
      <c r="EBR49" s="18"/>
      <c r="ECF49" s="18"/>
      <c r="ECT49" s="18"/>
      <c r="EDH49" s="18"/>
      <c r="EDV49" s="18"/>
      <c r="EEJ49" s="18"/>
      <c r="EEX49" s="18"/>
      <c r="EFL49" s="18"/>
      <c r="EFZ49" s="18"/>
      <c r="EGN49" s="18"/>
      <c r="EHB49" s="18"/>
      <c r="EHP49" s="18"/>
      <c r="EID49" s="18"/>
      <c r="EIR49" s="18"/>
      <c r="EJF49" s="18"/>
      <c r="EJT49" s="18"/>
      <c r="EKH49" s="18"/>
      <c r="EKV49" s="18"/>
      <c r="ELJ49" s="18"/>
      <c r="ELX49" s="18"/>
      <c r="EML49" s="18"/>
      <c r="EMZ49" s="18"/>
      <c r="ENN49" s="18"/>
      <c r="EOB49" s="18"/>
      <c r="EOP49" s="18"/>
      <c r="EPD49" s="18"/>
      <c r="EPR49" s="18"/>
      <c r="EQF49" s="18"/>
      <c r="EQT49" s="18"/>
      <c r="ERH49" s="18"/>
      <c r="ERV49" s="18"/>
      <c r="ESJ49" s="18"/>
      <c r="ESX49" s="18"/>
      <c r="ETL49" s="18"/>
      <c r="ETZ49" s="18"/>
      <c r="EUN49" s="18"/>
      <c r="EVB49" s="18"/>
      <c r="EVP49" s="18"/>
      <c r="EWD49" s="18"/>
      <c r="EWR49" s="18"/>
      <c r="EXF49" s="18"/>
      <c r="EXT49" s="18"/>
      <c r="EYH49" s="18"/>
      <c r="EYV49" s="18"/>
      <c r="EZJ49" s="18"/>
      <c r="EZX49" s="18"/>
      <c r="FAL49" s="18"/>
      <c r="FAZ49" s="18"/>
      <c r="FBN49" s="18"/>
      <c r="FCB49" s="18"/>
      <c r="FCP49" s="18"/>
      <c r="FDD49" s="18"/>
      <c r="FDR49" s="18"/>
      <c r="FEF49" s="18"/>
      <c r="FET49" s="18"/>
      <c r="FFH49" s="18"/>
      <c r="FFV49" s="18"/>
      <c r="FGJ49" s="18"/>
      <c r="FGX49" s="18"/>
      <c r="FHL49" s="18"/>
      <c r="FHZ49" s="18"/>
      <c r="FIN49" s="18"/>
      <c r="FJB49" s="18"/>
      <c r="FJP49" s="18"/>
      <c r="FKD49" s="18"/>
      <c r="FKR49" s="18"/>
      <c r="FLF49" s="18"/>
      <c r="FLT49" s="18"/>
      <c r="FMH49" s="18"/>
      <c r="FMV49" s="18"/>
      <c r="FNJ49" s="18"/>
      <c r="FNX49" s="18"/>
      <c r="FOL49" s="18"/>
      <c r="FOZ49" s="18"/>
      <c r="FPN49" s="18"/>
      <c r="FQB49" s="18"/>
      <c r="FQP49" s="18"/>
      <c r="FRD49" s="18"/>
      <c r="FRR49" s="18"/>
      <c r="FSF49" s="18"/>
      <c r="FST49" s="18"/>
      <c r="FTH49" s="18"/>
      <c r="FTV49" s="18"/>
      <c r="FUJ49" s="18"/>
      <c r="FUX49" s="18"/>
      <c r="FVL49" s="18"/>
      <c r="FVZ49" s="18"/>
      <c r="FWN49" s="18"/>
      <c r="FXB49" s="18"/>
      <c r="FXP49" s="18"/>
      <c r="FYD49" s="18"/>
      <c r="FYR49" s="18"/>
      <c r="FZF49" s="18"/>
      <c r="FZT49" s="18"/>
      <c r="GAH49" s="18"/>
      <c r="GAV49" s="18"/>
      <c r="GBJ49" s="18"/>
      <c r="GBX49" s="18"/>
      <c r="GCL49" s="18"/>
      <c r="GCZ49" s="18"/>
      <c r="GDN49" s="18"/>
      <c r="GEB49" s="18"/>
      <c r="GEP49" s="18"/>
      <c r="GFD49" s="18"/>
      <c r="GFR49" s="18"/>
      <c r="GGF49" s="18"/>
      <c r="GGT49" s="18"/>
      <c r="GHH49" s="18"/>
      <c r="GHV49" s="18"/>
      <c r="GIJ49" s="18"/>
      <c r="GIX49" s="18"/>
      <c r="GJL49" s="18"/>
      <c r="GJZ49" s="18"/>
      <c r="GKN49" s="18"/>
      <c r="GLB49" s="18"/>
      <c r="GLP49" s="18"/>
      <c r="GMD49" s="18"/>
      <c r="GMR49" s="18"/>
      <c r="GNF49" s="18"/>
      <c r="GNT49" s="18"/>
      <c r="GOH49" s="18"/>
      <c r="GOV49" s="18"/>
      <c r="GPJ49" s="18"/>
      <c r="GPX49" s="18"/>
      <c r="GQL49" s="18"/>
      <c r="GQZ49" s="18"/>
      <c r="GRN49" s="18"/>
      <c r="GSB49" s="18"/>
      <c r="GSP49" s="18"/>
      <c r="GTD49" s="18"/>
      <c r="GTR49" s="18"/>
      <c r="GUF49" s="18"/>
      <c r="GUT49" s="18"/>
      <c r="GVH49" s="18"/>
      <c r="GVV49" s="18"/>
      <c r="GWJ49" s="18"/>
      <c r="GWX49" s="18"/>
      <c r="GXL49" s="18"/>
      <c r="GXZ49" s="18"/>
      <c r="GYN49" s="18"/>
      <c r="GZB49" s="18"/>
      <c r="GZP49" s="18"/>
      <c r="HAD49" s="18"/>
      <c r="HAR49" s="18"/>
      <c r="HBF49" s="18"/>
      <c r="HBT49" s="18"/>
      <c r="HCH49" s="18"/>
      <c r="HCV49" s="18"/>
      <c r="HDJ49" s="18"/>
      <c r="HDX49" s="18"/>
      <c r="HEL49" s="18"/>
      <c r="HEZ49" s="18"/>
      <c r="HFN49" s="18"/>
      <c r="HGB49" s="18"/>
      <c r="HGP49" s="18"/>
      <c r="HHD49" s="18"/>
      <c r="HHR49" s="18"/>
      <c r="HIF49" s="18"/>
      <c r="HIT49" s="18"/>
      <c r="HJH49" s="18"/>
      <c r="HJV49" s="18"/>
      <c r="HKJ49" s="18"/>
      <c r="HKX49" s="18"/>
      <c r="HLL49" s="18"/>
      <c r="HLZ49" s="18"/>
      <c r="HMN49" s="18"/>
      <c r="HNB49" s="18"/>
      <c r="HNP49" s="18"/>
      <c r="HOD49" s="18"/>
      <c r="HOR49" s="18"/>
      <c r="HPF49" s="18"/>
      <c r="HPT49" s="18"/>
      <c r="HQH49" s="18"/>
      <c r="HQV49" s="18"/>
      <c r="HRJ49" s="18"/>
      <c r="HRX49" s="18"/>
      <c r="HSL49" s="18"/>
      <c r="HSZ49" s="18"/>
      <c r="HTN49" s="18"/>
      <c r="HUB49" s="18"/>
      <c r="HUP49" s="18"/>
      <c r="HVD49" s="18"/>
      <c r="HVR49" s="18"/>
      <c r="HWF49" s="18"/>
      <c r="HWT49" s="18"/>
      <c r="HXH49" s="18"/>
      <c r="HXV49" s="18"/>
      <c r="HYJ49" s="18"/>
      <c r="HYX49" s="18"/>
      <c r="HZL49" s="18"/>
      <c r="HZZ49" s="18"/>
      <c r="IAN49" s="18"/>
      <c r="IBB49" s="18"/>
      <c r="IBP49" s="18"/>
      <c r="ICD49" s="18"/>
      <c r="ICR49" s="18"/>
      <c r="IDF49" s="18"/>
      <c r="IDT49" s="18"/>
      <c r="IEH49" s="18"/>
      <c r="IEV49" s="18"/>
      <c r="IFJ49" s="18"/>
      <c r="IFX49" s="18"/>
      <c r="IGL49" s="18"/>
      <c r="IGZ49" s="18"/>
      <c r="IHN49" s="18"/>
      <c r="IIB49" s="18"/>
      <c r="IIP49" s="18"/>
      <c r="IJD49" s="18"/>
      <c r="IJR49" s="18"/>
      <c r="IKF49" s="18"/>
      <c r="IKT49" s="18"/>
      <c r="ILH49" s="18"/>
      <c r="ILV49" s="18"/>
      <c r="IMJ49" s="18"/>
      <c r="IMX49" s="18"/>
      <c r="INL49" s="18"/>
      <c r="INZ49" s="18"/>
      <c r="ION49" s="18"/>
      <c r="IPB49" s="18"/>
      <c r="IPP49" s="18"/>
      <c r="IQD49" s="18"/>
      <c r="IQR49" s="18"/>
      <c r="IRF49" s="18"/>
      <c r="IRT49" s="18"/>
      <c r="ISH49" s="18"/>
      <c r="ISV49" s="18"/>
      <c r="ITJ49" s="18"/>
      <c r="ITX49" s="18"/>
      <c r="IUL49" s="18"/>
      <c r="IUZ49" s="18"/>
      <c r="IVN49" s="18"/>
      <c r="IWB49" s="18"/>
      <c r="IWP49" s="18"/>
      <c r="IXD49" s="18"/>
      <c r="IXR49" s="18"/>
      <c r="IYF49" s="18"/>
      <c r="IYT49" s="18"/>
      <c r="IZH49" s="18"/>
      <c r="IZV49" s="18"/>
      <c r="JAJ49" s="18"/>
      <c r="JAX49" s="18"/>
      <c r="JBL49" s="18"/>
      <c r="JBZ49" s="18"/>
      <c r="JCN49" s="18"/>
      <c r="JDB49" s="18"/>
      <c r="JDP49" s="18"/>
      <c r="JED49" s="18"/>
      <c r="JER49" s="18"/>
      <c r="JFF49" s="18"/>
      <c r="JFT49" s="18"/>
      <c r="JGH49" s="18"/>
      <c r="JGV49" s="18"/>
      <c r="JHJ49" s="18"/>
      <c r="JHX49" s="18"/>
      <c r="JIL49" s="18"/>
      <c r="JIZ49" s="18"/>
      <c r="JJN49" s="18"/>
      <c r="JKB49" s="18"/>
      <c r="JKP49" s="18"/>
      <c r="JLD49" s="18"/>
      <c r="JLR49" s="18"/>
      <c r="JMF49" s="18"/>
      <c r="JMT49" s="18"/>
      <c r="JNH49" s="18"/>
      <c r="JNV49" s="18"/>
      <c r="JOJ49" s="18"/>
      <c r="JOX49" s="18"/>
      <c r="JPL49" s="18"/>
      <c r="JPZ49" s="18"/>
      <c r="JQN49" s="18"/>
      <c r="JRB49" s="18"/>
      <c r="JRP49" s="18"/>
      <c r="JSD49" s="18"/>
      <c r="JSR49" s="18"/>
      <c r="JTF49" s="18"/>
      <c r="JTT49" s="18"/>
      <c r="JUH49" s="18"/>
      <c r="JUV49" s="18"/>
      <c r="JVJ49" s="18"/>
      <c r="JVX49" s="18"/>
      <c r="JWL49" s="18"/>
      <c r="JWZ49" s="18"/>
      <c r="JXN49" s="18"/>
      <c r="JYB49" s="18"/>
      <c r="JYP49" s="18"/>
      <c r="JZD49" s="18"/>
      <c r="JZR49" s="18"/>
      <c r="KAF49" s="18"/>
      <c r="KAT49" s="18"/>
      <c r="KBH49" s="18"/>
      <c r="KBV49" s="18"/>
      <c r="KCJ49" s="18"/>
      <c r="KCX49" s="18"/>
      <c r="KDL49" s="18"/>
      <c r="KDZ49" s="18"/>
      <c r="KEN49" s="18"/>
      <c r="KFB49" s="18"/>
      <c r="KFP49" s="18"/>
      <c r="KGD49" s="18"/>
      <c r="KGR49" s="18"/>
      <c r="KHF49" s="18"/>
      <c r="KHT49" s="18"/>
      <c r="KIH49" s="18"/>
      <c r="KIV49" s="18"/>
      <c r="KJJ49" s="18"/>
      <c r="KJX49" s="18"/>
      <c r="KKL49" s="18"/>
      <c r="KKZ49" s="18"/>
      <c r="KLN49" s="18"/>
      <c r="KMB49" s="18"/>
      <c r="KMP49" s="18"/>
      <c r="KND49" s="18"/>
      <c r="KNR49" s="18"/>
      <c r="KOF49" s="18"/>
      <c r="KOT49" s="18"/>
      <c r="KPH49" s="18"/>
      <c r="KPV49" s="18"/>
      <c r="KQJ49" s="18"/>
      <c r="KQX49" s="18"/>
      <c r="KRL49" s="18"/>
      <c r="KRZ49" s="18"/>
      <c r="KSN49" s="18"/>
      <c r="KTB49" s="18"/>
      <c r="KTP49" s="18"/>
      <c r="KUD49" s="18"/>
      <c r="KUR49" s="18"/>
      <c r="KVF49" s="18"/>
      <c r="KVT49" s="18"/>
      <c r="KWH49" s="18"/>
      <c r="KWV49" s="18"/>
      <c r="KXJ49" s="18"/>
      <c r="KXX49" s="18"/>
      <c r="KYL49" s="18"/>
      <c r="KYZ49" s="18"/>
      <c r="KZN49" s="18"/>
      <c r="LAB49" s="18"/>
      <c r="LAP49" s="18"/>
      <c r="LBD49" s="18"/>
      <c r="LBR49" s="18"/>
      <c r="LCF49" s="18"/>
      <c r="LCT49" s="18"/>
      <c r="LDH49" s="18"/>
      <c r="LDV49" s="18"/>
      <c r="LEJ49" s="18"/>
      <c r="LEX49" s="18"/>
      <c r="LFL49" s="18"/>
      <c r="LFZ49" s="18"/>
      <c r="LGN49" s="18"/>
      <c r="LHB49" s="18"/>
      <c r="LHP49" s="18"/>
      <c r="LID49" s="18"/>
      <c r="LIR49" s="18"/>
      <c r="LJF49" s="18"/>
      <c r="LJT49" s="18"/>
      <c r="LKH49" s="18"/>
      <c r="LKV49" s="18"/>
      <c r="LLJ49" s="18"/>
      <c r="LLX49" s="18"/>
      <c r="LML49" s="18"/>
      <c r="LMZ49" s="18"/>
      <c r="LNN49" s="18"/>
      <c r="LOB49" s="18"/>
      <c r="LOP49" s="18"/>
      <c r="LPD49" s="18"/>
      <c r="LPR49" s="18"/>
      <c r="LQF49" s="18"/>
      <c r="LQT49" s="18"/>
      <c r="LRH49" s="18"/>
      <c r="LRV49" s="18"/>
      <c r="LSJ49" s="18"/>
      <c r="LSX49" s="18"/>
      <c r="LTL49" s="18"/>
      <c r="LTZ49" s="18"/>
      <c r="LUN49" s="18"/>
      <c r="LVB49" s="18"/>
      <c r="LVP49" s="18"/>
      <c r="LWD49" s="18"/>
      <c r="LWR49" s="18"/>
      <c r="LXF49" s="18"/>
      <c r="LXT49" s="18"/>
      <c r="LYH49" s="18"/>
      <c r="LYV49" s="18"/>
      <c r="LZJ49" s="18"/>
      <c r="LZX49" s="18"/>
      <c r="MAL49" s="18"/>
      <c r="MAZ49" s="18"/>
      <c r="MBN49" s="18"/>
      <c r="MCB49" s="18"/>
      <c r="MCP49" s="18"/>
      <c r="MDD49" s="18"/>
      <c r="MDR49" s="18"/>
      <c r="MEF49" s="18"/>
      <c r="MET49" s="18"/>
      <c r="MFH49" s="18"/>
      <c r="MFV49" s="18"/>
      <c r="MGJ49" s="18"/>
      <c r="MGX49" s="18"/>
      <c r="MHL49" s="18"/>
      <c r="MHZ49" s="18"/>
      <c r="MIN49" s="18"/>
      <c r="MJB49" s="18"/>
      <c r="MJP49" s="18"/>
      <c r="MKD49" s="18"/>
      <c r="MKR49" s="18"/>
      <c r="MLF49" s="18"/>
      <c r="MLT49" s="18"/>
      <c r="MMH49" s="18"/>
      <c r="MMV49" s="18"/>
      <c r="MNJ49" s="18"/>
      <c r="MNX49" s="18"/>
      <c r="MOL49" s="18"/>
      <c r="MOZ49" s="18"/>
      <c r="MPN49" s="18"/>
      <c r="MQB49" s="18"/>
      <c r="MQP49" s="18"/>
      <c r="MRD49" s="18"/>
      <c r="MRR49" s="18"/>
      <c r="MSF49" s="18"/>
      <c r="MST49" s="18"/>
      <c r="MTH49" s="18"/>
      <c r="MTV49" s="18"/>
      <c r="MUJ49" s="18"/>
      <c r="MUX49" s="18"/>
      <c r="MVL49" s="18"/>
      <c r="MVZ49" s="18"/>
      <c r="MWN49" s="18"/>
      <c r="MXB49" s="18"/>
      <c r="MXP49" s="18"/>
      <c r="MYD49" s="18"/>
      <c r="MYR49" s="18"/>
      <c r="MZF49" s="18"/>
      <c r="MZT49" s="18"/>
      <c r="NAH49" s="18"/>
      <c r="NAV49" s="18"/>
      <c r="NBJ49" s="18"/>
      <c r="NBX49" s="18"/>
      <c r="NCL49" s="18"/>
      <c r="NCZ49" s="18"/>
      <c r="NDN49" s="18"/>
      <c r="NEB49" s="18"/>
      <c r="NEP49" s="18"/>
      <c r="NFD49" s="18"/>
      <c r="NFR49" s="18"/>
      <c r="NGF49" s="18"/>
      <c r="NGT49" s="18"/>
      <c r="NHH49" s="18"/>
      <c r="NHV49" s="18"/>
      <c r="NIJ49" s="18"/>
      <c r="NIX49" s="18"/>
      <c r="NJL49" s="18"/>
      <c r="NJZ49" s="18"/>
      <c r="NKN49" s="18"/>
      <c r="NLB49" s="18"/>
      <c r="NLP49" s="18"/>
      <c r="NMD49" s="18"/>
      <c r="NMR49" s="18"/>
      <c r="NNF49" s="18"/>
      <c r="NNT49" s="18"/>
      <c r="NOH49" s="18"/>
      <c r="NOV49" s="18"/>
      <c r="NPJ49" s="18"/>
      <c r="NPX49" s="18"/>
      <c r="NQL49" s="18"/>
      <c r="NQZ49" s="18"/>
      <c r="NRN49" s="18"/>
      <c r="NSB49" s="18"/>
      <c r="NSP49" s="18"/>
      <c r="NTD49" s="18"/>
      <c r="NTR49" s="18"/>
      <c r="NUF49" s="18"/>
      <c r="NUT49" s="18"/>
      <c r="NVH49" s="18"/>
      <c r="NVV49" s="18"/>
      <c r="NWJ49" s="18"/>
      <c r="NWX49" s="18"/>
      <c r="NXL49" s="18"/>
      <c r="NXZ49" s="18"/>
      <c r="NYN49" s="18"/>
      <c r="NZB49" s="18"/>
      <c r="NZP49" s="18"/>
      <c r="OAD49" s="18"/>
      <c r="OAR49" s="18"/>
      <c r="OBF49" s="18"/>
      <c r="OBT49" s="18"/>
      <c r="OCH49" s="18"/>
      <c r="OCV49" s="18"/>
      <c r="ODJ49" s="18"/>
      <c r="ODX49" s="18"/>
      <c r="OEL49" s="18"/>
      <c r="OEZ49" s="18"/>
      <c r="OFN49" s="18"/>
      <c r="OGB49" s="18"/>
      <c r="OGP49" s="18"/>
      <c r="OHD49" s="18"/>
      <c r="OHR49" s="18"/>
      <c r="OIF49" s="18"/>
      <c r="OIT49" s="18"/>
      <c r="OJH49" s="18"/>
      <c r="OJV49" s="18"/>
      <c r="OKJ49" s="18"/>
      <c r="OKX49" s="18"/>
      <c r="OLL49" s="18"/>
      <c r="OLZ49" s="18"/>
      <c r="OMN49" s="18"/>
      <c r="ONB49" s="18"/>
      <c r="ONP49" s="18"/>
      <c r="OOD49" s="18"/>
      <c r="OOR49" s="18"/>
      <c r="OPF49" s="18"/>
      <c r="OPT49" s="18"/>
      <c r="OQH49" s="18"/>
      <c r="OQV49" s="18"/>
      <c r="ORJ49" s="18"/>
      <c r="ORX49" s="18"/>
      <c r="OSL49" s="18"/>
      <c r="OSZ49" s="18"/>
      <c r="OTN49" s="18"/>
      <c r="OUB49" s="18"/>
      <c r="OUP49" s="18"/>
      <c r="OVD49" s="18"/>
      <c r="OVR49" s="18"/>
      <c r="OWF49" s="18"/>
      <c r="OWT49" s="18"/>
      <c r="OXH49" s="18"/>
      <c r="OXV49" s="18"/>
      <c r="OYJ49" s="18"/>
      <c r="OYX49" s="18"/>
      <c r="OZL49" s="18"/>
      <c r="OZZ49" s="18"/>
      <c r="PAN49" s="18"/>
      <c r="PBB49" s="18"/>
      <c r="PBP49" s="18"/>
      <c r="PCD49" s="18"/>
      <c r="PCR49" s="18"/>
      <c r="PDF49" s="18"/>
      <c r="PDT49" s="18"/>
      <c r="PEH49" s="18"/>
      <c r="PEV49" s="18"/>
      <c r="PFJ49" s="18"/>
      <c r="PFX49" s="18"/>
      <c r="PGL49" s="18"/>
      <c r="PGZ49" s="18"/>
      <c r="PHN49" s="18"/>
      <c r="PIB49" s="18"/>
      <c r="PIP49" s="18"/>
      <c r="PJD49" s="18"/>
      <c r="PJR49" s="18"/>
      <c r="PKF49" s="18"/>
      <c r="PKT49" s="18"/>
      <c r="PLH49" s="18"/>
      <c r="PLV49" s="18"/>
      <c r="PMJ49" s="18"/>
      <c r="PMX49" s="18"/>
      <c r="PNL49" s="18"/>
      <c r="PNZ49" s="18"/>
      <c r="PON49" s="18"/>
      <c r="PPB49" s="18"/>
      <c r="PPP49" s="18"/>
      <c r="PQD49" s="18"/>
      <c r="PQR49" s="18"/>
      <c r="PRF49" s="18"/>
      <c r="PRT49" s="18"/>
      <c r="PSH49" s="18"/>
      <c r="PSV49" s="18"/>
      <c r="PTJ49" s="18"/>
      <c r="PTX49" s="18"/>
      <c r="PUL49" s="18"/>
      <c r="PUZ49" s="18"/>
      <c r="PVN49" s="18"/>
      <c r="PWB49" s="18"/>
      <c r="PWP49" s="18"/>
      <c r="PXD49" s="18"/>
      <c r="PXR49" s="18"/>
      <c r="PYF49" s="18"/>
      <c r="PYT49" s="18"/>
      <c r="PZH49" s="18"/>
      <c r="PZV49" s="18"/>
      <c r="QAJ49" s="18"/>
      <c r="QAX49" s="18"/>
      <c r="QBL49" s="18"/>
      <c r="QBZ49" s="18"/>
      <c r="QCN49" s="18"/>
      <c r="QDB49" s="18"/>
      <c r="QDP49" s="18"/>
      <c r="QED49" s="18"/>
      <c r="QER49" s="18"/>
      <c r="QFF49" s="18"/>
      <c r="QFT49" s="18"/>
      <c r="QGH49" s="18"/>
      <c r="QGV49" s="18"/>
      <c r="QHJ49" s="18"/>
      <c r="QHX49" s="18"/>
      <c r="QIL49" s="18"/>
      <c r="QIZ49" s="18"/>
      <c r="QJN49" s="18"/>
      <c r="QKB49" s="18"/>
      <c r="QKP49" s="18"/>
      <c r="QLD49" s="18"/>
      <c r="QLR49" s="18"/>
      <c r="QMF49" s="18"/>
      <c r="QMT49" s="18"/>
      <c r="QNH49" s="18"/>
      <c r="QNV49" s="18"/>
      <c r="QOJ49" s="18"/>
      <c r="QOX49" s="18"/>
      <c r="QPL49" s="18"/>
      <c r="QPZ49" s="18"/>
      <c r="QQN49" s="18"/>
      <c r="QRB49" s="18"/>
      <c r="QRP49" s="18"/>
      <c r="QSD49" s="18"/>
      <c r="QSR49" s="18"/>
      <c r="QTF49" s="18"/>
      <c r="QTT49" s="18"/>
      <c r="QUH49" s="18"/>
      <c r="QUV49" s="18"/>
      <c r="QVJ49" s="18"/>
      <c r="QVX49" s="18"/>
      <c r="QWL49" s="18"/>
      <c r="QWZ49" s="18"/>
      <c r="QXN49" s="18"/>
      <c r="QYB49" s="18"/>
      <c r="QYP49" s="18"/>
      <c r="QZD49" s="18"/>
      <c r="QZR49" s="18"/>
      <c r="RAF49" s="18"/>
      <c r="RAT49" s="18"/>
      <c r="RBH49" s="18"/>
      <c r="RBV49" s="18"/>
      <c r="RCJ49" s="18"/>
      <c r="RCX49" s="18"/>
      <c r="RDL49" s="18"/>
      <c r="RDZ49" s="18"/>
      <c r="REN49" s="18"/>
      <c r="RFB49" s="18"/>
      <c r="RFP49" s="18"/>
      <c r="RGD49" s="18"/>
      <c r="RGR49" s="18"/>
      <c r="RHF49" s="18"/>
      <c r="RHT49" s="18"/>
      <c r="RIH49" s="18"/>
      <c r="RIV49" s="18"/>
      <c r="RJJ49" s="18"/>
      <c r="RJX49" s="18"/>
      <c r="RKL49" s="18"/>
      <c r="RKZ49" s="18"/>
      <c r="RLN49" s="18"/>
      <c r="RMB49" s="18"/>
      <c r="RMP49" s="18"/>
      <c r="RND49" s="18"/>
      <c r="RNR49" s="18"/>
      <c r="ROF49" s="18"/>
      <c r="ROT49" s="18"/>
      <c r="RPH49" s="18"/>
      <c r="RPV49" s="18"/>
      <c r="RQJ49" s="18"/>
      <c r="RQX49" s="18"/>
      <c r="RRL49" s="18"/>
      <c r="RRZ49" s="18"/>
      <c r="RSN49" s="18"/>
      <c r="RTB49" s="18"/>
      <c r="RTP49" s="18"/>
      <c r="RUD49" s="18"/>
      <c r="RUR49" s="18"/>
      <c r="RVF49" s="18"/>
      <c r="RVT49" s="18"/>
      <c r="RWH49" s="18"/>
      <c r="RWV49" s="18"/>
      <c r="RXJ49" s="18"/>
      <c r="RXX49" s="18"/>
      <c r="RYL49" s="18"/>
      <c r="RYZ49" s="18"/>
      <c r="RZN49" s="18"/>
      <c r="SAB49" s="18"/>
      <c r="SAP49" s="18"/>
      <c r="SBD49" s="18"/>
      <c r="SBR49" s="18"/>
      <c r="SCF49" s="18"/>
      <c r="SCT49" s="18"/>
      <c r="SDH49" s="18"/>
      <c r="SDV49" s="18"/>
      <c r="SEJ49" s="18"/>
      <c r="SEX49" s="18"/>
      <c r="SFL49" s="18"/>
      <c r="SFZ49" s="18"/>
      <c r="SGN49" s="18"/>
      <c r="SHB49" s="18"/>
      <c r="SHP49" s="18"/>
      <c r="SID49" s="18"/>
      <c r="SIR49" s="18"/>
      <c r="SJF49" s="18"/>
      <c r="SJT49" s="18"/>
      <c r="SKH49" s="18"/>
      <c r="SKV49" s="18"/>
      <c r="SLJ49" s="18"/>
      <c r="SLX49" s="18"/>
      <c r="SML49" s="18"/>
      <c r="SMZ49" s="18"/>
      <c r="SNN49" s="18"/>
      <c r="SOB49" s="18"/>
      <c r="SOP49" s="18"/>
      <c r="SPD49" s="18"/>
      <c r="SPR49" s="18"/>
      <c r="SQF49" s="18"/>
      <c r="SQT49" s="18"/>
      <c r="SRH49" s="18"/>
      <c r="SRV49" s="18"/>
      <c r="SSJ49" s="18"/>
      <c r="SSX49" s="18"/>
      <c r="STL49" s="18"/>
      <c r="STZ49" s="18"/>
      <c r="SUN49" s="18"/>
      <c r="SVB49" s="18"/>
      <c r="SVP49" s="18"/>
      <c r="SWD49" s="18"/>
      <c r="SWR49" s="18"/>
      <c r="SXF49" s="18"/>
      <c r="SXT49" s="18"/>
      <c r="SYH49" s="18"/>
      <c r="SYV49" s="18"/>
      <c r="SZJ49" s="18"/>
      <c r="SZX49" s="18"/>
      <c r="TAL49" s="18"/>
      <c r="TAZ49" s="18"/>
      <c r="TBN49" s="18"/>
      <c r="TCB49" s="18"/>
      <c r="TCP49" s="18"/>
      <c r="TDD49" s="18"/>
      <c r="TDR49" s="18"/>
      <c r="TEF49" s="18"/>
      <c r="TET49" s="18"/>
      <c r="TFH49" s="18"/>
      <c r="TFV49" s="18"/>
      <c r="TGJ49" s="18"/>
      <c r="TGX49" s="18"/>
      <c r="THL49" s="18"/>
      <c r="THZ49" s="18"/>
      <c r="TIN49" s="18"/>
      <c r="TJB49" s="18"/>
      <c r="TJP49" s="18"/>
      <c r="TKD49" s="18"/>
      <c r="TKR49" s="18"/>
      <c r="TLF49" s="18"/>
      <c r="TLT49" s="18"/>
      <c r="TMH49" s="18"/>
      <c r="TMV49" s="18"/>
      <c r="TNJ49" s="18"/>
      <c r="TNX49" s="18"/>
      <c r="TOL49" s="18"/>
      <c r="TOZ49" s="18"/>
      <c r="TPN49" s="18"/>
      <c r="TQB49" s="18"/>
      <c r="TQP49" s="18"/>
      <c r="TRD49" s="18"/>
      <c r="TRR49" s="18"/>
      <c r="TSF49" s="18"/>
      <c r="TST49" s="18"/>
      <c r="TTH49" s="18"/>
      <c r="TTV49" s="18"/>
      <c r="TUJ49" s="18"/>
      <c r="TUX49" s="18"/>
      <c r="TVL49" s="18"/>
      <c r="TVZ49" s="18"/>
      <c r="TWN49" s="18"/>
      <c r="TXB49" s="18"/>
      <c r="TXP49" s="18"/>
      <c r="TYD49" s="18"/>
      <c r="TYR49" s="18"/>
      <c r="TZF49" s="18"/>
      <c r="TZT49" s="18"/>
      <c r="UAH49" s="18"/>
      <c r="UAV49" s="18"/>
      <c r="UBJ49" s="18"/>
      <c r="UBX49" s="18"/>
      <c r="UCL49" s="18"/>
      <c r="UCZ49" s="18"/>
      <c r="UDN49" s="18"/>
      <c r="UEB49" s="18"/>
      <c r="UEP49" s="18"/>
      <c r="UFD49" s="18"/>
      <c r="UFR49" s="18"/>
      <c r="UGF49" s="18"/>
      <c r="UGT49" s="18"/>
      <c r="UHH49" s="18"/>
      <c r="UHV49" s="18"/>
      <c r="UIJ49" s="18"/>
      <c r="UIX49" s="18"/>
      <c r="UJL49" s="18"/>
      <c r="UJZ49" s="18"/>
      <c r="UKN49" s="18"/>
      <c r="ULB49" s="18"/>
      <c r="ULP49" s="18"/>
      <c r="UMD49" s="18"/>
      <c r="UMR49" s="18"/>
      <c r="UNF49" s="18"/>
      <c r="UNT49" s="18"/>
      <c r="UOH49" s="18"/>
      <c r="UOV49" s="18"/>
      <c r="UPJ49" s="18"/>
      <c r="UPX49" s="18"/>
      <c r="UQL49" s="18"/>
      <c r="UQZ49" s="18"/>
      <c r="URN49" s="18"/>
      <c r="USB49" s="18"/>
      <c r="USP49" s="18"/>
      <c r="UTD49" s="18"/>
      <c r="UTR49" s="18"/>
      <c r="UUF49" s="18"/>
      <c r="UUT49" s="18"/>
      <c r="UVH49" s="18"/>
      <c r="UVV49" s="18"/>
      <c r="UWJ49" s="18"/>
      <c r="UWX49" s="18"/>
      <c r="UXL49" s="18"/>
      <c r="UXZ49" s="18"/>
      <c r="UYN49" s="18"/>
      <c r="UZB49" s="18"/>
      <c r="UZP49" s="18"/>
      <c r="VAD49" s="18"/>
      <c r="VAR49" s="18"/>
      <c r="VBF49" s="18"/>
      <c r="VBT49" s="18"/>
      <c r="VCH49" s="18"/>
      <c r="VCV49" s="18"/>
      <c r="VDJ49" s="18"/>
      <c r="VDX49" s="18"/>
      <c r="VEL49" s="18"/>
      <c r="VEZ49" s="18"/>
      <c r="VFN49" s="18"/>
      <c r="VGB49" s="18"/>
      <c r="VGP49" s="18"/>
      <c r="VHD49" s="18"/>
      <c r="VHR49" s="18"/>
      <c r="VIF49" s="18"/>
      <c r="VIT49" s="18"/>
      <c r="VJH49" s="18"/>
      <c r="VJV49" s="18"/>
      <c r="VKJ49" s="18"/>
      <c r="VKX49" s="18"/>
      <c r="VLL49" s="18"/>
      <c r="VLZ49" s="18"/>
      <c r="VMN49" s="18"/>
      <c r="VNB49" s="18"/>
      <c r="VNP49" s="18"/>
      <c r="VOD49" s="18"/>
      <c r="VOR49" s="18"/>
      <c r="VPF49" s="18"/>
      <c r="VPT49" s="18"/>
      <c r="VQH49" s="18"/>
      <c r="VQV49" s="18"/>
      <c r="VRJ49" s="18"/>
      <c r="VRX49" s="18"/>
      <c r="VSL49" s="18"/>
      <c r="VSZ49" s="18"/>
      <c r="VTN49" s="18"/>
      <c r="VUB49" s="18"/>
      <c r="VUP49" s="18"/>
      <c r="VVD49" s="18"/>
      <c r="VVR49" s="18"/>
      <c r="VWF49" s="18"/>
      <c r="VWT49" s="18"/>
      <c r="VXH49" s="18"/>
      <c r="VXV49" s="18"/>
      <c r="VYJ49" s="18"/>
      <c r="VYX49" s="18"/>
      <c r="VZL49" s="18"/>
      <c r="VZZ49" s="18"/>
      <c r="WAN49" s="18"/>
      <c r="WBB49" s="18"/>
      <c r="WBP49" s="18"/>
      <c r="WCD49" s="18"/>
      <c r="WCR49" s="18"/>
      <c r="WDF49" s="18"/>
      <c r="WDT49" s="18"/>
      <c r="WEH49" s="18"/>
      <c r="WEV49" s="18"/>
      <c r="WFJ49" s="18"/>
      <c r="WFX49" s="18"/>
      <c r="WGL49" s="18"/>
      <c r="WGZ49" s="18"/>
      <c r="WHN49" s="18"/>
      <c r="WIB49" s="18"/>
      <c r="WIP49" s="18"/>
      <c r="WJD49" s="18"/>
      <c r="WJR49" s="18"/>
      <c r="WKF49" s="18"/>
      <c r="WKT49" s="18"/>
      <c r="WLH49" s="18"/>
      <c r="WLV49" s="18"/>
      <c r="WMJ49" s="18"/>
      <c r="WMX49" s="18"/>
      <c r="WNL49" s="18"/>
      <c r="WNZ49" s="18"/>
      <c r="WON49" s="18"/>
      <c r="WPB49" s="18"/>
      <c r="WPP49" s="18"/>
      <c r="WQD49" s="18"/>
      <c r="WQR49" s="18"/>
      <c r="WRF49" s="18"/>
      <c r="WRT49" s="18"/>
      <c r="WSH49" s="18"/>
      <c r="WSV49" s="18"/>
      <c r="WTJ49" s="18"/>
      <c r="WTX49" s="18"/>
      <c r="WUL49" s="18"/>
      <c r="WUZ49" s="18"/>
      <c r="WVN49" s="18"/>
      <c r="WWB49" s="18"/>
      <c r="WWP49" s="18"/>
      <c r="WXD49" s="18"/>
      <c r="WXR49" s="18"/>
      <c r="WYF49" s="18"/>
      <c r="WYT49" s="18"/>
      <c r="WZH49" s="18"/>
      <c r="WZV49" s="18"/>
      <c r="XAJ49" s="18"/>
      <c r="XAX49" s="18"/>
      <c r="XBL49" s="18"/>
      <c r="XBZ49" s="18"/>
      <c r="XCN49" s="18"/>
      <c r="XDB49" s="18"/>
      <c r="XDP49" s="18"/>
      <c r="XED49" s="18"/>
      <c r="XER49" s="18"/>
    </row>
    <row r="50" spans="1:1014 1028:2036 2050:3072 3086:4094 4108:5116 5130:6138 6152:7160 7174:8182 8196:9204 9218:10240 10254:11262 11276:12284 12298:13306 13320:14328 14342:15350 15364:16372" hidden="1" x14ac:dyDescent="0.35">
      <c r="A50">
        <v>2017209002</v>
      </c>
      <c r="B50" t="s">
        <v>37</v>
      </c>
      <c r="C50" t="s">
        <v>450</v>
      </c>
      <c r="D50" s="55" t="s">
        <v>916</v>
      </c>
      <c r="E50" t="s">
        <v>39</v>
      </c>
      <c r="F50" s="18">
        <v>42944</v>
      </c>
      <c r="G50">
        <v>18</v>
      </c>
      <c r="I50">
        <v>44.2</v>
      </c>
      <c r="K50">
        <v>17.2</v>
      </c>
      <c r="M50">
        <v>70</v>
      </c>
      <c r="O50">
        <v>94</v>
      </c>
      <c r="T50" s="18"/>
      <c r="AH50" s="18"/>
      <c r="AV50" s="18"/>
      <c r="BJ50" s="18"/>
      <c r="BX50" s="18"/>
      <c r="CL50" s="18"/>
      <c r="CZ50" s="18"/>
      <c r="DN50" s="18"/>
      <c r="EB50" s="18"/>
      <c r="EP50" s="18"/>
      <c r="FD50" s="18"/>
      <c r="FR50" s="18"/>
      <c r="GF50" s="18"/>
      <c r="GT50" s="18"/>
      <c r="HH50" s="18"/>
      <c r="HV50" s="18"/>
      <c r="IJ50" s="18"/>
      <c r="IX50" s="18"/>
      <c r="JL50" s="18"/>
      <c r="JZ50" s="18"/>
      <c r="KN50" s="18"/>
      <c r="LB50" s="18"/>
      <c r="LP50" s="18"/>
      <c r="MD50" s="18"/>
      <c r="MR50" s="18"/>
      <c r="NF50" s="18"/>
      <c r="NT50" s="18"/>
      <c r="OH50" s="18"/>
      <c r="OV50" s="18"/>
      <c r="PJ50" s="18"/>
      <c r="PX50" s="18"/>
      <c r="QL50" s="18"/>
      <c r="QZ50" s="18"/>
      <c r="RN50" s="18"/>
      <c r="SB50" s="18"/>
      <c r="SP50" s="18"/>
      <c r="TD50" s="18"/>
      <c r="TR50" s="18"/>
      <c r="UF50" s="18"/>
      <c r="UT50" s="18"/>
      <c r="VH50" s="18"/>
      <c r="VV50" s="18"/>
      <c r="WJ50" s="18"/>
      <c r="WX50" s="18"/>
      <c r="XL50" s="18"/>
      <c r="XZ50" s="18"/>
      <c r="YN50" s="18"/>
      <c r="ZB50" s="18"/>
      <c r="ZP50" s="18"/>
      <c r="AAD50" s="18"/>
      <c r="AAR50" s="18"/>
      <c r="ABF50" s="18"/>
      <c r="ABT50" s="18"/>
      <c r="ACH50" s="18"/>
      <c r="ACV50" s="18"/>
      <c r="ADJ50" s="18"/>
      <c r="ADX50" s="18"/>
      <c r="AEL50" s="18"/>
      <c r="AEZ50" s="18"/>
      <c r="AFN50" s="18"/>
      <c r="AGB50" s="18"/>
      <c r="AGP50" s="18"/>
      <c r="AHD50" s="18"/>
      <c r="AHR50" s="18"/>
      <c r="AIF50" s="18"/>
      <c r="AIT50" s="18"/>
      <c r="AJH50" s="18"/>
      <c r="AJV50" s="18"/>
      <c r="AKJ50" s="18"/>
      <c r="AKX50" s="18"/>
      <c r="ALL50" s="18"/>
      <c r="ALZ50" s="18"/>
      <c r="AMN50" s="18"/>
      <c r="ANB50" s="18"/>
      <c r="ANP50" s="18"/>
      <c r="AOD50" s="18"/>
      <c r="AOR50" s="18"/>
      <c r="APF50" s="18"/>
      <c r="APT50" s="18"/>
      <c r="AQH50" s="18"/>
      <c r="AQV50" s="18"/>
      <c r="ARJ50" s="18"/>
      <c r="ARX50" s="18"/>
      <c r="ASL50" s="18"/>
      <c r="ASZ50" s="18"/>
      <c r="ATN50" s="18"/>
      <c r="AUB50" s="18"/>
      <c r="AUP50" s="18"/>
      <c r="AVD50" s="18"/>
      <c r="AVR50" s="18"/>
      <c r="AWF50" s="18"/>
      <c r="AWT50" s="18"/>
      <c r="AXH50" s="18"/>
      <c r="AXV50" s="18"/>
      <c r="AYJ50" s="18"/>
      <c r="AYX50" s="18"/>
      <c r="AZL50" s="18"/>
      <c r="AZZ50" s="18"/>
      <c r="BAN50" s="18"/>
      <c r="BBB50" s="18"/>
      <c r="BBP50" s="18"/>
      <c r="BCD50" s="18"/>
      <c r="BCR50" s="18"/>
      <c r="BDF50" s="18"/>
      <c r="BDT50" s="18"/>
      <c r="BEH50" s="18"/>
      <c r="BEV50" s="18"/>
      <c r="BFJ50" s="18"/>
      <c r="BFX50" s="18"/>
      <c r="BGL50" s="18"/>
      <c r="BGZ50" s="18"/>
      <c r="BHN50" s="18"/>
      <c r="BIB50" s="18"/>
      <c r="BIP50" s="18"/>
      <c r="BJD50" s="18"/>
      <c r="BJR50" s="18"/>
      <c r="BKF50" s="18"/>
      <c r="BKT50" s="18"/>
      <c r="BLH50" s="18"/>
      <c r="BLV50" s="18"/>
      <c r="BMJ50" s="18"/>
      <c r="BMX50" s="18"/>
      <c r="BNL50" s="18"/>
      <c r="BNZ50" s="18"/>
      <c r="BON50" s="18"/>
      <c r="BPB50" s="18"/>
      <c r="BPP50" s="18"/>
      <c r="BQD50" s="18"/>
      <c r="BQR50" s="18"/>
      <c r="BRF50" s="18"/>
      <c r="BRT50" s="18"/>
      <c r="BSH50" s="18"/>
      <c r="BSV50" s="18"/>
      <c r="BTJ50" s="18"/>
      <c r="BTX50" s="18"/>
      <c r="BUL50" s="18"/>
      <c r="BUZ50" s="18"/>
      <c r="BVN50" s="18"/>
      <c r="BWB50" s="18"/>
      <c r="BWP50" s="18"/>
      <c r="BXD50" s="18"/>
      <c r="BXR50" s="18"/>
      <c r="BYF50" s="18"/>
      <c r="BYT50" s="18"/>
      <c r="BZH50" s="18"/>
      <c r="BZV50" s="18"/>
      <c r="CAJ50" s="18"/>
      <c r="CAX50" s="18"/>
      <c r="CBL50" s="18"/>
      <c r="CBZ50" s="18"/>
      <c r="CCN50" s="18"/>
      <c r="CDB50" s="18"/>
      <c r="CDP50" s="18"/>
      <c r="CED50" s="18"/>
      <c r="CER50" s="18"/>
      <c r="CFF50" s="18"/>
      <c r="CFT50" s="18"/>
      <c r="CGH50" s="18"/>
      <c r="CGV50" s="18"/>
      <c r="CHJ50" s="18"/>
      <c r="CHX50" s="18"/>
      <c r="CIL50" s="18"/>
      <c r="CIZ50" s="18"/>
      <c r="CJN50" s="18"/>
      <c r="CKB50" s="18"/>
      <c r="CKP50" s="18"/>
      <c r="CLD50" s="18"/>
      <c r="CLR50" s="18"/>
      <c r="CMF50" s="18"/>
      <c r="CMT50" s="18"/>
      <c r="CNH50" s="18"/>
      <c r="CNV50" s="18"/>
      <c r="COJ50" s="18"/>
      <c r="COX50" s="18"/>
      <c r="CPL50" s="18"/>
      <c r="CPZ50" s="18"/>
      <c r="CQN50" s="18"/>
      <c r="CRB50" s="18"/>
      <c r="CRP50" s="18"/>
      <c r="CSD50" s="18"/>
      <c r="CSR50" s="18"/>
      <c r="CTF50" s="18"/>
      <c r="CTT50" s="18"/>
      <c r="CUH50" s="18"/>
      <c r="CUV50" s="18"/>
      <c r="CVJ50" s="18"/>
      <c r="CVX50" s="18"/>
      <c r="CWL50" s="18"/>
      <c r="CWZ50" s="18"/>
      <c r="CXN50" s="18"/>
      <c r="CYB50" s="18"/>
      <c r="CYP50" s="18"/>
      <c r="CZD50" s="18"/>
      <c r="CZR50" s="18"/>
      <c r="DAF50" s="18"/>
      <c r="DAT50" s="18"/>
      <c r="DBH50" s="18"/>
      <c r="DBV50" s="18"/>
      <c r="DCJ50" s="18"/>
      <c r="DCX50" s="18"/>
      <c r="DDL50" s="18"/>
      <c r="DDZ50" s="18"/>
      <c r="DEN50" s="18"/>
      <c r="DFB50" s="18"/>
      <c r="DFP50" s="18"/>
      <c r="DGD50" s="18"/>
      <c r="DGR50" s="18"/>
      <c r="DHF50" s="18"/>
      <c r="DHT50" s="18"/>
      <c r="DIH50" s="18"/>
      <c r="DIV50" s="18"/>
      <c r="DJJ50" s="18"/>
      <c r="DJX50" s="18"/>
      <c r="DKL50" s="18"/>
      <c r="DKZ50" s="18"/>
      <c r="DLN50" s="18"/>
      <c r="DMB50" s="18"/>
      <c r="DMP50" s="18"/>
      <c r="DND50" s="18"/>
      <c r="DNR50" s="18"/>
      <c r="DOF50" s="18"/>
      <c r="DOT50" s="18"/>
      <c r="DPH50" s="18"/>
      <c r="DPV50" s="18"/>
      <c r="DQJ50" s="18"/>
      <c r="DQX50" s="18"/>
      <c r="DRL50" s="18"/>
      <c r="DRZ50" s="18"/>
      <c r="DSN50" s="18"/>
      <c r="DTB50" s="18"/>
      <c r="DTP50" s="18"/>
      <c r="DUD50" s="18"/>
      <c r="DUR50" s="18"/>
      <c r="DVF50" s="18"/>
      <c r="DVT50" s="18"/>
      <c r="DWH50" s="18"/>
      <c r="DWV50" s="18"/>
      <c r="DXJ50" s="18"/>
      <c r="DXX50" s="18"/>
      <c r="DYL50" s="18"/>
      <c r="DYZ50" s="18"/>
      <c r="DZN50" s="18"/>
      <c r="EAB50" s="18"/>
      <c r="EAP50" s="18"/>
      <c r="EBD50" s="18"/>
      <c r="EBR50" s="18"/>
      <c r="ECF50" s="18"/>
      <c r="ECT50" s="18"/>
      <c r="EDH50" s="18"/>
      <c r="EDV50" s="18"/>
      <c r="EEJ50" s="18"/>
      <c r="EEX50" s="18"/>
      <c r="EFL50" s="18"/>
      <c r="EFZ50" s="18"/>
      <c r="EGN50" s="18"/>
      <c r="EHB50" s="18"/>
      <c r="EHP50" s="18"/>
      <c r="EID50" s="18"/>
      <c r="EIR50" s="18"/>
      <c r="EJF50" s="18"/>
      <c r="EJT50" s="18"/>
      <c r="EKH50" s="18"/>
      <c r="EKV50" s="18"/>
      <c r="ELJ50" s="18"/>
      <c r="ELX50" s="18"/>
      <c r="EML50" s="18"/>
      <c r="EMZ50" s="18"/>
      <c r="ENN50" s="18"/>
      <c r="EOB50" s="18"/>
      <c r="EOP50" s="18"/>
      <c r="EPD50" s="18"/>
      <c r="EPR50" s="18"/>
      <c r="EQF50" s="18"/>
      <c r="EQT50" s="18"/>
      <c r="ERH50" s="18"/>
      <c r="ERV50" s="18"/>
      <c r="ESJ50" s="18"/>
      <c r="ESX50" s="18"/>
      <c r="ETL50" s="18"/>
      <c r="ETZ50" s="18"/>
      <c r="EUN50" s="18"/>
      <c r="EVB50" s="18"/>
      <c r="EVP50" s="18"/>
      <c r="EWD50" s="18"/>
      <c r="EWR50" s="18"/>
      <c r="EXF50" s="18"/>
      <c r="EXT50" s="18"/>
      <c r="EYH50" s="18"/>
      <c r="EYV50" s="18"/>
      <c r="EZJ50" s="18"/>
      <c r="EZX50" s="18"/>
      <c r="FAL50" s="18"/>
      <c r="FAZ50" s="18"/>
      <c r="FBN50" s="18"/>
      <c r="FCB50" s="18"/>
      <c r="FCP50" s="18"/>
      <c r="FDD50" s="18"/>
      <c r="FDR50" s="18"/>
      <c r="FEF50" s="18"/>
      <c r="FET50" s="18"/>
      <c r="FFH50" s="18"/>
      <c r="FFV50" s="18"/>
      <c r="FGJ50" s="18"/>
      <c r="FGX50" s="18"/>
      <c r="FHL50" s="18"/>
      <c r="FHZ50" s="18"/>
      <c r="FIN50" s="18"/>
      <c r="FJB50" s="18"/>
      <c r="FJP50" s="18"/>
      <c r="FKD50" s="18"/>
      <c r="FKR50" s="18"/>
      <c r="FLF50" s="18"/>
      <c r="FLT50" s="18"/>
      <c r="FMH50" s="18"/>
      <c r="FMV50" s="18"/>
      <c r="FNJ50" s="18"/>
      <c r="FNX50" s="18"/>
      <c r="FOL50" s="18"/>
      <c r="FOZ50" s="18"/>
      <c r="FPN50" s="18"/>
      <c r="FQB50" s="18"/>
      <c r="FQP50" s="18"/>
      <c r="FRD50" s="18"/>
      <c r="FRR50" s="18"/>
      <c r="FSF50" s="18"/>
      <c r="FST50" s="18"/>
      <c r="FTH50" s="18"/>
      <c r="FTV50" s="18"/>
      <c r="FUJ50" s="18"/>
      <c r="FUX50" s="18"/>
      <c r="FVL50" s="18"/>
      <c r="FVZ50" s="18"/>
      <c r="FWN50" s="18"/>
      <c r="FXB50" s="18"/>
      <c r="FXP50" s="18"/>
      <c r="FYD50" s="18"/>
      <c r="FYR50" s="18"/>
      <c r="FZF50" s="18"/>
      <c r="FZT50" s="18"/>
      <c r="GAH50" s="18"/>
      <c r="GAV50" s="18"/>
      <c r="GBJ50" s="18"/>
      <c r="GBX50" s="18"/>
      <c r="GCL50" s="18"/>
      <c r="GCZ50" s="18"/>
      <c r="GDN50" s="18"/>
      <c r="GEB50" s="18"/>
      <c r="GEP50" s="18"/>
      <c r="GFD50" s="18"/>
      <c r="GFR50" s="18"/>
      <c r="GGF50" s="18"/>
      <c r="GGT50" s="18"/>
      <c r="GHH50" s="18"/>
      <c r="GHV50" s="18"/>
      <c r="GIJ50" s="18"/>
      <c r="GIX50" s="18"/>
      <c r="GJL50" s="18"/>
      <c r="GJZ50" s="18"/>
      <c r="GKN50" s="18"/>
      <c r="GLB50" s="18"/>
      <c r="GLP50" s="18"/>
      <c r="GMD50" s="18"/>
      <c r="GMR50" s="18"/>
      <c r="GNF50" s="18"/>
      <c r="GNT50" s="18"/>
      <c r="GOH50" s="18"/>
      <c r="GOV50" s="18"/>
      <c r="GPJ50" s="18"/>
      <c r="GPX50" s="18"/>
      <c r="GQL50" s="18"/>
      <c r="GQZ50" s="18"/>
      <c r="GRN50" s="18"/>
      <c r="GSB50" s="18"/>
      <c r="GSP50" s="18"/>
      <c r="GTD50" s="18"/>
      <c r="GTR50" s="18"/>
      <c r="GUF50" s="18"/>
      <c r="GUT50" s="18"/>
      <c r="GVH50" s="18"/>
      <c r="GVV50" s="18"/>
      <c r="GWJ50" s="18"/>
      <c r="GWX50" s="18"/>
      <c r="GXL50" s="18"/>
      <c r="GXZ50" s="18"/>
      <c r="GYN50" s="18"/>
      <c r="GZB50" s="18"/>
      <c r="GZP50" s="18"/>
      <c r="HAD50" s="18"/>
      <c r="HAR50" s="18"/>
      <c r="HBF50" s="18"/>
      <c r="HBT50" s="18"/>
      <c r="HCH50" s="18"/>
      <c r="HCV50" s="18"/>
      <c r="HDJ50" s="18"/>
      <c r="HDX50" s="18"/>
      <c r="HEL50" s="18"/>
      <c r="HEZ50" s="18"/>
      <c r="HFN50" s="18"/>
      <c r="HGB50" s="18"/>
      <c r="HGP50" s="18"/>
      <c r="HHD50" s="18"/>
      <c r="HHR50" s="18"/>
      <c r="HIF50" s="18"/>
      <c r="HIT50" s="18"/>
      <c r="HJH50" s="18"/>
      <c r="HJV50" s="18"/>
      <c r="HKJ50" s="18"/>
      <c r="HKX50" s="18"/>
      <c r="HLL50" s="18"/>
      <c r="HLZ50" s="18"/>
      <c r="HMN50" s="18"/>
      <c r="HNB50" s="18"/>
      <c r="HNP50" s="18"/>
      <c r="HOD50" s="18"/>
      <c r="HOR50" s="18"/>
      <c r="HPF50" s="18"/>
      <c r="HPT50" s="18"/>
      <c r="HQH50" s="18"/>
      <c r="HQV50" s="18"/>
      <c r="HRJ50" s="18"/>
      <c r="HRX50" s="18"/>
      <c r="HSL50" s="18"/>
      <c r="HSZ50" s="18"/>
      <c r="HTN50" s="18"/>
      <c r="HUB50" s="18"/>
      <c r="HUP50" s="18"/>
      <c r="HVD50" s="18"/>
      <c r="HVR50" s="18"/>
      <c r="HWF50" s="18"/>
      <c r="HWT50" s="18"/>
      <c r="HXH50" s="18"/>
      <c r="HXV50" s="18"/>
      <c r="HYJ50" s="18"/>
      <c r="HYX50" s="18"/>
      <c r="HZL50" s="18"/>
      <c r="HZZ50" s="18"/>
      <c r="IAN50" s="18"/>
      <c r="IBB50" s="18"/>
      <c r="IBP50" s="18"/>
      <c r="ICD50" s="18"/>
      <c r="ICR50" s="18"/>
      <c r="IDF50" s="18"/>
      <c r="IDT50" s="18"/>
      <c r="IEH50" s="18"/>
      <c r="IEV50" s="18"/>
      <c r="IFJ50" s="18"/>
      <c r="IFX50" s="18"/>
      <c r="IGL50" s="18"/>
      <c r="IGZ50" s="18"/>
      <c r="IHN50" s="18"/>
      <c r="IIB50" s="18"/>
      <c r="IIP50" s="18"/>
      <c r="IJD50" s="18"/>
      <c r="IJR50" s="18"/>
      <c r="IKF50" s="18"/>
      <c r="IKT50" s="18"/>
      <c r="ILH50" s="18"/>
      <c r="ILV50" s="18"/>
      <c r="IMJ50" s="18"/>
      <c r="IMX50" s="18"/>
      <c r="INL50" s="18"/>
      <c r="INZ50" s="18"/>
      <c r="ION50" s="18"/>
      <c r="IPB50" s="18"/>
      <c r="IPP50" s="18"/>
      <c r="IQD50" s="18"/>
      <c r="IQR50" s="18"/>
      <c r="IRF50" s="18"/>
      <c r="IRT50" s="18"/>
      <c r="ISH50" s="18"/>
      <c r="ISV50" s="18"/>
      <c r="ITJ50" s="18"/>
      <c r="ITX50" s="18"/>
      <c r="IUL50" s="18"/>
      <c r="IUZ50" s="18"/>
      <c r="IVN50" s="18"/>
      <c r="IWB50" s="18"/>
      <c r="IWP50" s="18"/>
      <c r="IXD50" s="18"/>
      <c r="IXR50" s="18"/>
      <c r="IYF50" s="18"/>
      <c r="IYT50" s="18"/>
      <c r="IZH50" s="18"/>
      <c r="IZV50" s="18"/>
      <c r="JAJ50" s="18"/>
      <c r="JAX50" s="18"/>
      <c r="JBL50" s="18"/>
      <c r="JBZ50" s="18"/>
      <c r="JCN50" s="18"/>
      <c r="JDB50" s="18"/>
      <c r="JDP50" s="18"/>
      <c r="JED50" s="18"/>
      <c r="JER50" s="18"/>
      <c r="JFF50" s="18"/>
      <c r="JFT50" s="18"/>
      <c r="JGH50" s="18"/>
      <c r="JGV50" s="18"/>
      <c r="JHJ50" s="18"/>
      <c r="JHX50" s="18"/>
      <c r="JIL50" s="18"/>
      <c r="JIZ50" s="18"/>
      <c r="JJN50" s="18"/>
      <c r="JKB50" s="18"/>
      <c r="JKP50" s="18"/>
      <c r="JLD50" s="18"/>
      <c r="JLR50" s="18"/>
      <c r="JMF50" s="18"/>
      <c r="JMT50" s="18"/>
      <c r="JNH50" s="18"/>
      <c r="JNV50" s="18"/>
      <c r="JOJ50" s="18"/>
      <c r="JOX50" s="18"/>
      <c r="JPL50" s="18"/>
      <c r="JPZ50" s="18"/>
      <c r="JQN50" s="18"/>
      <c r="JRB50" s="18"/>
      <c r="JRP50" s="18"/>
      <c r="JSD50" s="18"/>
      <c r="JSR50" s="18"/>
      <c r="JTF50" s="18"/>
      <c r="JTT50" s="18"/>
      <c r="JUH50" s="18"/>
      <c r="JUV50" s="18"/>
      <c r="JVJ50" s="18"/>
      <c r="JVX50" s="18"/>
      <c r="JWL50" s="18"/>
      <c r="JWZ50" s="18"/>
      <c r="JXN50" s="18"/>
      <c r="JYB50" s="18"/>
      <c r="JYP50" s="18"/>
      <c r="JZD50" s="18"/>
      <c r="JZR50" s="18"/>
      <c r="KAF50" s="18"/>
      <c r="KAT50" s="18"/>
      <c r="KBH50" s="18"/>
      <c r="KBV50" s="18"/>
      <c r="KCJ50" s="18"/>
      <c r="KCX50" s="18"/>
      <c r="KDL50" s="18"/>
      <c r="KDZ50" s="18"/>
      <c r="KEN50" s="18"/>
      <c r="KFB50" s="18"/>
      <c r="KFP50" s="18"/>
      <c r="KGD50" s="18"/>
      <c r="KGR50" s="18"/>
      <c r="KHF50" s="18"/>
      <c r="KHT50" s="18"/>
      <c r="KIH50" s="18"/>
      <c r="KIV50" s="18"/>
      <c r="KJJ50" s="18"/>
      <c r="KJX50" s="18"/>
      <c r="KKL50" s="18"/>
      <c r="KKZ50" s="18"/>
      <c r="KLN50" s="18"/>
      <c r="KMB50" s="18"/>
      <c r="KMP50" s="18"/>
      <c r="KND50" s="18"/>
      <c r="KNR50" s="18"/>
      <c r="KOF50" s="18"/>
      <c r="KOT50" s="18"/>
      <c r="KPH50" s="18"/>
      <c r="KPV50" s="18"/>
      <c r="KQJ50" s="18"/>
      <c r="KQX50" s="18"/>
      <c r="KRL50" s="18"/>
      <c r="KRZ50" s="18"/>
      <c r="KSN50" s="18"/>
      <c r="KTB50" s="18"/>
      <c r="KTP50" s="18"/>
      <c r="KUD50" s="18"/>
      <c r="KUR50" s="18"/>
      <c r="KVF50" s="18"/>
      <c r="KVT50" s="18"/>
      <c r="KWH50" s="18"/>
      <c r="KWV50" s="18"/>
      <c r="KXJ50" s="18"/>
      <c r="KXX50" s="18"/>
      <c r="KYL50" s="18"/>
      <c r="KYZ50" s="18"/>
      <c r="KZN50" s="18"/>
      <c r="LAB50" s="18"/>
      <c r="LAP50" s="18"/>
      <c r="LBD50" s="18"/>
      <c r="LBR50" s="18"/>
      <c r="LCF50" s="18"/>
      <c r="LCT50" s="18"/>
      <c r="LDH50" s="18"/>
      <c r="LDV50" s="18"/>
      <c r="LEJ50" s="18"/>
      <c r="LEX50" s="18"/>
      <c r="LFL50" s="18"/>
      <c r="LFZ50" s="18"/>
      <c r="LGN50" s="18"/>
      <c r="LHB50" s="18"/>
      <c r="LHP50" s="18"/>
      <c r="LID50" s="18"/>
      <c r="LIR50" s="18"/>
      <c r="LJF50" s="18"/>
      <c r="LJT50" s="18"/>
      <c r="LKH50" s="18"/>
      <c r="LKV50" s="18"/>
      <c r="LLJ50" s="18"/>
      <c r="LLX50" s="18"/>
      <c r="LML50" s="18"/>
      <c r="LMZ50" s="18"/>
      <c r="LNN50" s="18"/>
      <c r="LOB50" s="18"/>
      <c r="LOP50" s="18"/>
      <c r="LPD50" s="18"/>
      <c r="LPR50" s="18"/>
      <c r="LQF50" s="18"/>
      <c r="LQT50" s="18"/>
      <c r="LRH50" s="18"/>
      <c r="LRV50" s="18"/>
      <c r="LSJ50" s="18"/>
      <c r="LSX50" s="18"/>
      <c r="LTL50" s="18"/>
      <c r="LTZ50" s="18"/>
      <c r="LUN50" s="18"/>
      <c r="LVB50" s="18"/>
      <c r="LVP50" s="18"/>
      <c r="LWD50" s="18"/>
      <c r="LWR50" s="18"/>
      <c r="LXF50" s="18"/>
      <c r="LXT50" s="18"/>
      <c r="LYH50" s="18"/>
      <c r="LYV50" s="18"/>
      <c r="LZJ50" s="18"/>
      <c r="LZX50" s="18"/>
      <c r="MAL50" s="18"/>
      <c r="MAZ50" s="18"/>
      <c r="MBN50" s="18"/>
      <c r="MCB50" s="18"/>
      <c r="MCP50" s="18"/>
      <c r="MDD50" s="18"/>
      <c r="MDR50" s="18"/>
      <c r="MEF50" s="18"/>
      <c r="MET50" s="18"/>
      <c r="MFH50" s="18"/>
      <c r="MFV50" s="18"/>
      <c r="MGJ50" s="18"/>
      <c r="MGX50" s="18"/>
      <c r="MHL50" s="18"/>
      <c r="MHZ50" s="18"/>
      <c r="MIN50" s="18"/>
      <c r="MJB50" s="18"/>
      <c r="MJP50" s="18"/>
      <c r="MKD50" s="18"/>
      <c r="MKR50" s="18"/>
      <c r="MLF50" s="18"/>
      <c r="MLT50" s="18"/>
      <c r="MMH50" s="18"/>
      <c r="MMV50" s="18"/>
      <c r="MNJ50" s="18"/>
      <c r="MNX50" s="18"/>
      <c r="MOL50" s="18"/>
      <c r="MOZ50" s="18"/>
      <c r="MPN50" s="18"/>
      <c r="MQB50" s="18"/>
      <c r="MQP50" s="18"/>
      <c r="MRD50" s="18"/>
      <c r="MRR50" s="18"/>
      <c r="MSF50" s="18"/>
      <c r="MST50" s="18"/>
      <c r="MTH50" s="18"/>
      <c r="MTV50" s="18"/>
      <c r="MUJ50" s="18"/>
      <c r="MUX50" s="18"/>
      <c r="MVL50" s="18"/>
      <c r="MVZ50" s="18"/>
      <c r="MWN50" s="18"/>
      <c r="MXB50" s="18"/>
      <c r="MXP50" s="18"/>
      <c r="MYD50" s="18"/>
      <c r="MYR50" s="18"/>
      <c r="MZF50" s="18"/>
      <c r="MZT50" s="18"/>
      <c r="NAH50" s="18"/>
      <c r="NAV50" s="18"/>
      <c r="NBJ50" s="18"/>
      <c r="NBX50" s="18"/>
      <c r="NCL50" s="18"/>
      <c r="NCZ50" s="18"/>
      <c r="NDN50" s="18"/>
      <c r="NEB50" s="18"/>
      <c r="NEP50" s="18"/>
      <c r="NFD50" s="18"/>
      <c r="NFR50" s="18"/>
      <c r="NGF50" s="18"/>
      <c r="NGT50" s="18"/>
      <c r="NHH50" s="18"/>
      <c r="NHV50" s="18"/>
      <c r="NIJ50" s="18"/>
      <c r="NIX50" s="18"/>
      <c r="NJL50" s="18"/>
      <c r="NJZ50" s="18"/>
      <c r="NKN50" s="18"/>
      <c r="NLB50" s="18"/>
      <c r="NLP50" s="18"/>
      <c r="NMD50" s="18"/>
      <c r="NMR50" s="18"/>
      <c r="NNF50" s="18"/>
      <c r="NNT50" s="18"/>
      <c r="NOH50" s="18"/>
      <c r="NOV50" s="18"/>
      <c r="NPJ50" s="18"/>
      <c r="NPX50" s="18"/>
      <c r="NQL50" s="18"/>
      <c r="NQZ50" s="18"/>
      <c r="NRN50" s="18"/>
      <c r="NSB50" s="18"/>
      <c r="NSP50" s="18"/>
      <c r="NTD50" s="18"/>
      <c r="NTR50" s="18"/>
      <c r="NUF50" s="18"/>
      <c r="NUT50" s="18"/>
      <c r="NVH50" s="18"/>
      <c r="NVV50" s="18"/>
      <c r="NWJ50" s="18"/>
      <c r="NWX50" s="18"/>
      <c r="NXL50" s="18"/>
      <c r="NXZ50" s="18"/>
      <c r="NYN50" s="18"/>
      <c r="NZB50" s="18"/>
      <c r="NZP50" s="18"/>
      <c r="OAD50" s="18"/>
      <c r="OAR50" s="18"/>
      <c r="OBF50" s="18"/>
      <c r="OBT50" s="18"/>
      <c r="OCH50" s="18"/>
      <c r="OCV50" s="18"/>
      <c r="ODJ50" s="18"/>
      <c r="ODX50" s="18"/>
      <c r="OEL50" s="18"/>
      <c r="OEZ50" s="18"/>
      <c r="OFN50" s="18"/>
      <c r="OGB50" s="18"/>
      <c r="OGP50" s="18"/>
      <c r="OHD50" s="18"/>
      <c r="OHR50" s="18"/>
      <c r="OIF50" s="18"/>
      <c r="OIT50" s="18"/>
      <c r="OJH50" s="18"/>
      <c r="OJV50" s="18"/>
      <c r="OKJ50" s="18"/>
      <c r="OKX50" s="18"/>
      <c r="OLL50" s="18"/>
      <c r="OLZ50" s="18"/>
      <c r="OMN50" s="18"/>
      <c r="ONB50" s="18"/>
      <c r="ONP50" s="18"/>
      <c r="OOD50" s="18"/>
      <c r="OOR50" s="18"/>
      <c r="OPF50" s="18"/>
      <c r="OPT50" s="18"/>
      <c r="OQH50" s="18"/>
      <c r="OQV50" s="18"/>
      <c r="ORJ50" s="18"/>
      <c r="ORX50" s="18"/>
      <c r="OSL50" s="18"/>
      <c r="OSZ50" s="18"/>
      <c r="OTN50" s="18"/>
      <c r="OUB50" s="18"/>
      <c r="OUP50" s="18"/>
      <c r="OVD50" s="18"/>
      <c r="OVR50" s="18"/>
      <c r="OWF50" s="18"/>
      <c r="OWT50" s="18"/>
      <c r="OXH50" s="18"/>
      <c r="OXV50" s="18"/>
      <c r="OYJ50" s="18"/>
      <c r="OYX50" s="18"/>
      <c r="OZL50" s="18"/>
      <c r="OZZ50" s="18"/>
      <c r="PAN50" s="18"/>
      <c r="PBB50" s="18"/>
      <c r="PBP50" s="18"/>
      <c r="PCD50" s="18"/>
      <c r="PCR50" s="18"/>
      <c r="PDF50" s="18"/>
      <c r="PDT50" s="18"/>
      <c r="PEH50" s="18"/>
      <c r="PEV50" s="18"/>
      <c r="PFJ50" s="18"/>
      <c r="PFX50" s="18"/>
      <c r="PGL50" s="18"/>
      <c r="PGZ50" s="18"/>
      <c r="PHN50" s="18"/>
      <c r="PIB50" s="18"/>
      <c r="PIP50" s="18"/>
      <c r="PJD50" s="18"/>
      <c r="PJR50" s="18"/>
      <c r="PKF50" s="18"/>
      <c r="PKT50" s="18"/>
      <c r="PLH50" s="18"/>
      <c r="PLV50" s="18"/>
      <c r="PMJ50" s="18"/>
      <c r="PMX50" s="18"/>
      <c r="PNL50" s="18"/>
      <c r="PNZ50" s="18"/>
      <c r="PON50" s="18"/>
      <c r="PPB50" s="18"/>
      <c r="PPP50" s="18"/>
      <c r="PQD50" s="18"/>
      <c r="PQR50" s="18"/>
      <c r="PRF50" s="18"/>
      <c r="PRT50" s="18"/>
      <c r="PSH50" s="18"/>
      <c r="PSV50" s="18"/>
      <c r="PTJ50" s="18"/>
      <c r="PTX50" s="18"/>
      <c r="PUL50" s="18"/>
      <c r="PUZ50" s="18"/>
      <c r="PVN50" s="18"/>
      <c r="PWB50" s="18"/>
      <c r="PWP50" s="18"/>
      <c r="PXD50" s="18"/>
      <c r="PXR50" s="18"/>
      <c r="PYF50" s="18"/>
      <c r="PYT50" s="18"/>
      <c r="PZH50" s="18"/>
      <c r="PZV50" s="18"/>
      <c r="QAJ50" s="18"/>
      <c r="QAX50" s="18"/>
      <c r="QBL50" s="18"/>
      <c r="QBZ50" s="18"/>
      <c r="QCN50" s="18"/>
      <c r="QDB50" s="18"/>
      <c r="QDP50" s="18"/>
      <c r="QED50" s="18"/>
      <c r="QER50" s="18"/>
      <c r="QFF50" s="18"/>
      <c r="QFT50" s="18"/>
      <c r="QGH50" s="18"/>
      <c r="QGV50" s="18"/>
      <c r="QHJ50" s="18"/>
      <c r="QHX50" s="18"/>
      <c r="QIL50" s="18"/>
      <c r="QIZ50" s="18"/>
      <c r="QJN50" s="18"/>
      <c r="QKB50" s="18"/>
      <c r="QKP50" s="18"/>
      <c r="QLD50" s="18"/>
      <c r="QLR50" s="18"/>
      <c r="QMF50" s="18"/>
      <c r="QMT50" s="18"/>
      <c r="QNH50" s="18"/>
      <c r="QNV50" s="18"/>
      <c r="QOJ50" s="18"/>
      <c r="QOX50" s="18"/>
      <c r="QPL50" s="18"/>
      <c r="QPZ50" s="18"/>
      <c r="QQN50" s="18"/>
      <c r="QRB50" s="18"/>
      <c r="QRP50" s="18"/>
      <c r="QSD50" s="18"/>
      <c r="QSR50" s="18"/>
      <c r="QTF50" s="18"/>
      <c r="QTT50" s="18"/>
      <c r="QUH50" s="18"/>
      <c r="QUV50" s="18"/>
      <c r="QVJ50" s="18"/>
      <c r="QVX50" s="18"/>
      <c r="QWL50" s="18"/>
      <c r="QWZ50" s="18"/>
      <c r="QXN50" s="18"/>
      <c r="QYB50" s="18"/>
      <c r="QYP50" s="18"/>
      <c r="QZD50" s="18"/>
      <c r="QZR50" s="18"/>
      <c r="RAF50" s="18"/>
      <c r="RAT50" s="18"/>
      <c r="RBH50" s="18"/>
      <c r="RBV50" s="18"/>
      <c r="RCJ50" s="18"/>
      <c r="RCX50" s="18"/>
      <c r="RDL50" s="18"/>
      <c r="RDZ50" s="18"/>
      <c r="REN50" s="18"/>
      <c r="RFB50" s="18"/>
      <c r="RFP50" s="18"/>
      <c r="RGD50" s="18"/>
      <c r="RGR50" s="18"/>
      <c r="RHF50" s="18"/>
      <c r="RHT50" s="18"/>
      <c r="RIH50" s="18"/>
      <c r="RIV50" s="18"/>
      <c r="RJJ50" s="18"/>
      <c r="RJX50" s="18"/>
      <c r="RKL50" s="18"/>
      <c r="RKZ50" s="18"/>
      <c r="RLN50" s="18"/>
      <c r="RMB50" s="18"/>
      <c r="RMP50" s="18"/>
      <c r="RND50" s="18"/>
      <c r="RNR50" s="18"/>
      <c r="ROF50" s="18"/>
      <c r="ROT50" s="18"/>
      <c r="RPH50" s="18"/>
      <c r="RPV50" s="18"/>
      <c r="RQJ50" s="18"/>
      <c r="RQX50" s="18"/>
      <c r="RRL50" s="18"/>
      <c r="RRZ50" s="18"/>
      <c r="RSN50" s="18"/>
      <c r="RTB50" s="18"/>
      <c r="RTP50" s="18"/>
      <c r="RUD50" s="18"/>
      <c r="RUR50" s="18"/>
      <c r="RVF50" s="18"/>
      <c r="RVT50" s="18"/>
      <c r="RWH50" s="18"/>
      <c r="RWV50" s="18"/>
      <c r="RXJ50" s="18"/>
      <c r="RXX50" s="18"/>
      <c r="RYL50" s="18"/>
      <c r="RYZ50" s="18"/>
      <c r="RZN50" s="18"/>
      <c r="SAB50" s="18"/>
      <c r="SAP50" s="18"/>
      <c r="SBD50" s="18"/>
      <c r="SBR50" s="18"/>
      <c r="SCF50" s="18"/>
      <c r="SCT50" s="18"/>
      <c r="SDH50" s="18"/>
      <c r="SDV50" s="18"/>
      <c r="SEJ50" s="18"/>
      <c r="SEX50" s="18"/>
      <c r="SFL50" s="18"/>
      <c r="SFZ50" s="18"/>
      <c r="SGN50" s="18"/>
      <c r="SHB50" s="18"/>
      <c r="SHP50" s="18"/>
      <c r="SID50" s="18"/>
      <c r="SIR50" s="18"/>
      <c r="SJF50" s="18"/>
      <c r="SJT50" s="18"/>
      <c r="SKH50" s="18"/>
      <c r="SKV50" s="18"/>
      <c r="SLJ50" s="18"/>
      <c r="SLX50" s="18"/>
      <c r="SML50" s="18"/>
      <c r="SMZ50" s="18"/>
      <c r="SNN50" s="18"/>
      <c r="SOB50" s="18"/>
      <c r="SOP50" s="18"/>
      <c r="SPD50" s="18"/>
      <c r="SPR50" s="18"/>
      <c r="SQF50" s="18"/>
      <c r="SQT50" s="18"/>
      <c r="SRH50" s="18"/>
      <c r="SRV50" s="18"/>
      <c r="SSJ50" s="18"/>
      <c r="SSX50" s="18"/>
      <c r="STL50" s="18"/>
      <c r="STZ50" s="18"/>
      <c r="SUN50" s="18"/>
      <c r="SVB50" s="18"/>
      <c r="SVP50" s="18"/>
      <c r="SWD50" s="18"/>
      <c r="SWR50" s="18"/>
      <c r="SXF50" s="18"/>
      <c r="SXT50" s="18"/>
      <c r="SYH50" s="18"/>
      <c r="SYV50" s="18"/>
      <c r="SZJ50" s="18"/>
      <c r="SZX50" s="18"/>
      <c r="TAL50" s="18"/>
      <c r="TAZ50" s="18"/>
      <c r="TBN50" s="18"/>
      <c r="TCB50" s="18"/>
      <c r="TCP50" s="18"/>
      <c r="TDD50" s="18"/>
      <c r="TDR50" s="18"/>
      <c r="TEF50" s="18"/>
      <c r="TET50" s="18"/>
      <c r="TFH50" s="18"/>
      <c r="TFV50" s="18"/>
      <c r="TGJ50" s="18"/>
      <c r="TGX50" s="18"/>
      <c r="THL50" s="18"/>
      <c r="THZ50" s="18"/>
      <c r="TIN50" s="18"/>
      <c r="TJB50" s="18"/>
      <c r="TJP50" s="18"/>
      <c r="TKD50" s="18"/>
      <c r="TKR50" s="18"/>
      <c r="TLF50" s="18"/>
      <c r="TLT50" s="18"/>
      <c r="TMH50" s="18"/>
      <c r="TMV50" s="18"/>
      <c r="TNJ50" s="18"/>
      <c r="TNX50" s="18"/>
      <c r="TOL50" s="18"/>
      <c r="TOZ50" s="18"/>
      <c r="TPN50" s="18"/>
      <c r="TQB50" s="18"/>
      <c r="TQP50" s="18"/>
      <c r="TRD50" s="18"/>
      <c r="TRR50" s="18"/>
      <c r="TSF50" s="18"/>
      <c r="TST50" s="18"/>
      <c r="TTH50" s="18"/>
      <c r="TTV50" s="18"/>
      <c r="TUJ50" s="18"/>
      <c r="TUX50" s="18"/>
      <c r="TVL50" s="18"/>
      <c r="TVZ50" s="18"/>
      <c r="TWN50" s="18"/>
      <c r="TXB50" s="18"/>
      <c r="TXP50" s="18"/>
      <c r="TYD50" s="18"/>
      <c r="TYR50" s="18"/>
      <c r="TZF50" s="18"/>
      <c r="TZT50" s="18"/>
      <c r="UAH50" s="18"/>
      <c r="UAV50" s="18"/>
      <c r="UBJ50" s="18"/>
      <c r="UBX50" s="18"/>
      <c r="UCL50" s="18"/>
      <c r="UCZ50" s="18"/>
      <c r="UDN50" s="18"/>
      <c r="UEB50" s="18"/>
      <c r="UEP50" s="18"/>
      <c r="UFD50" s="18"/>
      <c r="UFR50" s="18"/>
      <c r="UGF50" s="18"/>
      <c r="UGT50" s="18"/>
      <c r="UHH50" s="18"/>
      <c r="UHV50" s="18"/>
      <c r="UIJ50" s="18"/>
      <c r="UIX50" s="18"/>
      <c r="UJL50" s="18"/>
      <c r="UJZ50" s="18"/>
      <c r="UKN50" s="18"/>
      <c r="ULB50" s="18"/>
      <c r="ULP50" s="18"/>
      <c r="UMD50" s="18"/>
      <c r="UMR50" s="18"/>
      <c r="UNF50" s="18"/>
      <c r="UNT50" s="18"/>
      <c r="UOH50" s="18"/>
      <c r="UOV50" s="18"/>
      <c r="UPJ50" s="18"/>
      <c r="UPX50" s="18"/>
      <c r="UQL50" s="18"/>
      <c r="UQZ50" s="18"/>
      <c r="URN50" s="18"/>
      <c r="USB50" s="18"/>
      <c r="USP50" s="18"/>
      <c r="UTD50" s="18"/>
      <c r="UTR50" s="18"/>
      <c r="UUF50" s="18"/>
      <c r="UUT50" s="18"/>
      <c r="UVH50" s="18"/>
      <c r="UVV50" s="18"/>
      <c r="UWJ50" s="18"/>
      <c r="UWX50" s="18"/>
      <c r="UXL50" s="18"/>
      <c r="UXZ50" s="18"/>
      <c r="UYN50" s="18"/>
      <c r="UZB50" s="18"/>
      <c r="UZP50" s="18"/>
      <c r="VAD50" s="18"/>
      <c r="VAR50" s="18"/>
      <c r="VBF50" s="18"/>
      <c r="VBT50" s="18"/>
      <c r="VCH50" s="18"/>
      <c r="VCV50" s="18"/>
      <c r="VDJ50" s="18"/>
      <c r="VDX50" s="18"/>
      <c r="VEL50" s="18"/>
      <c r="VEZ50" s="18"/>
      <c r="VFN50" s="18"/>
      <c r="VGB50" s="18"/>
      <c r="VGP50" s="18"/>
      <c r="VHD50" s="18"/>
      <c r="VHR50" s="18"/>
      <c r="VIF50" s="18"/>
      <c r="VIT50" s="18"/>
      <c r="VJH50" s="18"/>
      <c r="VJV50" s="18"/>
      <c r="VKJ50" s="18"/>
      <c r="VKX50" s="18"/>
      <c r="VLL50" s="18"/>
      <c r="VLZ50" s="18"/>
      <c r="VMN50" s="18"/>
      <c r="VNB50" s="18"/>
      <c r="VNP50" s="18"/>
      <c r="VOD50" s="18"/>
      <c r="VOR50" s="18"/>
      <c r="VPF50" s="18"/>
      <c r="VPT50" s="18"/>
      <c r="VQH50" s="18"/>
      <c r="VQV50" s="18"/>
      <c r="VRJ50" s="18"/>
      <c r="VRX50" s="18"/>
      <c r="VSL50" s="18"/>
      <c r="VSZ50" s="18"/>
      <c r="VTN50" s="18"/>
      <c r="VUB50" s="18"/>
      <c r="VUP50" s="18"/>
      <c r="VVD50" s="18"/>
      <c r="VVR50" s="18"/>
      <c r="VWF50" s="18"/>
      <c r="VWT50" s="18"/>
      <c r="VXH50" s="18"/>
      <c r="VXV50" s="18"/>
      <c r="VYJ50" s="18"/>
      <c r="VYX50" s="18"/>
      <c r="VZL50" s="18"/>
      <c r="VZZ50" s="18"/>
      <c r="WAN50" s="18"/>
      <c r="WBB50" s="18"/>
      <c r="WBP50" s="18"/>
      <c r="WCD50" s="18"/>
      <c r="WCR50" s="18"/>
      <c r="WDF50" s="18"/>
      <c r="WDT50" s="18"/>
      <c r="WEH50" s="18"/>
      <c r="WEV50" s="18"/>
      <c r="WFJ50" s="18"/>
      <c r="WFX50" s="18"/>
      <c r="WGL50" s="18"/>
      <c r="WGZ50" s="18"/>
      <c r="WHN50" s="18"/>
      <c r="WIB50" s="18"/>
      <c r="WIP50" s="18"/>
      <c r="WJD50" s="18"/>
      <c r="WJR50" s="18"/>
      <c r="WKF50" s="18"/>
      <c r="WKT50" s="18"/>
      <c r="WLH50" s="18"/>
      <c r="WLV50" s="18"/>
      <c r="WMJ50" s="18"/>
      <c r="WMX50" s="18"/>
      <c r="WNL50" s="18"/>
      <c r="WNZ50" s="18"/>
      <c r="WON50" s="18"/>
      <c r="WPB50" s="18"/>
      <c r="WPP50" s="18"/>
      <c r="WQD50" s="18"/>
      <c r="WQR50" s="18"/>
      <c r="WRF50" s="18"/>
      <c r="WRT50" s="18"/>
      <c r="WSH50" s="18"/>
      <c r="WSV50" s="18"/>
      <c r="WTJ50" s="18"/>
      <c r="WTX50" s="18"/>
      <c r="WUL50" s="18"/>
      <c r="WUZ50" s="18"/>
      <c r="WVN50" s="18"/>
      <c r="WWB50" s="18"/>
      <c r="WWP50" s="18"/>
      <c r="WXD50" s="18"/>
      <c r="WXR50" s="18"/>
      <c r="WYF50" s="18"/>
      <c r="WYT50" s="18"/>
      <c r="WZH50" s="18"/>
      <c r="WZV50" s="18"/>
      <c r="XAJ50" s="18"/>
      <c r="XAX50" s="18"/>
      <c r="XBL50" s="18"/>
      <c r="XBZ50" s="18"/>
      <c r="XCN50" s="18"/>
      <c r="XDB50" s="18"/>
      <c r="XDP50" s="18"/>
      <c r="XED50" s="18"/>
      <c r="XER50" s="18"/>
    </row>
    <row r="51" spans="1:1014 1028:2036 2050:3072 3086:4094 4108:5116 5130:6138 6152:7160 7174:8182 8196:9204 9218:10240 10254:11262 11276:12284 12298:13306 13320:14328 14342:15350 15364:16372" hidden="1" x14ac:dyDescent="0.35">
      <c r="A51">
        <v>2017209003</v>
      </c>
      <c r="B51" t="s">
        <v>40</v>
      </c>
      <c r="C51" t="s">
        <v>158</v>
      </c>
      <c r="D51" s="55" t="s">
        <v>917</v>
      </c>
      <c r="E51" t="s">
        <v>42</v>
      </c>
      <c r="F51" s="18">
        <v>42944</v>
      </c>
      <c r="G51">
        <v>6</v>
      </c>
      <c r="I51">
        <v>24.6</v>
      </c>
      <c r="K51">
        <v>4.5999999999999996</v>
      </c>
      <c r="M51">
        <v>86</v>
      </c>
      <c r="O51">
        <v>1192</v>
      </c>
      <c r="P51" t="s">
        <v>880</v>
      </c>
      <c r="T51" s="18"/>
      <c r="AH51" s="18"/>
      <c r="AV51" s="18"/>
      <c r="BJ51" s="18"/>
      <c r="BX51" s="18"/>
      <c r="CL51" s="18"/>
      <c r="CZ51" s="18"/>
      <c r="DN51" s="18"/>
      <c r="EB51" s="18"/>
      <c r="EP51" s="18"/>
      <c r="FD51" s="18"/>
      <c r="FR51" s="18"/>
      <c r="GF51" s="18"/>
      <c r="GT51" s="18"/>
      <c r="HH51" s="18"/>
      <c r="HV51" s="18"/>
      <c r="IJ51" s="18"/>
      <c r="IX51" s="18"/>
      <c r="JL51" s="18"/>
      <c r="JZ51" s="18"/>
      <c r="KN51" s="18"/>
      <c r="LB51" s="18"/>
      <c r="LP51" s="18"/>
      <c r="MD51" s="18"/>
      <c r="MR51" s="18"/>
      <c r="NF51" s="18"/>
      <c r="NT51" s="18"/>
      <c r="OH51" s="18"/>
      <c r="OV51" s="18"/>
      <c r="PJ51" s="18"/>
      <c r="PX51" s="18"/>
      <c r="QL51" s="18"/>
      <c r="QZ51" s="18"/>
      <c r="RN51" s="18"/>
      <c r="SB51" s="18"/>
      <c r="SP51" s="18"/>
      <c r="TD51" s="18"/>
      <c r="TR51" s="18"/>
      <c r="UF51" s="18"/>
      <c r="UT51" s="18"/>
      <c r="VH51" s="18"/>
      <c r="VV51" s="18"/>
      <c r="WJ51" s="18"/>
      <c r="WX51" s="18"/>
      <c r="XL51" s="18"/>
      <c r="XZ51" s="18"/>
      <c r="YN51" s="18"/>
      <c r="ZB51" s="18"/>
      <c r="ZP51" s="18"/>
      <c r="AAD51" s="18"/>
      <c r="AAR51" s="18"/>
      <c r="ABF51" s="18"/>
      <c r="ABT51" s="18"/>
      <c r="ACH51" s="18"/>
      <c r="ACV51" s="18"/>
      <c r="ADJ51" s="18"/>
      <c r="ADX51" s="18"/>
      <c r="AEL51" s="18"/>
      <c r="AEZ51" s="18"/>
      <c r="AFN51" s="18"/>
      <c r="AGB51" s="18"/>
      <c r="AGP51" s="18"/>
      <c r="AHD51" s="18"/>
      <c r="AHR51" s="18"/>
      <c r="AIF51" s="18"/>
      <c r="AIT51" s="18"/>
      <c r="AJH51" s="18"/>
      <c r="AJV51" s="18"/>
      <c r="AKJ51" s="18"/>
      <c r="AKX51" s="18"/>
      <c r="ALL51" s="18"/>
      <c r="ALZ51" s="18"/>
      <c r="AMN51" s="18"/>
      <c r="ANB51" s="18"/>
      <c r="ANP51" s="18"/>
      <c r="AOD51" s="18"/>
      <c r="AOR51" s="18"/>
      <c r="APF51" s="18"/>
      <c r="APT51" s="18"/>
      <c r="AQH51" s="18"/>
      <c r="AQV51" s="18"/>
      <c r="ARJ51" s="18"/>
      <c r="ARX51" s="18"/>
      <c r="ASL51" s="18"/>
      <c r="ASZ51" s="18"/>
      <c r="ATN51" s="18"/>
      <c r="AUB51" s="18"/>
      <c r="AUP51" s="18"/>
      <c r="AVD51" s="18"/>
      <c r="AVR51" s="18"/>
      <c r="AWF51" s="18"/>
      <c r="AWT51" s="18"/>
      <c r="AXH51" s="18"/>
      <c r="AXV51" s="18"/>
      <c r="AYJ51" s="18"/>
      <c r="AYX51" s="18"/>
      <c r="AZL51" s="18"/>
      <c r="AZZ51" s="18"/>
      <c r="BAN51" s="18"/>
      <c r="BBB51" s="18"/>
      <c r="BBP51" s="18"/>
      <c r="BCD51" s="18"/>
      <c r="BCR51" s="18"/>
      <c r="BDF51" s="18"/>
      <c r="BDT51" s="18"/>
      <c r="BEH51" s="18"/>
      <c r="BEV51" s="18"/>
      <c r="BFJ51" s="18"/>
      <c r="BFX51" s="18"/>
      <c r="BGL51" s="18"/>
      <c r="BGZ51" s="18"/>
      <c r="BHN51" s="18"/>
      <c r="BIB51" s="18"/>
      <c r="BIP51" s="18"/>
      <c r="BJD51" s="18"/>
      <c r="BJR51" s="18"/>
      <c r="BKF51" s="18"/>
      <c r="BKT51" s="18"/>
      <c r="BLH51" s="18"/>
      <c r="BLV51" s="18"/>
      <c r="BMJ51" s="18"/>
      <c r="BMX51" s="18"/>
      <c r="BNL51" s="18"/>
      <c r="BNZ51" s="18"/>
      <c r="BON51" s="18"/>
      <c r="BPB51" s="18"/>
      <c r="BPP51" s="18"/>
      <c r="BQD51" s="18"/>
      <c r="BQR51" s="18"/>
      <c r="BRF51" s="18"/>
      <c r="BRT51" s="18"/>
      <c r="BSH51" s="18"/>
      <c r="BSV51" s="18"/>
      <c r="BTJ51" s="18"/>
      <c r="BTX51" s="18"/>
      <c r="BUL51" s="18"/>
      <c r="BUZ51" s="18"/>
      <c r="BVN51" s="18"/>
      <c r="BWB51" s="18"/>
      <c r="BWP51" s="18"/>
      <c r="BXD51" s="18"/>
      <c r="BXR51" s="18"/>
      <c r="BYF51" s="18"/>
      <c r="BYT51" s="18"/>
      <c r="BZH51" s="18"/>
      <c r="BZV51" s="18"/>
      <c r="CAJ51" s="18"/>
      <c r="CAX51" s="18"/>
      <c r="CBL51" s="18"/>
      <c r="CBZ51" s="18"/>
      <c r="CCN51" s="18"/>
      <c r="CDB51" s="18"/>
      <c r="CDP51" s="18"/>
      <c r="CED51" s="18"/>
      <c r="CER51" s="18"/>
      <c r="CFF51" s="18"/>
      <c r="CFT51" s="18"/>
      <c r="CGH51" s="18"/>
      <c r="CGV51" s="18"/>
      <c r="CHJ51" s="18"/>
      <c r="CHX51" s="18"/>
      <c r="CIL51" s="18"/>
      <c r="CIZ51" s="18"/>
      <c r="CJN51" s="18"/>
      <c r="CKB51" s="18"/>
      <c r="CKP51" s="18"/>
      <c r="CLD51" s="18"/>
      <c r="CLR51" s="18"/>
      <c r="CMF51" s="18"/>
      <c r="CMT51" s="18"/>
      <c r="CNH51" s="18"/>
      <c r="CNV51" s="18"/>
      <c r="COJ51" s="18"/>
      <c r="COX51" s="18"/>
      <c r="CPL51" s="18"/>
      <c r="CPZ51" s="18"/>
      <c r="CQN51" s="18"/>
      <c r="CRB51" s="18"/>
      <c r="CRP51" s="18"/>
      <c r="CSD51" s="18"/>
      <c r="CSR51" s="18"/>
      <c r="CTF51" s="18"/>
      <c r="CTT51" s="18"/>
      <c r="CUH51" s="18"/>
      <c r="CUV51" s="18"/>
      <c r="CVJ51" s="18"/>
      <c r="CVX51" s="18"/>
      <c r="CWL51" s="18"/>
      <c r="CWZ51" s="18"/>
      <c r="CXN51" s="18"/>
      <c r="CYB51" s="18"/>
      <c r="CYP51" s="18"/>
      <c r="CZD51" s="18"/>
      <c r="CZR51" s="18"/>
      <c r="DAF51" s="18"/>
      <c r="DAT51" s="18"/>
      <c r="DBH51" s="18"/>
      <c r="DBV51" s="18"/>
      <c r="DCJ51" s="18"/>
      <c r="DCX51" s="18"/>
      <c r="DDL51" s="18"/>
      <c r="DDZ51" s="18"/>
      <c r="DEN51" s="18"/>
      <c r="DFB51" s="18"/>
      <c r="DFP51" s="18"/>
      <c r="DGD51" s="18"/>
      <c r="DGR51" s="18"/>
      <c r="DHF51" s="18"/>
      <c r="DHT51" s="18"/>
      <c r="DIH51" s="18"/>
      <c r="DIV51" s="18"/>
      <c r="DJJ51" s="18"/>
      <c r="DJX51" s="18"/>
      <c r="DKL51" s="18"/>
      <c r="DKZ51" s="18"/>
      <c r="DLN51" s="18"/>
      <c r="DMB51" s="18"/>
      <c r="DMP51" s="18"/>
      <c r="DND51" s="18"/>
      <c r="DNR51" s="18"/>
      <c r="DOF51" s="18"/>
      <c r="DOT51" s="18"/>
      <c r="DPH51" s="18"/>
      <c r="DPV51" s="18"/>
      <c r="DQJ51" s="18"/>
      <c r="DQX51" s="18"/>
      <c r="DRL51" s="18"/>
      <c r="DRZ51" s="18"/>
      <c r="DSN51" s="18"/>
      <c r="DTB51" s="18"/>
      <c r="DTP51" s="18"/>
      <c r="DUD51" s="18"/>
      <c r="DUR51" s="18"/>
      <c r="DVF51" s="18"/>
      <c r="DVT51" s="18"/>
      <c r="DWH51" s="18"/>
      <c r="DWV51" s="18"/>
      <c r="DXJ51" s="18"/>
      <c r="DXX51" s="18"/>
      <c r="DYL51" s="18"/>
      <c r="DYZ51" s="18"/>
      <c r="DZN51" s="18"/>
      <c r="EAB51" s="18"/>
      <c r="EAP51" s="18"/>
      <c r="EBD51" s="18"/>
      <c r="EBR51" s="18"/>
      <c r="ECF51" s="18"/>
      <c r="ECT51" s="18"/>
      <c r="EDH51" s="18"/>
      <c r="EDV51" s="18"/>
      <c r="EEJ51" s="18"/>
      <c r="EEX51" s="18"/>
      <c r="EFL51" s="18"/>
      <c r="EFZ51" s="18"/>
      <c r="EGN51" s="18"/>
      <c r="EHB51" s="18"/>
      <c r="EHP51" s="18"/>
      <c r="EID51" s="18"/>
      <c r="EIR51" s="18"/>
      <c r="EJF51" s="18"/>
      <c r="EJT51" s="18"/>
      <c r="EKH51" s="18"/>
      <c r="EKV51" s="18"/>
      <c r="ELJ51" s="18"/>
      <c r="ELX51" s="18"/>
      <c r="EML51" s="18"/>
      <c r="EMZ51" s="18"/>
      <c r="ENN51" s="18"/>
      <c r="EOB51" s="18"/>
      <c r="EOP51" s="18"/>
      <c r="EPD51" s="18"/>
      <c r="EPR51" s="18"/>
      <c r="EQF51" s="18"/>
      <c r="EQT51" s="18"/>
      <c r="ERH51" s="18"/>
      <c r="ERV51" s="18"/>
      <c r="ESJ51" s="18"/>
      <c r="ESX51" s="18"/>
      <c r="ETL51" s="18"/>
      <c r="ETZ51" s="18"/>
      <c r="EUN51" s="18"/>
      <c r="EVB51" s="18"/>
      <c r="EVP51" s="18"/>
      <c r="EWD51" s="18"/>
      <c r="EWR51" s="18"/>
      <c r="EXF51" s="18"/>
      <c r="EXT51" s="18"/>
      <c r="EYH51" s="18"/>
      <c r="EYV51" s="18"/>
      <c r="EZJ51" s="18"/>
      <c r="EZX51" s="18"/>
      <c r="FAL51" s="18"/>
      <c r="FAZ51" s="18"/>
      <c r="FBN51" s="18"/>
      <c r="FCB51" s="18"/>
      <c r="FCP51" s="18"/>
      <c r="FDD51" s="18"/>
      <c r="FDR51" s="18"/>
      <c r="FEF51" s="18"/>
      <c r="FET51" s="18"/>
      <c r="FFH51" s="18"/>
      <c r="FFV51" s="18"/>
      <c r="FGJ51" s="18"/>
      <c r="FGX51" s="18"/>
      <c r="FHL51" s="18"/>
      <c r="FHZ51" s="18"/>
      <c r="FIN51" s="18"/>
      <c r="FJB51" s="18"/>
      <c r="FJP51" s="18"/>
      <c r="FKD51" s="18"/>
      <c r="FKR51" s="18"/>
      <c r="FLF51" s="18"/>
      <c r="FLT51" s="18"/>
      <c r="FMH51" s="18"/>
      <c r="FMV51" s="18"/>
      <c r="FNJ51" s="18"/>
      <c r="FNX51" s="18"/>
      <c r="FOL51" s="18"/>
      <c r="FOZ51" s="18"/>
      <c r="FPN51" s="18"/>
      <c r="FQB51" s="18"/>
      <c r="FQP51" s="18"/>
      <c r="FRD51" s="18"/>
      <c r="FRR51" s="18"/>
      <c r="FSF51" s="18"/>
      <c r="FST51" s="18"/>
      <c r="FTH51" s="18"/>
      <c r="FTV51" s="18"/>
      <c r="FUJ51" s="18"/>
      <c r="FUX51" s="18"/>
      <c r="FVL51" s="18"/>
      <c r="FVZ51" s="18"/>
      <c r="FWN51" s="18"/>
      <c r="FXB51" s="18"/>
      <c r="FXP51" s="18"/>
      <c r="FYD51" s="18"/>
      <c r="FYR51" s="18"/>
      <c r="FZF51" s="18"/>
      <c r="FZT51" s="18"/>
      <c r="GAH51" s="18"/>
      <c r="GAV51" s="18"/>
      <c r="GBJ51" s="18"/>
      <c r="GBX51" s="18"/>
      <c r="GCL51" s="18"/>
      <c r="GCZ51" s="18"/>
      <c r="GDN51" s="18"/>
      <c r="GEB51" s="18"/>
      <c r="GEP51" s="18"/>
      <c r="GFD51" s="18"/>
      <c r="GFR51" s="18"/>
      <c r="GGF51" s="18"/>
      <c r="GGT51" s="18"/>
      <c r="GHH51" s="18"/>
      <c r="GHV51" s="18"/>
      <c r="GIJ51" s="18"/>
      <c r="GIX51" s="18"/>
      <c r="GJL51" s="18"/>
      <c r="GJZ51" s="18"/>
      <c r="GKN51" s="18"/>
      <c r="GLB51" s="18"/>
      <c r="GLP51" s="18"/>
      <c r="GMD51" s="18"/>
      <c r="GMR51" s="18"/>
      <c r="GNF51" s="18"/>
      <c r="GNT51" s="18"/>
      <c r="GOH51" s="18"/>
      <c r="GOV51" s="18"/>
      <c r="GPJ51" s="18"/>
      <c r="GPX51" s="18"/>
      <c r="GQL51" s="18"/>
      <c r="GQZ51" s="18"/>
      <c r="GRN51" s="18"/>
      <c r="GSB51" s="18"/>
      <c r="GSP51" s="18"/>
      <c r="GTD51" s="18"/>
      <c r="GTR51" s="18"/>
      <c r="GUF51" s="18"/>
      <c r="GUT51" s="18"/>
      <c r="GVH51" s="18"/>
      <c r="GVV51" s="18"/>
      <c r="GWJ51" s="18"/>
      <c r="GWX51" s="18"/>
      <c r="GXL51" s="18"/>
      <c r="GXZ51" s="18"/>
      <c r="GYN51" s="18"/>
      <c r="GZB51" s="18"/>
      <c r="GZP51" s="18"/>
      <c r="HAD51" s="18"/>
      <c r="HAR51" s="18"/>
      <c r="HBF51" s="18"/>
      <c r="HBT51" s="18"/>
      <c r="HCH51" s="18"/>
      <c r="HCV51" s="18"/>
      <c r="HDJ51" s="18"/>
      <c r="HDX51" s="18"/>
      <c r="HEL51" s="18"/>
      <c r="HEZ51" s="18"/>
      <c r="HFN51" s="18"/>
      <c r="HGB51" s="18"/>
      <c r="HGP51" s="18"/>
      <c r="HHD51" s="18"/>
      <c r="HHR51" s="18"/>
      <c r="HIF51" s="18"/>
      <c r="HIT51" s="18"/>
      <c r="HJH51" s="18"/>
      <c r="HJV51" s="18"/>
      <c r="HKJ51" s="18"/>
      <c r="HKX51" s="18"/>
      <c r="HLL51" s="18"/>
      <c r="HLZ51" s="18"/>
      <c r="HMN51" s="18"/>
      <c r="HNB51" s="18"/>
      <c r="HNP51" s="18"/>
      <c r="HOD51" s="18"/>
      <c r="HOR51" s="18"/>
      <c r="HPF51" s="18"/>
      <c r="HPT51" s="18"/>
      <c r="HQH51" s="18"/>
      <c r="HQV51" s="18"/>
      <c r="HRJ51" s="18"/>
      <c r="HRX51" s="18"/>
      <c r="HSL51" s="18"/>
      <c r="HSZ51" s="18"/>
      <c r="HTN51" s="18"/>
      <c r="HUB51" s="18"/>
      <c r="HUP51" s="18"/>
      <c r="HVD51" s="18"/>
      <c r="HVR51" s="18"/>
      <c r="HWF51" s="18"/>
      <c r="HWT51" s="18"/>
      <c r="HXH51" s="18"/>
      <c r="HXV51" s="18"/>
      <c r="HYJ51" s="18"/>
      <c r="HYX51" s="18"/>
      <c r="HZL51" s="18"/>
      <c r="HZZ51" s="18"/>
      <c r="IAN51" s="18"/>
      <c r="IBB51" s="18"/>
      <c r="IBP51" s="18"/>
      <c r="ICD51" s="18"/>
      <c r="ICR51" s="18"/>
      <c r="IDF51" s="18"/>
      <c r="IDT51" s="18"/>
      <c r="IEH51" s="18"/>
      <c r="IEV51" s="18"/>
      <c r="IFJ51" s="18"/>
      <c r="IFX51" s="18"/>
      <c r="IGL51" s="18"/>
      <c r="IGZ51" s="18"/>
      <c r="IHN51" s="18"/>
      <c r="IIB51" s="18"/>
      <c r="IIP51" s="18"/>
      <c r="IJD51" s="18"/>
      <c r="IJR51" s="18"/>
      <c r="IKF51" s="18"/>
      <c r="IKT51" s="18"/>
      <c r="ILH51" s="18"/>
      <c r="ILV51" s="18"/>
      <c r="IMJ51" s="18"/>
      <c r="IMX51" s="18"/>
      <c r="INL51" s="18"/>
      <c r="INZ51" s="18"/>
      <c r="ION51" s="18"/>
      <c r="IPB51" s="18"/>
      <c r="IPP51" s="18"/>
      <c r="IQD51" s="18"/>
      <c r="IQR51" s="18"/>
      <c r="IRF51" s="18"/>
      <c r="IRT51" s="18"/>
      <c r="ISH51" s="18"/>
      <c r="ISV51" s="18"/>
      <c r="ITJ51" s="18"/>
      <c r="ITX51" s="18"/>
      <c r="IUL51" s="18"/>
      <c r="IUZ51" s="18"/>
      <c r="IVN51" s="18"/>
      <c r="IWB51" s="18"/>
      <c r="IWP51" s="18"/>
      <c r="IXD51" s="18"/>
      <c r="IXR51" s="18"/>
      <c r="IYF51" s="18"/>
      <c r="IYT51" s="18"/>
      <c r="IZH51" s="18"/>
      <c r="IZV51" s="18"/>
      <c r="JAJ51" s="18"/>
      <c r="JAX51" s="18"/>
      <c r="JBL51" s="18"/>
      <c r="JBZ51" s="18"/>
      <c r="JCN51" s="18"/>
      <c r="JDB51" s="18"/>
      <c r="JDP51" s="18"/>
      <c r="JED51" s="18"/>
      <c r="JER51" s="18"/>
      <c r="JFF51" s="18"/>
      <c r="JFT51" s="18"/>
      <c r="JGH51" s="18"/>
      <c r="JGV51" s="18"/>
      <c r="JHJ51" s="18"/>
      <c r="JHX51" s="18"/>
      <c r="JIL51" s="18"/>
      <c r="JIZ51" s="18"/>
      <c r="JJN51" s="18"/>
      <c r="JKB51" s="18"/>
      <c r="JKP51" s="18"/>
      <c r="JLD51" s="18"/>
      <c r="JLR51" s="18"/>
      <c r="JMF51" s="18"/>
      <c r="JMT51" s="18"/>
      <c r="JNH51" s="18"/>
      <c r="JNV51" s="18"/>
      <c r="JOJ51" s="18"/>
      <c r="JOX51" s="18"/>
      <c r="JPL51" s="18"/>
      <c r="JPZ51" s="18"/>
      <c r="JQN51" s="18"/>
      <c r="JRB51" s="18"/>
      <c r="JRP51" s="18"/>
      <c r="JSD51" s="18"/>
      <c r="JSR51" s="18"/>
      <c r="JTF51" s="18"/>
      <c r="JTT51" s="18"/>
      <c r="JUH51" s="18"/>
      <c r="JUV51" s="18"/>
      <c r="JVJ51" s="18"/>
      <c r="JVX51" s="18"/>
      <c r="JWL51" s="18"/>
      <c r="JWZ51" s="18"/>
      <c r="JXN51" s="18"/>
      <c r="JYB51" s="18"/>
      <c r="JYP51" s="18"/>
      <c r="JZD51" s="18"/>
      <c r="JZR51" s="18"/>
      <c r="KAF51" s="18"/>
      <c r="KAT51" s="18"/>
      <c r="KBH51" s="18"/>
      <c r="KBV51" s="18"/>
      <c r="KCJ51" s="18"/>
      <c r="KCX51" s="18"/>
      <c r="KDL51" s="18"/>
      <c r="KDZ51" s="18"/>
      <c r="KEN51" s="18"/>
      <c r="KFB51" s="18"/>
      <c r="KFP51" s="18"/>
      <c r="KGD51" s="18"/>
      <c r="KGR51" s="18"/>
      <c r="KHF51" s="18"/>
      <c r="KHT51" s="18"/>
      <c r="KIH51" s="18"/>
      <c r="KIV51" s="18"/>
      <c r="KJJ51" s="18"/>
      <c r="KJX51" s="18"/>
      <c r="KKL51" s="18"/>
      <c r="KKZ51" s="18"/>
      <c r="KLN51" s="18"/>
      <c r="KMB51" s="18"/>
      <c r="KMP51" s="18"/>
      <c r="KND51" s="18"/>
      <c r="KNR51" s="18"/>
      <c r="KOF51" s="18"/>
      <c r="KOT51" s="18"/>
      <c r="KPH51" s="18"/>
      <c r="KPV51" s="18"/>
      <c r="KQJ51" s="18"/>
      <c r="KQX51" s="18"/>
      <c r="KRL51" s="18"/>
      <c r="KRZ51" s="18"/>
      <c r="KSN51" s="18"/>
      <c r="KTB51" s="18"/>
      <c r="KTP51" s="18"/>
      <c r="KUD51" s="18"/>
      <c r="KUR51" s="18"/>
      <c r="KVF51" s="18"/>
      <c r="KVT51" s="18"/>
      <c r="KWH51" s="18"/>
      <c r="KWV51" s="18"/>
      <c r="KXJ51" s="18"/>
      <c r="KXX51" s="18"/>
      <c r="KYL51" s="18"/>
      <c r="KYZ51" s="18"/>
      <c r="KZN51" s="18"/>
      <c r="LAB51" s="18"/>
      <c r="LAP51" s="18"/>
      <c r="LBD51" s="18"/>
      <c r="LBR51" s="18"/>
      <c r="LCF51" s="18"/>
      <c r="LCT51" s="18"/>
      <c r="LDH51" s="18"/>
      <c r="LDV51" s="18"/>
      <c r="LEJ51" s="18"/>
      <c r="LEX51" s="18"/>
      <c r="LFL51" s="18"/>
      <c r="LFZ51" s="18"/>
      <c r="LGN51" s="18"/>
      <c r="LHB51" s="18"/>
      <c r="LHP51" s="18"/>
      <c r="LID51" s="18"/>
      <c r="LIR51" s="18"/>
      <c r="LJF51" s="18"/>
      <c r="LJT51" s="18"/>
      <c r="LKH51" s="18"/>
      <c r="LKV51" s="18"/>
      <c r="LLJ51" s="18"/>
      <c r="LLX51" s="18"/>
      <c r="LML51" s="18"/>
      <c r="LMZ51" s="18"/>
      <c r="LNN51" s="18"/>
      <c r="LOB51" s="18"/>
      <c r="LOP51" s="18"/>
      <c r="LPD51" s="18"/>
      <c r="LPR51" s="18"/>
      <c r="LQF51" s="18"/>
      <c r="LQT51" s="18"/>
      <c r="LRH51" s="18"/>
      <c r="LRV51" s="18"/>
      <c r="LSJ51" s="18"/>
      <c r="LSX51" s="18"/>
      <c r="LTL51" s="18"/>
      <c r="LTZ51" s="18"/>
      <c r="LUN51" s="18"/>
      <c r="LVB51" s="18"/>
      <c r="LVP51" s="18"/>
      <c r="LWD51" s="18"/>
      <c r="LWR51" s="18"/>
      <c r="LXF51" s="18"/>
      <c r="LXT51" s="18"/>
      <c r="LYH51" s="18"/>
      <c r="LYV51" s="18"/>
      <c r="LZJ51" s="18"/>
      <c r="LZX51" s="18"/>
      <c r="MAL51" s="18"/>
      <c r="MAZ51" s="18"/>
      <c r="MBN51" s="18"/>
      <c r="MCB51" s="18"/>
      <c r="MCP51" s="18"/>
      <c r="MDD51" s="18"/>
      <c r="MDR51" s="18"/>
      <c r="MEF51" s="18"/>
      <c r="MET51" s="18"/>
      <c r="MFH51" s="18"/>
      <c r="MFV51" s="18"/>
      <c r="MGJ51" s="18"/>
      <c r="MGX51" s="18"/>
      <c r="MHL51" s="18"/>
      <c r="MHZ51" s="18"/>
      <c r="MIN51" s="18"/>
      <c r="MJB51" s="18"/>
      <c r="MJP51" s="18"/>
      <c r="MKD51" s="18"/>
      <c r="MKR51" s="18"/>
      <c r="MLF51" s="18"/>
      <c r="MLT51" s="18"/>
      <c r="MMH51" s="18"/>
      <c r="MMV51" s="18"/>
      <c r="MNJ51" s="18"/>
      <c r="MNX51" s="18"/>
      <c r="MOL51" s="18"/>
      <c r="MOZ51" s="18"/>
      <c r="MPN51" s="18"/>
      <c r="MQB51" s="18"/>
      <c r="MQP51" s="18"/>
      <c r="MRD51" s="18"/>
      <c r="MRR51" s="18"/>
      <c r="MSF51" s="18"/>
      <c r="MST51" s="18"/>
      <c r="MTH51" s="18"/>
      <c r="MTV51" s="18"/>
      <c r="MUJ51" s="18"/>
      <c r="MUX51" s="18"/>
      <c r="MVL51" s="18"/>
      <c r="MVZ51" s="18"/>
      <c r="MWN51" s="18"/>
      <c r="MXB51" s="18"/>
      <c r="MXP51" s="18"/>
      <c r="MYD51" s="18"/>
      <c r="MYR51" s="18"/>
      <c r="MZF51" s="18"/>
      <c r="MZT51" s="18"/>
      <c r="NAH51" s="18"/>
      <c r="NAV51" s="18"/>
      <c r="NBJ51" s="18"/>
      <c r="NBX51" s="18"/>
      <c r="NCL51" s="18"/>
      <c r="NCZ51" s="18"/>
      <c r="NDN51" s="18"/>
      <c r="NEB51" s="18"/>
      <c r="NEP51" s="18"/>
      <c r="NFD51" s="18"/>
      <c r="NFR51" s="18"/>
      <c r="NGF51" s="18"/>
      <c r="NGT51" s="18"/>
      <c r="NHH51" s="18"/>
      <c r="NHV51" s="18"/>
      <c r="NIJ51" s="18"/>
      <c r="NIX51" s="18"/>
      <c r="NJL51" s="18"/>
      <c r="NJZ51" s="18"/>
      <c r="NKN51" s="18"/>
      <c r="NLB51" s="18"/>
      <c r="NLP51" s="18"/>
      <c r="NMD51" s="18"/>
      <c r="NMR51" s="18"/>
      <c r="NNF51" s="18"/>
      <c r="NNT51" s="18"/>
      <c r="NOH51" s="18"/>
      <c r="NOV51" s="18"/>
      <c r="NPJ51" s="18"/>
      <c r="NPX51" s="18"/>
      <c r="NQL51" s="18"/>
      <c r="NQZ51" s="18"/>
      <c r="NRN51" s="18"/>
      <c r="NSB51" s="18"/>
      <c r="NSP51" s="18"/>
      <c r="NTD51" s="18"/>
      <c r="NTR51" s="18"/>
      <c r="NUF51" s="18"/>
      <c r="NUT51" s="18"/>
      <c r="NVH51" s="18"/>
      <c r="NVV51" s="18"/>
      <c r="NWJ51" s="18"/>
      <c r="NWX51" s="18"/>
      <c r="NXL51" s="18"/>
      <c r="NXZ51" s="18"/>
      <c r="NYN51" s="18"/>
      <c r="NZB51" s="18"/>
      <c r="NZP51" s="18"/>
      <c r="OAD51" s="18"/>
      <c r="OAR51" s="18"/>
      <c r="OBF51" s="18"/>
      <c r="OBT51" s="18"/>
      <c r="OCH51" s="18"/>
      <c r="OCV51" s="18"/>
      <c r="ODJ51" s="18"/>
      <c r="ODX51" s="18"/>
      <c r="OEL51" s="18"/>
      <c r="OEZ51" s="18"/>
      <c r="OFN51" s="18"/>
      <c r="OGB51" s="18"/>
      <c r="OGP51" s="18"/>
      <c r="OHD51" s="18"/>
      <c r="OHR51" s="18"/>
      <c r="OIF51" s="18"/>
      <c r="OIT51" s="18"/>
      <c r="OJH51" s="18"/>
      <c r="OJV51" s="18"/>
      <c r="OKJ51" s="18"/>
      <c r="OKX51" s="18"/>
      <c r="OLL51" s="18"/>
      <c r="OLZ51" s="18"/>
      <c r="OMN51" s="18"/>
      <c r="ONB51" s="18"/>
      <c r="ONP51" s="18"/>
      <c r="OOD51" s="18"/>
      <c r="OOR51" s="18"/>
      <c r="OPF51" s="18"/>
      <c r="OPT51" s="18"/>
      <c r="OQH51" s="18"/>
      <c r="OQV51" s="18"/>
      <c r="ORJ51" s="18"/>
      <c r="ORX51" s="18"/>
      <c r="OSL51" s="18"/>
      <c r="OSZ51" s="18"/>
      <c r="OTN51" s="18"/>
      <c r="OUB51" s="18"/>
      <c r="OUP51" s="18"/>
      <c r="OVD51" s="18"/>
      <c r="OVR51" s="18"/>
      <c r="OWF51" s="18"/>
      <c r="OWT51" s="18"/>
      <c r="OXH51" s="18"/>
      <c r="OXV51" s="18"/>
      <c r="OYJ51" s="18"/>
      <c r="OYX51" s="18"/>
      <c r="OZL51" s="18"/>
      <c r="OZZ51" s="18"/>
      <c r="PAN51" s="18"/>
      <c r="PBB51" s="18"/>
      <c r="PBP51" s="18"/>
      <c r="PCD51" s="18"/>
      <c r="PCR51" s="18"/>
      <c r="PDF51" s="18"/>
      <c r="PDT51" s="18"/>
      <c r="PEH51" s="18"/>
      <c r="PEV51" s="18"/>
      <c r="PFJ51" s="18"/>
      <c r="PFX51" s="18"/>
      <c r="PGL51" s="18"/>
      <c r="PGZ51" s="18"/>
      <c r="PHN51" s="18"/>
      <c r="PIB51" s="18"/>
      <c r="PIP51" s="18"/>
      <c r="PJD51" s="18"/>
      <c r="PJR51" s="18"/>
      <c r="PKF51" s="18"/>
      <c r="PKT51" s="18"/>
      <c r="PLH51" s="18"/>
      <c r="PLV51" s="18"/>
      <c r="PMJ51" s="18"/>
      <c r="PMX51" s="18"/>
      <c r="PNL51" s="18"/>
      <c r="PNZ51" s="18"/>
      <c r="PON51" s="18"/>
      <c r="PPB51" s="18"/>
      <c r="PPP51" s="18"/>
      <c r="PQD51" s="18"/>
      <c r="PQR51" s="18"/>
      <c r="PRF51" s="18"/>
      <c r="PRT51" s="18"/>
      <c r="PSH51" s="18"/>
      <c r="PSV51" s="18"/>
      <c r="PTJ51" s="18"/>
      <c r="PTX51" s="18"/>
      <c r="PUL51" s="18"/>
      <c r="PUZ51" s="18"/>
      <c r="PVN51" s="18"/>
      <c r="PWB51" s="18"/>
      <c r="PWP51" s="18"/>
      <c r="PXD51" s="18"/>
      <c r="PXR51" s="18"/>
      <c r="PYF51" s="18"/>
      <c r="PYT51" s="18"/>
      <c r="PZH51" s="18"/>
      <c r="PZV51" s="18"/>
      <c r="QAJ51" s="18"/>
      <c r="QAX51" s="18"/>
      <c r="QBL51" s="18"/>
      <c r="QBZ51" s="18"/>
      <c r="QCN51" s="18"/>
      <c r="QDB51" s="18"/>
      <c r="QDP51" s="18"/>
      <c r="QED51" s="18"/>
      <c r="QER51" s="18"/>
      <c r="QFF51" s="18"/>
      <c r="QFT51" s="18"/>
      <c r="QGH51" s="18"/>
      <c r="QGV51" s="18"/>
      <c r="QHJ51" s="18"/>
      <c r="QHX51" s="18"/>
      <c r="QIL51" s="18"/>
      <c r="QIZ51" s="18"/>
      <c r="QJN51" s="18"/>
      <c r="QKB51" s="18"/>
      <c r="QKP51" s="18"/>
      <c r="QLD51" s="18"/>
      <c r="QLR51" s="18"/>
      <c r="QMF51" s="18"/>
      <c r="QMT51" s="18"/>
      <c r="QNH51" s="18"/>
      <c r="QNV51" s="18"/>
      <c r="QOJ51" s="18"/>
      <c r="QOX51" s="18"/>
      <c r="QPL51" s="18"/>
      <c r="QPZ51" s="18"/>
      <c r="QQN51" s="18"/>
      <c r="QRB51" s="18"/>
      <c r="QRP51" s="18"/>
      <c r="QSD51" s="18"/>
      <c r="QSR51" s="18"/>
      <c r="QTF51" s="18"/>
      <c r="QTT51" s="18"/>
      <c r="QUH51" s="18"/>
      <c r="QUV51" s="18"/>
      <c r="QVJ51" s="18"/>
      <c r="QVX51" s="18"/>
      <c r="QWL51" s="18"/>
      <c r="QWZ51" s="18"/>
      <c r="QXN51" s="18"/>
      <c r="QYB51" s="18"/>
      <c r="QYP51" s="18"/>
      <c r="QZD51" s="18"/>
      <c r="QZR51" s="18"/>
      <c r="RAF51" s="18"/>
      <c r="RAT51" s="18"/>
      <c r="RBH51" s="18"/>
      <c r="RBV51" s="18"/>
      <c r="RCJ51" s="18"/>
      <c r="RCX51" s="18"/>
      <c r="RDL51" s="18"/>
      <c r="RDZ51" s="18"/>
      <c r="REN51" s="18"/>
      <c r="RFB51" s="18"/>
      <c r="RFP51" s="18"/>
      <c r="RGD51" s="18"/>
      <c r="RGR51" s="18"/>
      <c r="RHF51" s="18"/>
      <c r="RHT51" s="18"/>
      <c r="RIH51" s="18"/>
      <c r="RIV51" s="18"/>
      <c r="RJJ51" s="18"/>
      <c r="RJX51" s="18"/>
      <c r="RKL51" s="18"/>
      <c r="RKZ51" s="18"/>
      <c r="RLN51" s="18"/>
      <c r="RMB51" s="18"/>
      <c r="RMP51" s="18"/>
      <c r="RND51" s="18"/>
      <c r="RNR51" s="18"/>
      <c r="ROF51" s="18"/>
      <c r="ROT51" s="18"/>
      <c r="RPH51" s="18"/>
      <c r="RPV51" s="18"/>
      <c r="RQJ51" s="18"/>
      <c r="RQX51" s="18"/>
      <c r="RRL51" s="18"/>
      <c r="RRZ51" s="18"/>
      <c r="RSN51" s="18"/>
      <c r="RTB51" s="18"/>
      <c r="RTP51" s="18"/>
      <c r="RUD51" s="18"/>
      <c r="RUR51" s="18"/>
      <c r="RVF51" s="18"/>
      <c r="RVT51" s="18"/>
      <c r="RWH51" s="18"/>
      <c r="RWV51" s="18"/>
      <c r="RXJ51" s="18"/>
      <c r="RXX51" s="18"/>
      <c r="RYL51" s="18"/>
      <c r="RYZ51" s="18"/>
      <c r="RZN51" s="18"/>
      <c r="SAB51" s="18"/>
      <c r="SAP51" s="18"/>
      <c r="SBD51" s="18"/>
      <c r="SBR51" s="18"/>
      <c r="SCF51" s="18"/>
      <c r="SCT51" s="18"/>
      <c r="SDH51" s="18"/>
      <c r="SDV51" s="18"/>
      <c r="SEJ51" s="18"/>
      <c r="SEX51" s="18"/>
      <c r="SFL51" s="18"/>
      <c r="SFZ51" s="18"/>
      <c r="SGN51" s="18"/>
      <c r="SHB51" s="18"/>
      <c r="SHP51" s="18"/>
      <c r="SID51" s="18"/>
      <c r="SIR51" s="18"/>
      <c r="SJF51" s="18"/>
      <c r="SJT51" s="18"/>
      <c r="SKH51" s="18"/>
      <c r="SKV51" s="18"/>
      <c r="SLJ51" s="18"/>
      <c r="SLX51" s="18"/>
      <c r="SML51" s="18"/>
      <c r="SMZ51" s="18"/>
      <c r="SNN51" s="18"/>
      <c r="SOB51" s="18"/>
      <c r="SOP51" s="18"/>
      <c r="SPD51" s="18"/>
      <c r="SPR51" s="18"/>
      <c r="SQF51" s="18"/>
      <c r="SQT51" s="18"/>
      <c r="SRH51" s="18"/>
      <c r="SRV51" s="18"/>
      <c r="SSJ51" s="18"/>
      <c r="SSX51" s="18"/>
      <c r="STL51" s="18"/>
      <c r="STZ51" s="18"/>
      <c r="SUN51" s="18"/>
      <c r="SVB51" s="18"/>
      <c r="SVP51" s="18"/>
      <c r="SWD51" s="18"/>
      <c r="SWR51" s="18"/>
      <c r="SXF51" s="18"/>
      <c r="SXT51" s="18"/>
      <c r="SYH51" s="18"/>
      <c r="SYV51" s="18"/>
      <c r="SZJ51" s="18"/>
      <c r="SZX51" s="18"/>
      <c r="TAL51" s="18"/>
      <c r="TAZ51" s="18"/>
      <c r="TBN51" s="18"/>
      <c r="TCB51" s="18"/>
      <c r="TCP51" s="18"/>
      <c r="TDD51" s="18"/>
      <c r="TDR51" s="18"/>
      <c r="TEF51" s="18"/>
      <c r="TET51" s="18"/>
      <c r="TFH51" s="18"/>
      <c r="TFV51" s="18"/>
      <c r="TGJ51" s="18"/>
      <c r="TGX51" s="18"/>
      <c r="THL51" s="18"/>
      <c r="THZ51" s="18"/>
      <c r="TIN51" s="18"/>
      <c r="TJB51" s="18"/>
      <c r="TJP51" s="18"/>
      <c r="TKD51" s="18"/>
      <c r="TKR51" s="18"/>
      <c r="TLF51" s="18"/>
      <c r="TLT51" s="18"/>
      <c r="TMH51" s="18"/>
      <c r="TMV51" s="18"/>
      <c r="TNJ51" s="18"/>
      <c r="TNX51" s="18"/>
      <c r="TOL51" s="18"/>
      <c r="TOZ51" s="18"/>
      <c r="TPN51" s="18"/>
      <c r="TQB51" s="18"/>
      <c r="TQP51" s="18"/>
      <c r="TRD51" s="18"/>
      <c r="TRR51" s="18"/>
      <c r="TSF51" s="18"/>
      <c r="TST51" s="18"/>
      <c r="TTH51" s="18"/>
      <c r="TTV51" s="18"/>
      <c r="TUJ51" s="18"/>
      <c r="TUX51" s="18"/>
      <c r="TVL51" s="18"/>
      <c r="TVZ51" s="18"/>
      <c r="TWN51" s="18"/>
      <c r="TXB51" s="18"/>
      <c r="TXP51" s="18"/>
      <c r="TYD51" s="18"/>
      <c r="TYR51" s="18"/>
      <c r="TZF51" s="18"/>
      <c r="TZT51" s="18"/>
      <c r="UAH51" s="18"/>
      <c r="UAV51" s="18"/>
      <c r="UBJ51" s="18"/>
      <c r="UBX51" s="18"/>
      <c r="UCL51" s="18"/>
      <c r="UCZ51" s="18"/>
      <c r="UDN51" s="18"/>
      <c r="UEB51" s="18"/>
      <c r="UEP51" s="18"/>
      <c r="UFD51" s="18"/>
      <c r="UFR51" s="18"/>
      <c r="UGF51" s="18"/>
      <c r="UGT51" s="18"/>
      <c r="UHH51" s="18"/>
      <c r="UHV51" s="18"/>
      <c r="UIJ51" s="18"/>
      <c r="UIX51" s="18"/>
      <c r="UJL51" s="18"/>
      <c r="UJZ51" s="18"/>
      <c r="UKN51" s="18"/>
      <c r="ULB51" s="18"/>
      <c r="ULP51" s="18"/>
      <c r="UMD51" s="18"/>
      <c r="UMR51" s="18"/>
      <c r="UNF51" s="18"/>
      <c r="UNT51" s="18"/>
      <c r="UOH51" s="18"/>
      <c r="UOV51" s="18"/>
      <c r="UPJ51" s="18"/>
      <c r="UPX51" s="18"/>
      <c r="UQL51" s="18"/>
      <c r="UQZ51" s="18"/>
      <c r="URN51" s="18"/>
      <c r="USB51" s="18"/>
      <c r="USP51" s="18"/>
      <c r="UTD51" s="18"/>
      <c r="UTR51" s="18"/>
      <c r="UUF51" s="18"/>
      <c r="UUT51" s="18"/>
      <c r="UVH51" s="18"/>
      <c r="UVV51" s="18"/>
      <c r="UWJ51" s="18"/>
      <c r="UWX51" s="18"/>
      <c r="UXL51" s="18"/>
      <c r="UXZ51" s="18"/>
      <c r="UYN51" s="18"/>
      <c r="UZB51" s="18"/>
      <c r="UZP51" s="18"/>
      <c r="VAD51" s="18"/>
      <c r="VAR51" s="18"/>
      <c r="VBF51" s="18"/>
      <c r="VBT51" s="18"/>
      <c r="VCH51" s="18"/>
      <c r="VCV51" s="18"/>
      <c r="VDJ51" s="18"/>
      <c r="VDX51" s="18"/>
      <c r="VEL51" s="18"/>
      <c r="VEZ51" s="18"/>
      <c r="VFN51" s="18"/>
      <c r="VGB51" s="18"/>
      <c r="VGP51" s="18"/>
      <c r="VHD51" s="18"/>
      <c r="VHR51" s="18"/>
      <c r="VIF51" s="18"/>
      <c r="VIT51" s="18"/>
      <c r="VJH51" s="18"/>
      <c r="VJV51" s="18"/>
      <c r="VKJ51" s="18"/>
      <c r="VKX51" s="18"/>
      <c r="VLL51" s="18"/>
      <c r="VLZ51" s="18"/>
      <c r="VMN51" s="18"/>
      <c r="VNB51" s="18"/>
      <c r="VNP51" s="18"/>
      <c r="VOD51" s="18"/>
      <c r="VOR51" s="18"/>
      <c r="VPF51" s="18"/>
      <c r="VPT51" s="18"/>
      <c r="VQH51" s="18"/>
      <c r="VQV51" s="18"/>
      <c r="VRJ51" s="18"/>
      <c r="VRX51" s="18"/>
      <c r="VSL51" s="18"/>
      <c r="VSZ51" s="18"/>
      <c r="VTN51" s="18"/>
      <c r="VUB51" s="18"/>
      <c r="VUP51" s="18"/>
      <c r="VVD51" s="18"/>
      <c r="VVR51" s="18"/>
      <c r="VWF51" s="18"/>
      <c r="VWT51" s="18"/>
      <c r="VXH51" s="18"/>
      <c r="VXV51" s="18"/>
      <c r="VYJ51" s="18"/>
      <c r="VYX51" s="18"/>
      <c r="VZL51" s="18"/>
      <c r="VZZ51" s="18"/>
      <c r="WAN51" s="18"/>
      <c r="WBB51" s="18"/>
      <c r="WBP51" s="18"/>
      <c r="WCD51" s="18"/>
      <c r="WCR51" s="18"/>
      <c r="WDF51" s="18"/>
      <c r="WDT51" s="18"/>
      <c r="WEH51" s="18"/>
      <c r="WEV51" s="18"/>
      <c r="WFJ51" s="18"/>
      <c r="WFX51" s="18"/>
      <c r="WGL51" s="18"/>
      <c r="WGZ51" s="18"/>
      <c r="WHN51" s="18"/>
      <c r="WIB51" s="18"/>
      <c r="WIP51" s="18"/>
      <c r="WJD51" s="18"/>
      <c r="WJR51" s="18"/>
      <c r="WKF51" s="18"/>
      <c r="WKT51" s="18"/>
      <c r="WLH51" s="18"/>
      <c r="WLV51" s="18"/>
      <c r="WMJ51" s="18"/>
      <c r="WMX51" s="18"/>
      <c r="WNL51" s="18"/>
      <c r="WNZ51" s="18"/>
      <c r="WON51" s="18"/>
      <c r="WPB51" s="18"/>
      <c r="WPP51" s="18"/>
      <c r="WQD51" s="18"/>
      <c r="WQR51" s="18"/>
      <c r="WRF51" s="18"/>
      <c r="WRT51" s="18"/>
      <c r="WSH51" s="18"/>
      <c r="WSV51" s="18"/>
      <c r="WTJ51" s="18"/>
      <c r="WTX51" s="18"/>
      <c r="WUL51" s="18"/>
      <c r="WUZ51" s="18"/>
      <c r="WVN51" s="18"/>
      <c r="WWB51" s="18"/>
      <c r="WWP51" s="18"/>
      <c r="WXD51" s="18"/>
      <c r="WXR51" s="18"/>
      <c r="WYF51" s="18"/>
      <c r="WYT51" s="18"/>
      <c r="WZH51" s="18"/>
      <c r="WZV51" s="18"/>
      <c r="XAJ51" s="18"/>
      <c r="XAX51" s="18"/>
      <c r="XBL51" s="18"/>
      <c r="XBZ51" s="18"/>
      <c r="XCN51" s="18"/>
      <c r="XDB51" s="18"/>
      <c r="XDP51" s="18"/>
      <c r="XED51" s="18"/>
      <c r="XER51" s="18"/>
    </row>
    <row r="52" spans="1:1014 1028:2036 2050:3072 3086:4094 4108:5116 5130:6138 6152:7160 7174:8182 8196:9204 9218:10240 10254:11262 11276:12284 12298:13306 13320:14328 14342:15350 15364:16372" x14ac:dyDescent="0.35">
      <c r="A52">
        <v>2017209004</v>
      </c>
      <c r="B52" t="e">
        <v>#N/A</v>
      </c>
      <c r="C52" t="e">
        <v>#N/A</v>
      </c>
      <c r="D52" s="55" t="s">
        <v>918</v>
      </c>
      <c r="E52" t="s">
        <v>900</v>
      </c>
      <c r="F52" s="18">
        <v>42944</v>
      </c>
      <c r="G52">
        <v>7</v>
      </c>
      <c r="I52">
        <v>26.5</v>
      </c>
      <c r="K52">
        <v>10.7</v>
      </c>
      <c r="M52">
        <v>59</v>
      </c>
      <c r="O52">
        <v>2182</v>
      </c>
      <c r="P52" t="s">
        <v>919</v>
      </c>
      <c r="T52" s="18"/>
      <c r="AH52" s="18"/>
      <c r="AV52" s="18"/>
      <c r="BJ52" s="18"/>
      <c r="BX52" s="18"/>
      <c r="CL52" s="18"/>
      <c r="CZ52" s="18"/>
      <c r="DN52" s="18"/>
      <c r="EB52" s="18"/>
      <c r="EP52" s="18"/>
      <c r="FD52" s="18"/>
      <c r="FR52" s="18"/>
      <c r="GF52" s="18"/>
      <c r="GT52" s="18"/>
      <c r="HH52" s="18"/>
      <c r="HV52" s="18"/>
      <c r="IJ52" s="18"/>
      <c r="IX52" s="18"/>
      <c r="JL52" s="18"/>
      <c r="JZ52" s="18"/>
      <c r="KN52" s="18"/>
      <c r="LB52" s="18"/>
      <c r="LP52" s="18"/>
      <c r="MD52" s="18"/>
      <c r="MR52" s="18"/>
      <c r="NF52" s="18"/>
      <c r="NT52" s="18"/>
      <c r="OH52" s="18"/>
      <c r="OV52" s="18"/>
      <c r="PJ52" s="18"/>
      <c r="PX52" s="18"/>
      <c r="QL52" s="18"/>
      <c r="QZ52" s="18"/>
      <c r="RN52" s="18"/>
      <c r="SB52" s="18"/>
      <c r="SP52" s="18"/>
      <c r="TD52" s="18"/>
      <c r="TR52" s="18"/>
      <c r="UF52" s="18"/>
      <c r="UT52" s="18"/>
      <c r="VH52" s="18"/>
      <c r="VV52" s="18"/>
      <c r="WJ52" s="18"/>
      <c r="WX52" s="18"/>
      <c r="XL52" s="18"/>
      <c r="XZ52" s="18"/>
      <c r="YN52" s="18"/>
      <c r="ZB52" s="18"/>
      <c r="ZP52" s="18"/>
      <c r="AAD52" s="18"/>
      <c r="AAR52" s="18"/>
      <c r="ABF52" s="18"/>
      <c r="ABT52" s="18"/>
      <c r="ACH52" s="18"/>
      <c r="ACV52" s="18"/>
      <c r="ADJ52" s="18"/>
      <c r="ADX52" s="18"/>
      <c r="AEL52" s="18"/>
      <c r="AEZ52" s="18"/>
      <c r="AFN52" s="18"/>
      <c r="AGB52" s="18"/>
      <c r="AGP52" s="18"/>
      <c r="AHD52" s="18"/>
      <c r="AHR52" s="18"/>
      <c r="AIF52" s="18"/>
      <c r="AIT52" s="18"/>
      <c r="AJH52" s="18"/>
      <c r="AJV52" s="18"/>
      <c r="AKJ52" s="18"/>
      <c r="AKX52" s="18"/>
      <c r="ALL52" s="18"/>
      <c r="ALZ52" s="18"/>
      <c r="AMN52" s="18"/>
      <c r="ANB52" s="18"/>
      <c r="ANP52" s="18"/>
      <c r="AOD52" s="18"/>
      <c r="AOR52" s="18"/>
      <c r="APF52" s="18"/>
      <c r="APT52" s="18"/>
      <c r="AQH52" s="18"/>
      <c r="AQV52" s="18"/>
      <c r="ARJ52" s="18"/>
      <c r="ARX52" s="18"/>
      <c r="ASL52" s="18"/>
      <c r="ASZ52" s="18"/>
      <c r="ATN52" s="18"/>
      <c r="AUB52" s="18"/>
      <c r="AUP52" s="18"/>
      <c r="AVD52" s="18"/>
      <c r="AVR52" s="18"/>
      <c r="AWF52" s="18"/>
      <c r="AWT52" s="18"/>
      <c r="AXH52" s="18"/>
      <c r="AXV52" s="18"/>
      <c r="AYJ52" s="18"/>
      <c r="AYX52" s="18"/>
      <c r="AZL52" s="18"/>
      <c r="AZZ52" s="18"/>
      <c r="BAN52" s="18"/>
      <c r="BBB52" s="18"/>
      <c r="BBP52" s="18"/>
      <c r="BCD52" s="18"/>
      <c r="BCR52" s="18"/>
      <c r="BDF52" s="18"/>
      <c r="BDT52" s="18"/>
      <c r="BEH52" s="18"/>
      <c r="BEV52" s="18"/>
      <c r="BFJ52" s="18"/>
      <c r="BFX52" s="18"/>
      <c r="BGL52" s="18"/>
      <c r="BGZ52" s="18"/>
      <c r="BHN52" s="18"/>
      <c r="BIB52" s="18"/>
      <c r="BIP52" s="18"/>
      <c r="BJD52" s="18"/>
      <c r="BJR52" s="18"/>
      <c r="BKF52" s="18"/>
      <c r="BKT52" s="18"/>
      <c r="BLH52" s="18"/>
      <c r="BLV52" s="18"/>
      <c r="BMJ52" s="18"/>
      <c r="BMX52" s="18"/>
      <c r="BNL52" s="18"/>
      <c r="BNZ52" s="18"/>
      <c r="BON52" s="18"/>
      <c r="BPB52" s="18"/>
      <c r="BPP52" s="18"/>
      <c r="BQD52" s="18"/>
      <c r="BQR52" s="18"/>
      <c r="BRF52" s="18"/>
      <c r="BRT52" s="18"/>
      <c r="BSH52" s="18"/>
      <c r="BSV52" s="18"/>
      <c r="BTJ52" s="18"/>
      <c r="BTX52" s="18"/>
      <c r="BUL52" s="18"/>
      <c r="BUZ52" s="18"/>
      <c r="BVN52" s="18"/>
      <c r="BWB52" s="18"/>
      <c r="BWP52" s="18"/>
      <c r="BXD52" s="18"/>
      <c r="BXR52" s="18"/>
      <c r="BYF52" s="18"/>
      <c r="BYT52" s="18"/>
      <c r="BZH52" s="18"/>
      <c r="BZV52" s="18"/>
      <c r="CAJ52" s="18"/>
      <c r="CAX52" s="18"/>
      <c r="CBL52" s="18"/>
      <c r="CBZ52" s="18"/>
      <c r="CCN52" s="18"/>
      <c r="CDB52" s="18"/>
      <c r="CDP52" s="18"/>
      <c r="CED52" s="18"/>
      <c r="CER52" s="18"/>
      <c r="CFF52" s="18"/>
      <c r="CFT52" s="18"/>
      <c r="CGH52" s="18"/>
      <c r="CGV52" s="18"/>
      <c r="CHJ52" s="18"/>
      <c r="CHX52" s="18"/>
      <c r="CIL52" s="18"/>
      <c r="CIZ52" s="18"/>
      <c r="CJN52" s="18"/>
      <c r="CKB52" s="18"/>
      <c r="CKP52" s="18"/>
      <c r="CLD52" s="18"/>
      <c r="CLR52" s="18"/>
      <c r="CMF52" s="18"/>
      <c r="CMT52" s="18"/>
      <c r="CNH52" s="18"/>
      <c r="CNV52" s="18"/>
      <c r="COJ52" s="18"/>
      <c r="COX52" s="18"/>
      <c r="CPL52" s="18"/>
      <c r="CPZ52" s="18"/>
      <c r="CQN52" s="18"/>
      <c r="CRB52" s="18"/>
      <c r="CRP52" s="18"/>
      <c r="CSD52" s="18"/>
      <c r="CSR52" s="18"/>
      <c r="CTF52" s="18"/>
      <c r="CTT52" s="18"/>
      <c r="CUH52" s="18"/>
      <c r="CUV52" s="18"/>
      <c r="CVJ52" s="18"/>
      <c r="CVX52" s="18"/>
      <c r="CWL52" s="18"/>
      <c r="CWZ52" s="18"/>
      <c r="CXN52" s="18"/>
      <c r="CYB52" s="18"/>
      <c r="CYP52" s="18"/>
      <c r="CZD52" s="18"/>
      <c r="CZR52" s="18"/>
      <c r="DAF52" s="18"/>
      <c r="DAT52" s="18"/>
      <c r="DBH52" s="18"/>
      <c r="DBV52" s="18"/>
      <c r="DCJ52" s="18"/>
      <c r="DCX52" s="18"/>
      <c r="DDL52" s="18"/>
      <c r="DDZ52" s="18"/>
      <c r="DEN52" s="18"/>
      <c r="DFB52" s="18"/>
      <c r="DFP52" s="18"/>
      <c r="DGD52" s="18"/>
      <c r="DGR52" s="18"/>
      <c r="DHF52" s="18"/>
      <c r="DHT52" s="18"/>
      <c r="DIH52" s="18"/>
      <c r="DIV52" s="18"/>
      <c r="DJJ52" s="18"/>
      <c r="DJX52" s="18"/>
      <c r="DKL52" s="18"/>
      <c r="DKZ52" s="18"/>
      <c r="DLN52" s="18"/>
      <c r="DMB52" s="18"/>
      <c r="DMP52" s="18"/>
      <c r="DND52" s="18"/>
      <c r="DNR52" s="18"/>
      <c r="DOF52" s="18"/>
      <c r="DOT52" s="18"/>
      <c r="DPH52" s="18"/>
      <c r="DPV52" s="18"/>
      <c r="DQJ52" s="18"/>
      <c r="DQX52" s="18"/>
      <c r="DRL52" s="18"/>
      <c r="DRZ52" s="18"/>
      <c r="DSN52" s="18"/>
      <c r="DTB52" s="18"/>
      <c r="DTP52" s="18"/>
      <c r="DUD52" s="18"/>
      <c r="DUR52" s="18"/>
      <c r="DVF52" s="18"/>
      <c r="DVT52" s="18"/>
      <c r="DWH52" s="18"/>
      <c r="DWV52" s="18"/>
      <c r="DXJ52" s="18"/>
      <c r="DXX52" s="18"/>
      <c r="DYL52" s="18"/>
      <c r="DYZ52" s="18"/>
      <c r="DZN52" s="18"/>
      <c r="EAB52" s="18"/>
      <c r="EAP52" s="18"/>
      <c r="EBD52" s="18"/>
      <c r="EBR52" s="18"/>
      <c r="ECF52" s="18"/>
      <c r="ECT52" s="18"/>
      <c r="EDH52" s="18"/>
      <c r="EDV52" s="18"/>
      <c r="EEJ52" s="18"/>
      <c r="EEX52" s="18"/>
      <c r="EFL52" s="18"/>
      <c r="EFZ52" s="18"/>
      <c r="EGN52" s="18"/>
      <c r="EHB52" s="18"/>
      <c r="EHP52" s="18"/>
      <c r="EID52" s="18"/>
      <c r="EIR52" s="18"/>
      <c r="EJF52" s="18"/>
      <c r="EJT52" s="18"/>
      <c r="EKH52" s="18"/>
      <c r="EKV52" s="18"/>
      <c r="ELJ52" s="18"/>
      <c r="ELX52" s="18"/>
      <c r="EML52" s="18"/>
      <c r="EMZ52" s="18"/>
      <c r="ENN52" s="18"/>
      <c r="EOB52" s="18"/>
      <c r="EOP52" s="18"/>
      <c r="EPD52" s="18"/>
      <c r="EPR52" s="18"/>
      <c r="EQF52" s="18"/>
      <c r="EQT52" s="18"/>
      <c r="ERH52" s="18"/>
      <c r="ERV52" s="18"/>
      <c r="ESJ52" s="18"/>
      <c r="ESX52" s="18"/>
      <c r="ETL52" s="18"/>
      <c r="ETZ52" s="18"/>
      <c r="EUN52" s="18"/>
      <c r="EVB52" s="18"/>
      <c r="EVP52" s="18"/>
      <c r="EWD52" s="18"/>
      <c r="EWR52" s="18"/>
      <c r="EXF52" s="18"/>
      <c r="EXT52" s="18"/>
      <c r="EYH52" s="18"/>
      <c r="EYV52" s="18"/>
      <c r="EZJ52" s="18"/>
      <c r="EZX52" s="18"/>
      <c r="FAL52" s="18"/>
      <c r="FAZ52" s="18"/>
      <c r="FBN52" s="18"/>
      <c r="FCB52" s="18"/>
      <c r="FCP52" s="18"/>
      <c r="FDD52" s="18"/>
      <c r="FDR52" s="18"/>
      <c r="FEF52" s="18"/>
      <c r="FET52" s="18"/>
      <c r="FFH52" s="18"/>
      <c r="FFV52" s="18"/>
      <c r="FGJ52" s="18"/>
      <c r="FGX52" s="18"/>
      <c r="FHL52" s="18"/>
      <c r="FHZ52" s="18"/>
      <c r="FIN52" s="18"/>
      <c r="FJB52" s="18"/>
      <c r="FJP52" s="18"/>
      <c r="FKD52" s="18"/>
      <c r="FKR52" s="18"/>
      <c r="FLF52" s="18"/>
      <c r="FLT52" s="18"/>
      <c r="FMH52" s="18"/>
      <c r="FMV52" s="18"/>
      <c r="FNJ52" s="18"/>
      <c r="FNX52" s="18"/>
      <c r="FOL52" s="18"/>
      <c r="FOZ52" s="18"/>
      <c r="FPN52" s="18"/>
      <c r="FQB52" s="18"/>
      <c r="FQP52" s="18"/>
      <c r="FRD52" s="18"/>
      <c r="FRR52" s="18"/>
      <c r="FSF52" s="18"/>
      <c r="FST52" s="18"/>
      <c r="FTH52" s="18"/>
      <c r="FTV52" s="18"/>
      <c r="FUJ52" s="18"/>
      <c r="FUX52" s="18"/>
      <c r="FVL52" s="18"/>
      <c r="FVZ52" s="18"/>
      <c r="FWN52" s="18"/>
      <c r="FXB52" s="18"/>
      <c r="FXP52" s="18"/>
      <c r="FYD52" s="18"/>
      <c r="FYR52" s="18"/>
      <c r="FZF52" s="18"/>
      <c r="FZT52" s="18"/>
      <c r="GAH52" s="18"/>
      <c r="GAV52" s="18"/>
      <c r="GBJ52" s="18"/>
      <c r="GBX52" s="18"/>
      <c r="GCL52" s="18"/>
      <c r="GCZ52" s="18"/>
      <c r="GDN52" s="18"/>
      <c r="GEB52" s="18"/>
      <c r="GEP52" s="18"/>
      <c r="GFD52" s="18"/>
      <c r="GFR52" s="18"/>
      <c r="GGF52" s="18"/>
      <c r="GGT52" s="18"/>
      <c r="GHH52" s="18"/>
      <c r="GHV52" s="18"/>
      <c r="GIJ52" s="18"/>
      <c r="GIX52" s="18"/>
      <c r="GJL52" s="18"/>
      <c r="GJZ52" s="18"/>
      <c r="GKN52" s="18"/>
      <c r="GLB52" s="18"/>
      <c r="GLP52" s="18"/>
      <c r="GMD52" s="18"/>
      <c r="GMR52" s="18"/>
      <c r="GNF52" s="18"/>
      <c r="GNT52" s="18"/>
      <c r="GOH52" s="18"/>
      <c r="GOV52" s="18"/>
      <c r="GPJ52" s="18"/>
      <c r="GPX52" s="18"/>
      <c r="GQL52" s="18"/>
      <c r="GQZ52" s="18"/>
      <c r="GRN52" s="18"/>
      <c r="GSB52" s="18"/>
      <c r="GSP52" s="18"/>
      <c r="GTD52" s="18"/>
      <c r="GTR52" s="18"/>
      <c r="GUF52" s="18"/>
      <c r="GUT52" s="18"/>
      <c r="GVH52" s="18"/>
      <c r="GVV52" s="18"/>
      <c r="GWJ52" s="18"/>
      <c r="GWX52" s="18"/>
      <c r="GXL52" s="18"/>
      <c r="GXZ52" s="18"/>
      <c r="GYN52" s="18"/>
      <c r="GZB52" s="18"/>
      <c r="GZP52" s="18"/>
      <c r="HAD52" s="18"/>
      <c r="HAR52" s="18"/>
      <c r="HBF52" s="18"/>
      <c r="HBT52" s="18"/>
      <c r="HCH52" s="18"/>
      <c r="HCV52" s="18"/>
      <c r="HDJ52" s="18"/>
      <c r="HDX52" s="18"/>
      <c r="HEL52" s="18"/>
      <c r="HEZ52" s="18"/>
      <c r="HFN52" s="18"/>
      <c r="HGB52" s="18"/>
      <c r="HGP52" s="18"/>
      <c r="HHD52" s="18"/>
      <c r="HHR52" s="18"/>
      <c r="HIF52" s="18"/>
      <c r="HIT52" s="18"/>
      <c r="HJH52" s="18"/>
      <c r="HJV52" s="18"/>
      <c r="HKJ52" s="18"/>
      <c r="HKX52" s="18"/>
      <c r="HLL52" s="18"/>
      <c r="HLZ52" s="18"/>
      <c r="HMN52" s="18"/>
      <c r="HNB52" s="18"/>
      <c r="HNP52" s="18"/>
      <c r="HOD52" s="18"/>
      <c r="HOR52" s="18"/>
      <c r="HPF52" s="18"/>
      <c r="HPT52" s="18"/>
      <c r="HQH52" s="18"/>
      <c r="HQV52" s="18"/>
      <c r="HRJ52" s="18"/>
      <c r="HRX52" s="18"/>
      <c r="HSL52" s="18"/>
      <c r="HSZ52" s="18"/>
      <c r="HTN52" s="18"/>
      <c r="HUB52" s="18"/>
      <c r="HUP52" s="18"/>
      <c r="HVD52" s="18"/>
      <c r="HVR52" s="18"/>
      <c r="HWF52" s="18"/>
      <c r="HWT52" s="18"/>
      <c r="HXH52" s="18"/>
      <c r="HXV52" s="18"/>
      <c r="HYJ52" s="18"/>
      <c r="HYX52" s="18"/>
      <c r="HZL52" s="18"/>
      <c r="HZZ52" s="18"/>
      <c r="IAN52" s="18"/>
      <c r="IBB52" s="18"/>
      <c r="IBP52" s="18"/>
      <c r="ICD52" s="18"/>
      <c r="ICR52" s="18"/>
      <c r="IDF52" s="18"/>
      <c r="IDT52" s="18"/>
      <c r="IEH52" s="18"/>
      <c r="IEV52" s="18"/>
      <c r="IFJ52" s="18"/>
      <c r="IFX52" s="18"/>
      <c r="IGL52" s="18"/>
      <c r="IGZ52" s="18"/>
      <c r="IHN52" s="18"/>
      <c r="IIB52" s="18"/>
      <c r="IIP52" s="18"/>
      <c r="IJD52" s="18"/>
      <c r="IJR52" s="18"/>
      <c r="IKF52" s="18"/>
      <c r="IKT52" s="18"/>
      <c r="ILH52" s="18"/>
      <c r="ILV52" s="18"/>
      <c r="IMJ52" s="18"/>
      <c r="IMX52" s="18"/>
      <c r="INL52" s="18"/>
      <c r="INZ52" s="18"/>
      <c r="ION52" s="18"/>
      <c r="IPB52" s="18"/>
      <c r="IPP52" s="18"/>
      <c r="IQD52" s="18"/>
      <c r="IQR52" s="18"/>
      <c r="IRF52" s="18"/>
      <c r="IRT52" s="18"/>
      <c r="ISH52" s="18"/>
      <c r="ISV52" s="18"/>
      <c r="ITJ52" s="18"/>
      <c r="ITX52" s="18"/>
      <c r="IUL52" s="18"/>
      <c r="IUZ52" s="18"/>
      <c r="IVN52" s="18"/>
      <c r="IWB52" s="18"/>
      <c r="IWP52" s="18"/>
      <c r="IXD52" s="18"/>
      <c r="IXR52" s="18"/>
      <c r="IYF52" s="18"/>
      <c r="IYT52" s="18"/>
      <c r="IZH52" s="18"/>
      <c r="IZV52" s="18"/>
      <c r="JAJ52" s="18"/>
      <c r="JAX52" s="18"/>
      <c r="JBL52" s="18"/>
      <c r="JBZ52" s="18"/>
      <c r="JCN52" s="18"/>
      <c r="JDB52" s="18"/>
      <c r="JDP52" s="18"/>
      <c r="JED52" s="18"/>
      <c r="JER52" s="18"/>
      <c r="JFF52" s="18"/>
      <c r="JFT52" s="18"/>
      <c r="JGH52" s="18"/>
      <c r="JGV52" s="18"/>
      <c r="JHJ52" s="18"/>
      <c r="JHX52" s="18"/>
      <c r="JIL52" s="18"/>
      <c r="JIZ52" s="18"/>
      <c r="JJN52" s="18"/>
      <c r="JKB52" s="18"/>
      <c r="JKP52" s="18"/>
      <c r="JLD52" s="18"/>
      <c r="JLR52" s="18"/>
      <c r="JMF52" s="18"/>
      <c r="JMT52" s="18"/>
      <c r="JNH52" s="18"/>
      <c r="JNV52" s="18"/>
      <c r="JOJ52" s="18"/>
      <c r="JOX52" s="18"/>
      <c r="JPL52" s="18"/>
      <c r="JPZ52" s="18"/>
      <c r="JQN52" s="18"/>
      <c r="JRB52" s="18"/>
      <c r="JRP52" s="18"/>
      <c r="JSD52" s="18"/>
      <c r="JSR52" s="18"/>
      <c r="JTF52" s="18"/>
      <c r="JTT52" s="18"/>
      <c r="JUH52" s="18"/>
      <c r="JUV52" s="18"/>
      <c r="JVJ52" s="18"/>
      <c r="JVX52" s="18"/>
      <c r="JWL52" s="18"/>
      <c r="JWZ52" s="18"/>
      <c r="JXN52" s="18"/>
      <c r="JYB52" s="18"/>
      <c r="JYP52" s="18"/>
      <c r="JZD52" s="18"/>
      <c r="JZR52" s="18"/>
      <c r="KAF52" s="18"/>
      <c r="KAT52" s="18"/>
      <c r="KBH52" s="18"/>
      <c r="KBV52" s="18"/>
      <c r="KCJ52" s="18"/>
      <c r="KCX52" s="18"/>
      <c r="KDL52" s="18"/>
      <c r="KDZ52" s="18"/>
      <c r="KEN52" s="18"/>
      <c r="KFB52" s="18"/>
      <c r="KFP52" s="18"/>
      <c r="KGD52" s="18"/>
      <c r="KGR52" s="18"/>
      <c r="KHF52" s="18"/>
      <c r="KHT52" s="18"/>
      <c r="KIH52" s="18"/>
      <c r="KIV52" s="18"/>
      <c r="KJJ52" s="18"/>
      <c r="KJX52" s="18"/>
      <c r="KKL52" s="18"/>
      <c r="KKZ52" s="18"/>
      <c r="KLN52" s="18"/>
      <c r="KMB52" s="18"/>
      <c r="KMP52" s="18"/>
      <c r="KND52" s="18"/>
      <c r="KNR52" s="18"/>
      <c r="KOF52" s="18"/>
      <c r="KOT52" s="18"/>
      <c r="KPH52" s="18"/>
      <c r="KPV52" s="18"/>
      <c r="KQJ52" s="18"/>
      <c r="KQX52" s="18"/>
      <c r="KRL52" s="18"/>
      <c r="KRZ52" s="18"/>
      <c r="KSN52" s="18"/>
      <c r="KTB52" s="18"/>
      <c r="KTP52" s="18"/>
      <c r="KUD52" s="18"/>
      <c r="KUR52" s="18"/>
      <c r="KVF52" s="18"/>
      <c r="KVT52" s="18"/>
      <c r="KWH52" s="18"/>
      <c r="KWV52" s="18"/>
      <c r="KXJ52" s="18"/>
      <c r="KXX52" s="18"/>
      <c r="KYL52" s="18"/>
      <c r="KYZ52" s="18"/>
      <c r="KZN52" s="18"/>
      <c r="LAB52" s="18"/>
      <c r="LAP52" s="18"/>
      <c r="LBD52" s="18"/>
      <c r="LBR52" s="18"/>
      <c r="LCF52" s="18"/>
      <c r="LCT52" s="18"/>
      <c r="LDH52" s="18"/>
      <c r="LDV52" s="18"/>
      <c r="LEJ52" s="18"/>
      <c r="LEX52" s="18"/>
      <c r="LFL52" s="18"/>
      <c r="LFZ52" s="18"/>
      <c r="LGN52" s="18"/>
      <c r="LHB52" s="18"/>
      <c r="LHP52" s="18"/>
      <c r="LID52" s="18"/>
      <c r="LIR52" s="18"/>
      <c r="LJF52" s="18"/>
      <c r="LJT52" s="18"/>
      <c r="LKH52" s="18"/>
      <c r="LKV52" s="18"/>
      <c r="LLJ52" s="18"/>
      <c r="LLX52" s="18"/>
      <c r="LML52" s="18"/>
      <c r="LMZ52" s="18"/>
      <c r="LNN52" s="18"/>
      <c r="LOB52" s="18"/>
      <c r="LOP52" s="18"/>
      <c r="LPD52" s="18"/>
      <c r="LPR52" s="18"/>
      <c r="LQF52" s="18"/>
      <c r="LQT52" s="18"/>
      <c r="LRH52" s="18"/>
      <c r="LRV52" s="18"/>
      <c r="LSJ52" s="18"/>
      <c r="LSX52" s="18"/>
      <c r="LTL52" s="18"/>
      <c r="LTZ52" s="18"/>
      <c r="LUN52" s="18"/>
      <c r="LVB52" s="18"/>
      <c r="LVP52" s="18"/>
      <c r="LWD52" s="18"/>
      <c r="LWR52" s="18"/>
      <c r="LXF52" s="18"/>
      <c r="LXT52" s="18"/>
      <c r="LYH52" s="18"/>
      <c r="LYV52" s="18"/>
      <c r="LZJ52" s="18"/>
      <c r="LZX52" s="18"/>
      <c r="MAL52" s="18"/>
      <c r="MAZ52" s="18"/>
      <c r="MBN52" s="18"/>
      <c r="MCB52" s="18"/>
      <c r="MCP52" s="18"/>
      <c r="MDD52" s="18"/>
      <c r="MDR52" s="18"/>
      <c r="MEF52" s="18"/>
      <c r="MET52" s="18"/>
      <c r="MFH52" s="18"/>
      <c r="MFV52" s="18"/>
      <c r="MGJ52" s="18"/>
      <c r="MGX52" s="18"/>
      <c r="MHL52" s="18"/>
      <c r="MHZ52" s="18"/>
      <c r="MIN52" s="18"/>
      <c r="MJB52" s="18"/>
      <c r="MJP52" s="18"/>
      <c r="MKD52" s="18"/>
      <c r="MKR52" s="18"/>
      <c r="MLF52" s="18"/>
      <c r="MLT52" s="18"/>
      <c r="MMH52" s="18"/>
      <c r="MMV52" s="18"/>
      <c r="MNJ52" s="18"/>
      <c r="MNX52" s="18"/>
      <c r="MOL52" s="18"/>
      <c r="MOZ52" s="18"/>
      <c r="MPN52" s="18"/>
      <c r="MQB52" s="18"/>
      <c r="MQP52" s="18"/>
      <c r="MRD52" s="18"/>
      <c r="MRR52" s="18"/>
      <c r="MSF52" s="18"/>
      <c r="MST52" s="18"/>
      <c r="MTH52" s="18"/>
      <c r="MTV52" s="18"/>
      <c r="MUJ52" s="18"/>
      <c r="MUX52" s="18"/>
      <c r="MVL52" s="18"/>
      <c r="MVZ52" s="18"/>
      <c r="MWN52" s="18"/>
      <c r="MXB52" s="18"/>
      <c r="MXP52" s="18"/>
      <c r="MYD52" s="18"/>
      <c r="MYR52" s="18"/>
      <c r="MZF52" s="18"/>
      <c r="MZT52" s="18"/>
      <c r="NAH52" s="18"/>
      <c r="NAV52" s="18"/>
      <c r="NBJ52" s="18"/>
      <c r="NBX52" s="18"/>
      <c r="NCL52" s="18"/>
      <c r="NCZ52" s="18"/>
      <c r="NDN52" s="18"/>
      <c r="NEB52" s="18"/>
      <c r="NEP52" s="18"/>
      <c r="NFD52" s="18"/>
      <c r="NFR52" s="18"/>
      <c r="NGF52" s="18"/>
      <c r="NGT52" s="18"/>
      <c r="NHH52" s="18"/>
      <c r="NHV52" s="18"/>
      <c r="NIJ52" s="18"/>
      <c r="NIX52" s="18"/>
      <c r="NJL52" s="18"/>
      <c r="NJZ52" s="18"/>
      <c r="NKN52" s="18"/>
      <c r="NLB52" s="18"/>
      <c r="NLP52" s="18"/>
      <c r="NMD52" s="18"/>
      <c r="NMR52" s="18"/>
      <c r="NNF52" s="18"/>
      <c r="NNT52" s="18"/>
      <c r="NOH52" s="18"/>
      <c r="NOV52" s="18"/>
      <c r="NPJ52" s="18"/>
      <c r="NPX52" s="18"/>
      <c r="NQL52" s="18"/>
      <c r="NQZ52" s="18"/>
      <c r="NRN52" s="18"/>
      <c r="NSB52" s="18"/>
      <c r="NSP52" s="18"/>
      <c r="NTD52" s="18"/>
      <c r="NTR52" s="18"/>
      <c r="NUF52" s="18"/>
      <c r="NUT52" s="18"/>
      <c r="NVH52" s="18"/>
      <c r="NVV52" s="18"/>
      <c r="NWJ52" s="18"/>
      <c r="NWX52" s="18"/>
      <c r="NXL52" s="18"/>
      <c r="NXZ52" s="18"/>
      <c r="NYN52" s="18"/>
      <c r="NZB52" s="18"/>
      <c r="NZP52" s="18"/>
      <c r="OAD52" s="18"/>
      <c r="OAR52" s="18"/>
      <c r="OBF52" s="18"/>
      <c r="OBT52" s="18"/>
      <c r="OCH52" s="18"/>
      <c r="OCV52" s="18"/>
      <c r="ODJ52" s="18"/>
      <c r="ODX52" s="18"/>
      <c r="OEL52" s="18"/>
      <c r="OEZ52" s="18"/>
      <c r="OFN52" s="18"/>
      <c r="OGB52" s="18"/>
      <c r="OGP52" s="18"/>
      <c r="OHD52" s="18"/>
      <c r="OHR52" s="18"/>
      <c r="OIF52" s="18"/>
      <c r="OIT52" s="18"/>
      <c r="OJH52" s="18"/>
      <c r="OJV52" s="18"/>
      <c r="OKJ52" s="18"/>
      <c r="OKX52" s="18"/>
      <c r="OLL52" s="18"/>
      <c r="OLZ52" s="18"/>
      <c r="OMN52" s="18"/>
      <c r="ONB52" s="18"/>
      <c r="ONP52" s="18"/>
      <c r="OOD52" s="18"/>
      <c r="OOR52" s="18"/>
      <c r="OPF52" s="18"/>
      <c r="OPT52" s="18"/>
      <c r="OQH52" s="18"/>
      <c r="OQV52" s="18"/>
      <c r="ORJ52" s="18"/>
      <c r="ORX52" s="18"/>
      <c r="OSL52" s="18"/>
      <c r="OSZ52" s="18"/>
      <c r="OTN52" s="18"/>
      <c r="OUB52" s="18"/>
      <c r="OUP52" s="18"/>
      <c r="OVD52" s="18"/>
      <c r="OVR52" s="18"/>
      <c r="OWF52" s="18"/>
      <c r="OWT52" s="18"/>
      <c r="OXH52" s="18"/>
      <c r="OXV52" s="18"/>
      <c r="OYJ52" s="18"/>
      <c r="OYX52" s="18"/>
      <c r="OZL52" s="18"/>
      <c r="OZZ52" s="18"/>
      <c r="PAN52" s="18"/>
      <c r="PBB52" s="18"/>
      <c r="PBP52" s="18"/>
      <c r="PCD52" s="18"/>
      <c r="PCR52" s="18"/>
      <c r="PDF52" s="18"/>
      <c r="PDT52" s="18"/>
      <c r="PEH52" s="18"/>
      <c r="PEV52" s="18"/>
      <c r="PFJ52" s="18"/>
      <c r="PFX52" s="18"/>
      <c r="PGL52" s="18"/>
      <c r="PGZ52" s="18"/>
      <c r="PHN52" s="18"/>
      <c r="PIB52" s="18"/>
      <c r="PIP52" s="18"/>
      <c r="PJD52" s="18"/>
      <c r="PJR52" s="18"/>
      <c r="PKF52" s="18"/>
      <c r="PKT52" s="18"/>
      <c r="PLH52" s="18"/>
      <c r="PLV52" s="18"/>
      <c r="PMJ52" s="18"/>
      <c r="PMX52" s="18"/>
      <c r="PNL52" s="18"/>
      <c r="PNZ52" s="18"/>
      <c r="PON52" s="18"/>
      <c r="PPB52" s="18"/>
      <c r="PPP52" s="18"/>
      <c r="PQD52" s="18"/>
      <c r="PQR52" s="18"/>
      <c r="PRF52" s="18"/>
      <c r="PRT52" s="18"/>
      <c r="PSH52" s="18"/>
      <c r="PSV52" s="18"/>
      <c r="PTJ52" s="18"/>
      <c r="PTX52" s="18"/>
      <c r="PUL52" s="18"/>
      <c r="PUZ52" s="18"/>
      <c r="PVN52" s="18"/>
      <c r="PWB52" s="18"/>
      <c r="PWP52" s="18"/>
      <c r="PXD52" s="18"/>
      <c r="PXR52" s="18"/>
      <c r="PYF52" s="18"/>
      <c r="PYT52" s="18"/>
      <c r="PZH52" s="18"/>
      <c r="PZV52" s="18"/>
      <c r="QAJ52" s="18"/>
      <c r="QAX52" s="18"/>
      <c r="QBL52" s="18"/>
      <c r="QBZ52" s="18"/>
      <c r="QCN52" s="18"/>
      <c r="QDB52" s="18"/>
      <c r="QDP52" s="18"/>
      <c r="QED52" s="18"/>
      <c r="QER52" s="18"/>
      <c r="QFF52" s="18"/>
      <c r="QFT52" s="18"/>
      <c r="QGH52" s="18"/>
      <c r="QGV52" s="18"/>
      <c r="QHJ52" s="18"/>
      <c r="QHX52" s="18"/>
      <c r="QIL52" s="18"/>
      <c r="QIZ52" s="18"/>
      <c r="QJN52" s="18"/>
      <c r="QKB52" s="18"/>
      <c r="QKP52" s="18"/>
      <c r="QLD52" s="18"/>
      <c r="QLR52" s="18"/>
      <c r="QMF52" s="18"/>
      <c r="QMT52" s="18"/>
      <c r="QNH52" s="18"/>
      <c r="QNV52" s="18"/>
      <c r="QOJ52" s="18"/>
      <c r="QOX52" s="18"/>
      <c r="QPL52" s="18"/>
      <c r="QPZ52" s="18"/>
      <c r="QQN52" s="18"/>
      <c r="QRB52" s="18"/>
      <c r="QRP52" s="18"/>
      <c r="QSD52" s="18"/>
      <c r="QSR52" s="18"/>
      <c r="QTF52" s="18"/>
      <c r="QTT52" s="18"/>
      <c r="QUH52" s="18"/>
      <c r="QUV52" s="18"/>
      <c r="QVJ52" s="18"/>
      <c r="QVX52" s="18"/>
      <c r="QWL52" s="18"/>
      <c r="QWZ52" s="18"/>
      <c r="QXN52" s="18"/>
      <c r="QYB52" s="18"/>
      <c r="QYP52" s="18"/>
      <c r="QZD52" s="18"/>
      <c r="QZR52" s="18"/>
      <c r="RAF52" s="18"/>
      <c r="RAT52" s="18"/>
      <c r="RBH52" s="18"/>
      <c r="RBV52" s="18"/>
      <c r="RCJ52" s="18"/>
      <c r="RCX52" s="18"/>
      <c r="RDL52" s="18"/>
      <c r="RDZ52" s="18"/>
      <c r="REN52" s="18"/>
      <c r="RFB52" s="18"/>
      <c r="RFP52" s="18"/>
      <c r="RGD52" s="18"/>
      <c r="RGR52" s="18"/>
      <c r="RHF52" s="18"/>
      <c r="RHT52" s="18"/>
      <c r="RIH52" s="18"/>
      <c r="RIV52" s="18"/>
      <c r="RJJ52" s="18"/>
      <c r="RJX52" s="18"/>
      <c r="RKL52" s="18"/>
      <c r="RKZ52" s="18"/>
      <c r="RLN52" s="18"/>
      <c r="RMB52" s="18"/>
      <c r="RMP52" s="18"/>
      <c r="RND52" s="18"/>
      <c r="RNR52" s="18"/>
      <c r="ROF52" s="18"/>
      <c r="ROT52" s="18"/>
      <c r="RPH52" s="18"/>
      <c r="RPV52" s="18"/>
      <c r="RQJ52" s="18"/>
      <c r="RQX52" s="18"/>
      <c r="RRL52" s="18"/>
      <c r="RRZ52" s="18"/>
      <c r="RSN52" s="18"/>
      <c r="RTB52" s="18"/>
      <c r="RTP52" s="18"/>
      <c r="RUD52" s="18"/>
      <c r="RUR52" s="18"/>
      <c r="RVF52" s="18"/>
      <c r="RVT52" s="18"/>
      <c r="RWH52" s="18"/>
      <c r="RWV52" s="18"/>
      <c r="RXJ52" s="18"/>
      <c r="RXX52" s="18"/>
      <c r="RYL52" s="18"/>
      <c r="RYZ52" s="18"/>
      <c r="RZN52" s="18"/>
      <c r="SAB52" s="18"/>
      <c r="SAP52" s="18"/>
      <c r="SBD52" s="18"/>
      <c r="SBR52" s="18"/>
      <c r="SCF52" s="18"/>
      <c r="SCT52" s="18"/>
      <c r="SDH52" s="18"/>
      <c r="SDV52" s="18"/>
      <c r="SEJ52" s="18"/>
      <c r="SEX52" s="18"/>
      <c r="SFL52" s="18"/>
      <c r="SFZ52" s="18"/>
      <c r="SGN52" s="18"/>
      <c r="SHB52" s="18"/>
      <c r="SHP52" s="18"/>
      <c r="SID52" s="18"/>
      <c r="SIR52" s="18"/>
      <c r="SJF52" s="18"/>
      <c r="SJT52" s="18"/>
      <c r="SKH52" s="18"/>
      <c r="SKV52" s="18"/>
      <c r="SLJ52" s="18"/>
      <c r="SLX52" s="18"/>
      <c r="SML52" s="18"/>
      <c r="SMZ52" s="18"/>
      <c r="SNN52" s="18"/>
      <c r="SOB52" s="18"/>
      <c r="SOP52" s="18"/>
      <c r="SPD52" s="18"/>
      <c r="SPR52" s="18"/>
      <c r="SQF52" s="18"/>
      <c r="SQT52" s="18"/>
      <c r="SRH52" s="18"/>
      <c r="SRV52" s="18"/>
      <c r="SSJ52" s="18"/>
      <c r="SSX52" s="18"/>
      <c r="STL52" s="18"/>
      <c r="STZ52" s="18"/>
      <c r="SUN52" s="18"/>
      <c r="SVB52" s="18"/>
      <c r="SVP52" s="18"/>
      <c r="SWD52" s="18"/>
      <c r="SWR52" s="18"/>
      <c r="SXF52" s="18"/>
      <c r="SXT52" s="18"/>
      <c r="SYH52" s="18"/>
      <c r="SYV52" s="18"/>
      <c r="SZJ52" s="18"/>
      <c r="SZX52" s="18"/>
      <c r="TAL52" s="18"/>
      <c r="TAZ52" s="18"/>
      <c r="TBN52" s="18"/>
      <c r="TCB52" s="18"/>
      <c r="TCP52" s="18"/>
      <c r="TDD52" s="18"/>
      <c r="TDR52" s="18"/>
      <c r="TEF52" s="18"/>
      <c r="TET52" s="18"/>
      <c r="TFH52" s="18"/>
      <c r="TFV52" s="18"/>
      <c r="TGJ52" s="18"/>
      <c r="TGX52" s="18"/>
      <c r="THL52" s="18"/>
      <c r="THZ52" s="18"/>
      <c r="TIN52" s="18"/>
      <c r="TJB52" s="18"/>
      <c r="TJP52" s="18"/>
      <c r="TKD52" s="18"/>
      <c r="TKR52" s="18"/>
      <c r="TLF52" s="18"/>
      <c r="TLT52" s="18"/>
      <c r="TMH52" s="18"/>
      <c r="TMV52" s="18"/>
      <c r="TNJ52" s="18"/>
      <c r="TNX52" s="18"/>
      <c r="TOL52" s="18"/>
      <c r="TOZ52" s="18"/>
      <c r="TPN52" s="18"/>
      <c r="TQB52" s="18"/>
      <c r="TQP52" s="18"/>
      <c r="TRD52" s="18"/>
      <c r="TRR52" s="18"/>
      <c r="TSF52" s="18"/>
      <c r="TST52" s="18"/>
      <c r="TTH52" s="18"/>
      <c r="TTV52" s="18"/>
      <c r="TUJ52" s="18"/>
      <c r="TUX52" s="18"/>
      <c r="TVL52" s="18"/>
      <c r="TVZ52" s="18"/>
      <c r="TWN52" s="18"/>
      <c r="TXB52" s="18"/>
      <c r="TXP52" s="18"/>
      <c r="TYD52" s="18"/>
      <c r="TYR52" s="18"/>
      <c r="TZF52" s="18"/>
      <c r="TZT52" s="18"/>
      <c r="UAH52" s="18"/>
      <c r="UAV52" s="18"/>
      <c r="UBJ52" s="18"/>
      <c r="UBX52" s="18"/>
      <c r="UCL52" s="18"/>
      <c r="UCZ52" s="18"/>
      <c r="UDN52" s="18"/>
      <c r="UEB52" s="18"/>
      <c r="UEP52" s="18"/>
      <c r="UFD52" s="18"/>
      <c r="UFR52" s="18"/>
      <c r="UGF52" s="18"/>
      <c r="UGT52" s="18"/>
      <c r="UHH52" s="18"/>
      <c r="UHV52" s="18"/>
      <c r="UIJ52" s="18"/>
      <c r="UIX52" s="18"/>
      <c r="UJL52" s="18"/>
      <c r="UJZ52" s="18"/>
      <c r="UKN52" s="18"/>
      <c r="ULB52" s="18"/>
      <c r="ULP52" s="18"/>
      <c r="UMD52" s="18"/>
      <c r="UMR52" s="18"/>
      <c r="UNF52" s="18"/>
      <c r="UNT52" s="18"/>
      <c r="UOH52" s="18"/>
      <c r="UOV52" s="18"/>
      <c r="UPJ52" s="18"/>
      <c r="UPX52" s="18"/>
      <c r="UQL52" s="18"/>
      <c r="UQZ52" s="18"/>
      <c r="URN52" s="18"/>
      <c r="USB52" s="18"/>
      <c r="USP52" s="18"/>
      <c r="UTD52" s="18"/>
      <c r="UTR52" s="18"/>
      <c r="UUF52" s="18"/>
      <c r="UUT52" s="18"/>
      <c r="UVH52" s="18"/>
      <c r="UVV52" s="18"/>
      <c r="UWJ52" s="18"/>
      <c r="UWX52" s="18"/>
      <c r="UXL52" s="18"/>
      <c r="UXZ52" s="18"/>
      <c r="UYN52" s="18"/>
      <c r="UZB52" s="18"/>
      <c r="UZP52" s="18"/>
      <c r="VAD52" s="18"/>
      <c r="VAR52" s="18"/>
      <c r="VBF52" s="18"/>
      <c r="VBT52" s="18"/>
      <c r="VCH52" s="18"/>
      <c r="VCV52" s="18"/>
      <c r="VDJ52" s="18"/>
      <c r="VDX52" s="18"/>
      <c r="VEL52" s="18"/>
      <c r="VEZ52" s="18"/>
      <c r="VFN52" s="18"/>
      <c r="VGB52" s="18"/>
      <c r="VGP52" s="18"/>
      <c r="VHD52" s="18"/>
      <c r="VHR52" s="18"/>
      <c r="VIF52" s="18"/>
      <c r="VIT52" s="18"/>
      <c r="VJH52" s="18"/>
      <c r="VJV52" s="18"/>
      <c r="VKJ52" s="18"/>
      <c r="VKX52" s="18"/>
      <c r="VLL52" s="18"/>
      <c r="VLZ52" s="18"/>
      <c r="VMN52" s="18"/>
      <c r="VNB52" s="18"/>
      <c r="VNP52" s="18"/>
      <c r="VOD52" s="18"/>
      <c r="VOR52" s="18"/>
      <c r="VPF52" s="18"/>
      <c r="VPT52" s="18"/>
      <c r="VQH52" s="18"/>
      <c r="VQV52" s="18"/>
      <c r="VRJ52" s="18"/>
      <c r="VRX52" s="18"/>
      <c r="VSL52" s="18"/>
      <c r="VSZ52" s="18"/>
      <c r="VTN52" s="18"/>
      <c r="VUB52" s="18"/>
      <c r="VUP52" s="18"/>
      <c r="VVD52" s="18"/>
      <c r="VVR52" s="18"/>
      <c r="VWF52" s="18"/>
      <c r="VWT52" s="18"/>
      <c r="VXH52" s="18"/>
      <c r="VXV52" s="18"/>
      <c r="VYJ52" s="18"/>
      <c r="VYX52" s="18"/>
      <c r="VZL52" s="18"/>
      <c r="VZZ52" s="18"/>
      <c r="WAN52" s="18"/>
      <c r="WBB52" s="18"/>
      <c r="WBP52" s="18"/>
      <c r="WCD52" s="18"/>
      <c r="WCR52" s="18"/>
      <c r="WDF52" s="18"/>
      <c r="WDT52" s="18"/>
      <c r="WEH52" s="18"/>
      <c r="WEV52" s="18"/>
      <c r="WFJ52" s="18"/>
      <c r="WFX52" s="18"/>
      <c r="WGL52" s="18"/>
      <c r="WGZ52" s="18"/>
      <c r="WHN52" s="18"/>
      <c r="WIB52" s="18"/>
      <c r="WIP52" s="18"/>
      <c r="WJD52" s="18"/>
      <c r="WJR52" s="18"/>
      <c r="WKF52" s="18"/>
      <c r="WKT52" s="18"/>
      <c r="WLH52" s="18"/>
      <c r="WLV52" s="18"/>
      <c r="WMJ52" s="18"/>
      <c r="WMX52" s="18"/>
      <c r="WNL52" s="18"/>
      <c r="WNZ52" s="18"/>
      <c r="WON52" s="18"/>
      <c r="WPB52" s="18"/>
      <c r="WPP52" s="18"/>
      <c r="WQD52" s="18"/>
      <c r="WQR52" s="18"/>
      <c r="WRF52" s="18"/>
      <c r="WRT52" s="18"/>
      <c r="WSH52" s="18"/>
      <c r="WSV52" s="18"/>
      <c r="WTJ52" s="18"/>
      <c r="WTX52" s="18"/>
      <c r="WUL52" s="18"/>
      <c r="WUZ52" s="18"/>
      <c r="WVN52" s="18"/>
      <c r="WWB52" s="18"/>
      <c r="WWP52" s="18"/>
      <c r="WXD52" s="18"/>
      <c r="WXR52" s="18"/>
      <c r="WYF52" s="18"/>
      <c r="WYT52" s="18"/>
      <c r="WZH52" s="18"/>
      <c r="WZV52" s="18"/>
      <c r="XAJ52" s="18"/>
      <c r="XAX52" s="18"/>
      <c r="XBL52" s="18"/>
      <c r="XBZ52" s="18"/>
      <c r="XCN52" s="18"/>
      <c r="XDB52" s="18"/>
      <c r="XDP52" s="18"/>
      <c r="XED52" s="18"/>
      <c r="XER52" s="18"/>
    </row>
    <row r="53" spans="1:1014 1028:2036 2050:3072 3086:4094 4108:5116 5130:6138 6152:7160 7174:8182 8196:9204 9218:10240 10254:11262 11276:12284 12298:13306 13320:14328 14342:15350 15364:16372" x14ac:dyDescent="0.35">
      <c r="A53">
        <v>2017209005</v>
      </c>
      <c r="B53" t="e">
        <v>#N/A</v>
      </c>
      <c r="C53" t="e">
        <v>#N/A</v>
      </c>
      <c r="D53" s="55" t="s">
        <v>920</v>
      </c>
      <c r="E53" t="s">
        <v>898</v>
      </c>
      <c r="F53" s="18">
        <v>42944</v>
      </c>
      <c r="G53">
        <v>4.7</v>
      </c>
      <c r="I53">
        <v>16</v>
      </c>
      <c r="K53">
        <v>1.6</v>
      </c>
      <c r="M53">
        <v>55</v>
      </c>
      <c r="O53">
        <v>103</v>
      </c>
      <c r="T53" s="18"/>
      <c r="AH53" s="18"/>
      <c r="AV53" s="18"/>
      <c r="BJ53" s="18"/>
      <c r="BX53" s="18"/>
      <c r="CL53" s="18"/>
      <c r="CZ53" s="18"/>
      <c r="DN53" s="18"/>
      <c r="EB53" s="18"/>
      <c r="EP53" s="18"/>
      <c r="FD53" s="18"/>
      <c r="FR53" s="18"/>
      <c r="GF53" s="18"/>
      <c r="GT53" s="18"/>
      <c r="HH53" s="18"/>
      <c r="HV53" s="18"/>
      <c r="IJ53" s="18"/>
      <c r="IX53" s="18"/>
      <c r="JL53" s="18"/>
      <c r="JZ53" s="18"/>
      <c r="KN53" s="18"/>
      <c r="LB53" s="18"/>
      <c r="LP53" s="18"/>
      <c r="MD53" s="18"/>
      <c r="MR53" s="18"/>
      <c r="NF53" s="18"/>
      <c r="NT53" s="18"/>
      <c r="OH53" s="18"/>
      <c r="OV53" s="18"/>
      <c r="PJ53" s="18"/>
      <c r="PX53" s="18"/>
      <c r="QL53" s="18"/>
      <c r="QZ53" s="18"/>
      <c r="RN53" s="18"/>
      <c r="SB53" s="18"/>
      <c r="SP53" s="18"/>
      <c r="TD53" s="18"/>
      <c r="TR53" s="18"/>
      <c r="UF53" s="18"/>
      <c r="UT53" s="18"/>
      <c r="VH53" s="18"/>
      <c r="VV53" s="18"/>
      <c r="WJ53" s="18"/>
      <c r="WX53" s="18"/>
      <c r="XL53" s="18"/>
      <c r="XZ53" s="18"/>
      <c r="YN53" s="18"/>
      <c r="ZB53" s="18"/>
      <c r="ZP53" s="18"/>
      <c r="AAD53" s="18"/>
      <c r="AAR53" s="18"/>
      <c r="ABF53" s="18"/>
      <c r="ABT53" s="18"/>
      <c r="ACH53" s="18"/>
      <c r="ACV53" s="18"/>
      <c r="ADJ53" s="18"/>
      <c r="ADX53" s="18"/>
      <c r="AEL53" s="18"/>
      <c r="AEZ53" s="18"/>
      <c r="AFN53" s="18"/>
      <c r="AGB53" s="18"/>
      <c r="AGP53" s="18"/>
      <c r="AHD53" s="18"/>
      <c r="AHR53" s="18"/>
      <c r="AIF53" s="18"/>
      <c r="AIT53" s="18"/>
      <c r="AJH53" s="18"/>
      <c r="AJV53" s="18"/>
      <c r="AKJ53" s="18"/>
      <c r="AKX53" s="18"/>
      <c r="ALL53" s="18"/>
      <c r="ALZ53" s="18"/>
      <c r="AMN53" s="18"/>
      <c r="ANB53" s="18"/>
      <c r="ANP53" s="18"/>
      <c r="AOD53" s="18"/>
      <c r="AOR53" s="18"/>
      <c r="APF53" s="18"/>
      <c r="APT53" s="18"/>
      <c r="AQH53" s="18"/>
      <c r="AQV53" s="18"/>
      <c r="ARJ53" s="18"/>
      <c r="ARX53" s="18"/>
      <c r="ASL53" s="18"/>
      <c r="ASZ53" s="18"/>
      <c r="ATN53" s="18"/>
      <c r="AUB53" s="18"/>
      <c r="AUP53" s="18"/>
      <c r="AVD53" s="18"/>
      <c r="AVR53" s="18"/>
      <c r="AWF53" s="18"/>
      <c r="AWT53" s="18"/>
      <c r="AXH53" s="18"/>
      <c r="AXV53" s="18"/>
      <c r="AYJ53" s="18"/>
      <c r="AYX53" s="18"/>
      <c r="AZL53" s="18"/>
      <c r="AZZ53" s="18"/>
      <c r="BAN53" s="18"/>
      <c r="BBB53" s="18"/>
      <c r="BBP53" s="18"/>
      <c r="BCD53" s="18"/>
      <c r="BCR53" s="18"/>
      <c r="BDF53" s="18"/>
      <c r="BDT53" s="18"/>
      <c r="BEH53" s="18"/>
      <c r="BEV53" s="18"/>
      <c r="BFJ53" s="18"/>
      <c r="BFX53" s="18"/>
      <c r="BGL53" s="18"/>
      <c r="BGZ53" s="18"/>
      <c r="BHN53" s="18"/>
      <c r="BIB53" s="18"/>
      <c r="BIP53" s="18"/>
      <c r="BJD53" s="18"/>
      <c r="BJR53" s="18"/>
      <c r="BKF53" s="18"/>
      <c r="BKT53" s="18"/>
      <c r="BLH53" s="18"/>
      <c r="BLV53" s="18"/>
      <c r="BMJ53" s="18"/>
      <c r="BMX53" s="18"/>
      <c r="BNL53" s="18"/>
      <c r="BNZ53" s="18"/>
      <c r="BON53" s="18"/>
      <c r="BPB53" s="18"/>
      <c r="BPP53" s="18"/>
      <c r="BQD53" s="18"/>
      <c r="BQR53" s="18"/>
      <c r="BRF53" s="18"/>
      <c r="BRT53" s="18"/>
      <c r="BSH53" s="18"/>
      <c r="BSV53" s="18"/>
      <c r="BTJ53" s="18"/>
      <c r="BTX53" s="18"/>
      <c r="BUL53" s="18"/>
      <c r="BUZ53" s="18"/>
      <c r="BVN53" s="18"/>
      <c r="BWB53" s="18"/>
      <c r="BWP53" s="18"/>
      <c r="BXD53" s="18"/>
      <c r="BXR53" s="18"/>
      <c r="BYF53" s="18"/>
      <c r="BYT53" s="18"/>
      <c r="BZH53" s="18"/>
      <c r="BZV53" s="18"/>
      <c r="CAJ53" s="18"/>
      <c r="CAX53" s="18"/>
      <c r="CBL53" s="18"/>
      <c r="CBZ53" s="18"/>
      <c r="CCN53" s="18"/>
      <c r="CDB53" s="18"/>
      <c r="CDP53" s="18"/>
      <c r="CED53" s="18"/>
      <c r="CER53" s="18"/>
      <c r="CFF53" s="18"/>
      <c r="CFT53" s="18"/>
      <c r="CGH53" s="18"/>
      <c r="CGV53" s="18"/>
      <c r="CHJ53" s="18"/>
      <c r="CHX53" s="18"/>
      <c r="CIL53" s="18"/>
      <c r="CIZ53" s="18"/>
      <c r="CJN53" s="18"/>
      <c r="CKB53" s="18"/>
      <c r="CKP53" s="18"/>
      <c r="CLD53" s="18"/>
      <c r="CLR53" s="18"/>
      <c r="CMF53" s="18"/>
      <c r="CMT53" s="18"/>
      <c r="CNH53" s="18"/>
      <c r="CNV53" s="18"/>
      <c r="COJ53" s="18"/>
      <c r="COX53" s="18"/>
      <c r="CPL53" s="18"/>
      <c r="CPZ53" s="18"/>
      <c r="CQN53" s="18"/>
      <c r="CRB53" s="18"/>
      <c r="CRP53" s="18"/>
      <c r="CSD53" s="18"/>
      <c r="CSR53" s="18"/>
      <c r="CTF53" s="18"/>
      <c r="CTT53" s="18"/>
      <c r="CUH53" s="18"/>
      <c r="CUV53" s="18"/>
      <c r="CVJ53" s="18"/>
      <c r="CVX53" s="18"/>
      <c r="CWL53" s="18"/>
      <c r="CWZ53" s="18"/>
      <c r="CXN53" s="18"/>
      <c r="CYB53" s="18"/>
      <c r="CYP53" s="18"/>
      <c r="CZD53" s="18"/>
      <c r="CZR53" s="18"/>
      <c r="DAF53" s="18"/>
      <c r="DAT53" s="18"/>
      <c r="DBH53" s="18"/>
      <c r="DBV53" s="18"/>
      <c r="DCJ53" s="18"/>
      <c r="DCX53" s="18"/>
      <c r="DDL53" s="18"/>
      <c r="DDZ53" s="18"/>
      <c r="DEN53" s="18"/>
      <c r="DFB53" s="18"/>
      <c r="DFP53" s="18"/>
      <c r="DGD53" s="18"/>
      <c r="DGR53" s="18"/>
      <c r="DHF53" s="18"/>
      <c r="DHT53" s="18"/>
      <c r="DIH53" s="18"/>
      <c r="DIV53" s="18"/>
      <c r="DJJ53" s="18"/>
      <c r="DJX53" s="18"/>
      <c r="DKL53" s="18"/>
      <c r="DKZ53" s="18"/>
      <c r="DLN53" s="18"/>
      <c r="DMB53" s="18"/>
      <c r="DMP53" s="18"/>
      <c r="DND53" s="18"/>
      <c r="DNR53" s="18"/>
      <c r="DOF53" s="18"/>
      <c r="DOT53" s="18"/>
      <c r="DPH53" s="18"/>
      <c r="DPV53" s="18"/>
      <c r="DQJ53" s="18"/>
      <c r="DQX53" s="18"/>
      <c r="DRL53" s="18"/>
      <c r="DRZ53" s="18"/>
      <c r="DSN53" s="18"/>
      <c r="DTB53" s="18"/>
      <c r="DTP53" s="18"/>
      <c r="DUD53" s="18"/>
      <c r="DUR53" s="18"/>
      <c r="DVF53" s="18"/>
      <c r="DVT53" s="18"/>
      <c r="DWH53" s="18"/>
      <c r="DWV53" s="18"/>
      <c r="DXJ53" s="18"/>
      <c r="DXX53" s="18"/>
      <c r="DYL53" s="18"/>
      <c r="DYZ53" s="18"/>
      <c r="DZN53" s="18"/>
      <c r="EAB53" s="18"/>
      <c r="EAP53" s="18"/>
      <c r="EBD53" s="18"/>
      <c r="EBR53" s="18"/>
      <c r="ECF53" s="18"/>
      <c r="ECT53" s="18"/>
      <c r="EDH53" s="18"/>
      <c r="EDV53" s="18"/>
      <c r="EEJ53" s="18"/>
      <c r="EEX53" s="18"/>
      <c r="EFL53" s="18"/>
      <c r="EFZ53" s="18"/>
      <c r="EGN53" s="18"/>
      <c r="EHB53" s="18"/>
      <c r="EHP53" s="18"/>
      <c r="EID53" s="18"/>
      <c r="EIR53" s="18"/>
      <c r="EJF53" s="18"/>
      <c r="EJT53" s="18"/>
      <c r="EKH53" s="18"/>
      <c r="EKV53" s="18"/>
      <c r="ELJ53" s="18"/>
      <c r="ELX53" s="18"/>
      <c r="EML53" s="18"/>
      <c r="EMZ53" s="18"/>
      <c r="ENN53" s="18"/>
      <c r="EOB53" s="18"/>
      <c r="EOP53" s="18"/>
      <c r="EPD53" s="18"/>
      <c r="EPR53" s="18"/>
      <c r="EQF53" s="18"/>
      <c r="EQT53" s="18"/>
      <c r="ERH53" s="18"/>
      <c r="ERV53" s="18"/>
      <c r="ESJ53" s="18"/>
      <c r="ESX53" s="18"/>
      <c r="ETL53" s="18"/>
      <c r="ETZ53" s="18"/>
      <c r="EUN53" s="18"/>
      <c r="EVB53" s="18"/>
      <c r="EVP53" s="18"/>
      <c r="EWD53" s="18"/>
      <c r="EWR53" s="18"/>
      <c r="EXF53" s="18"/>
      <c r="EXT53" s="18"/>
      <c r="EYH53" s="18"/>
      <c r="EYV53" s="18"/>
      <c r="EZJ53" s="18"/>
      <c r="EZX53" s="18"/>
      <c r="FAL53" s="18"/>
      <c r="FAZ53" s="18"/>
      <c r="FBN53" s="18"/>
      <c r="FCB53" s="18"/>
      <c r="FCP53" s="18"/>
      <c r="FDD53" s="18"/>
      <c r="FDR53" s="18"/>
      <c r="FEF53" s="18"/>
      <c r="FET53" s="18"/>
      <c r="FFH53" s="18"/>
      <c r="FFV53" s="18"/>
      <c r="FGJ53" s="18"/>
      <c r="FGX53" s="18"/>
      <c r="FHL53" s="18"/>
      <c r="FHZ53" s="18"/>
      <c r="FIN53" s="18"/>
      <c r="FJB53" s="18"/>
      <c r="FJP53" s="18"/>
      <c r="FKD53" s="18"/>
      <c r="FKR53" s="18"/>
      <c r="FLF53" s="18"/>
      <c r="FLT53" s="18"/>
      <c r="FMH53" s="18"/>
      <c r="FMV53" s="18"/>
      <c r="FNJ53" s="18"/>
      <c r="FNX53" s="18"/>
      <c r="FOL53" s="18"/>
      <c r="FOZ53" s="18"/>
      <c r="FPN53" s="18"/>
      <c r="FQB53" s="18"/>
      <c r="FQP53" s="18"/>
      <c r="FRD53" s="18"/>
      <c r="FRR53" s="18"/>
      <c r="FSF53" s="18"/>
      <c r="FST53" s="18"/>
      <c r="FTH53" s="18"/>
      <c r="FTV53" s="18"/>
      <c r="FUJ53" s="18"/>
      <c r="FUX53" s="18"/>
      <c r="FVL53" s="18"/>
      <c r="FVZ53" s="18"/>
      <c r="FWN53" s="18"/>
      <c r="FXB53" s="18"/>
      <c r="FXP53" s="18"/>
      <c r="FYD53" s="18"/>
      <c r="FYR53" s="18"/>
      <c r="FZF53" s="18"/>
      <c r="FZT53" s="18"/>
      <c r="GAH53" s="18"/>
      <c r="GAV53" s="18"/>
      <c r="GBJ53" s="18"/>
      <c r="GBX53" s="18"/>
      <c r="GCL53" s="18"/>
      <c r="GCZ53" s="18"/>
      <c r="GDN53" s="18"/>
      <c r="GEB53" s="18"/>
      <c r="GEP53" s="18"/>
      <c r="GFD53" s="18"/>
      <c r="GFR53" s="18"/>
      <c r="GGF53" s="18"/>
      <c r="GGT53" s="18"/>
      <c r="GHH53" s="18"/>
      <c r="GHV53" s="18"/>
      <c r="GIJ53" s="18"/>
      <c r="GIX53" s="18"/>
      <c r="GJL53" s="18"/>
      <c r="GJZ53" s="18"/>
      <c r="GKN53" s="18"/>
      <c r="GLB53" s="18"/>
      <c r="GLP53" s="18"/>
      <c r="GMD53" s="18"/>
      <c r="GMR53" s="18"/>
      <c r="GNF53" s="18"/>
      <c r="GNT53" s="18"/>
      <c r="GOH53" s="18"/>
      <c r="GOV53" s="18"/>
      <c r="GPJ53" s="18"/>
      <c r="GPX53" s="18"/>
      <c r="GQL53" s="18"/>
      <c r="GQZ53" s="18"/>
      <c r="GRN53" s="18"/>
      <c r="GSB53" s="18"/>
      <c r="GSP53" s="18"/>
      <c r="GTD53" s="18"/>
      <c r="GTR53" s="18"/>
      <c r="GUF53" s="18"/>
      <c r="GUT53" s="18"/>
      <c r="GVH53" s="18"/>
      <c r="GVV53" s="18"/>
      <c r="GWJ53" s="18"/>
      <c r="GWX53" s="18"/>
      <c r="GXL53" s="18"/>
      <c r="GXZ53" s="18"/>
      <c r="GYN53" s="18"/>
      <c r="GZB53" s="18"/>
      <c r="GZP53" s="18"/>
      <c r="HAD53" s="18"/>
      <c r="HAR53" s="18"/>
      <c r="HBF53" s="18"/>
      <c r="HBT53" s="18"/>
      <c r="HCH53" s="18"/>
      <c r="HCV53" s="18"/>
      <c r="HDJ53" s="18"/>
      <c r="HDX53" s="18"/>
      <c r="HEL53" s="18"/>
      <c r="HEZ53" s="18"/>
      <c r="HFN53" s="18"/>
      <c r="HGB53" s="18"/>
      <c r="HGP53" s="18"/>
      <c r="HHD53" s="18"/>
      <c r="HHR53" s="18"/>
      <c r="HIF53" s="18"/>
      <c r="HIT53" s="18"/>
      <c r="HJH53" s="18"/>
      <c r="HJV53" s="18"/>
      <c r="HKJ53" s="18"/>
      <c r="HKX53" s="18"/>
      <c r="HLL53" s="18"/>
      <c r="HLZ53" s="18"/>
      <c r="HMN53" s="18"/>
      <c r="HNB53" s="18"/>
      <c r="HNP53" s="18"/>
      <c r="HOD53" s="18"/>
      <c r="HOR53" s="18"/>
      <c r="HPF53" s="18"/>
      <c r="HPT53" s="18"/>
      <c r="HQH53" s="18"/>
      <c r="HQV53" s="18"/>
      <c r="HRJ53" s="18"/>
      <c r="HRX53" s="18"/>
      <c r="HSL53" s="18"/>
      <c r="HSZ53" s="18"/>
      <c r="HTN53" s="18"/>
      <c r="HUB53" s="18"/>
      <c r="HUP53" s="18"/>
      <c r="HVD53" s="18"/>
      <c r="HVR53" s="18"/>
      <c r="HWF53" s="18"/>
      <c r="HWT53" s="18"/>
      <c r="HXH53" s="18"/>
      <c r="HXV53" s="18"/>
      <c r="HYJ53" s="18"/>
      <c r="HYX53" s="18"/>
      <c r="HZL53" s="18"/>
      <c r="HZZ53" s="18"/>
      <c r="IAN53" s="18"/>
      <c r="IBB53" s="18"/>
      <c r="IBP53" s="18"/>
      <c r="ICD53" s="18"/>
      <c r="ICR53" s="18"/>
      <c r="IDF53" s="18"/>
      <c r="IDT53" s="18"/>
      <c r="IEH53" s="18"/>
      <c r="IEV53" s="18"/>
      <c r="IFJ53" s="18"/>
      <c r="IFX53" s="18"/>
      <c r="IGL53" s="18"/>
      <c r="IGZ53" s="18"/>
      <c r="IHN53" s="18"/>
      <c r="IIB53" s="18"/>
      <c r="IIP53" s="18"/>
      <c r="IJD53" s="18"/>
      <c r="IJR53" s="18"/>
      <c r="IKF53" s="18"/>
      <c r="IKT53" s="18"/>
      <c r="ILH53" s="18"/>
      <c r="ILV53" s="18"/>
      <c r="IMJ53" s="18"/>
      <c r="IMX53" s="18"/>
      <c r="INL53" s="18"/>
      <c r="INZ53" s="18"/>
      <c r="ION53" s="18"/>
      <c r="IPB53" s="18"/>
      <c r="IPP53" s="18"/>
      <c r="IQD53" s="18"/>
      <c r="IQR53" s="18"/>
      <c r="IRF53" s="18"/>
      <c r="IRT53" s="18"/>
      <c r="ISH53" s="18"/>
      <c r="ISV53" s="18"/>
      <c r="ITJ53" s="18"/>
      <c r="ITX53" s="18"/>
      <c r="IUL53" s="18"/>
      <c r="IUZ53" s="18"/>
      <c r="IVN53" s="18"/>
      <c r="IWB53" s="18"/>
      <c r="IWP53" s="18"/>
      <c r="IXD53" s="18"/>
      <c r="IXR53" s="18"/>
      <c r="IYF53" s="18"/>
      <c r="IYT53" s="18"/>
      <c r="IZH53" s="18"/>
      <c r="IZV53" s="18"/>
      <c r="JAJ53" s="18"/>
      <c r="JAX53" s="18"/>
      <c r="JBL53" s="18"/>
      <c r="JBZ53" s="18"/>
      <c r="JCN53" s="18"/>
      <c r="JDB53" s="18"/>
      <c r="JDP53" s="18"/>
      <c r="JED53" s="18"/>
      <c r="JER53" s="18"/>
      <c r="JFF53" s="18"/>
      <c r="JFT53" s="18"/>
      <c r="JGH53" s="18"/>
      <c r="JGV53" s="18"/>
      <c r="JHJ53" s="18"/>
      <c r="JHX53" s="18"/>
      <c r="JIL53" s="18"/>
      <c r="JIZ53" s="18"/>
      <c r="JJN53" s="18"/>
      <c r="JKB53" s="18"/>
      <c r="JKP53" s="18"/>
      <c r="JLD53" s="18"/>
      <c r="JLR53" s="18"/>
      <c r="JMF53" s="18"/>
      <c r="JMT53" s="18"/>
      <c r="JNH53" s="18"/>
      <c r="JNV53" s="18"/>
      <c r="JOJ53" s="18"/>
      <c r="JOX53" s="18"/>
      <c r="JPL53" s="18"/>
      <c r="JPZ53" s="18"/>
      <c r="JQN53" s="18"/>
      <c r="JRB53" s="18"/>
      <c r="JRP53" s="18"/>
      <c r="JSD53" s="18"/>
      <c r="JSR53" s="18"/>
      <c r="JTF53" s="18"/>
      <c r="JTT53" s="18"/>
      <c r="JUH53" s="18"/>
      <c r="JUV53" s="18"/>
      <c r="JVJ53" s="18"/>
      <c r="JVX53" s="18"/>
      <c r="JWL53" s="18"/>
      <c r="JWZ53" s="18"/>
      <c r="JXN53" s="18"/>
      <c r="JYB53" s="18"/>
      <c r="JYP53" s="18"/>
      <c r="JZD53" s="18"/>
      <c r="JZR53" s="18"/>
      <c r="KAF53" s="18"/>
      <c r="KAT53" s="18"/>
      <c r="KBH53" s="18"/>
      <c r="KBV53" s="18"/>
      <c r="KCJ53" s="18"/>
      <c r="KCX53" s="18"/>
      <c r="KDL53" s="18"/>
      <c r="KDZ53" s="18"/>
      <c r="KEN53" s="18"/>
      <c r="KFB53" s="18"/>
      <c r="KFP53" s="18"/>
      <c r="KGD53" s="18"/>
      <c r="KGR53" s="18"/>
      <c r="KHF53" s="18"/>
      <c r="KHT53" s="18"/>
      <c r="KIH53" s="18"/>
      <c r="KIV53" s="18"/>
      <c r="KJJ53" s="18"/>
      <c r="KJX53" s="18"/>
      <c r="KKL53" s="18"/>
      <c r="KKZ53" s="18"/>
      <c r="KLN53" s="18"/>
      <c r="KMB53" s="18"/>
      <c r="KMP53" s="18"/>
      <c r="KND53" s="18"/>
      <c r="KNR53" s="18"/>
      <c r="KOF53" s="18"/>
      <c r="KOT53" s="18"/>
      <c r="KPH53" s="18"/>
      <c r="KPV53" s="18"/>
      <c r="KQJ53" s="18"/>
      <c r="KQX53" s="18"/>
      <c r="KRL53" s="18"/>
      <c r="KRZ53" s="18"/>
      <c r="KSN53" s="18"/>
      <c r="KTB53" s="18"/>
      <c r="KTP53" s="18"/>
      <c r="KUD53" s="18"/>
      <c r="KUR53" s="18"/>
      <c r="KVF53" s="18"/>
      <c r="KVT53" s="18"/>
      <c r="KWH53" s="18"/>
      <c r="KWV53" s="18"/>
      <c r="KXJ53" s="18"/>
      <c r="KXX53" s="18"/>
      <c r="KYL53" s="18"/>
      <c r="KYZ53" s="18"/>
      <c r="KZN53" s="18"/>
      <c r="LAB53" s="18"/>
      <c r="LAP53" s="18"/>
      <c r="LBD53" s="18"/>
      <c r="LBR53" s="18"/>
      <c r="LCF53" s="18"/>
      <c r="LCT53" s="18"/>
      <c r="LDH53" s="18"/>
      <c r="LDV53" s="18"/>
      <c r="LEJ53" s="18"/>
      <c r="LEX53" s="18"/>
      <c r="LFL53" s="18"/>
      <c r="LFZ53" s="18"/>
      <c r="LGN53" s="18"/>
      <c r="LHB53" s="18"/>
      <c r="LHP53" s="18"/>
      <c r="LID53" s="18"/>
      <c r="LIR53" s="18"/>
      <c r="LJF53" s="18"/>
      <c r="LJT53" s="18"/>
      <c r="LKH53" s="18"/>
      <c r="LKV53" s="18"/>
      <c r="LLJ53" s="18"/>
      <c r="LLX53" s="18"/>
      <c r="LML53" s="18"/>
      <c r="LMZ53" s="18"/>
      <c r="LNN53" s="18"/>
      <c r="LOB53" s="18"/>
      <c r="LOP53" s="18"/>
      <c r="LPD53" s="18"/>
      <c r="LPR53" s="18"/>
      <c r="LQF53" s="18"/>
      <c r="LQT53" s="18"/>
      <c r="LRH53" s="18"/>
      <c r="LRV53" s="18"/>
      <c r="LSJ53" s="18"/>
      <c r="LSX53" s="18"/>
      <c r="LTL53" s="18"/>
      <c r="LTZ53" s="18"/>
      <c r="LUN53" s="18"/>
      <c r="LVB53" s="18"/>
      <c r="LVP53" s="18"/>
      <c r="LWD53" s="18"/>
      <c r="LWR53" s="18"/>
      <c r="LXF53" s="18"/>
      <c r="LXT53" s="18"/>
      <c r="LYH53" s="18"/>
      <c r="LYV53" s="18"/>
      <c r="LZJ53" s="18"/>
      <c r="LZX53" s="18"/>
      <c r="MAL53" s="18"/>
      <c r="MAZ53" s="18"/>
      <c r="MBN53" s="18"/>
      <c r="MCB53" s="18"/>
      <c r="MCP53" s="18"/>
      <c r="MDD53" s="18"/>
      <c r="MDR53" s="18"/>
      <c r="MEF53" s="18"/>
      <c r="MET53" s="18"/>
      <c r="MFH53" s="18"/>
      <c r="MFV53" s="18"/>
      <c r="MGJ53" s="18"/>
      <c r="MGX53" s="18"/>
      <c r="MHL53" s="18"/>
      <c r="MHZ53" s="18"/>
      <c r="MIN53" s="18"/>
      <c r="MJB53" s="18"/>
      <c r="MJP53" s="18"/>
      <c r="MKD53" s="18"/>
      <c r="MKR53" s="18"/>
      <c r="MLF53" s="18"/>
      <c r="MLT53" s="18"/>
      <c r="MMH53" s="18"/>
      <c r="MMV53" s="18"/>
      <c r="MNJ53" s="18"/>
      <c r="MNX53" s="18"/>
      <c r="MOL53" s="18"/>
      <c r="MOZ53" s="18"/>
      <c r="MPN53" s="18"/>
      <c r="MQB53" s="18"/>
      <c r="MQP53" s="18"/>
      <c r="MRD53" s="18"/>
      <c r="MRR53" s="18"/>
      <c r="MSF53" s="18"/>
      <c r="MST53" s="18"/>
      <c r="MTH53" s="18"/>
      <c r="MTV53" s="18"/>
      <c r="MUJ53" s="18"/>
      <c r="MUX53" s="18"/>
      <c r="MVL53" s="18"/>
      <c r="MVZ53" s="18"/>
      <c r="MWN53" s="18"/>
      <c r="MXB53" s="18"/>
      <c r="MXP53" s="18"/>
      <c r="MYD53" s="18"/>
      <c r="MYR53" s="18"/>
      <c r="MZF53" s="18"/>
      <c r="MZT53" s="18"/>
      <c r="NAH53" s="18"/>
      <c r="NAV53" s="18"/>
      <c r="NBJ53" s="18"/>
      <c r="NBX53" s="18"/>
      <c r="NCL53" s="18"/>
      <c r="NCZ53" s="18"/>
      <c r="NDN53" s="18"/>
      <c r="NEB53" s="18"/>
      <c r="NEP53" s="18"/>
      <c r="NFD53" s="18"/>
      <c r="NFR53" s="18"/>
      <c r="NGF53" s="18"/>
      <c r="NGT53" s="18"/>
      <c r="NHH53" s="18"/>
      <c r="NHV53" s="18"/>
      <c r="NIJ53" s="18"/>
      <c r="NIX53" s="18"/>
      <c r="NJL53" s="18"/>
      <c r="NJZ53" s="18"/>
      <c r="NKN53" s="18"/>
      <c r="NLB53" s="18"/>
      <c r="NLP53" s="18"/>
      <c r="NMD53" s="18"/>
      <c r="NMR53" s="18"/>
      <c r="NNF53" s="18"/>
      <c r="NNT53" s="18"/>
      <c r="NOH53" s="18"/>
      <c r="NOV53" s="18"/>
      <c r="NPJ53" s="18"/>
      <c r="NPX53" s="18"/>
      <c r="NQL53" s="18"/>
      <c r="NQZ53" s="18"/>
      <c r="NRN53" s="18"/>
      <c r="NSB53" s="18"/>
      <c r="NSP53" s="18"/>
      <c r="NTD53" s="18"/>
      <c r="NTR53" s="18"/>
      <c r="NUF53" s="18"/>
      <c r="NUT53" s="18"/>
      <c r="NVH53" s="18"/>
      <c r="NVV53" s="18"/>
      <c r="NWJ53" s="18"/>
      <c r="NWX53" s="18"/>
      <c r="NXL53" s="18"/>
      <c r="NXZ53" s="18"/>
      <c r="NYN53" s="18"/>
      <c r="NZB53" s="18"/>
      <c r="NZP53" s="18"/>
      <c r="OAD53" s="18"/>
      <c r="OAR53" s="18"/>
      <c r="OBF53" s="18"/>
      <c r="OBT53" s="18"/>
      <c r="OCH53" s="18"/>
      <c r="OCV53" s="18"/>
      <c r="ODJ53" s="18"/>
      <c r="ODX53" s="18"/>
      <c r="OEL53" s="18"/>
      <c r="OEZ53" s="18"/>
      <c r="OFN53" s="18"/>
      <c r="OGB53" s="18"/>
      <c r="OGP53" s="18"/>
      <c r="OHD53" s="18"/>
      <c r="OHR53" s="18"/>
      <c r="OIF53" s="18"/>
      <c r="OIT53" s="18"/>
      <c r="OJH53" s="18"/>
      <c r="OJV53" s="18"/>
      <c r="OKJ53" s="18"/>
      <c r="OKX53" s="18"/>
      <c r="OLL53" s="18"/>
      <c r="OLZ53" s="18"/>
      <c r="OMN53" s="18"/>
      <c r="ONB53" s="18"/>
      <c r="ONP53" s="18"/>
      <c r="OOD53" s="18"/>
      <c r="OOR53" s="18"/>
      <c r="OPF53" s="18"/>
      <c r="OPT53" s="18"/>
      <c r="OQH53" s="18"/>
      <c r="OQV53" s="18"/>
      <c r="ORJ53" s="18"/>
      <c r="ORX53" s="18"/>
      <c r="OSL53" s="18"/>
      <c r="OSZ53" s="18"/>
      <c r="OTN53" s="18"/>
      <c r="OUB53" s="18"/>
      <c r="OUP53" s="18"/>
      <c r="OVD53" s="18"/>
      <c r="OVR53" s="18"/>
      <c r="OWF53" s="18"/>
      <c r="OWT53" s="18"/>
      <c r="OXH53" s="18"/>
      <c r="OXV53" s="18"/>
      <c r="OYJ53" s="18"/>
      <c r="OYX53" s="18"/>
      <c r="OZL53" s="18"/>
      <c r="OZZ53" s="18"/>
      <c r="PAN53" s="18"/>
      <c r="PBB53" s="18"/>
      <c r="PBP53" s="18"/>
      <c r="PCD53" s="18"/>
      <c r="PCR53" s="18"/>
      <c r="PDF53" s="18"/>
      <c r="PDT53" s="18"/>
      <c r="PEH53" s="18"/>
      <c r="PEV53" s="18"/>
      <c r="PFJ53" s="18"/>
      <c r="PFX53" s="18"/>
      <c r="PGL53" s="18"/>
      <c r="PGZ53" s="18"/>
      <c r="PHN53" s="18"/>
      <c r="PIB53" s="18"/>
      <c r="PIP53" s="18"/>
      <c r="PJD53" s="18"/>
      <c r="PJR53" s="18"/>
      <c r="PKF53" s="18"/>
      <c r="PKT53" s="18"/>
      <c r="PLH53" s="18"/>
      <c r="PLV53" s="18"/>
      <c r="PMJ53" s="18"/>
      <c r="PMX53" s="18"/>
      <c r="PNL53" s="18"/>
      <c r="PNZ53" s="18"/>
      <c r="PON53" s="18"/>
      <c r="PPB53" s="18"/>
      <c r="PPP53" s="18"/>
      <c r="PQD53" s="18"/>
      <c r="PQR53" s="18"/>
      <c r="PRF53" s="18"/>
      <c r="PRT53" s="18"/>
      <c r="PSH53" s="18"/>
      <c r="PSV53" s="18"/>
      <c r="PTJ53" s="18"/>
      <c r="PTX53" s="18"/>
      <c r="PUL53" s="18"/>
      <c r="PUZ53" s="18"/>
      <c r="PVN53" s="18"/>
      <c r="PWB53" s="18"/>
      <c r="PWP53" s="18"/>
      <c r="PXD53" s="18"/>
      <c r="PXR53" s="18"/>
      <c r="PYF53" s="18"/>
      <c r="PYT53" s="18"/>
      <c r="PZH53" s="18"/>
      <c r="PZV53" s="18"/>
      <c r="QAJ53" s="18"/>
      <c r="QAX53" s="18"/>
      <c r="QBL53" s="18"/>
      <c r="QBZ53" s="18"/>
      <c r="QCN53" s="18"/>
      <c r="QDB53" s="18"/>
      <c r="QDP53" s="18"/>
      <c r="QED53" s="18"/>
      <c r="QER53" s="18"/>
      <c r="QFF53" s="18"/>
      <c r="QFT53" s="18"/>
      <c r="QGH53" s="18"/>
      <c r="QGV53" s="18"/>
      <c r="QHJ53" s="18"/>
      <c r="QHX53" s="18"/>
      <c r="QIL53" s="18"/>
      <c r="QIZ53" s="18"/>
      <c r="QJN53" s="18"/>
      <c r="QKB53" s="18"/>
      <c r="QKP53" s="18"/>
      <c r="QLD53" s="18"/>
      <c r="QLR53" s="18"/>
      <c r="QMF53" s="18"/>
      <c r="QMT53" s="18"/>
      <c r="QNH53" s="18"/>
      <c r="QNV53" s="18"/>
      <c r="QOJ53" s="18"/>
      <c r="QOX53" s="18"/>
      <c r="QPL53" s="18"/>
      <c r="QPZ53" s="18"/>
      <c r="QQN53" s="18"/>
      <c r="QRB53" s="18"/>
      <c r="QRP53" s="18"/>
      <c r="QSD53" s="18"/>
      <c r="QSR53" s="18"/>
      <c r="QTF53" s="18"/>
      <c r="QTT53" s="18"/>
      <c r="QUH53" s="18"/>
      <c r="QUV53" s="18"/>
      <c r="QVJ53" s="18"/>
      <c r="QVX53" s="18"/>
      <c r="QWL53" s="18"/>
      <c r="QWZ53" s="18"/>
      <c r="QXN53" s="18"/>
      <c r="QYB53" s="18"/>
      <c r="QYP53" s="18"/>
      <c r="QZD53" s="18"/>
      <c r="QZR53" s="18"/>
      <c r="RAF53" s="18"/>
      <c r="RAT53" s="18"/>
      <c r="RBH53" s="18"/>
      <c r="RBV53" s="18"/>
      <c r="RCJ53" s="18"/>
      <c r="RCX53" s="18"/>
      <c r="RDL53" s="18"/>
      <c r="RDZ53" s="18"/>
      <c r="REN53" s="18"/>
      <c r="RFB53" s="18"/>
      <c r="RFP53" s="18"/>
      <c r="RGD53" s="18"/>
      <c r="RGR53" s="18"/>
      <c r="RHF53" s="18"/>
      <c r="RHT53" s="18"/>
      <c r="RIH53" s="18"/>
      <c r="RIV53" s="18"/>
      <c r="RJJ53" s="18"/>
      <c r="RJX53" s="18"/>
      <c r="RKL53" s="18"/>
      <c r="RKZ53" s="18"/>
      <c r="RLN53" s="18"/>
      <c r="RMB53" s="18"/>
      <c r="RMP53" s="18"/>
      <c r="RND53" s="18"/>
      <c r="RNR53" s="18"/>
      <c r="ROF53" s="18"/>
      <c r="ROT53" s="18"/>
      <c r="RPH53" s="18"/>
      <c r="RPV53" s="18"/>
      <c r="RQJ53" s="18"/>
      <c r="RQX53" s="18"/>
      <c r="RRL53" s="18"/>
      <c r="RRZ53" s="18"/>
      <c r="RSN53" s="18"/>
      <c r="RTB53" s="18"/>
      <c r="RTP53" s="18"/>
      <c r="RUD53" s="18"/>
      <c r="RUR53" s="18"/>
      <c r="RVF53" s="18"/>
      <c r="RVT53" s="18"/>
      <c r="RWH53" s="18"/>
      <c r="RWV53" s="18"/>
      <c r="RXJ53" s="18"/>
      <c r="RXX53" s="18"/>
      <c r="RYL53" s="18"/>
      <c r="RYZ53" s="18"/>
      <c r="RZN53" s="18"/>
      <c r="SAB53" s="18"/>
      <c r="SAP53" s="18"/>
      <c r="SBD53" s="18"/>
      <c r="SBR53" s="18"/>
      <c r="SCF53" s="18"/>
      <c r="SCT53" s="18"/>
      <c r="SDH53" s="18"/>
      <c r="SDV53" s="18"/>
      <c r="SEJ53" s="18"/>
      <c r="SEX53" s="18"/>
      <c r="SFL53" s="18"/>
      <c r="SFZ53" s="18"/>
      <c r="SGN53" s="18"/>
      <c r="SHB53" s="18"/>
      <c r="SHP53" s="18"/>
      <c r="SID53" s="18"/>
      <c r="SIR53" s="18"/>
      <c r="SJF53" s="18"/>
      <c r="SJT53" s="18"/>
      <c r="SKH53" s="18"/>
      <c r="SKV53" s="18"/>
      <c r="SLJ53" s="18"/>
      <c r="SLX53" s="18"/>
      <c r="SML53" s="18"/>
      <c r="SMZ53" s="18"/>
      <c r="SNN53" s="18"/>
      <c r="SOB53" s="18"/>
      <c r="SOP53" s="18"/>
      <c r="SPD53" s="18"/>
      <c r="SPR53" s="18"/>
      <c r="SQF53" s="18"/>
      <c r="SQT53" s="18"/>
      <c r="SRH53" s="18"/>
      <c r="SRV53" s="18"/>
      <c r="SSJ53" s="18"/>
      <c r="SSX53" s="18"/>
      <c r="STL53" s="18"/>
      <c r="STZ53" s="18"/>
      <c r="SUN53" s="18"/>
      <c r="SVB53" s="18"/>
      <c r="SVP53" s="18"/>
      <c r="SWD53" s="18"/>
      <c r="SWR53" s="18"/>
      <c r="SXF53" s="18"/>
      <c r="SXT53" s="18"/>
      <c r="SYH53" s="18"/>
      <c r="SYV53" s="18"/>
      <c r="SZJ53" s="18"/>
      <c r="SZX53" s="18"/>
      <c r="TAL53" s="18"/>
      <c r="TAZ53" s="18"/>
      <c r="TBN53" s="18"/>
      <c r="TCB53" s="18"/>
      <c r="TCP53" s="18"/>
      <c r="TDD53" s="18"/>
      <c r="TDR53" s="18"/>
      <c r="TEF53" s="18"/>
      <c r="TET53" s="18"/>
      <c r="TFH53" s="18"/>
      <c r="TFV53" s="18"/>
      <c r="TGJ53" s="18"/>
      <c r="TGX53" s="18"/>
      <c r="THL53" s="18"/>
      <c r="THZ53" s="18"/>
      <c r="TIN53" s="18"/>
      <c r="TJB53" s="18"/>
      <c r="TJP53" s="18"/>
      <c r="TKD53" s="18"/>
      <c r="TKR53" s="18"/>
      <c r="TLF53" s="18"/>
      <c r="TLT53" s="18"/>
      <c r="TMH53" s="18"/>
      <c r="TMV53" s="18"/>
      <c r="TNJ53" s="18"/>
      <c r="TNX53" s="18"/>
      <c r="TOL53" s="18"/>
      <c r="TOZ53" s="18"/>
      <c r="TPN53" s="18"/>
      <c r="TQB53" s="18"/>
      <c r="TQP53" s="18"/>
      <c r="TRD53" s="18"/>
      <c r="TRR53" s="18"/>
      <c r="TSF53" s="18"/>
      <c r="TST53" s="18"/>
      <c r="TTH53" s="18"/>
      <c r="TTV53" s="18"/>
      <c r="TUJ53" s="18"/>
      <c r="TUX53" s="18"/>
      <c r="TVL53" s="18"/>
      <c r="TVZ53" s="18"/>
      <c r="TWN53" s="18"/>
      <c r="TXB53" s="18"/>
      <c r="TXP53" s="18"/>
      <c r="TYD53" s="18"/>
      <c r="TYR53" s="18"/>
      <c r="TZF53" s="18"/>
      <c r="TZT53" s="18"/>
      <c r="UAH53" s="18"/>
      <c r="UAV53" s="18"/>
      <c r="UBJ53" s="18"/>
      <c r="UBX53" s="18"/>
      <c r="UCL53" s="18"/>
      <c r="UCZ53" s="18"/>
      <c r="UDN53" s="18"/>
      <c r="UEB53" s="18"/>
      <c r="UEP53" s="18"/>
      <c r="UFD53" s="18"/>
      <c r="UFR53" s="18"/>
      <c r="UGF53" s="18"/>
      <c r="UGT53" s="18"/>
      <c r="UHH53" s="18"/>
      <c r="UHV53" s="18"/>
      <c r="UIJ53" s="18"/>
      <c r="UIX53" s="18"/>
      <c r="UJL53" s="18"/>
      <c r="UJZ53" s="18"/>
      <c r="UKN53" s="18"/>
      <c r="ULB53" s="18"/>
      <c r="ULP53" s="18"/>
      <c r="UMD53" s="18"/>
      <c r="UMR53" s="18"/>
      <c r="UNF53" s="18"/>
      <c r="UNT53" s="18"/>
      <c r="UOH53" s="18"/>
      <c r="UOV53" s="18"/>
      <c r="UPJ53" s="18"/>
      <c r="UPX53" s="18"/>
      <c r="UQL53" s="18"/>
      <c r="UQZ53" s="18"/>
      <c r="URN53" s="18"/>
      <c r="USB53" s="18"/>
      <c r="USP53" s="18"/>
      <c r="UTD53" s="18"/>
      <c r="UTR53" s="18"/>
      <c r="UUF53" s="18"/>
      <c r="UUT53" s="18"/>
      <c r="UVH53" s="18"/>
      <c r="UVV53" s="18"/>
      <c r="UWJ53" s="18"/>
      <c r="UWX53" s="18"/>
      <c r="UXL53" s="18"/>
      <c r="UXZ53" s="18"/>
      <c r="UYN53" s="18"/>
      <c r="UZB53" s="18"/>
      <c r="UZP53" s="18"/>
      <c r="VAD53" s="18"/>
      <c r="VAR53" s="18"/>
      <c r="VBF53" s="18"/>
      <c r="VBT53" s="18"/>
      <c r="VCH53" s="18"/>
      <c r="VCV53" s="18"/>
      <c r="VDJ53" s="18"/>
      <c r="VDX53" s="18"/>
      <c r="VEL53" s="18"/>
      <c r="VEZ53" s="18"/>
      <c r="VFN53" s="18"/>
      <c r="VGB53" s="18"/>
      <c r="VGP53" s="18"/>
      <c r="VHD53" s="18"/>
      <c r="VHR53" s="18"/>
      <c r="VIF53" s="18"/>
      <c r="VIT53" s="18"/>
      <c r="VJH53" s="18"/>
      <c r="VJV53" s="18"/>
      <c r="VKJ53" s="18"/>
      <c r="VKX53" s="18"/>
      <c r="VLL53" s="18"/>
      <c r="VLZ53" s="18"/>
      <c r="VMN53" s="18"/>
      <c r="VNB53" s="18"/>
      <c r="VNP53" s="18"/>
      <c r="VOD53" s="18"/>
      <c r="VOR53" s="18"/>
      <c r="VPF53" s="18"/>
      <c r="VPT53" s="18"/>
      <c r="VQH53" s="18"/>
      <c r="VQV53" s="18"/>
      <c r="VRJ53" s="18"/>
      <c r="VRX53" s="18"/>
      <c r="VSL53" s="18"/>
      <c r="VSZ53" s="18"/>
      <c r="VTN53" s="18"/>
      <c r="VUB53" s="18"/>
      <c r="VUP53" s="18"/>
      <c r="VVD53" s="18"/>
      <c r="VVR53" s="18"/>
      <c r="VWF53" s="18"/>
      <c r="VWT53" s="18"/>
      <c r="VXH53" s="18"/>
      <c r="VXV53" s="18"/>
      <c r="VYJ53" s="18"/>
      <c r="VYX53" s="18"/>
      <c r="VZL53" s="18"/>
      <c r="VZZ53" s="18"/>
      <c r="WAN53" s="18"/>
      <c r="WBB53" s="18"/>
      <c r="WBP53" s="18"/>
      <c r="WCD53" s="18"/>
      <c r="WCR53" s="18"/>
      <c r="WDF53" s="18"/>
      <c r="WDT53" s="18"/>
      <c r="WEH53" s="18"/>
      <c r="WEV53" s="18"/>
      <c r="WFJ53" s="18"/>
      <c r="WFX53" s="18"/>
      <c r="WGL53" s="18"/>
      <c r="WGZ53" s="18"/>
      <c r="WHN53" s="18"/>
      <c r="WIB53" s="18"/>
      <c r="WIP53" s="18"/>
      <c r="WJD53" s="18"/>
      <c r="WJR53" s="18"/>
      <c r="WKF53" s="18"/>
      <c r="WKT53" s="18"/>
      <c r="WLH53" s="18"/>
      <c r="WLV53" s="18"/>
      <c r="WMJ53" s="18"/>
      <c r="WMX53" s="18"/>
      <c r="WNL53" s="18"/>
      <c r="WNZ53" s="18"/>
      <c r="WON53" s="18"/>
      <c r="WPB53" s="18"/>
      <c r="WPP53" s="18"/>
      <c r="WQD53" s="18"/>
      <c r="WQR53" s="18"/>
      <c r="WRF53" s="18"/>
      <c r="WRT53" s="18"/>
      <c r="WSH53" s="18"/>
      <c r="WSV53" s="18"/>
      <c r="WTJ53" s="18"/>
      <c r="WTX53" s="18"/>
      <c r="WUL53" s="18"/>
      <c r="WUZ53" s="18"/>
      <c r="WVN53" s="18"/>
      <c r="WWB53" s="18"/>
      <c r="WWP53" s="18"/>
      <c r="WXD53" s="18"/>
      <c r="WXR53" s="18"/>
      <c r="WYF53" s="18"/>
      <c r="WYT53" s="18"/>
      <c r="WZH53" s="18"/>
      <c r="WZV53" s="18"/>
      <c r="XAJ53" s="18"/>
      <c r="XAX53" s="18"/>
      <c r="XBL53" s="18"/>
      <c r="XBZ53" s="18"/>
      <c r="XCN53" s="18"/>
      <c r="XDB53" s="18"/>
      <c r="XDP53" s="18"/>
      <c r="XED53" s="18"/>
      <c r="XER53" s="18"/>
    </row>
    <row r="54" spans="1:1014 1028:2036 2050:3072 3086:4094 4108:5116 5130:6138 6152:7160 7174:8182 8196:9204 9218:10240 10254:11262 11276:12284 12298:13306 13320:14328 14342:15350 15364:16372" x14ac:dyDescent="0.35">
      <c r="A54">
        <v>2017209006</v>
      </c>
      <c r="B54" t="e">
        <v>#N/A</v>
      </c>
      <c r="C54" t="e">
        <v>#N/A</v>
      </c>
      <c r="D54" s="55" t="s">
        <v>921</v>
      </c>
      <c r="E54" t="s">
        <v>867</v>
      </c>
      <c r="F54" s="18">
        <v>42944</v>
      </c>
      <c r="G54">
        <v>13.4</v>
      </c>
      <c r="H54" t="s">
        <v>884</v>
      </c>
      <c r="I54">
        <v>23.9</v>
      </c>
      <c r="K54">
        <v>5.2</v>
      </c>
      <c r="M54">
        <v>22</v>
      </c>
      <c r="O54">
        <v>2926</v>
      </c>
      <c r="P54" t="s">
        <v>919</v>
      </c>
      <c r="T54" s="18"/>
      <c r="AH54" s="18"/>
      <c r="AV54" s="18"/>
      <c r="BJ54" s="18"/>
      <c r="BX54" s="18"/>
      <c r="CL54" s="18"/>
      <c r="CZ54" s="18"/>
      <c r="DN54" s="18"/>
      <c r="EB54" s="18"/>
      <c r="EP54" s="18"/>
      <c r="FD54" s="18"/>
      <c r="FR54" s="18"/>
      <c r="GF54" s="18"/>
      <c r="GT54" s="18"/>
      <c r="HH54" s="18"/>
      <c r="HV54" s="18"/>
      <c r="IJ54" s="18"/>
      <c r="IX54" s="18"/>
      <c r="JL54" s="18"/>
      <c r="JZ54" s="18"/>
      <c r="KN54" s="18"/>
      <c r="LB54" s="18"/>
      <c r="LP54" s="18"/>
      <c r="MD54" s="18"/>
      <c r="MR54" s="18"/>
      <c r="NF54" s="18"/>
      <c r="NT54" s="18"/>
      <c r="OH54" s="18"/>
      <c r="OV54" s="18"/>
      <c r="PJ54" s="18"/>
      <c r="PX54" s="18"/>
      <c r="QL54" s="18"/>
      <c r="QZ54" s="18"/>
      <c r="RN54" s="18"/>
      <c r="SB54" s="18"/>
      <c r="SP54" s="18"/>
      <c r="TD54" s="18"/>
      <c r="TR54" s="18"/>
      <c r="UF54" s="18"/>
      <c r="UT54" s="18"/>
      <c r="VH54" s="18"/>
      <c r="VV54" s="18"/>
      <c r="WJ54" s="18"/>
      <c r="WX54" s="18"/>
      <c r="XL54" s="18"/>
      <c r="XZ54" s="18"/>
      <c r="YN54" s="18"/>
      <c r="ZB54" s="18"/>
      <c r="ZP54" s="18"/>
      <c r="AAD54" s="18"/>
      <c r="AAR54" s="18"/>
      <c r="ABF54" s="18"/>
      <c r="ABT54" s="18"/>
      <c r="ACH54" s="18"/>
      <c r="ACV54" s="18"/>
      <c r="ADJ54" s="18"/>
      <c r="ADX54" s="18"/>
      <c r="AEL54" s="18"/>
      <c r="AEZ54" s="18"/>
      <c r="AFN54" s="18"/>
      <c r="AGB54" s="18"/>
      <c r="AGP54" s="18"/>
      <c r="AHD54" s="18"/>
      <c r="AHR54" s="18"/>
      <c r="AIF54" s="18"/>
      <c r="AIT54" s="18"/>
      <c r="AJH54" s="18"/>
      <c r="AJV54" s="18"/>
      <c r="AKJ54" s="18"/>
      <c r="AKX54" s="18"/>
      <c r="ALL54" s="18"/>
      <c r="ALZ54" s="18"/>
      <c r="AMN54" s="18"/>
      <c r="ANB54" s="18"/>
      <c r="ANP54" s="18"/>
      <c r="AOD54" s="18"/>
      <c r="AOR54" s="18"/>
      <c r="APF54" s="18"/>
      <c r="APT54" s="18"/>
      <c r="AQH54" s="18"/>
      <c r="AQV54" s="18"/>
      <c r="ARJ54" s="18"/>
      <c r="ARX54" s="18"/>
      <c r="ASL54" s="18"/>
      <c r="ASZ54" s="18"/>
      <c r="ATN54" s="18"/>
      <c r="AUB54" s="18"/>
      <c r="AUP54" s="18"/>
      <c r="AVD54" s="18"/>
      <c r="AVR54" s="18"/>
      <c r="AWF54" s="18"/>
      <c r="AWT54" s="18"/>
      <c r="AXH54" s="18"/>
      <c r="AXV54" s="18"/>
      <c r="AYJ54" s="18"/>
      <c r="AYX54" s="18"/>
      <c r="AZL54" s="18"/>
      <c r="AZZ54" s="18"/>
      <c r="BAN54" s="18"/>
      <c r="BBB54" s="18"/>
      <c r="BBP54" s="18"/>
      <c r="BCD54" s="18"/>
      <c r="BCR54" s="18"/>
      <c r="BDF54" s="18"/>
      <c r="BDT54" s="18"/>
      <c r="BEH54" s="18"/>
      <c r="BEV54" s="18"/>
      <c r="BFJ54" s="18"/>
      <c r="BFX54" s="18"/>
      <c r="BGL54" s="18"/>
      <c r="BGZ54" s="18"/>
      <c r="BHN54" s="18"/>
      <c r="BIB54" s="18"/>
      <c r="BIP54" s="18"/>
      <c r="BJD54" s="18"/>
      <c r="BJR54" s="18"/>
      <c r="BKF54" s="18"/>
      <c r="BKT54" s="18"/>
      <c r="BLH54" s="18"/>
      <c r="BLV54" s="18"/>
      <c r="BMJ54" s="18"/>
      <c r="BMX54" s="18"/>
      <c r="BNL54" s="18"/>
      <c r="BNZ54" s="18"/>
      <c r="BON54" s="18"/>
      <c r="BPB54" s="18"/>
      <c r="BPP54" s="18"/>
      <c r="BQD54" s="18"/>
      <c r="BQR54" s="18"/>
      <c r="BRF54" s="18"/>
      <c r="BRT54" s="18"/>
      <c r="BSH54" s="18"/>
      <c r="BSV54" s="18"/>
      <c r="BTJ54" s="18"/>
      <c r="BTX54" s="18"/>
      <c r="BUL54" s="18"/>
      <c r="BUZ54" s="18"/>
      <c r="BVN54" s="18"/>
      <c r="BWB54" s="18"/>
      <c r="BWP54" s="18"/>
      <c r="BXD54" s="18"/>
      <c r="BXR54" s="18"/>
      <c r="BYF54" s="18"/>
      <c r="BYT54" s="18"/>
      <c r="BZH54" s="18"/>
      <c r="BZV54" s="18"/>
      <c r="CAJ54" s="18"/>
      <c r="CAX54" s="18"/>
      <c r="CBL54" s="18"/>
      <c r="CBZ54" s="18"/>
      <c r="CCN54" s="18"/>
      <c r="CDB54" s="18"/>
      <c r="CDP54" s="18"/>
      <c r="CED54" s="18"/>
      <c r="CER54" s="18"/>
      <c r="CFF54" s="18"/>
      <c r="CFT54" s="18"/>
      <c r="CGH54" s="18"/>
      <c r="CGV54" s="18"/>
      <c r="CHJ54" s="18"/>
      <c r="CHX54" s="18"/>
      <c r="CIL54" s="18"/>
      <c r="CIZ54" s="18"/>
      <c r="CJN54" s="18"/>
      <c r="CKB54" s="18"/>
      <c r="CKP54" s="18"/>
      <c r="CLD54" s="18"/>
      <c r="CLR54" s="18"/>
      <c r="CMF54" s="18"/>
      <c r="CMT54" s="18"/>
      <c r="CNH54" s="18"/>
      <c r="CNV54" s="18"/>
      <c r="COJ54" s="18"/>
      <c r="COX54" s="18"/>
      <c r="CPL54" s="18"/>
      <c r="CPZ54" s="18"/>
      <c r="CQN54" s="18"/>
      <c r="CRB54" s="18"/>
      <c r="CRP54" s="18"/>
      <c r="CSD54" s="18"/>
      <c r="CSR54" s="18"/>
      <c r="CTF54" s="18"/>
      <c r="CTT54" s="18"/>
      <c r="CUH54" s="18"/>
      <c r="CUV54" s="18"/>
      <c r="CVJ54" s="18"/>
      <c r="CVX54" s="18"/>
      <c r="CWL54" s="18"/>
      <c r="CWZ54" s="18"/>
      <c r="CXN54" s="18"/>
      <c r="CYB54" s="18"/>
      <c r="CYP54" s="18"/>
      <c r="CZD54" s="18"/>
      <c r="CZR54" s="18"/>
      <c r="DAF54" s="18"/>
      <c r="DAT54" s="18"/>
      <c r="DBH54" s="18"/>
      <c r="DBV54" s="18"/>
      <c r="DCJ54" s="18"/>
      <c r="DCX54" s="18"/>
      <c r="DDL54" s="18"/>
      <c r="DDZ54" s="18"/>
      <c r="DEN54" s="18"/>
      <c r="DFB54" s="18"/>
      <c r="DFP54" s="18"/>
      <c r="DGD54" s="18"/>
      <c r="DGR54" s="18"/>
      <c r="DHF54" s="18"/>
      <c r="DHT54" s="18"/>
      <c r="DIH54" s="18"/>
      <c r="DIV54" s="18"/>
      <c r="DJJ54" s="18"/>
      <c r="DJX54" s="18"/>
      <c r="DKL54" s="18"/>
      <c r="DKZ54" s="18"/>
      <c r="DLN54" s="18"/>
      <c r="DMB54" s="18"/>
      <c r="DMP54" s="18"/>
      <c r="DND54" s="18"/>
      <c r="DNR54" s="18"/>
      <c r="DOF54" s="18"/>
      <c r="DOT54" s="18"/>
      <c r="DPH54" s="18"/>
      <c r="DPV54" s="18"/>
      <c r="DQJ54" s="18"/>
      <c r="DQX54" s="18"/>
      <c r="DRL54" s="18"/>
      <c r="DRZ54" s="18"/>
      <c r="DSN54" s="18"/>
      <c r="DTB54" s="18"/>
      <c r="DTP54" s="18"/>
      <c r="DUD54" s="18"/>
      <c r="DUR54" s="18"/>
      <c r="DVF54" s="18"/>
      <c r="DVT54" s="18"/>
      <c r="DWH54" s="18"/>
      <c r="DWV54" s="18"/>
      <c r="DXJ54" s="18"/>
      <c r="DXX54" s="18"/>
      <c r="DYL54" s="18"/>
      <c r="DYZ54" s="18"/>
      <c r="DZN54" s="18"/>
      <c r="EAB54" s="18"/>
      <c r="EAP54" s="18"/>
      <c r="EBD54" s="18"/>
      <c r="EBR54" s="18"/>
      <c r="ECF54" s="18"/>
      <c r="ECT54" s="18"/>
      <c r="EDH54" s="18"/>
      <c r="EDV54" s="18"/>
      <c r="EEJ54" s="18"/>
      <c r="EEX54" s="18"/>
      <c r="EFL54" s="18"/>
      <c r="EFZ54" s="18"/>
      <c r="EGN54" s="18"/>
      <c r="EHB54" s="18"/>
      <c r="EHP54" s="18"/>
      <c r="EID54" s="18"/>
      <c r="EIR54" s="18"/>
      <c r="EJF54" s="18"/>
      <c r="EJT54" s="18"/>
      <c r="EKH54" s="18"/>
      <c r="EKV54" s="18"/>
      <c r="ELJ54" s="18"/>
      <c r="ELX54" s="18"/>
      <c r="EML54" s="18"/>
      <c r="EMZ54" s="18"/>
      <c r="ENN54" s="18"/>
      <c r="EOB54" s="18"/>
      <c r="EOP54" s="18"/>
      <c r="EPD54" s="18"/>
      <c r="EPR54" s="18"/>
      <c r="EQF54" s="18"/>
      <c r="EQT54" s="18"/>
      <c r="ERH54" s="18"/>
      <c r="ERV54" s="18"/>
      <c r="ESJ54" s="18"/>
      <c r="ESX54" s="18"/>
      <c r="ETL54" s="18"/>
      <c r="ETZ54" s="18"/>
      <c r="EUN54" s="18"/>
      <c r="EVB54" s="18"/>
      <c r="EVP54" s="18"/>
      <c r="EWD54" s="18"/>
      <c r="EWR54" s="18"/>
      <c r="EXF54" s="18"/>
      <c r="EXT54" s="18"/>
      <c r="EYH54" s="18"/>
      <c r="EYV54" s="18"/>
      <c r="EZJ54" s="18"/>
      <c r="EZX54" s="18"/>
      <c r="FAL54" s="18"/>
      <c r="FAZ54" s="18"/>
      <c r="FBN54" s="18"/>
      <c r="FCB54" s="18"/>
      <c r="FCP54" s="18"/>
      <c r="FDD54" s="18"/>
      <c r="FDR54" s="18"/>
      <c r="FEF54" s="18"/>
      <c r="FET54" s="18"/>
      <c r="FFH54" s="18"/>
      <c r="FFV54" s="18"/>
      <c r="FGJ54" s="18"/>
      <c r="FGX54" s="18"/>
      <c r="FHL54" s="18"/>
      <c r="FHZ54" s="18"/>
      <c r="FIN54" s="18"/>
      <c r="FJB54" s="18"/>
      <c r="FJP54" s="18"/>
      <c r="FKD54" s="18"/>
      <c r="FKR54" s="18"/>
      <c r="FLF54" s="18"/>
      <c r="FLT54" s="18"/>
      <c r="FMH54" s="18"/>
      <c r="FMV54" s="18"/>
      <c r="FNJ54" s="18"/>
      <c r="FNX54" s="18"/>
      <c r="FOL54" s="18"/>
      <c r="FOZ54" s="18"/>
      <c r="FPN54" s="18"/>
      <c r="FQB54" s="18"/>
      <c r="FQP54" s="18"/>
      <c r="FRD54" s="18"/>
      <c r="FRR54" s="18"/>
      <c r="FSF54" s="18"/>
      <c r="FST54" s="18"/>
      <c r="FTH54" s="18"/>
      <c r="FTV54" s="18"/>
      <c r="FUJ54" s="18"/>
      <c r="FUX54" s="18"/>
      <c r="FVL54" s="18"/>
      <c r="FVZ54" s="18"/>
      <c r="FWN54" s="18"/>
      <c r="FXB54" s="18"/>
      <c r="FXP54" s="18"/>
      <c r="FYD54" s="18"/>
      <c r="FYR54" s="18"/>
      <c r="FZF54" s="18"/>
      <c r="FZT54" s="18"/>
      <c r="GAH54" s="18"/>
      <c r="GAV54" s="18"/>
      <c r="GBJ54" s="18"/>
      <c r="GBX54" s="18"/>
      <c r="GCL54" s="18"/>
      <c r="GCZ54" s="18"/>
      <c r="GDN54" s="18"/>
      <c r="GEB54" s="18"/>
      <c r="GEP54" s="18"/>
      <c r="GFD54" s="18"/>
      <c r="GFR54" s="18"/>
      <c r="GGF54" s="18"/>
      <c r="GGT54" s="18"/>
      <c r="GHH54" s="18"/>
      <c r="GHV54" s="18"/>
      <c r="GIJ54" s="18"/>
      <c r="GIX54" s="18"/>
      <c r="GJL54" s="18"/>
      <c r="GJZ54" s="18"/>
      <c r="GKN54" s="18"/>
      <c r="GLB54" s="18"/>
      <c r="GLP54" s="18"/>
      <c r="GMD54" s="18"/>
      <c r="GMR54" s="18"/>
      <c r="GNF54" s="18"/>
      <c r="GNT54" s="18"/>
      <c r="GOH54" s="18"/>
      <c r="GOV54" s="18"/>
      <c r="GPJ54" s="18"/>
      <c r="GPX54" s="18"/>
      <c r="GQL54" s="18"/>
      <c r="GQZ54" s="18"/>
      <c r="GRN54" s="18"/>
      <c r="GSB54" s="18"/>
      <c r="GSP54" s="18"/>
      <c r="GTD54" s="18"/>
      <c r="GTR54" s="18"/>
      <c r="GUF54" s="18"/>
      <c r="GUT54" s="18"/>
      <c r="GVH54" s="18"/>
      <c r="GVV54" s="18"/>
      <c r="GWJ54" s="18"/>
      <c r="GWX54" s="18"/>
      <c r="GXL54" s="18"/>
      <c r="GXZ54" s="18"/>
      <c r="GYN54" s="18"/>
      <c r="GZB54" s="18"/>
      <c r="GZP54" s="18"/>
      <c r="HAD54" s="18"/>
      <c r="HAR54" s="18"/>
      <c r="HBF54" s="18"/>
      <c r="HBT54" s="18"/>
      <c r="HCH54" s="18"/>
      <c r="HCV54" s="18"/>
      <c r="HDJ54" s="18"/>
      <c r="HDX54" s="18"/>
      <c r="HEL54" s="18"/>
      <c r="HEZ54" s="18"/>
      <c r="HFN54" s="18"/>
      <c r="HGB54" s="18"/>
      <c r="HGP54" s="18"/>
      <c r="HHD54" s="18"/>
      <c r="HHR54" s="18"/>
      <c r="HIF54" s="18"/>
      <c r="HIT54" s="18"/>
      <c r="HJH54" s="18"/>
      <c r="HJV54" s="18"/>
      <c r="HKJ54" s="18"/>
      <c r="HKX54" s="18"/>
      <c r="HLL54" s="18"/>
      <c r="HLZ54" s="18"/>
      <c r="HMN54" s="18"/>
      <c r="HNB54" s="18"/>
      <c r="HNP54" s="18"/>
      <c r="HOD54" s="18"/>
      <c r="HOR54" s="18"/>
      <c r="HPF54" s="18"/>
      <c r="HPT54" s="18"/>
      <c r="HQH54" s="18"/>
      <c r="HQV54" s="18"/>
      <c r="HRJ54" s="18"/>
      <c r="HRX54" s="18"/>
      <c r="HSL54" s="18"/>
      <c r="HSZ54" s="18"/>
      <c r="HTN54" s="18"/>
      <c r="HUB54" s="18"/>
      <c r="HUP54" s="18"/>
      <c r="HVD54" s="18"/>
      <c r="HVR54" s="18"/>
      <c r="HWF54" s="18"/>
      <c r="HWT54" s="18"/>
      <c r="HXH54" s="18"/>
      <c r="HXV54" s="18"/>
      <c r="HYJ54" s="18"/>
      <c r="HYX54" s="18"/>
      <c r="HZL54" s="18"/>
      <c r="HZZ54" s="18"/>
      <c r="IAN54" s="18"/>
      <c r="IBB54" s="18"/>
      <c r="IBP54" s="18"/>
      <c r="ICD54" s="18"/>
      <c r="ICR54" s="18"/>
      <c r="IDF54" s="18"/>
      <c r="IDT54" s="18"/>
      <c r="IEH54" s="18"/>
      <c r="IEV54" s="18"/>
      <c r="IFJ54" s="18"/>
      <c r="IFX54" s="18"/>
      <c r="IGL54" s="18"/>
      <c r="IGZ54" s="18"/>
      <c r="IHN54" s="18"/>
      <c r="IIB54" s="18"/>
      <c r="IIP54" s="18"/>
      <c r="IJD54" s="18"/>
      <c r="IJR54" s="18"/>
      <c r="IKF54" s="18"/>
      <c r="IKT54" s="18"/>
      <c r="ILH54" s="18"/>
      <c r="ILV54" s="18"/>
      <c r="IMJ54" s="18"/>
      <c r="IMX54" s="18"/>
      <c r="INL54" s="18"/>
      <c r="INZ54" s="18"/>
      <c r="ION54" s="18"/>
      <c r="IPB54" s="18"/>
      <c r="IPP54" s="18"/>
      <c r="IQD54" s="18"/>
      <c r="IQR54" s="18"/>
      <c r="IRF54" s="18"/>
      <c r="IRT54" s="18"/>
      <c r="ISH54" s="18"/>
      <c r="ISV54" s="18"/>
      <c r="ITJ54" s="18"/>
      <c r="ITX54" s="18"/>
      <c r="IUL54" s="18"/>
      <c r="IUZ54" s="18"/>
      <c r="IVN54" s="18"/>
      <c r="IWB54" s="18"/>
      <c r="IWP54" s="18"/>
      <c r="IXD54" s="18"/>
      <c r="IXR54" s="18"/>
      <c r="IYF54" s="18"/>
      <c r="IYT54" s="18"/>
      <c r="IZH54" s="18"/>
      <c r="IZV54" s="18"/>
      <c r="JAJ54" s="18"/>
      <c r="JAX54" s="18"/>
      <c r="JBL54" s="18"/>
      <c r="JBZ54" s="18"/>
      <c r="JCN54" s="18"/>
      <c r="JDB54" s="18"/>
      <c r="JDP54" s="18"/>
      <c r="JED54" s="18"/>
      <c r="JER54" s="18"/>
      <c r="JFF54" s="18"/>
      <c r="JFT54" s="18"/>
      <c r="JGH54" s="18"/>
      <c r="JGV54" s="18"/>
      <c r="JHJ54" s="18"/>
      <c r="JHX54" s="18"/>
      <c r="JIL54" s="18"/>
      <c r="JIZ54" s="18"/>
      <c r="JJN54" s="18"/>
      <c r="JKB54" s="18"/>
      <c r="JKP54" s="18"/>
      <c r="JLD54" s="18"/>
      <c r="JLR54" s="18"/>
      <c r="JMF54" s="18"/>
      <c r="JMT54" s="18"/>
      <c r="JNH54" s="18"/>
      <c r="JNV54" s="18"/>
      <c r="JOJ54" s="18"/>
      <c r="JOX54" s="18"/>
      <c r="JPL54" s="18"/>
      <c r="JPZ54" s="18"/>
      <c r="JQN54" s="18"/>
      <c r="JRB54" s="18"/>
      <c r="JRP54" s="18"/>
      <c r="JSD54" s="18"/>
      <c r="JSR54" s="18"/>
      <c r="JTF54" s="18"/>
      <c r="JTT54" s="18"/>
      <c r="JUH54" s="18"/>
      <c r="JUV54" s="18"/>
      <c r="JVJ54" s="18"/>
      <c r="JVX54" s="18"/>
      <c r="JWL54" s="18"/>
      <c r="JWZ54" s="18"/>
      <c r="JXN54" s="18"/>
      <c r="JYB54" s="18"/>
      <c r="JYP54" s="18"/>
      <c r="JZD54" s="18"/>
      <c r="JZR54" s="18"/>
      <c r="KAF54" s="18"/>
      <c r="KAT54" s="18"/>
      <c r="KBH54" s="18"/>
      <c r="KBV54" s="18"/>
      <c r="KCJ54" s="18"/>
      <c r="KCX54" s="18"/>
      <c r="KDL54" s="18"/>
      <c r="KDZ54" s="18"/>
      <c r="KEN54" s="18"/>
      <c r="KFB54" s="18"/>
      <c r="KFP54" s="18"/>
      <c r="KGD54" s="18"/>
      <c r="KGR54" s="18"/>
      <c r="KHF54" s="18"/>
      <c r="KHT54" s="18"/>
      <c r="KIH54" s="18"/>
      <c r="KIV54" s="18"/>
      <c r="KJJ54" s="18"/>
      <c r="KJX54" s="18"/>
      <c r="KKL54" s="18"/>
      <c r="KKZ54" s="18"/>
      <c r="KLN54" s="18"/>
      <c r="KMB54" s="18"/>
      <c r="KMP54" s="18"/>
      <c r="KND54" s="18"/>
      <c r="KNR54" s="18"/>
      <c r="KOF54" s="18"/>
      <c r="KOT54" s="18"/>
      <c r="KPH54" s="18"/>
      <c r="KPV54" s="18"/>
      <c r="KQJ54" s="18"/>
      <c r="KQX54" s="18"/>
      <c r="KRL54" s="18"/>
      <c r="KRZ54" s="18"/>
      <c r="KSN54" s="18"/>
      <c r="KTB54" s="18"/>
      <c r="KTP54" s="18"/>
      <c r="KUD54" s="18"/>
      <c r="KUR54" s="18"/>
      <c r="KVF54" s="18"/>
      <c r="KVT54" s="18"/>
      <c r="KWH54" s="18"/>
      <c r="KWV54" s="18"/>
      <c r="KXJ54" s="18"/>
      <c r="KXX54" s="18"/>
      <c r="KYL54" s="18"/>
      <c r="KYZ54" s="18"/>
      <c r="KZN54" s="18"/>
      <c r="LAB54" s="18"/>
      <c r="LAP54" s="18"/>
      <c r="LBD54" s="18"/>
      <c r="LBR54" s="18"/>
      <c r="LCF54" s="18"/>
      <c r="LCT54" s="18"/>
      <c r="LDH54" s="18"/>
      <c r="LDV54" s="18"/>
      <c r="LEJ54" s="18"/>
      <c r="LEX54" s="18"/>
      <c r="LFL54" s="18"/>
      <c r="LFZ54" s="18"/>
      <c r="LGN54" s="18"/>
      <c r="LHB54" s="18"/>
      <c r="LHP54" s="18"/>
      <c r="LID54" s="18"/>
      <c r="LIR54" s="18"/>
      <c r="LJF54" s="18"/>
      <c r="LJT54" s="18"/>
      <c r="LKH54" s="18"/>
      <c r="LKV54" s="18"/>
      <c r="LLJ54" s="18"/>
      <c r="LLX54" s="18"/>
      <c r="LML54" s="18"/>
      <c r="LMZ54" s="18"/>
      <c r="LNN54" s="18"/>
      <c r="LOB54" s="18"/>
      <c r="LOP54" s="18"/>
      <c r="LPD54" s="18"/>
      <c r="LPR54" s="18"/>
      <c r="LQF54" s="18"/>
      <c r="LQT54" s="18"/>
      <c r="LRH54" s="18"/>
      <c r="LRV54" s="18"/>
      <c r="LSJ54" s="18"/>
      <c r="LSX54" s="18"/>
      <c r="LTL54" s="18"/>
      <c r="LTZ54" s="18"/>
      <c r="LUN54" s="18"/>
      <c r="LVB54" s="18"/>
      <c r="LVP54" s="18"/>
      <c r="LWD54" s="18"/>
      <c r="LWR54" s="18"/>
      <c r="LXF54" s="18"/>
      <c r="LXT54" s="18"/>
      <c r="LYH54" s="18"/>
      <c r="LYV54" s="18"/>
      <c r="LZJ54" s="18"/>
      <c r="LZX54" s="18"/>
      <c r="MAL54" s="18"/>
      <c r="MAZ54" s="18"/>
      <c r="MBN54" s="18"/>
      <c r="MCB54" s="18"/>
      <c r="MCP54" s="18"/>
      <c r="MDD54" s="18"/>
      <c r="MDR54" s="18"/>
      <c r="MEF54" s="18"/>
      <c r="MET54" s="18"/>
      <c r="MFH54" s="18"/>
      <c r="MFV54" s="18"/>
      <c r="MGJ54" s="18"/>
      <c r="MGX54" s="18"/>
      <c r="MHL54" s="18"/>
      <c r="MHZ54" s="18"/>
      <c r="MIN54" s="18"/>
      <c r="MJB54" s="18"/>
      <c r="MJP54" s="18"/>
      <c r="MKD54" s="18"/>
      <c r="MKR54" s="18"/>
      <c r="MLF54" s="18"/>
      <c r="MLT54" s="18"/>
      <c r="MMH54" s="18"/>
      <c r="MMV54" s="18"/>
      <c r="MNJ54" s="18"/>
      <c r="MNX54" s="18"/>
      <c r="MOL54" s="18"/>
      <c r="MOZ54" s="18"/>
      <c r="MPN54" s="18"/>
      <c r="MQB54" s="18"/>
      <c r="MQP54" s="18"/>
      <c r="MRD54" s="18"/>
      <c r="MRR54" s="18"/>
      <c r="MSF54" s="18"/>
      <c r="MST54" s="18"/>
      <c r="MTH54" s="18"/>
      <c r="MTV54" s="18"/>
      <c r="MUJ54" s="18"/>
      <c r="MUX54" s="18"/>
      <c r="MVL54" s="18"/>
      <c r="MVZ54" s="18"/>
      <c r="MWN54" s="18"/>
      <c r="MXB54" s="18"/>
      <c r="MXP54" s="18"/>
      <c r="MYD54" s="18"/>
      <c r="MYR54" s="18"/>
      <c r="MZF54" s="18"/>
      <c r="MZT54" s="18"/>
      <c r="NAH54" s="18"/>
      <c r="NAV54" s="18"/>
      <c r="NBJ54" s="18"/>
      <c r="NBX54" s="18"/>
      <c r="NCL54" s="18"/>
      <c r="NCZ54" s="18"/>
      <c r="NDN54" s="18"/>
      <c r="NEB54" s="18"/>
      <c r="NEP54" s="18"/>
      <c r="NFD54" s="18"/>
      <c r="NFR54" s="18"/>
      <c r="NGF54" s="18"/>
      <c r="NGT54" s="18"/>
      <c r="NHH54" s="18"/>
      <c r="NHV54" s="18"/>
      <c r="NIJ54" s="18"/>
      <c r="NIX54" s="18"/>
      <c r="NJL54" s="18"/>
      <c r="NJZ54" s="18"/>
      <c r="NKN54" s="18"/>
      <c r="NLB54" s="18"/>
      <c r="NLP54" s="18"/>
      <c r="NMD54" s="18"/>
      <c r="NMR54" s="18"/>
      <c r="NNF54" s="18"/>
      <c r="NNT54" s="18"/>
      <c r="NOH54" s="18"/>
      <c r="NOV54" s="18"/>
      <c r="NPJ54" s="18"/>
      <c r="NPX54" s="18"/>
      <c r="NQL54" s="18"/>
      <c r="NQZ54" s="18"/>
      <c r="NRN54" s="18"/>
      <c r="NSB54" s="18"/>
      <c r="NSP54" s="18"/>
      <c r="NTD54" s="18"/>
      <c r="NTR54" s="18"/>
      <c r="NUF54" s="18"/>
      <c r="NUT54" s="18"/>
      <c r="NVH54" s="18"/>
      <c r="NVV54" s="18"/>
      <c r="NWJ54" s="18"/>
      <c r="NWX54" s="18"/>
      <c r="NXL54" s="18"/>
      <c r="NXZ54" s="18"/>
      <c r="NYN54" s="18"/>
      <c r="NZB54" s="18"/>
      <c r="NZP54" s="18"/>
      <c r="OAD54" s="18"/>
      <c r="OAR54" s="18"/>
      <c r="OBF54" s="18"/>
      <c r="OBT54" s="18"/>
      <c r="OCH54" s="18"/>
      <c r="OCV54" s="18"/>
      <c r="ODJ54" s="18"/>
      <c r="ODX54" s="18"/>
      <c r="OEL54" s="18"/>
      <c r="OEZ54" s="18"/>
      <c r="OFN54" s="18"/>
      <c r="OGB54" s="18"/>
      <c r="OGP54" s="18"/>
      <c r="OHD54" s="18"/>
      <c r="OHR54" s="18"/>
      <c r="OIF54" s="18"/>
      <c r="OIT54" s="18"/>
      <c r="OJH54" s="18"/>
      <c r="OJV54" s="18"/>
      <c r="OKJ54" s="18"/>
      <c r="OKX54" s="18"/>
      <c r="OLL54" s="18"/>
      <c r="OLZ54" s="18"/>
      <c r="OMN54" s="18"/>
      <c r="ONB54" s="18"/>
      <c r="ONP54" s="18"/>
      <c r="OOD54" s="18"/>
      <c r="OOR54" s="18"/>
      <c r="OPF54" s="18"/>
      <c r="OPT54" s="18"/>
      <c r="OQH54" s="18"/>
      <c r="OQV54" s="18"/>
      <c r="ORJ54" s="18"/>
      <c r="ORX54" s="18"/>
      <c r="OSL54" s="18"/>
      <c r="OSZ54" s="18"/>
      <c r="OTN54" s="18"/>
      <c r="OUB54" s="18"/>
      <c r="OUP54" s="18"/>
      <c r="OVD54" s="18"/>
      <c r="OVR54" s="18"/>
      <c r="OWF54" s="18"/>
      <c r="OWT54" s="18"/>
      <c r="OXH54" s="18"/>
      <c r="OXV54" s="18"/>
      <c r="OYJ54" s="18"/>
      <c r="OYX54" s="18"/>
      <c r="OZL54" s="18"/>
      <c r="OZZ54" s="18"/>
      <c r="PAN54" s="18"/>
      <c r="PBB54" s="18"/>
      <c r="PBP54" s="18"/>
      <c r="PCD54" s="18"/>
      <c r="PCR54" s="18"/>
      <c r="PDF54" s="18"/>
      <c r="PDT54" s="18"/>
      <c r="PEH54" s="18"/>
      <c r="PEV54" s="18"/>
      <c r="PFJ54" s="18"/>
      <c r="PFX54" s="18"/>
      <c r="PGL54" s="18"/>
      <c r="PGZ54" s="18"/>
      <c r="PHN54" s="18"/>
      <c r="PIB54" s="18"/>
      <c r="PIP54" s="18"/>
      <c r="PJD54" s="18"/>
      <c r="PJR54" s="18"/>
      <c r="PKF54" s="18"/>
      <c r="PKT54" s="18"/>
      <c r="PLH54" s="18"/>
      <c r="PLV54" s="18"/>
      <c r="PMJ54" s="18"/>
      <c r="PMX54" s="18"/>
      <c r="PNL54" s="18"/>
      <c r="PNZ54" s="18"/>
      <c r="PON54" s="18"/>
      <c r="PPB54" s="18"/>
      <c r="PPP54" s="18"/>
      <c r="PQD54" s="18"/>
      <c r="PQR54" s="18"/>
      <c r="PRF54" s="18"/>
      <c r="PRT54" s="18"/>
      <c r="PSH54" s="18"/>
      <c r="PSV54" s="18"/>
      <c r="PTJ54" s="18"/>
      <c r="PTX54" s="18"/>
      <c r="PUL54" s="18"/>
      <c r="PUZ54" s="18"/>
      <c r="PVN54" s="18"/>
      <c r="PWB54" s="18"/>
      <c r="PWP54" s="18"/>
      <c r="PXD54" s="18"/>
      <c r="PXR54" s="18"/>
      <c r="PYF54" s="18"/>
      <c r="PYT54" s="18"/>
      <c r="PZH54" s="18"/>
      <c r="PZV54" s="18"/>
      <c r="QAJ54" s="18"/>
      <c r="QAX54" s="18"/>
      <c r="QBL54" s="18"/>
      <c r="QBZ54" s="18"/>
      <c r="QCN54" s="18"/>
      <c r="QDB54" s="18"/>
      <c r="QDP54" s="18"/>
      <c r="QED54" s="18"/>
      <c r="QER54" s="18"/>
      <c r="QFF54" s="18"/>
      <c r="QFT54" s="18"/>
      <c r="QGH54" s="18"/>
      <c r="QGV54" s="18"/>
      <c r="QHJ54" s="18"/>
      <c r="QHX54" s="18"/>
      <c r="QIL54" s="18"/>
      <c r="QIZ54" s="18"/>
      <c r="QJN54" s="18"/>
      <c r="QKB54" s="18"/>
      <c r="QKP54" s="18"/>
      <c r="QLD54" s="18"/>
      <c r="QLR54" s="18"/>
      <c r="QMF54" s="18"/>
      <c r="QMT54" s="18"/>
      <c r="QNH54" s="18"/>
      <c r="QNV54" s="18"/>
      <c r="QOJ54" s="18"/>
      <c r="QOX54" s="18"/>
      <c r="QPL54" s="18"/>
      <c r="QPZ54" s="18"/>
      <c r="QQN54" s="18"/>
      <c r="QRB54" s="18"/>
      <c r="QRP54" s="18"/>
      <c r="QSD54" s="18"/>
      <c r="QSR54" s="18"/>
      <c r="QTF54" s="18"/>
      <c r="QTT54" s="18"/>
      <c r="QUH54" s="18"/>
      <c r="QUV54" s="18"/>
      <c r="QVJ54" s="18"/>
      <c r="QVX54" s="18"/>
      <c r="QWL54" s="18"/>
      <c r="QWZ54" s="18"/>
      <c r="QXN54" s="18"/>
      <c r="QYB54" s="18"/>
      <c r="QYP54" s="18"/>
      <c r="QZD54" s="18"/>
      <c r="QZR54" s="18"/>
      <c r="RAF54" s="18"/>
      <c r="RAT54" s="18"/>
      <c r="RBH54" s="18"/>
      <c r="RBV54" s="18"/>
      <c r="RCJ54" s="18"/>
      <c r="RCX54" s="18"/>
      <c r="RDL54" s="18"/>
      <c r="RDZ54" s="18"/>
      <c r="REN54" s="18"/>
      <c r="RFB54" s="18"/>
      <c r="RFP54" s="18"/>
      <c r="RGD54" s="18"/>
      <c r="RGR54" s="18"/>
      <c r="RHF54" s="18"/>
      <c r="RHT54" s="18"/>
      <c r="RIH54" s="18"/>
      <c r="RIV54" s="18"/>
      <c r="RJJ54" s="18"/>
      <c r="RJX54" s="18"/>
      <c r="RKL54" s="18"/>
      <c r="RKZ54" s="18"/>
      <c r="RLN54" s="18"/>
      <c r="RMB54" s="18"/>
      <c r="RMP54" s="18"/>
      <c r="RND54" s="18"/>
      <c r="RNR54" s="18"/>
      <c r="ROF54" s="18"/>
      <c r="ROT54" s="18"/>
      <c r="RPH54" s="18"/>
      <c r="RPV54" s="18"/>
      <c r="RQJ54" s="18"/>
      <c r="RQX54" s="18"/>
      <c r="RRL54" s="18"/>
      <c r="RRZ54" s="18"/>
      <c r="RSN54" s="18"/>
      <c r="RTB54" s="18"/>
      <c r="RTP54" s="18"/>
      <c r="RUD54" s="18"/>
      <c r="RUR54" s="18"/>
      <c r="RVF54" s="18"/>
      <c r="RVT54" s="18"/>
      <c r="RWH54" s="18"/>
      <c r="RWV54" s="18"/>
      <c r="RXJ54" s="18"/>
      <c r="RXX54" s="18"/>
      <c r="RYL54" s="18"/>
      <c r="RYZ54" s="18"/>
      <c r="RZN54" s="18"/>
      <c r="SAB54" s="18"/>
      <c r="SAP54" s="18"/>
      <c r="SBD54" s="18"/>
      <c r="SBR54" s="18"/>
      <c r="SCF54" s="18"/>
      <c r="SCT54" s="18"/>
      <c r="SDH54" s="18"/>
      <c r="SDV54" s="18"/>
      <c r="SEJ54" s="18"/>
      <c r="SEX54" s="18"/>
      <c r="SFL54" s="18"/>
      <c r="SFZ54" s="18"/>
      <c r="SGN54" s="18"/>
      <c r="SHB54" s="18"/>
      <c r="SHP54" s="18"/>
      <c r="SID54" s="18"/>
      <c r="SIR54" s="18"/>
      <c r="SJF54" s="18"/>
      <c r="SJT54" s="18"/>
      <c r="SKH54" s="18"/>
      <c r="SKV54" s="18"/>
      <c r="SLJ54" s="18"/>
      <c r="SLX54" s="18"/>
      <c r="SML54" s="18"/>
      <c r="SMZ54" s="18"/>
      <c r="SNN54" s="18"/>
      <c r="SOB54" s="18"/>
      <c r="SOP54" s="18"/>
      <c r="SPD54" s="18"/>
      <c r="SPR54" s="18"/>
      <c r="SQF54" s="18"/>
      <c r="SQT54" s="18"/>
      <c r="SRH54" s="18"/>
      <c r="SRV54" s="18"/>
      <c r="SSJ54" s="18"/>
      <c r="SSX54" s="18"/>
      <c r="STL54" s="18"/>
      <c r="STZ54" s="18"/>
      <c r="SUN54" s="18"/>
      <c r="SVB54" s="18"/>
      <c r="SVP54" s="18"/>
      <c r="SWD54" s="18"/>
      <c r="SWR54" s="18"/>
      <c r="SXF54" s="18"/>
      <c r="SXT54" s="18"/>
      <c r="SYH54" s="18"/>
      <c r="SYV54" s="18"/>
      <c r="SZJ54" s="18"/>
      <c r="SZX54" s="18"/>
      <c r="TAL54" s="18"/>
      <c r="TAZ54" s="18"/>
      <c r="TBN54" s="18"/>
      <c r="TCB54" s="18"/>
      <c r="TCP54" s="18"/>
      <c r="TDD54" s="18"/>
      <c r="TDR54" s="18"/>
      <c r="TEF54" s="18"/>
      <c r="TET54" s="18"/>
      <c r="TFH54" s="18"/>
      <c r="TFV54" s="18"/>
      <c r="TGJ54" s="18"/>
      <c r="TGX54" s="18"/>
      <c r="THL54" s="18"/>
      <c r="THZ54" s="18"/>
      <c r="TIN54" s="18"/>
      <c r="TJB54" s="18"/>
      <c r="TJP54" s="18"/>
      <c r="TKD54" s="18"/>
      <c r="TKR54" s="18"/>
      <c r="TLF54" s="18"/>
      <c r="TLT54" s="18"/>
      <c r="TMH54" s="18"/>
      <c r="TMV54" s="18"/>
      <c r="TNJ54" s="18"/>
      <c r="TNX54" s="18"/>
      <c r="TOL54" s="18"/>
      <c r="TOZ54" s="18"/>
      <c r="TPN54" s="18"/>
      <c r="TQB54" s="18"/>
      <c r="TQP54" s="18"/>
      <c r="TRD54" s="18"/>
      <c r="TRR54" s="18"/>
      <c r="TSF54" s="18"/>
      <c r="TST54" s="18"/>
      <c r="TTH54" s="18"/>
      <c r="TTV54" s="18"/>
      <c r="TUJ54" s="18"/>
      <c r="TUX54" s="18"/>
      <c r="TVL54" s="18"/>
      <c r="TVZ54" s="18"/>
      <c r="TWN54" s="18"/>
      <c r="TXB54" s="18"/>
      <c r="TXP54" s="18"/>
      <c r="TYD54" s="18"/>
      <c r="TYR54" s="18"/>
      <c r="TZF54" s="18"/>
      <c r="TZT54" s="18"/>
      <c r="UAH54" s="18"/>
      <c r="UAV54" s="18"/>
      <c r="UBJ54" s="18"/>
      <c r="UBX54" s="18"/>
      <c r="UCL54" s="18"/>
      <c r="UCZ54" s="18"/>
      <c r="UDN54" s="18"/>
      <c r="UEB54" s="18"/>
      <c r="UEP54" s="18"/>
      <c r="UFD54" s="18"/>
      <c r="UFR54" s="18"/>
      <c r="UGF54" s="18"/>
      <c r="UGT54" s="18"/>
      <c r="UHH54" s="18"/>
      <c r="UHV54" s="18"/>
      <c r="UIJ54" s="18"/>
      <c r="UIX54" s="18"/>
      <c r="UJL54" s="18"/>
      <c r="UJZ54" s="18"/>
      <c r="UKN54" s="18"/>
      <c r="ULB54" s="18"/>
      <c r="ULP54" s="18"/>
      <c r="UMD54" s="18"/>
      <c r="UMR54" s="18"/>
      <c r="UNF54" s="18"/>
      <c r="UNT54" s="18"/>
      <c r="UOH54" s="18"/>
      <c r="UOV54" s="18"/>
      <c r="UPJ54" s="18"/>
      <c r="UPX54" s="18"/>
      <c r="UQL54" s="18"/>
      <c r="UQZ54" s="18"/>
      <c r="URN54" s="18"/>
      <c r="USB54" s="18"/>
      <c r="USP54" s="18"/>
      <c r="UTD54" s="18"/>
      <c r="UTR54" s="18"/>
      <c r="UUF54" s="18"/>
      <c r="UUT54" s="18"/>
      <c r="UVH54" s="18"/>
      <c r="UVV54" s="18"/>
      <c r="UWJ54" s="18"/>
      <c r="UWX54" s="18"/>
      <c r="UXL54" s="18"/>
      <c r="UXZ54" s="18"/>
      <c r="UYN54" s="18"/>
      <c r="UZB54" s="18"/>
      <c r="UZP54" s="18"/>
      <c r="VAD54" s="18"/>
      <c r="VAR54" s="18"/>
      <c r="VBF54" s="18"/>
      <c r="VBT54" s="18"/>
      <c r="VCH54" s="18"/>
      <c r="VCV54" s="18"/>
      <c r="VDJ54" s="18"/>
      <c r="VDX54" s="18"/>
      <c r="VEL54" s="18"/>
      <c r="VEZ54" s="18"/>
      <c r="VFN54" s="18"/>
      <c r="VGB54" s="18"/>
      <c r="VGP54" s="18"/>
      <c r="VHD54" s="18"/>
      <c r="VHR54" s="18"/>
      <c r="VIF54" s="18"/>
      <c r="VIT54" s="18"/>
      <c r="VJH54" s="18"/>
      <c r="VJV54" s="18"/>
      <c r="VKJ54" s="18"/>
      <c r="VKX54" s="18"/>
      <c r="VLL54" s="18"/>
      <c r="VLZ54" s="18"/>
      <c r="VMN54" s="18"/>
      <c r="VNB54" s="18"/>
      <c r="VNP54" s="18"/>
      <c r="VOD54" s="18"/>
      <c r="VOR54" s="18"/>
      <c r="VPF54" s="18"/>
      <c r="VPT54" s="18"/>
      <c r="VQH54" s="18"/>
      <c r="VQV54" s="18"/>
      <c r="VRJ54" s="18"/>
      <c r="VRX54" s="18"/>
      <c r="VSL54" s="18"/>
      <c r="VSZ54" s="18"/>
      <c r="VTN54" s="18"/>
      <c r="VUB54" s="18"/>
      <c r="VUP54" s="18"/>
      <c r="VVD54" s="18"/>
      <c r="VVR54" s="18"/>
      <c r="VWF54" s="18"/>
      <c r="VWT54" s="18"/>
      <c r="VXH54" s="18"/>
      <c r="VXV54" s="18"/>
      <c r="VYJ54" s="18"/>
      <c r="VYX54" s="18"/>
      <c r="VZL54" s="18"/>
      <c r="VZZ54" s="18"/>
      <c r="WAN54" s="18"/>
      <c r="WBB54" s="18"/>
      <c r="WBP54" s="18"/>
      <c r="WCD54" s="18"/>
      <c r="WCR54" s="18"/>
      <c r="WDF54" s="18"/>
      <c r="WDT54" s="18"/>
      <c r="WEH54" s="18"/>
      <c r="WEV54" s="18"/>
      <c r="WFJ54" s="18"/>
      <c r="WFX54" s="18"/>
      <c r="WGL54" s="18"/>
      <c r="WGZ54" s="18"/>
      <c r="WHN54" s="18"/>
      <c r="WIB54" s="18"/>
      <c r="WIP54" s="18"/>
      <c r="WJD54" s="18"/>
      <c r="WJR54" s="18"/>
      <c r="WKF54" s="18"/>
      <c r="WKT54" s="18"/>
      <c r="WLH54" s="18"/>
      <c r="WLV54" s="18"/>
      <c r="WMJ54" s="18"/>
      <c r="WMX54" s="18"/>
      <c r="WNL54" s="18"/>
      <c r="WNZ54" s="18"/>
      <c r="WON54" s="18"/>
      <c r="WPB54" s="18"/>
      <c r="WPP54" s="18"/>
      <c r="WQD54" s="18"/>
      <c r="WQR54" s="18"/>
      <c r="WRF54" s="18"/>
      <c r="WRT54" s="18"/>
      <c r="WSH54" s="18"/>
      <c r="WSV54" s="18"/>
      <c r="WTJ54" s="18"/>
      <c r="WTX54" s="18"/>
      <c r="WUL54" s="18"/>
      <c r="WUZ54" s="18"/>
      <c r="WVN54" s="18"/>
      <c r="WWB54" s="18"/>
      <c r="WWP54" s="18"/>
      <c r="WXD54" s="18"/>
      <c r="WXR54" s="18"/>
      <c r="WYF54" s="18"/>
      <c r="WYT54" s="18"/>
      <c r="WZH54" s="18"/>
      <c r="WZV54" s="18"/>
      <c r="XAJ54" s="18"/>
      <c r="XAX54" s="18"/>
      <c r="XBL54" s="18"/>
      <c r="XBZ54" s="18"/>
      <c r="XCN54" s="18"/>
      <c r="XDB54" s="18"/>
      <c r="XDP54" s="18"/>
      <c r="XED54" s="18"/>
      <c r="XER54" s="18"/>
    </row>
    <row r="55" spans="1:1014 1028:2036 2050:3072 3086:4094 4108:5116 5130:6138 6152:7160 7174:8182 8196:9204 9218:10240 10254:11262 11276:12284 12298:13306 13320:14328 14342:15350 15364:16372" x14ac:dyDescent="0.35">
      <c r="A55">
        <v>2017209007</v>
      </c>
      <c r="B55" t="e">
        <v>#N/A</v>
      </c>
      <c r="C55" t="e">
        <v>#N/A</v>
      </c>
      <c r="D55" s="55" t="s">
        <v>922</v>
      </c>
      <c r="E55" t="s">
        <v>905</v>
      </c>
      <c r="F55" s="18">
        <v>42944</v>
      </c>
      <c r="G55">
        <v>22.7</v>
      </c>
      <c r="H55" t="s">
        <v>884</v>
      </c>
      <c r="I55">
        <v>44.9</v>
      </c>
      <c r="J55" t="s">
        <v>884</v>
      </c>
      <c r="K55">
        <v>17.2</v>
      </c>
      <c r="M55">
        <v>45</v>
      </c>
      <c r="O55">
        <v>866</v>
      </c>
      <c r="P55" t="s">
        <v>880</v>
      </c>
      <c r="T55" s="18"/>
      <c r="AH55" s="18"/>
      <c r="AV55" s="18"/>
      <c r="BJ55" s="18"/>
      <c r="BX55" s="18"/>
      <c r="CL55" s="18"/>
      <c r="CZ55" s="18"/>
      <c r="DN55" s="18"/>
      <c r="EB55" s="18"/>
      <c r="EP55" s="18"/>
      <c r="FD55" s="18"/>
      <c r="FR55" s="18"/>
      <c r="GF55" s="18"/>
      <c r="GT55" s="18"/>
      <c r="HH55" s="18"/>
      <c r="HV55" s="18"/>
      <c r="IJ55" s="18"/>
      <c r="IX55" s="18"/>
      <c r="JL55" s="18"/>
      <c r="JZ55" s="18"/>
      <c r="KN55" s="18"/>
      <c r="LB55" s="18"/>
      <c r="LP55" s="18"/>
      <c r="MD55" s="18"/>
      <c r="MR55" s="18"/>
      <c r="NF55" s="18"/>
      <c r="NT55" s="18"/>
      <c r="OH55" s="18"/>
      <c r="OV55" s="18"/>
      <c r="PJ55" s="18"/>
      <c r="PX55" s="18"/>
      <c r="QL55" s="18"/>
      <c r="QZ55" s="18"/>
      <c r="RN55" s="18"/>
      <c r="SB55" s="18"/>
      <c r="SP55" s="18"/>
      <c r="TD55" s="18"/>
      <c r="TR55" s="18"/>
      <c r="UF55" s="18"/>
      <c r="UT55" s="18"/>
      <c r="VH55" s="18"/>
      <c r="VV55" s="18"/>
      <c r="WJ55" s="18"/>
      <c r="WX55" s="18"/>
      <c r="XL55" s="18"/>
      <c r="XZ55" s="18"/>
      <c r="YN55" s="18"/>
      <c r="ZB55" s="18"/>
      <c r="ZP55" s="18"/>
      <c r="AAD55" s="18"/>
      <c r="AAR55" s="18"/>
      <c r="ABF55" s="18"/>
      <c r="ABT55" s="18"/>
      <c r="ACH55" s="18"/>
      <c r="ACV55" s="18"/>
      <c r="ADJ55" s="18"/>
      <c r="ADX55" s="18"/>
      <c r="AEL55" s="18"/>
      <c r="AEZ55" s="18"/>
      <c r="AFN55" s="18"/>
      <c r="AGB55" s="18"/>
      <c r="AGP55" s="18"/>
      <c r="AHD55" s="18"/>
      <c r="AHR55" s="18"/>
      <c r="AIF55" s="18"/>
      <c r="AIT55" s="18"/>
      <c r="AJH55" s="18"/>
      <c r="AJV55" s="18"/>
      <c r="AKJ55" s="18"/>
      <c r="AKX55" s="18"/>
      <c r="ALL55" s="18"/>
      <c r="ALZ55" s="18"/>
      <c r="AMN55" s="18"/>
      <c r="ANB55" s="18"/>
      <c r="ANP55" s="18"/>
      <c r="AOD55" s="18"/>
      <c r="AOR55" s="18"/>
      <c r="APF55" s="18"/>
      <c r="APT55" s="18"/>
      <c r="AQH55" s="18"/>
      <c r="AQV55" s="18"/>
      <c r="ARJ55" s="18"/>
      <c r="ARX55" s="18"/>
      <c r="ASL55" s="18"/>
      <c r="ASZ55" s="18"/>
      <c r="ATN55" s="18"/>
      <c r="AUB55" s="18"/>
      <c r="AUP55" s="18"/>
      <c r="AVD55" s="18"/>
      <c r="AVR55" s="18"/>
      <c r="AWF55" s="18"/>
      <c r="AWT55" s="18"/>
      <c r="AXH55" s="18"/>
      <c r="AXV55" s="18"/>
      <c r="AYJ55" s="18"/>
      <c r="AYX55" s="18"/>
      <c r="AZL55" s="18"/>
      <c r="AZZ55" s="18"/>
      <c r="BAN55" s="18"/>
      <c r="BBB55" s="18"/>
      <c r="BBP55" s="18"/>
      <c r="BCD55" s="18"/>
      <c r="BCR55" s="18"/>
      <c r="BDF55" s="18"/>
      <c r="BDT55" s="18"/>
      <c r="BEH55" s="18"/>
      <c r="BEV55" s="18"/>
      <c r="BFJ55" s="18"/>
      <c r="BFX55" s="18"/>
      <c r="BGL55" s="18"/>
      <c r="BGZ55" s="18"/>
      <c r="BHN55" s="18"/>
      <c r="BIB55" s="18"/>
      <c r="BIP55" s="18"/>
      <c r="BJD55" s="18"/>
      <c r="BJR55" s="18"/>
      <c r="BKF55" s="18"/>
      <c r="BKT55" s="18"/>
      <c r="BLH55" s="18"/>
      <c r="BLV55" s="18"/>
      <c r="BMJ55" s="18"/>
      <c r="BMX55" s="18"/>
      <c r="BNL55" s="18"/>
      <c r="BNZ55" s="18"/>
      <c r="BON55" s="18"/>
      <c r="BPB55" s="18"/>
      <c r="BPP55" s="18"/>
      <c r="BQD55" s="18"/>
      <c r="BQR55" s="18"/>
      <c r="BRF55" s="18"/>
      <c r="BRT55" s="18"/>
      <c r="BSH55" s="18"/>
      <c r="BSV55" s="18"/>
      <c r="BTJ55" s="18"/>
      <c r="BTX55" s="18"/>
      <c r="BUL55" s="18"/>
      <c r="BUZ55" s="18"/>
      <c r="BVN55" s="18"/>
      <c r="BWB55" s="18"/>
      <c r="BWP55" s="18"/>
      <c r="BXD55" s="18"/>
      <c r="BXR55" s="18"/>
      <c r="BYF55" s="18"/>
      <c r="BYT55" s="18"/>
      <c r="BZH55" s="18"/>
      <c r="BZV55" s="18"/>
      <c r="CAJ55" s="18"/>
      <c r="CAX55" s="18"/>
      <c r="CBL55" s="18"/>
      <c r="CBZ55" s="18"/>
      <c r="CCN55" s="18"/>
      <c r="CDB55" s="18"/>
      <c r="CDP55" s="18"/>
      <c r="CED55" s="18"/>
      <c r="CER55" s="18"/>
      <c r="CFF55" s="18"/>
      <c r="CFT55" s="18"/>
      <c r="CGH55" s="18"/>
      <c r="CGV55" s="18"/>
      <c r="CHJ55" s="18"/>
      <c r="CHX55" s="18"/>
      <c r="CIL55" s="18"/>
      <c r="CIZ55" s="18"/>
      <c r="CJN55" s="18"/>
      <c r="CKB55" s="18"/>
      <c r="CKP55" s="18"/>
      <c r="CLD55" s="18"/>
      <c r="CLR55" s="18"/>
      <c r="CMF55" s="18"/>
      <c r="CMT55" s="18"/>
      <c r="CNH55" s="18"/>
      <c r="CNV55" s="18"/>
      <c r="COJ55" s="18"/>
      <c r="COX55" s="18"/>
      <c r="CPL55" s="18"/>
      <c r="CPZ55" s="18"/>
      <c r="CQN55" s="18"/>
      <c r="CRB55" s="18"/>
      <c r="CRP55" s="18"/>
      <c r="CSD55" s="18"/>
      <c r="CSR55" s="18"/>
      <c r="CTF55" s="18"/>
      <c r="CTT55" s="18"/>
      <c r="CUH55" s="18"/>
      <c r="CUV55" s="18"/>
      <c r="CVJ55" s="18"/>
      <c r="CVX55" s="18"/>
      <c r="CWL55" s="18"/>
      <c r="CWZ55" s="18"/>
      <c r="CXN55" s="18"/>
      <c r="CYB55" s="18"/>
      <c r="CYP55" s="18"/>
      <c r="CZD55" s="18"/>
      <c r="CZR55" s="18"/>
      <c r="DAF55" s="18"/>
      <c r="DAT55" s="18"/>
      <c r="DBH55" s="18"/>
      <c r="DBV55" s="18"/>
      <c r="DCJ55" s="18"/>
      <c r="DCX55" s="18"/>
      <c r="DDL55" s="18"/>
      <c r="DDZ55" s="18"/>
      <c r="DEN55" s="18"/>
      <c r="DFB55" s="18"/>
      <c r="DFP55" s="18"/>
      <c r="DGD55" s="18"/>
      <c r="DGR55" s="18"/>
      <c r="DHF55" s="18"/>
      <c r="DHT55" s="18"/>
      <c r="DIH55" s="18"/>
      <c r="DIV55" s="18"/>
      <c r="DJJ55" s="18"/>
      <c r="DJX55" s="18"/>
      <c r="DKL55" s="18"/>
      <c r="DKZ55" s="18"/>
      <c r="DLN55" s="18"/>
      <c r="DMB55" s="18"/>
      <c r="DMP55" s="18"/>
      <c r="DND55" s="18"/>
      <c r="DNR55" s="18"/>
      <c r="DOF55" s="18"/>
      <c r="DOT55" s="18"/>
      <c r="DPH55" s="18"/>
      <c r="DPV55" s="18"/>
      <c r="DQJ55" s="18"/>
      <c r="DQX55" s="18"/>
      <c r="DRL55" s="18"/>
      <c r="DRZ55" s="18"/>
      <c r="DSN55" s="18"/>
      <c r="DTB55" s="18"/>
      <c r="DTP55" s="18"/>
      <c r="DUD55" s="18"/>
      <c r="DUR55" s="18"/>
      <c r="DVF55" s="18"/>
      <c r="DVT55" s="18"/>
      <c r="DWH55" s="18"/>
      <c r="DWV55" s="18"/>
      <c r="DXJ55" s="18"/>
      <c r="DXX55" s="18"/>
      <c r="DYL55" s="18"/>
      <c r="DYZ55" s="18"/>
      <c r="DZN55" s="18"/>
      <c r="EAB55" s="18"/>
      <c r="EAP55" s="18"/>
      <c r="EBD55" s="18"/>
      <c r="EBR55" s="18"/>
      <c r="ECF55" s="18"/>
      <c r="ECT55" s="18"/>
      <c r="EDH55" s="18"/>
      <c r="EDV55" s="18"/>
      <c r="EEJ55" s="18"/>
      <c r="EEX55" s="18"/>
      <c r="EFL55" s="18"/>
      <c r="EFZ55" s="18"/>
      <c r="EGN55" s="18"/>
      <c r="EHB55" s="18"/>
      <c r="EHP55" s="18"/>
      <c r="EID55" s="18"/>
      <c r="EIR55" s="18"/>
      <c r="EJF55" s="18"/>
      <c r="EJT55" s="18"/>
      <c r="EKH55" s="18"/>
      <c r="EKV55" s="18"/>
      <c r="ELJ55" s="18"/>
      <c r="ELX55" s="18"/>
      <c r="EML55" s="18"/>
      <c r="EMZ55" s="18"/>
      <c r="ENN55" s="18"/>
      <c r="EOB55" s="18"/>
      <c r="EOP55" s="18"/>
      <c r="EPD55" s="18"/>
      <c r="EPR55" s="18"/>
      <c r="EQF55" s="18"/>
      <c r="EQT55" s="18"/>
      <c r="ERH55" s="18"/>
      <c r="ERV55" s="18"/>
      <c r="ESJ55" s="18"/>
      <c r="ESX55" s="18"/>
      <c r="ETL55" s="18"/>
      <c r="ETZ55" s="18"/>
      <c r="EUN55" s="18"/>
      <c r="EVB55" s="18"/>
      <c r="EVP55" s="18"/>
      <c r="EWD55" s="18"/>
      <c r="EWR55" s="18"/>
      <c r="EXF55" s="18"/>
      <c r="EXT55" s="18"/>
      <c r="EYH55" s="18"/>
      <c r="EYV55" s="18"/>
      <c r="EZJ55" s="18"/>
      <c r="EZX55" s="18"/>
      <c r="FAL55" s="18"/>
      <c r="FAZ55" s="18"/>
      <c r="FBN55" s="18"/>
      <c r="FCB55" s="18"/>
      <c r="FCP55" s="18"/>
      <c r="FDD55" s="18"/>
      <c r="FDR55" s="18"/>
      <c r="FEF55" s="18"/>
      <c r="FET55" s="18"/>
      <c r="FFH55" s="18"/>
      <c r="FFV55" s="18"/>
      <c r="FGJ55" s="18"/>
      <c r="FGX55" s="18"/>
      <c r="FHL55" s="18"/>
      <c r="FHZ55" s="18"/>
      <c r="FIN55" s="18"/>
      <c r="FJB55" s="18"/>
      <c r="FJP55" s="18"/>
      <c r="FKD55" s="18"/>
      <c r="FKR55" s="18"/>
      <c r="FLF55" s="18"/>
      <c r="FLT55" s="18"/>
      <c r="FMH55" s="18"/>
      <c r="FMV55" s="18"/>
      <c r="FNJ55" s="18"/>
      <c r="FNX55" s="18"/>
      <c r="FOL55" s="18"/>
      <c r="FOZ55" s="18"/>
      <c r="FPN55" s="18"/>
      <c r="FQB55" s="18"/>
      <c r="FQP55" s="18"/>
      <c r="FRD55" s="18"/>
      <c r="FRR55" s="18"/>
      <c r="FSF55" s="18"/>
      <c r="FST55" s="18"/>
      <c r="FTH55" s="18"/>
      <c r="FTV55" s="18"/>
      <c r="FUJ55" s="18"/>
      <c r="FUX55" s="18"/>
      <c r="FVL55" s="18"/>
      <c r="FVZ55" s="18"/>
      <c r="FWN55" s="18"/>
      <c r="FXB55" s="18"/>
      <c r="FXP55" s="18"/>
      <c r="FYD55" s="18"/>
      <c r="FYR55" s="18"/>
      <c r="FZF55" s="18"/>
      <c r="FZT55" s="18"/>
      <c r="GAH55" s="18"/>
      <c r="GAV55" s="18"/>
      <c r="GBJ55" s="18"/>
      <c r="GBX55" s="18"/>
      <c r="GCL55" s="18"/>
      <c r="GCZ55" s="18"/>
      <c r="GDN55" s="18"/>
      <c r="GEB55" s="18"/>
      <c r="GEP55" s="18"/>
      <c r="GFD55" s="18"/>
      <c r="GFR55" s="18"/>
      <c r="GGF55" s="18"/>
      <c r="GGT55" s="18"/>
      <c r="GHH55" s="18"/>
      <c r="GHV55" s="18"/>
      <c r="GIJ55" s="18"/>
      <c r="GIX55" s="18"/>
      <c r="GJL55" s="18"/>
      <c r="GJZ55" s="18"/>
      <c r="GKN55" s="18"/>
      <c r="GLB55" s="18"/>
      <c r="GLP55" s="18"/>
      <c r="GMD55" s="18"/>
      <c r="GMR55" s="18"/>
      <c r="GNF55" s="18"/>
      <c r="GNT55" s="18"/>
      <c r="GOH55" s="18"/>
      <c r="GOV55" s="18"/>
      <c r="GPJ55" s="18"/>
      <c r="GPX55" s="18"/>
      <c r="GQL55" s="18"/>
      <c r="GQZ55" s="18"/>
      <c r="GRN55" s="18"/>
      <c r="GSB55" s="18"/>
      <c r="GSP55" s="18"/>
      <c r="GTD55" s="18"/>
      <c r="GTR55" s="18"/>
      <c r="GUF55" s="18"/>
      <c r="GUT55" s="18"/>
      <c r="GVH55" s="18"/>
      <c r="GVV55" s="18"/>
      <c r="GWJ55" s="18"/>
      <c r="GWX55" s="18"/>
      <c r="GXL55" s="18"/>
      <c r="GXZ55" s="18"/>
      <c r="GYN55" s="18"/>
      <c r="GZB55" s="18"/>
      <c r="GZP55" s="18"/>
      <c r="HAD55" s="18"/>
      <c r="HAR55" s="18"/>
      <c r="HBF55" s="18"/>
      <c r="HBT55" s="18"/>
      <c r="HCH55" s="18"/>
      <c r="HCV55" s="18"/>
      <c r="HDJ55" s="18"/>
      <c r="HDX55" s="18"/>
      <c r="HEL55" s="18"/>
      <c r="HEZ55" s="18"/>
      <c r="HFN55" s="18"/>
      <c r="HGB55" s="18"/>
      <c r="HGP55" s="18"/>
      <c r="HHD55" s="18"/>
      <c r="HHR55" s="18"/>
      <c r="HIF55" s="18"/>
      <c r="HIT55" s="18"/>
      <c r="HJH55" s="18"/>
      <c r="HJV55" s="18"/>
      <c r="HKJ55" s="18"/>
      <c r="HKX55" s="18"/>
      <c r="HLL55" s="18"/>
      <c r="HLZ55" s="18"/>
      <c r="HMN55" s="18"/>
      <c r="HNB55" s="18"/>
      <c r="HNP55" s="18"/>
      <c r="HOD55" s="18"/>
      <c r="HOR55" s="18"/>
      <c r="HPF55" s="18"/>
      <c r="HPT55" s="18"/>
      <c r="HQH55" s="18"/>
      <c r="HQV55" s="18"/>
      <c r="HRJ55" s="18"/>
      <c r="HRX55" s="18"/>
      <c r="HSL55" s="18"/>
      <c r="HSZ55" s="18"/>
      <c r="HTN55" s="18"/>
      <c r="HUB55" s="18"/>
      <c r="HUP55" s="18"/>
      <c r="HVD55" s="18"/>
      <c r="HVR55" s="18"/>
      <c r="HWF55" s="18"/>
      <c r="HWT55" s="18"/>
      <c r="HXH55" s="18"/>
      <c r="HXV55" s="18"/>
      <c r="HYJ55" s="18"/>
      <c r="HYX55" s="18"/>
      <c r="HZL55" s="18"/>
      <c r="HZZ55" s="18"/>
      <c r="IAN55" s="18"/>
      <c r="IBB55" s="18"/>
      <c r="IBP55" s="18"/>
      <c r="ICD55" s="18"/>
      <c r="ICR55" s="18"/>
      <c r="IDF55" s="18"/>
      <c r="IDT55" s="18"/>
      <c r="IEH55" s="18"/>
      <c r="IEV55" s="18"/>
      <c r="IFJ55" s="18"/>
      <c r="IFX55" s="18"/>
      <c r="IGL55" s="18"/>
      <c r="IGZ55" s="18"/>
      <c r="IHN55" s="18"/>
      <c r="IIB55" s="18"/>
      <c r="IIP55" s="18"/>
      <c r="IJD55" s="18"/>
      <c r="IJR55" s="18"/>
      <c r="IKF55" s="18"/>
      <c r="IKT55" s="18"/>
      <c r="ILH55" s="18"/>
      <c r="ILV55" s="18"/>
      <c r="IMJ55" s="18"/>
      <c r="IMX55" s="18"/>
      <c r="INL55" s="18"/>
      <c r="INZ55" s="18"/>
      <c r="ION55" s="18"/>
      <c r="IPB55" s="18"/>
      <c r="IPP55" s="18"/>
      <c r="IQD55" s="18"/>
      <c r="IQR55" s="18"/>
      <c r="IRF55" s="18"/>
      <c r="IRT55" s="18"/>
      <c r="ISH55" s="18"/>
      <c r="ISV55" s="18"/>
      <c r="ITJ55" s="18"/>
      <c r="ITX55" s="18"/>
      <c r="IUL55" s="18"/>
      <c r="IUZ55" s="18"/>
      <c r="IVN55" s="18"/>
      <c r="IWB55" s="18"/>
      <c r="IWP55" s="18"/>
      <c r="IXD55" s="18"/>
      <c r="IXR55" s="18"/>
      <c r="IYF55" s="18"/>
      <c r="IYT55" s="18"/>
      <c r="IZH55" s="18"/>
      <c r="IZV55" s="18"/>
      <c r="JAJ55" s="18"/>
      <c r="JAX55" s="18"/>
      <c r="JBL55" s="18"/>
      <c r="JBZ55" s="18"/>
      <c r="JCN55" s="18"/>
      <c r="JDB55" s="18"/>
      <c r="JDP55" s="18"/>
      <c r="JED55" s="18"/>
      <c r="JER55" s="18"/>
      <c r="JFF55" s="18"/>
      <c r="JFT55" s="18"/>
      <c r="JGH55" s="18"/>
      <c r="JGV55" s="18"/>
      <c r="JHJ55" s="18"/>
      <c r="JHX55" s="18"/>
      <c r="JIL55" s="18"/>
      <c r="JIZ55" s="18"/>
      <c r="JJN55" s="18"/>
      <c r="JKB55" s="18"/>
      <c r="JKP55" s="18"/>
      <c r="JLD55" s="18"/>
      <c r="JLR55" s="18"/>
      <c r="JMF55" s="18"/>
      <c r="JMT55" s="18"/>
      <c r="JNH55" s="18"/>
      <c r="JNV55" s="18"/>
      <c r="JOJ55" s="18"/>
      <c r="JOX55" s="18"/>
      <c r="JPL55" s="18"/>
      <c r="JPZ55" s="18"/>
      <c r="JQN55" s="18"/>
      <c r="JRB55" s="18"/>
      <c r="JRP55" s="18"/>
      <c r="JSD55" s="18"/>
      <c r="JSR55" s="18"/>
      <c r="JTF55" s="18"/>
      <c r="JTT55" s="18"/>
      <c r="JUH55" s="18"/>
      <c r="JUV55" s="18"/>
      <c r="JVJ55" s="18"/>
      <c r="JVX55" s="18"/>
      <c r="JWL55" s="18"/>
      <c r="JWZ55" s="18"/>
      <c r="JXN55" s="18"/>
      <c r="JYB55" s="18"/>
      <c r="JYP55" s="18"/>
      <c r="JZD55" s="18"/>
      <c r="JZR55" s="18"/>
      <c r="KAF55" s="18"/>
      <c r="KAT55" s="18"/>
      <c r="KBH55" s="18"/>
      <c r="KBV55" s="18"/>
      <c r="KCJ55" s="18"/>
      <c r="KCX55" s="18"/>
      <c r="KDL55" s="18"/>
      <c r="KDZ55" s="18"/>
      <c r="KEN55" s="18"/>
      <c r="KFB55" s="18"/>
      <c r="KFP55" s="18"/>
      <c r="KGD55" s="18"/>
      <c r="KGR55" s="18"/>
      <c r="KHF55" s="18"/>
      <c r="KHT55" s="18"/>
      <c r="KIH55" s="18"/>
      <c r="KIV55" s="18"/>
      <c r="KJJ55" s="18"/>
      <c r="KJX55" s="18"/>
      <c r="KKL55" s="18"/>
      <c r="KKZ55" s="18"/>
      <c r="KLN55" s="18"/>
      <c r="KMB55" s="18"/>
      <c r="KMP55" s="18"/>
      <c r="KND55" s="18"/>
      <c r="KNR55" s="18"/>
      <c r="KOF55" s="18"/>
      <c r="KOT55" s="18"/>
      <c r="KPH55" s="18"/>
      <c r="KPV55" s="18"/>
      <c r="KQJ55" s="18"/>
      <c r="KQX55" s="18"/>
      <c r="KRL55" s="18"/>
      <c r="KRZ55" s="18"/>
      <c r="KSN55" s="18"/>
      <c r="KTB55" s="18"/>
      <c r="KTP55" s="18"/>
      <c r="KUD55" s="18"/>
      <c r="KUR55" s="18"/>
      <c r="KVF55" s="18"/>
      <c r="KVT55" s="18"/>
      <c r="KWH55" s="18"/>
      <c r="KWV55" s="18"/>
      <c r="KXJ55" s="18"/>
      <c r="KXX55" s="18"/>
      <c r="KYL55" s="18"/>
      <c r="KYZ55" s="18"/>
      <c r="KZN55" s="18"/>
      <c r="LAB55" s="18"/>
      <c r="LAP55" s="18"/>
      <c r="LBD55" s="18"/>
      <c r="LBR55" s="18"/>
      <c r="LCF55" s="18"/>
      <c r="LCT55" s="18"/>
      <c r="LDH55" s="18"/>
      <c r="LDV55" s="18"/>
      <c r="LEJ55" s="18"/>
      <c r="LEX55" s="18"/>
      <c r="LFL55" s="18"/>
      <c r="LFZ55" s="18"/>
      <c r="LGN55" s="18"/>
      <c r="LHB55" s="18"/>
      <c r="LHP55" s="18"/>
      <c r="LID55" s="18"/>
      <c r="LIR55" s="18"/>
      <c r="LJF55" s="18"/>
      <c r="LJT55" s="18"/>
      <c r="LKH55" s="18"/>
      <c r="LKV55" s="18"/>
      <c r="LLJ55" s="18"/>
      <c r="LLX55" s="18"/>
      <c r="LML55" s="18"/>
      <c r="LMZ55" s="18"/>
      <c r="LNN55" s="18"/>
      <c r="LOB55" s="18"/>
      <c r="LOP55" s="18"/>
      <c r="LPD55" s="18"/>
      <c r="LPR55" s="18"/>
      <c r="LQF55" s="18"/>
      <c r="LQT55" s="18"/>
      <c r="LRH55" s="18"/>
      <c r="LRV55" s="18"/>
      <c r="LSJ55" s="18"/>
      <c r="LSX55" s="18"/>
      <c r="LTL55" s="18"/>
      <c r="LTZ55" s="18"/>
      <c r="LUN55" s="18"/>
      <c r="LVB55" s="18"/>
      <c r="LVP55" s="18"/>
      <c r="LWD55" s="18"/>
      <c r="LWR55" s="18"/>
      <c r="LXF55" s="18"/>
      <c r="LXT55" s="18"/>
      <c r="LYH55" s="18"/>
      <c r="LYV55" s="18"/>
      <c r="LZJ55" s="18"/>
      <c r="LZX55" s="18"/>
      <c r="MAL55" s="18"/>
      <c r="MAZ55" s="18"/>
      <c r="MBN55" s="18"/>
      <c r="MCB55" s="18"/>
      <c r="MCP55" s="18"/>
      <c r="MDD55" s="18"/>
      <c r="MDR55" s="18"/>
      <c r="MEF55" s="18"/>
      <c r="MET55" s="18"/>
      <c r="MFH55" s="18"/>
      <c r="MFV55" s="18"/>
      <c r="MGJ55" s="18"/>
      <c r="MGX55" s="18"/>
      <c r="MHL55" s="18"/>
      <c r="MHZ55" s="18"/>
      <c r="MIN55" s="18"/>
      <c r="MJB55" s="18"/>
      <c r="MJP55" s="18"/>
      <c r="MKD55" s="18"/>
      <c r="MKR55" s="18"/>
      <c r="MLF55" s="18"/>
      <c r="MLT55" s="18"/>
      <c r="MMH55" s="18"/>
      <c r="MMV55" s="18"/>
      <c r="MNJ55" s="18"/>
      <c r="MNX55" s="18"/>
      <c r="MOL55" s="18"/>
      <c r="MOZ55" s="18"/>
      <c r="MPN55" s="18"/>
      <c r="MQB55" s="18"/>
      <c r="MQP55" s="18"/>
      <c r="MRD55" s="18"/>
      <c r="MRR55" s="18"/>
      <c r="MSF55" s="18"/>
      <c r="MST55" s="18"/>
      <c r="MTH55" s="18"/>
      <c r="MTV55" s="18"/>
      <c r="MUJ55" s="18"/>
      <c r="MUX55" s="18"/>
      <c r="MVL55" s="18"/>
      <c r="MVZ55" s="18"/>
      <c r="MWN55" s="18"/>
      <c r="MXB55" s="18"/>
      <c r="MXP55" s="18"/>
      <c r="MYD55" s="18"/>
      <c r="MYR55" s="18"/>
      <c r="MZF55" s="18"/>
      <c r="MZT55" s="18"/>
      <c r="NAH55" s="18"/>
      <c r="NAV55" s="18"/>
      <c r="NBJ55" s="18"/>
      <c r="NBX55" s="18"/>
      <c r="NCL55" s="18"/>
      <c r="NCZ55" s="18"/>
      <c r="NDN55" s="18"/>
      <c r="NEB55" s="18"/>
      <c r="NEP55" s="18"/>
      <c r="NFD55" s="18"/>
      <c r="NFR55" s="18"/>
      <c r="NGF55" s="18"/>
      <c r="NGT55" s="18"/>
      <c r="NHH55" s="18"/>
      <c r="NHV55" s="18"/>
      <c r="NIJ55" s="18"/>
      <c r="NIX55" s="18"/>
      <c r="NJL55" s="18"/>
      <c r="NJZ55" s="18"/>
      <c r="NKN55" s="18"/>
      <c r="NLB55" s="18"/>
      <c r="NLP55" s="18"/>
      <c r="NMD55" s="18"/>
      <c r="NMR55" s="18"/>
      <c r="NNF55" s="18"/>
      <c r="NNT55" s="18"/>
      <c r="NOH55" s="18"/>
      <c r="NOV55" s="18"/>
      <c r="NPJ55" s="18"/>
      <c r="NPX55" s="18"/>
      <c r="NQL55" s="18"/>
      <c r="NQZ55" s="18"/>
      <c r="NRN55" s="18"/>
      <c r="NSB55" s="18"/>
      <c r="NSP55" s="18"/>
      <c r="NTD55" s="18"/>
      <c r="NTR55" s="18"/>
      <c r="NUF55" s="18"/>
      <c r="NUT55" s="18"/>
      <c r="NVH55" s="18"/>
      <c r="NVV55" s="18"/>
      <c r="NWJ55" s="18"/>
      <c r="NWX55" s="18"/>
      <c r="NXL55" s="18"/>
      <c r="NXZ55" s="18"/>
      <c r="NYN55" s="18"/>
      <c r="NZB55" s="18"/>
      <c r="NZP55" s="18"/>
      <c r="OAD55" s="18"/>
      <c r="OAR55" s="18"/>
      <c r="OBF55" s="18"/>
      <c r="OBT55" s="18"/>
      <c r="OCH55" s="18"/>
      <c r="OCV55" s="18"/>
      <c r="ODJ55" s="18"/>
      <c r="ODX55" s="18"/>
      <c r="OEL55" s="18"/>
      <c r="OEZ55" s="18"/>
      <c r="OFN55" s="18"/>
      <c r="OGB55" s="18"/>
      <c r="OGP55" s="18"/>
      <c r="OHD55" s="18"/>
      <c r="OHR55" s="18"/>
      <c r="OIF55" s="18"/>
      <c r="OIT55" s="18"/>
      <c r="OJH55" s="18"/>
      <c r="OJV55" s="18"/>
      <c r="OKJ55" s="18"/>
      <c r="OKX55" s="18"/>
      <c r="OLL55" s="18"/>
      <c r="OLZ55" s="18"/>
      <c r="OMN55" s="18"/>
      <c r="ONB55" s="18"/>
      <c r="ONP55" s="18"/>
      <c r="OOD55" s="18"/>
      <c r="OOR55" s="18"/>
      <c r="OPF55" s="18"/>
      <c r="OPT55" s="18"/>
      <c r="OQH55" s="18"/>
      <c r="OQV55" s="18"/>
      <c r="ORJ55" s="18"/>
      <c r="ORX55" s="18"/>
      <c r="OSL55" s="18"/>
      <c r="OSZ55" s="18"/>
      <c r="OTN55" s="18"/>
      <c r="OUB55" s="18"/>
      <c r="OUP55" s="18"/>
      <c r="OVD55" s="18"/>
      <c r="OVR55" s="18"/>
      <c r="OWF55" s="18"/>
      <c r="OWT55" s="18"/>
      <c r="OXH55" s="18"/>
      <c r="OXV55" s="18"/>
      <c r="OYJ55" s="18"/>
      <c r="OYX55" s="18"/>
      <c r="OZL55" s="18"/>
      <c r="OZZ55" s="18"/>
      <c r="PAN55" s="18"/>
      <c r="PBB55" s="18"/>
      <c r="PBP55" s="18"/>
      <c r="PCD55" s="18"/>
      <c r="PCR55" s="18"/>
      <c r="PDF55" s="18"/>
      <c r="PDT55" s="18"/>
      <c r="PEH55" s="18"/>
      <c r="PEV55" s="18"/>
      <c r="PFJ55" s="18"/>
      <c r="PFX55" s="18"/>
      <c r="PGL55" s="18"/>
      <c r="PGZ55" s="18"/>
      <c r="PHN55" s="18"/>
      <c r="PIB55" s="18"/>
      <c r="PIP55" s="18"/>
      <c r="PJD55" s="18"/>
      <c r="PJR55" s="18"/>
      <c r="PKF55" s="18"/>
      <c r="PKT55" s="18"/>
      <c r="PLH55" s="18"/>
      <c r="PLV55" s="18"/>
      <c r="PMJ55" s="18"/>
      <c r="PMX55" s="18"/>
      <c r="PNL55" s="18"/>
      <c r="PNZ55" s="18"/>
      <c r="PON55" s="18"/>
      <c r="PPB55" s="18"/>
      <c r="PPP55" s="18"/>
      <c r="PQD55" s="18"/>
      <c r="PQR55" s="18"/>
      <c r="PRF55" s="18"/>
      <c r="PRT55" s="18"/>
      <c r="PSH55" s="18"/>
      <c r="PSV55" s="18"/>
      <c r="PTJ55" s="18"/>
      <c r="PTX55" s="18"/>
      <c r="PUL55" s="18"/>
      <c r="PUZ55" s="18"/>
      <c r="PVN55" s="18"/>
      <c r="PWB55" s="18"/>
      <c r="PWP55" s="18"/>
      <c r="PXD55" s="18"/>
      <c r="PXR55" s="18"/>
      <c r="PYF55" s="18"/>
      <c r="PYT55" s="18"/>
      <c r="PZH55" s="18"/>
      <c r="PZV55" s="18"/>
      <c r="QAJ55" s="18"/>
      <c r="QAX55" s="18"/>
      <c r="QBL55" s="18"/>
      <c r="QBZ55" s="18"/>
      <c r="QCN55" s="18"/>
      <c r="QDB55" s="18"/>
      <c r="QDP55" s="18"/>
      <c r="QED55" s="18"/>
      <c r="QER55" s="18"/>
      <c r="QFF55" s="18"/>
      <c r="QFT55" s="18"/>
      <c r="QGH55" s="18"/>
      <c r="QGV55" s="18"/>
      <c r="QHJ55" s="18"/>
      <c r="QHX55" s="18"/>
      <c r="QIL55" s="18"/>
      <c r="QIZ55" s="18"/>
      <c r="QJN55" s="18"/>
      <c r="QKB55" s="18"/>
      <c r="QKP55" s="18"/>
      <c r="QLD55" s="18"/>
      <c r="QLR55" s="18"/>
      <c r="QMF55" s="18"/>
      <c r="QMT55" s="18"/>
      <c r="QNH55" s="18"/>
      <c r="QNV55" s="18"/>
      <c r="QOJ55" s="18"/>
      <c r="QOX55" s="18"/>
      <c r="QPL55" s="18"/>
      <c r="QPZ55" s="18"/>
      <c r="QQN55" s="18"/>
      <c r="QRB55" s="18"/>
      <c r="QRP55" s="18"/>
      <c r="QSD55" s="18"/>
      <c r="QSR55" s="18"/>
      <c r="QTF55" s="18"/>
      <c r="QTT55" s="18"/>
      <c r="QUH55" s="18"/>
      <c r="QUV55" s="18"/>
      <c r="QVJ55" s="18"/>
      <c r="QVX55" s="18"/>
      <c r="QWL55" s="18"/>
      <c r="QWZ55" s="18"/>
      <c r="QXN55" s="18"/>
      <c r="QYB55" s="18"/>
      <c r="QYP55" s="18"/>
      <c r="QZD55" s="18"/>
      <c r="QZR55" s="18"/>
      <c r="RAF55" s="18"/>
      <c r="RAT55" s="18"/>
      <c r="RBH55" s="18"/>
      <c r="RBV55" s="18"/>
      <c r="RCJ55" s="18"/>
      <c r="RCX55" s="18"/>
      <c r="RDL55" s="18"/>
      <c r="RDZ55" s="18"/>
      <c r="REN55" s="18"/>
      <c r="RFB55" s="18"/>
      <c r="RFP55" s="18"/>
      <c r="RGD55" s="18"/>
      <c r="RGR55" s="18"/>
      <c r="RHF55" s="18"/>
      <c r="RHT55" s="18"/>
      <c r="RIH55" s="18"/>
      <c r="RIV55" s="18"/>
      <c r="RJJ55" s="18"/>
      <c r="RJX55" s="18"/>
      <c r="RKL55" s="18"/>
      <c r="RKZ55" s="18"/>
      <c r="RLN55" s="18"/>
      <c r="RMB55" s="18"/>
      <c r="RMP55" s="18"/>
      <c r="RND55" s="18"/>
      <c r="RNR55" s="18"/>
      <c r="ROF55" s="18"/>
      <c r="ROT55" s="18"/>
      <c r="RPH55" s="18"/>
      <c r="RPV55" s="18"/>
      <c r="RQJ55" s="18"/>
      <c r="RQX55" s="18"/>
      <c r="RRL55" s="18"/>
      <c r="RRZ55" s="18"/>
      <c r="RSN55" s="18"/>
      <c r="RTB55" s="18"/>
      <c r="RTP55" s="18"/>
      <c r="RUD55" s="18"/>
      <c r="RUR55" s="18"/>
      <c r="RVF55" s="18"/>
      <c r="RVT55" s="18"/>
      <c r="RWH55" s="18"/>
      <c r="RWV55" s="18"/>
      <c r="RXJ55" s="18"/>
      <c r="RXX55" s="18"/>
      <c r="RYL55" s="18"/>
      <c r="RYZ55" s="18"/>
      <c r="RZN55" s="18"/>
      <c r="SAB55" s="18"/>
      <c r="SAP55" s="18"/>
      <c r="SBD55" s="18"/>
      <c r="SBR55" s="18"/>
      <c r="SCF55" s="18"/>
      <c r="SCT55" s="18"/>
      <c r="SDH55" s="18"/>
      <c r="SDV55" s="18"/>
      <c r="SEJ55" s="18"/>
      <c r="SEX55" s="18"/>
      <c r="SFL55" s="18"/>
      <c r="SFZ55" s="18"/>
      <c r="SGN55" s="18"/>
      <c r="SHB55" s="18"/>
      <c r="SHP55" s="18"/>
      <c r="SID55" s="18"/>
      <c r="SIR55" s="18"/>
      <c r="SJF55" s="18"/>
      <c r="SJT55" s="18"/>
      <c r="SKH55" s="18"/>
      <c r="SKV55" s="18"/>
      <c r="SLJ55" s="18"/>
      <c r="SLX55" s="18"/>
      <c r="SML55" s="18"/>
      <c r="SMZ55" s="18"/>
      <c r="SNN55" s="18"/>
      <c r="SOB55" s="18"/>
      <c r="SOP55" s="18"/>
      <c r="SPD55" s="18"/>
      <c r="SPR55" s="18"/>
      <c r="SQF55" s="18"/>
      <c r="SQT55" s="18"/>
      <c r="SRH55" s="18"/>
      <c r="SRV55" s="18"/>
      <c r="SSJ55" s="18"/>
      <c r="SSX55" s="18"/>
      <c r="STL55" s="18"/>
      <c r="STZ55" s="18"/>
      <c r="SUN55" s="18"/>
      <c r="SVB55" s="18"/>
      <c r="SVP55" s="18"/>
      <c r="SWD55" s="18"/>
      <c r="SWR55" s="18"/>
      <c r="SXF55" s="18"/>
      <c r="SXT55" s="18"/>
      <c r="SYH55" s="18"/>
      <c r="SYV55" s="18"/>
      <c r="SZJ55" s="18"/>
      <c r="SZX55" s="18"/>
      <c r="TAL55" s="18"/>
      <c r="TAZ55" s="18"/>
      <c r="TBN55" s="18"/>
      <c r="TCB55" s="18"/>
      <c r="TCP55" s="18"/>
      <c r="TDD55" s="18"/>
      <c r="TDR55" s="18"/>
      <c r="TEF55" s="18"/>
      <c r="TET55" s="18"/>
      <c r="TFH55" s="18"/>
      <c r="TFV55" s="18"/>
      <c r="TGJ55" s="18"/>
      <c r="TGX55" s="18"/>
      <c r="THL55" s="18"/>
      <c r="THZ55" s="18"/>
      <c r="TIN55" s="18"/>
      <c r="TJB55" s="18"/>
      <c r="TJP55" s="18"/>
      <c r="TKD55" s="18"/>
      <c r="TKR55" s="18"/>
      <c r="TLF55" s="18"/>
      <c r="TLT55" s="18"/>
      <c r="TMH55" s="18"/>
      <c r="TMV55" s="18"/>
      <c r="TNJ55" s="18"/>
      <c r="TNX55" s="18"/>
      <c r="TOL55" s="18"/>
      <c r="TOZ55" s="18"/>
      <c r="TPN55" s="18"/>
      <c r="TQB55" s="18"/>
      <c r="TQP55" s="18"/>
      <c r="TRD55" s="18"/>
      <c r="TRR55" s="18"/>
      <c r="TSF55" s="18"/>
      <c r="TST55" s="18"/>
      <c r="TTH55" s="18"/>
      <c r="TTV55" s="18"/>
      <c r="TUJ55" s="18"/>
      <c r="TUX55" s="18"/>
      <c r="TVL55" s="18"/>
      <c r="TVZ55" s="18"/>
      <c r="TWN55" s="18"/>
      <c r="TXB55" s="18"/>
      <c r="TXP55" s="18"/>
      <c r="TYD55" s="18"/>
      <c r="TYR55" s="18"/>
      <c r="TZF55" s="18"/>
      <c r="TZT55" s="18"/>
      <c r="UAH55" s="18"/>
      <c r="UAV55" s="18"/>
      <c r="UBJ55" s="18"/>
      <c r="UBX55" s="18"/>
      <c r="UCL55" s="18"/>
      <c r="UCZ55" s="18"/>
      <c r="UDN55" s="18"/>
      <c r="UEB55" s="18"/>
      <c r="UEP55" s="18"/>
      <c r="UFD55" s="18"/>
      <c r="UFR55" s="18"/>
      <c r="UGF55" s="18"/>
      <c r="UGT55" s="18"/>
      <c r="UHH55" s="18"/>
      <c r="UHV55" s="18"/>
      <c r="UIJ55" s="18"/>
      <c r="UIX55" s="18"/>
      <c r="UJL55" s="18"/>
      <c r="UJZ55" s="18"/>
      <c r="UKN55" s="18"/>
      <c r="ULB55" s="18"/>
      <c r="ULP55" s="18"/>
      <c r="UMD55" s="18"/>
      <c r="UMR55" s="18"/>
      <c r="UNF55" s="18"/>
      <c r="UNT55" s="18"/>
      <c r="UOH55" s="18"/>
      <c r="UOV55" s="18"/>
      <c r="UPJ55" s="18"/>
      <c r="UPX55" s="18"/>
      <c r="UQL55" s="18"/>
      <c r="UQZ55" s="18"/>
      <c r="URN55" s="18"/>
      <c r="USB55" s="18"/>
      <c r="USP55" s="18"/>
      <c r="UTD55" s="18"/>
      <c r="UTR55" s="18"/>
      <c r="UUF55" s="18"/>
      <c r="UUT55" s="18"/>
      <c r="UVH55" s="18"/>
      <c r="UVV55" s="18"/>
      <c r="UWJ55" s="18"/>
      <c r="UWX55" s="18"/>
      <c r="UXL55" s="18"/>
      <c r="UXZ55" s="18"/>
      <c r="UYN55" s="18"/>
      <c r="UZB55" s="18"/>
      <c r="UZP55" s="18"/>
      <c r="VAD55" s="18"/>
      <c r="VAR55" s="18"/>
      <c r="VBF55" s="18"/>
      <c r="VBT55" s="18"/>
      <c r="VCH55" s="18"/>
      <c r="VCV55" s="18"/>
      <c r="VDJ55" s="18"/>
      <c r="VDX55" s="18"/>
      <c r="VEL55" s="18"/>
      <c r="VEZ55" s="18"/>
      <c r="VFN55" s="18"/>
      <c r="VGB55" s="18"/>
      <c r="VGP55" s="18"/>
      <c r="VHD55" s="18"/>
      <c r="VHR55" s="18"/>
      <c r="VIF55" s="18"/>
      <c r="VIT55" s="18"/>
      <c r="VJH55" s="18"/>
      <c r="VJV55" s="18"/>
      <c r="VKJ55" s="18"/>
      <c r="VKX55" s="18"/>
      <c r="VLL55" s="18"/>
      <c r="VLZ55" s="18"/>
      <c r="VMN55" s="18"/>
      <c r="VNB55" s="18"/>
      <c r="VNP55" s="18"/>
      <c r="VOD55" s="18"/>
      <c r="VOR55" s="18"/>
      <c r="VPF55" s="18"/>
      <c r="VPT55" s="18"/>
      <c r="VQH55" s="18"/>
      <c r="VQV55" s="18"/>
      <c r="VRJ55" s="18"/>
      <c r="VRX55" s="18"/>
      <c r="VSL55" s="18"/>
      <c r="VSZ55" s="18"/>
      <c r="VTN55" s="18"/>
      <c r="VUB55" s="18"/>
      <c r="VUP55" s="18"/>
      <c r="VVD55" s="18"/>
      <c r="VVR55" s="18"/>
      <c r="VWF55" s="18"/>
      <c r="VWT55" s="18"/>
      <c r="VXH55" s="18"/>
      <c r="VXV55" s="18"/>
      <c r="VYJ55" s="18"/>
      <c r="VYX55" s="18"/>
      <c r="VZL55" s="18"/>
      <c r="VZZ55" s="18"/>
      <c r="WAN55" s="18"/>
      <c r="WBB55" s="18"/>
      <c r="WBP55" s="18"/>
      <c r="WCD55" s="18"/>
      <c r="WCR55" s="18"/>
      <c r="WDF55" s="18"/>
      <c r="WDT55" s="18"/>
      <c r="WEH55" s="18"/>
      <c r="WEV55" s="18"/>
      <c r="WFJ55" s="18"/>
      <c r="WFX55" s="18"/>
      <c r="WGL55" s="18"/>
      <c r="WGZ55" s="18"/>
      <c r="WHN55" s="18"/>
      <c r="WIB55" s="18"/>
      <c r="WIP55" s="18"/>
      <c r="WJD55" s="18"/>
      <c r="WJR55" s="18"/>
      <c r="WKF55" s="18"/>
      <c r="WKT55" s="18"/>
      <c r="WLH55" s="18"/>
      <c r="WLV55" s="18"/>
      <c r="WMJ55" s="18"/>
      <c r="WMX55" s="18"/>
      <c r="WNL55" s="18"/>
      <c r="WNZ55" s="18"/>
      <c r="WON55" s="18"/>
      <c r="WPB55" s="18"/>
      <c r="WPP55" s="18"/>
      <c r="WQD55" s="18"/>
      <c r="WQR55" s="18"/>
      <c r="WRF55" s="18"/>
      <c r="WRT55" s="18"/>
      <c r="WSH55" s="18"/>
      <c r="WSV55" s="18"/>
      <c r="WTJ55" s="18"/>
      <c r="WTX55" s="18"/>
      <c r="WUL55" s="18"/>
      <c r="WUZ55" s="18"/>
      <c r="WVN55" s="18"/>
      <c r="WWB55" s="18"/>
      <c r="WWP55" s="18"/>
      <c r="WXD55" s="18"/>
      <c r="WXR55" s="18"/>
      <c r="WYF55" s="18"/>
      <c r="WYT55" s="18"/>
      <c r="WZH55" s="18"/>
      <c r="WZV55" s="18"/>
      <c r="XAJ55" s="18"/>
      <c r="XAX55" s="18"/>
      <c r="XBL55" s="18"/>
      <c r="XBZ55" s="18"/>
      <c r="XCN55" s="18"/>
      <c r="XDB55" s="18"/>
      <c r="XDP55" s="18"/>
      <c r="XED55" s="18"/>
      <c r="XER55" s="18"/>
    </row>
    <row r="56" spans="1:1014 1028:2036 2050:3072 3086:4094 4108:5116 5130:6138 6152:7160 7174:8182 8196:9204 9218:10240 10254:11262 11276:12284 12298:13306 13320:14328 14342:15350 15364:16372" x14ac:dyDescent="0.35">
      <c r="A56">
        <v>2017209008</v>
      </c>
      <c r="B56" t="e">
        <v>#N/A</v>
      </c>
      <c r="C56" t="e">
        <v>#N/A</v>
      </c>
      <c r="D56" s="55" t="s">
        <v>923</v>
      </c>
      <c r="E56" t="s">
        <v>902</v>
      </c>
      <c r="F56" s="18">
        <v>42944</v>
      </c>
      <c r="G56">
        <v>13.4</v>
      </c>
      <c r="I56">
        <v>29.4</v>
      </c>
      <c r="K56">
        <v>10.1</v>
      </c>
      <c r="M56">
        <v>79</v>
      </c>
      <c r="O56">
        <v>365</v>
      </c>
      <c r="T56" s="18"/>
      <c r="AH56" s="18"/>
      <c r="AV56" s="18"/>
      <c r="BJ56" s="18"/>
      <c r="BX56" s="18"/>
      <c r="CL56" s="18"/>
      <c r="CZ56" s="18"/>
      <c r="DN56" s="18"/>
      <c r="EB56" s="18"/>
      <c r="EP56" s="18"/>
      <c r="FD56" s="18"/>
      <c r="FR56" s="18"/>
      <c r="GF56" s="18"/>
      <c r="GT56" s="18"/>
      <c r="HH56" s="18"/>
      <c r="HV56" s="18"/>
      <c r="IJ56" s="18"/>
      <c r="IX56" s="18"/>
      <c r="JL56" s="18"/>
      <c r="JZ56" s="18"/>
      <c r="KN56" s="18"/>
      <c r="LB56" s="18"/>
      <c r="LP56" s="18"/>
      <c r="MD56" s="18"/>
      <c r="MR56" s="18"/>
      <c r="NF56" s="18"/>
      <c r="NT56" s="18"/>
      <c r="OH56" s="18"/>
      <c r="OV56" s="18"/>
      <c r="PJ56" s="18"/>
      <c r="PX56" s="18"/>
      <c r="QL56" s="18"/>
      <c r="QZ56" s="18"/>
      <c r="RN56" s="18"/>
      <c r="SB56" s="18"/>
      <c r="SP56" s="18"/>
      <c r="TD56" s="18"/>
      <c r="TR56" s="18"/>
      <c r="UF56" s="18"/>
      <c r="UT56" s="18"/>
      <c r="VH56" s="18"/>
      <c r="VV56" s="18"/>
      <c r="WJ56" s="18"/>
      <c r="WX56" s="18"/>
      <c r="XL56" s="18"/>
      <c r="XZ56" s="18"/>
      <c r="YN56" s="18"/>
      <c r="ZB56" s="18"/>
      <c r="ZP56" s="18"/>
      <c r="AAD56" s="18"/>
      <c r="AAR56" s="18"/>
      <c r="ABF56" s="18"/>
      <c r="ABT56" s="18"/>
      <c r="ACH56" s="18"/>
      <c r="ACV56" s="18"/>
      <c r="ADJ56" s="18"/>
      <c r="ADX56" s="18"/>
      <c r="AEL56" s="18"/>
      <c r="AEZ56" s="18"/>
      <c r="AFN56" s="18"/>
      <c r="AGB56" s="18"/>
      <c r="AGP56" s="18"/>
      <c r="AHD56" s="18"/>
      <c r="AHR56" s="18"/>
      <c r="AIF56" s="18"/>
      <c r="AIT56" s="18"/>
      <c r="AJH56" s="18"/>
      <c r="AJV56" s="18"/>
      <c r="AKJ56" s="18"/>
      <c r="AKX56" s="18"/>
      <c r="ALL56" s="18"/>
      <c r="ALZ56" s="18"/>
      <c r="AMN56" s="18"/>
      <c r="ANB56" s="18"/>
      <c r="ANP56" s="18"/>
      <c r="AOD56" s="18"/>
      <c r="AOR56" s="18"/>
      <c r="APF56" s="18"/>
      <c r="APT56" s="18"/>
      <c r="AQH56" s="18"/>
      <c r="AQV56" s="18"/>
      <c r="ARJ56" s="18"/>
      <c r="ARX56" s="18"/>
      <c r="ASL56" s="18"/>
      <c r="ASZ56" s="18"/>
      <c r="ATN56" s="18"/>
      <c r="AUB56" s="18"/>
      <c r="AUP56" s="18"/>
      <c r="AVD56" s="18"/>
      <c r="AVR56" s="18"/>
      <c r="AWF56" s="18"/>
      <c r="AWT56" s="18"/>
      <c r="AXH56" s="18"/>
      <c r="AXV56" s="18"/>
      <c r="AYJ56" s="18"/>
      <c r="AYX56" s="18"/>
      <c r="AZL56" s="18"/>
      <c r="AZZ56" s="18"/>
      <c r="BAN56" s="18"/>
      <c r="BBB56" s="18"/>
      <c r="BBP56" s="18"/>
      <c r="BCD56" s="18"/>
      <c r="BCR56" s="18"/>
      <c r="BDF56" s="18"/>
      <c r="BDT56" s="18"/>
      <c r="BEH56" s="18"/>
      <c r="BEV56" s="18"/>
      <c r="BFJ56" s="18"/>
      <c r="BFX56" s="18"/>
      <c r="BGL56" s="18"/>
      <c r="BGZ56" s="18"/>
      <c r="BHN56" s="18"/>
      <c r="BIB56" s="18"/>
      <c r="BIP56" s="18"/>
      <c r="BJD56" s="18"/>
      <c r="BJR56" s="18"/>
      <c r="BKF56" s="18"/>
      <c r="BKT56" s="18"/>
      <c r="BLH56" s="18"/>
      <c r="BLV56" s="18"/>
      <c r="BMJ56" s="18"/>
      <c r="BMX56" s="18"/>
      <c r="BNL56" s="18"/>
      <c r="BNZ56" s="18"/>
      <c r="BON56" s="18"/>
      <c r="BPB56" s="18"/>
      <c r="BPP56" s="18"/>
      <c r="BQD56" s="18"/>
      <c r="BQR56" s="18"/>
      <c r="BRF56" s="18"/>
      <c r="BRT56" s="18"/>
      <c r="BSH56" s="18"/>
      <c r="BSV56" s="18"/>
      <c r="BTJ56" s="18"/>
      <c r="BTX56" s="18"/>
      <c r="BUL56" s="18"/>
      <c r="BUZ56" s="18"/>
      <c r="BVN56" s="18"/>
      <c r="BWB56" s="18"/>
      <c r="BWP56" s="18"/>
      <c r="BXD56" s="18"/>
      <c r="BXR56" s="18"/>
      <c r="BYF56" s="18"/>
      <c r="BYT56" s="18"/>
      <c r="BZH56" s="18"/>
      <c r="BZV56" s="18"/>
      <c r="CAJ56" s="18"/>
      <c r="CAX56" s="18"/>
      <c r="CBL56" s="18"/>
      <c r="CBZ56" s="18"/>
      <c r="CCN56" s="18"/>
      <c r="CDB56" s="18"/>
      <c r="CDP56" s="18"/>
      <c r="CED56" s="18"/>
      <c r="CER56" s="18"/>
      <c r="CFF56" s="18"/>
      <c r="CFT56" s="18"/>
      <c r="CGH56" s="18"/>
      <c r="CGV56" s="18"/>
      <c r="CHJ56" s="18"/>
      <c r="CHX56" s="18"/>
      <c r="CIL56" s="18"/>
      <c r="CIZ56" s="18"/>
      <c r="CJN56" s="18"/>
      <c r="CKB56" s="18"/>
      <c r="CKP56" s="18"/>
      <c r="CLD56" s="18"/>
      <c r="CLR56" s="18"/>
      <c r="CMF56" s="18"/>
      <c r="CMT56" s="18"/>
      <c r="CNH56" s="18"/>
      <c r="CNV56" s="18"/>
      <c r="COJ56" s="18"/>
      <c r="COX56" s="18"/>
      <c r="CPL56" s="18"/>
      <c r="CPZ56" s="18"/>
      <c r="CQN56" s="18"/>
      <c r="CRB56" s="18"/>
      <c r="CRP56" s="18"/>
      <c r="CSD56" s="18"/>
      <c r="CSR56" s="18"/>
      <c r="CTF56" s="18"/>
      <c r="CTT56" s="18"/>
      <c r="CUH56" s="18"/>
      <c r="CUV56" s="18"/>
      <c r="CVJ56" s="18"/>
      <c r="CVX56" s="18"/>
      <c r="CWL56" s="18"/>
      <c r="CWZ56" s="18"/>
      <c r="CXN56" s="18"/>
      <c r="CYB56" s="18"/>
      <c r="CYP56" s="18"/>
      <c r="CZD56" s="18"/>
      <c r="CZR56" s="18"/>
      <c r="DAF56" s="18"/>
      <c r="DAT56" s="18"/>
      <c r="DBH56" s="18"/>
      <c r="DBV56" s="18"/>
      <c r="DCJ56" s="18"/>
      <c r="DCX56" s="18"/>
      <c r="DDL56" s="18"/>
      <c r="DDZ56" s="18"/>
      <c r="DEN56" s="18"/>
      <c r="DFB56" s="18"/>
      <c r="DFP56" s="18"/>
      <c r="DGD56" s="18"/>
      <c r="DGR56" s="18"/>
      <c r="DHF56" s="18"/>
      <c r="DHT56" s="18"/>
      <c r="DIH56" s="18"/>
      <c r="DIV56" s="18"/>
      <c r="DJJ56" s="18"/>
      <c r="DJX56" s="18"/>
      <c r="DKL56" s="18"/>
      <c r="DKZ56" s="18"/>
      <c r="DLN56" s="18"/>
      <c r="DMB56" s="18"/>
      <c r="DMP56" s="18"/>
      <c r="DND56" s="18"/>
      <c r="DNR56" s="18"/>
      <c r="DOF56" s="18"/>
      <c r="DOT56" s="18"/>
      <c r="DPH56" s="18"/>
      <c r="DPV56" s="18"/>
      <c r="DQJ56" s="18"/>
      <c r="DQX56" s="18"/>
      <c r="DRL56" s="18"/>
      <c r="DRZ56" s="18"/>
      <c r="DSN56" s="18"/>
      <c r="DTB56" s="18"/>
      <c r="DTP56" s="18"/>
      <c r="DUD56" s="18"/>
      <c r="DUR56" s="18"/>
      <c r="DVF56" s="18"/>
      <c r="DVT56" s="18"/>
      <c r="DWH56" s="18"/>
      <c r="DWV56" s="18"/>
      <c r="DXJ56" s="18"/>
      <c r="DXX56" s="18"/>
      <c r="DYL56" s="18"/>
      <c r="DYZ56" s="18"/>
      <c r="DZN56" s="18"/>
      <c r="EAB56" s="18"/>
      <c r="EAP56" s="18"/>
      <c r="EBD56" s="18"/>
      <c r="EBR56" s="18"/>
      <c r="ECF56" s="18"/>
      <c r="ECT56" s="18"/>
      <c r="EDH56" s="18"/>
      <c r="EDV56" s="18"/>
      <c r="EEJ56" s="18"/>
      <c r="EEX56" s="18"/>
      <c r="EFL56" s="18"/>
      <c r="EFZ56" s="18"/>
      <c r="EGN56" s="18"/>
      <c r="EHB56" s="18"/>
      <c r="EHP56" s="18"/>
      <c r="EID56" s="18"/>
      <c r="EIR56" s="18"/>
      <c r="EJF56" s="18"/>
      <c r="EJT56" s="18"/>
      <c r="EKH56" s="18"/>
      <c r="EKV56" s="18"/>
      <c r="ELJ56" s="18"/>
      <c r="ELX56" s="18"/>
      <c r="EML56" s="18"/>
      <c r="EMZ56" s="18"/>
      <c r="ENN56" s="18"/>
      <c r="EOB56" s="18"/>
      <c r="EOP56" s="18"/>
      <c r="EPD56" s="18"/>
      <c r="EPR56" s="18"/>
      <c r="EQF56" s="18"/>
      <c r="EQT56" s="18"/>
      <c r="ERH56" s="18"/>
      <c r="ERV56" s="18"/>
      <c r="ESJ56" s="18"/>
      <c r="ESX56" s="18"/>
      <c r="ETL56" s="18"/>
      <c r="ETZ56" s="18"/>
      <c r="EUN56" s="18"/>
      <c r="EVB56" s="18"/>
      <c r="EVP56" s="18"/>
      <c r="EWD56" s="18"/>
      <c r="EWR56" s="18"/>
      <c r="EXF56" s="18"/>
      <c r="EXT56" s="18"/>
      <c r="EYH56" s="18"/>
      <c r="EYV56" s="18"/>
      <c r="EZJ56" s="18"/>
      <c r="EZX56" s="18"/>
      <c r="FAL56" s="18"/>
      <c r="FAZ56" s="18"/>
      <c r="FBN56" s="18"/>
      <c r="FCB56" s="18"/>
      <c r="FCP56" s="18"/>
      <c r="FDD56" s="18"/>
      <c r="FDR56" s="18"/>
      <c r="FEF56" s="18"/>
      <c r="FET56" s="18"/>
      <c r="FFH56" s="18"/>
      <c r="FFV56" s="18"/>
      <c r="FGJ56" s="18"/>
      <c r="FGX56" s="18"/>
      <c r="FHL56" s="18"/>
      <c r="FHZ56" s="18"/>
      <c r="FIN56" s="18"/>
      <c r="FJB56" s="18"/>
      <c r="FJP56" s="18"/>
      <c r="FKD56" s="18"/>
      <c r="FKR56" s="18"/>
      <c r="FLF56" s="18"/>
      <c r="FLT56" s="18"/>
      <c r="FMH56" s="18"/>
      <c r="FMV56" s="18"/>
      <c r="FNJ56" s="18"/>
      <c r="FNX56" s="18"/>
      <c r="FOL56" s="18"/>
      <c r="FOZ56" s="18"/>
      <c r="FPN56" s="18"/>
      <c r="FQB56" s="18"/>
      <c r="FQP56" s="18"/>
      <c r="FRD56" s="18"/>
      <c r="FRR56" s="18"/>
      <c r="FSF56" s="18"/>
      <c r="FST56" s="18"/>
      <c r="FTH56" s="18"/>
      <c r="FTV56" s="18"/>
      <c r="FUJ56" s="18"/>
      <c r="FUX56" s="18"/>
      <c r="FVL56" s="18"/>
      <c r="FVZ56" s="18"/>
      <c r="FWN56" s="18"/>
      <c r="FXB56" s="18"/>
      <c r="FXP56" s="18"/>
      <c r="FYD56" s="18"/>
      <c r="FYR56" s="18"/>
      <c r="FZF56" s="18"/>
      <c r="FZT56" s="18"/>
      <c r="GAH56" s="18"/>
      <c r="GAV56" s="18"/>
      <c r="GBJ56" s="18"/>
      <c r="GBX56" s="18"/>
      <c r="GCL56" s="18"/>
      <c r="GCZ56" s="18"/>
      <c r="GDN56" s="18"/>
      <c r="GEB56" s="18"/>
      <c r="GEP56" s="18"/>
      <c r="GFD56" s="18"/>
      <c r="GFR56" s="18"/>
      <c r="GGF56" s="18"/>
      <c r="GGT56" s="18"/>
      <c r="GHH56" s="18"/>
      <c r="GHV56" s="18"/>
      <c r="GIJ56" s="18"/>
      <c r="GIX56" s="18"/>
      <c r="GJL56" s="18"/>
      <c r="GJZ56" s="18"/>
      <c r="GKN56" s="18"/>
      <c r="GLB56" s="18"/>
      <c r="GLP56" s="18"/>
      <c r="GMD56" s="18"/>
      <c r="GMR56" s="18"/>
      <c r="GNF56" s="18"/>
      <c r="GNT56" s="18"/>
      <c r="GOH56" s="18"/>
      <c r="GOV56" s="18"/>
      <c r="GPJ56" s="18"/>
      <c r="GPX56" s="18"/>
      <c r="GQL56" s="18"/>
      <c r="GQZ56" s="18"/>
      <c r="GRN56" s="18"/>
      <c r="GSB56" s="18"/>
      <c r="GSP56" s="18"/>
      <c r="GTD56" s="18"/>
      <c r="GTR56" s="18"/>
      <c r="GUF56" s="18"/>
      <c r="GUT56" s="18"/>
      <c r="GVH56" s="18"/>
      <c r="GVV56" s="18"/>
      <c r="GWJ56" s="18"/>
      <c r="GWX56" s="18"/>
      <c r="GXL56" s="18"/>
      <c r="GXZ56" s="18"/>
      <c r="GYN56" s="18"/>
      <c r="GZB56" s="18"/>
      <c r="GZP56" s="18"/>
      <c r="HAD56" s="18"/>
      <c r="HAR56" s="18"/>
      <c r="HBF56" s="18"/>
      <c r="HBT56" s="18"/>
      <c r="HCH56" s="18"/>
      <c r="HCV56" s="18"/>
      <c r="HDJ56" s="18"/>
      <c r="HDX56" s="18"/>
      <c r="HEL56" s="18"/>
      <c r="HEZ56" s="18"/>
      <c r="HFN56" s="18"/>
      <c r="HGB56" s="18"/>
      <c r="HGP56" s="18"/>
      <c r="HHD56" s="18"/>
      <c r="HHR56" s="18"/>
      <c r="HIF56" s="18"/>
      <c r="HIT56" s="18"/>
      <c r="HJH56" s="18"/>
      <c r="HJV56" s="18"/>
      <c r="HKJ56" s="18"/>
      <c r="HKX56" s="18"/>
      <c r="HLL56" s="18"/>
      <c r="HLZ56" s="18"/>
      <c r="HMN56" s="18"/>
      <c r="HNB56" s="18"/>
      <c r="HNP56" s="18"/>
      <c r="HOD56" s="18"/>
      <c r="HOR56" s="18"/>
      <c r="HPF56" s="18"/>
      <c r="HPT56" s="18"/>
      <c r="HQH56" s="18"/>
      <c r="HQV56" s="18"/>
      <c r="HRJ56" s="18"/>
      <c r="HRX56" s="18"/>
      <c r="HSL56" s="18"/>
      <c r="HSZ56" s="18"/>
      <c r="HTN56" s="18"/>
      <c r="HUB56" s="18"/>
      <c r="HUP56" s="18"/>
      <c r="HVD56" s="18"/>
      <c r="HVR56" s="18"/>
      <c r="HWF56" s="18"/>
      <c r="HWT56" s="18"/>
      <c r="HXH56" s="18"/>
      <c r="HXV56" s="18"/>
      <c r="HYJ56" s="18"/>
      <c r="HYX56" s="18"/>
      <c r="HZL56" s="18"/>
      <c r="HZZ56" s="18"/>
      <c r="IAN56" s="18"/>
      <c r="IBB56" s="18"/>
      <c r="IBP56" s="18"/>
      <c r="ICD56" s="18"/>
      <c r="ICR56" s="18"/>
      <c r="IDF56" s="18"/>
      <c r="IDT56" s="18"/>
      <c r="IEH56" s="18"/>
      <c r="IEV56" s="18"/>
      <c r="IFJ56" s="18"/>
      <c r="IFX56" s="18"/>
      <c r="IGL56" s="18"/>
      <c r="IGZ56" s="18"/>
      <c r="IHN56" s="18"/>
      <c r="IIB56" s="18"/>
      <c r="IIP56" s="18"/>
      <c r="IJD56" s="18"/>
      <c r="IJR56" s="18"/>
      <c r="IKF56" s="18"/>
      <c r="IKT56" s="18"/>
      <c r="ILH56" s="18"/>
      <c r="ILV56" s="18"/>
      <c r="IMJ56" s="18"/>
      <c r="IMX56" s="18"/>
      <c r="INL56" s="18"/>
      <c r="INZ56" s="18"/>
      <c r="ION56" s="18"/>
      <c r="IPB56" s="18"/>
      <c r="IPP56" s="18"/>
      <c r="IQD56" s="18"/>
      <c r="IQR56" s="18"/>
      <c r="IRF56" s="18"/>
      <c r="IRT56" s="18"/>
      <c r="ISH56" s="18"/>
      <c r="ISV56" s="18"/>
      <c r="ITJ56" s="18"/>
      <c r="ITX56" s="18"/>
      <c r="IUL56" s="18"/>
      <c r="IUZ56" s="18"/>
      <c r="IVN56" s="18"/>
      <c r="IWB56" s="18"/>
      <c r="IWP56" s="18"/>
      <c r="IXD56" s="18"/>
      <c r="IXR56" s="18"/>
      <c r="IYF56" s="18"/>
      <c r="IYT56" s="18"/>
      <c r="IZH56" s="18"/>
      <c r="IZV56" s="18"/>
      <c r="JAJ56" s="18"/>
      <c r="JAX56" s="18"/>
      <c r="JBL56" s="18"/>
      <c r="JBZ56" s="18"/>
      <c r="JCN56" s="18"/>
      <c r="JDB56" s="18"/>
      <c r="JDP56" s="18"/>
      <c r="JED56" s="18"/>
      <c r="JER56" s="18"/>
      <c r="JFF56" s="18"/>
      <c r="JFT56" s="18"/>
      <c r="JGH56" s="18"/>
      <c r="JGV56" s="18"/>
      <c r="JHJ56" s="18"/>
      <c r="JHX56" s="18"/>
      <c r="JIL56" s="18"/>
      <c r="JIZ56" s="18"/>
      <c r="JJN56" s="18"/>
      <c r="JKB56" s="18"/>
      <c r="JKP56" s="18"/>
      <c r="JLD56" s="18"/>
      <c r="JLR56" s="18"/>
      <c r="JMF56" s="18"/>
      <c r="JMT56" s="18"/>
      <c r="JNH56" s="18"/>
      <c r="JNV56" s="18"/>
      <c r="JOJ56" s="18"/>
      <c r="JOX56" s="18"/>
      <c r="JPL56" s="18"/>
      <c r="JPZ56" s="18"/>
      <c r="JQN56" s="18"/>
      <c r="JRB56" s="18"/>
      <c r="JRP56" s="18"/>
      <c r="JSD56" s="18"/>
      <c r="JSR56" s="18"/>
      <c r="JTF56" s="18"/>
      <c r="JTT56" s="18"/>
      <c r="JUH56" s="18"/>
      <c r="JUV56" s="18"/>
      <c r="JVJ56" s="18"/>
      <c r="JVX56" s="18"/>
      <c r="JWL56" s="18"/>
      <c r="JWZ56" s="18"/>
      <c r="JXN56" s="18"/>
      <c r="JYB56" s="18"/>
      <c r="JYP56" s="18"/>
      <c r="JZD56" s="18"/>
      <c r="JZR56" s="18"/>
      <c r="KAF56" s="18"/>
      <c r="KAT56" s="18"/>
      <c r="KBH56" s="18"/>
      <c r="KBV56" s="18"/>
      <c r="KCJ56" s="18"/>
      <c r="KCX56" s="18"/>
      <c r="KDL56" s="18"/>
      <c r="KDZ56" s="18"/>
      <c r="KEN56" s="18"/>
      <c r="KFB56" s="18"/>
      <c r="KFP56" s="18"/>
      <c r="KGD56" s="18"/>
      <c r="KGR56" s="18"/>
      <c r="KHF56" s="18"/>
      <c r="KHT56" s="18"/>
      <c r="KIH56" s="18"/>
      <c r="KIV56" s="18"/>
      <c r="KJJ56" s="18"/>
      <c r="KJX56" s="18"/>
      <c r="KKL56" s="18"/>
      <c r="KKZ56" s="18"/>
      <c r="KLN56" s="18"/>
      <c r="KMB56" s="18"/>
      <c r="KMP56" s="18"/>
      <c r="KND56" s="18"/>
      <c r="KNR56" s="18"/>
      <c r="KOF56" s="18"/>
      <c r="KOT56" s="18"/>
      <c r="KPH56" s="18"/>
      <c r="KPV56" s="18"/>
      <c r="KQJ56" s="18"/>
      <c r="KQX56" s="18"/>
      <c r="KRL56" s="18"/>
      <c r="KRZ56" s="18"/>
      <c r="KSN56" s="18"/>
      <c r="KTB56" s="18"/>
      <c r="KTP56" s="18"/>
      <c r="KUD56" s="18"/>
      <c r="KUR56" s="18"/>
      <c r="KVF56" s="18"/>
      <c r="KVT56" s="18"/>
      <c r="KWH56" s="18"/>
      <c r="KWV56" s="18"/>
      <c r="KXJ56" s="18"/>
      <c r="KXX56" s="18"/>
      <c r="KYL56" s="18"/>
      <c r="KYZ56" s="18"/>
      <c r="KZN56" s="18"/>
      <c r="LAB56" s="18"/>
      <c r="LAP56" s="18"/>
      <c r="LBD56" s="18"/>
      <c r="LBR56" s="18"/>
      <c r="LCF56" s="18"/>
      <c r="LCT56" s="18"/>
      <c r="LDH56" s="18"/>
      <c r="LDV56" s="18"/>
      <c r="LEJ56" s="18"/>
      <c r="LEX56" s="18"/>
      <c r="LFL56" s="18"/>
      <c r="LFZ56" s="18"/>
      <c r="LGN56" s="18"/>
      <c r="LHB56" s="18"/>
      <c r="LHP56" s="18"/>
      <c r="LID56" s="18"/>
      <c r="LIR56" s="18"/>
      <c r="LJF56" s="18"/>
      <c r="LJT56" s="18"/>
      <c r="LKH56" s="18"/>
      <c r="LKV56" s="18"/>
      <c r="LLJ56" s="18"/>
      <c r="LLX56" s="18"/>
      <c r="LML56" s="18"/>
      <c r="LMZ56" s="18"/>
      <c r="LNN56" s="18"/>
      <c r="LOB56" s="18"/>
      <c r="LOP56" s="18"/>
      <c r="LPD56" s="18"/>
      <c r="LPR56" s="18"/>
      <c r="LQF56" s="18"/>
      <c r="LQT56" s="18"/>
      <c r="LRH56" s="18"/>
      <c r="LRV56" s="18"/>
      <c r="LSJ56" s="18"/>
      <c r="LSX56" s="18"/>
      <c r="LTL56" s="18"/>
      <c r="LTZ56" s="18"/>
      <c r="LUN56" s="18"/>
      <c r="LVB56" s="18"/>
      <c r="LVP56" s="18"/>
      <c r="LWD56" s="18"/>
      <c r="LWR56" s="18"/>
      <c r="LXF56" s="18"/>
      <c r="LXT56" s="18"/>
      <c r="LYH56" s="18"/>
      <c r="LYV56" s="18"/>
      <c r="LZJ56" s="18"/>
      <c r="LZX56" s="18"/>
      <c r="MAL56" s="18"/>
      <c r="MAZ56" s="18"/>
      <c r="MBN56" s="18"/>
      <c r="MCB56" s="18"/>
      <c r="MCP56" s="18"/>
      <c r="MDD56" s="18"/>
      <c r="MDR56" s="18"/>
      <c r="MEF56" s="18"/>
      <c r="MET56" s="18"/>
      <c r="MFH56" s="18"/>
      <c r="MFV56" s="18"/>
      <c r="MGJ56" s="18"/>
      <c r="MGX56" s="18"/>
      <c r="MHL56" s="18"/>
      <c r="MHZ56" s="18"/>
      <c r="MIN56" s="18"/>
      <c r="MJB56" s="18"/>
      <c r="MJP56" s="18"/>
      <c r="MKD56" s="18"/>
      <c r="MKR56" s="18"/>
      <c r="MLF56" s="18"/>
      <c r="MLT56" s="18"/>
      <c r="MMH56" s="18"/>
      <c r="MMV56" s="18"/>
      <c r="MNJ56" s="18"/>
      <c r="MNX56" s="18"/>
      <c r="MOL56" s="18"/>
      <c r="MOZ56" s="18"/>
      <c r="MPN56" s="18"/>
      <c r="MQB56" s="18"/>
      <c r="MQP56" s="18"/>
      <c r="MRD56" s="18"/>
      <c r="MRR56" s="18"/>
      <c r="MSF56" s="18"/>
      <c r="MST56" s="18"/>
      <c r="MTH56" s="18"/>
      <c r="MTV56" s="18"/>
      <c r="MUJ56" s="18"/>
      <c r="MUX56" s="18"/>
      <c r="MVL56" s="18"/>
      <c r="MVZ56" s="18"/>
      <c r="MWN56" s="18"/>
      <c r="MXB56" s="18"/>
      <c r="MXP56" s="18"/>
      <c r="MYD56" s="18"/>
      <c r="MYR56" s="18"/>
      <c r="MZF56" s="18"/>
      <c r="MZT56" s="18"/>
      <c r="NAH56" s="18"/>
      <c r="NAV56" s="18"/>
      <c r="NBJ56" s="18"/>
      <c r="NBX56" s="18"/>
      <c r="NCL56" s="18"/>
      <c r="NCZ56" s="18"/>
      <c r="NDN56" s="18"/>
      <c r="NEB56" s="18"/>
      <c r="NEP56" s="18"/>
      <c r="NFD56" s="18"/>
      <c r="NFR56" s="18"/>
      <c r="NGF56" s="18"/>
      <c r="NGT56" s="18"/>
      <c r="NHH56" s="18"/>
      <c r="NHV56" s="18"/>
      <c r="NIJ56" s="18"/>
      <c r="NIX56" s="18"/>
      <c r="NJL56" s="18"/>
      <c r="NJZ56" s="18"/>
      <c r="NKN56" s="18"/>
      <c r="NLB56" s="18"/>
      <c r="NLP56" s="18"/>
      <c r="NMD56" s="18"/>
      <c r="NMR56" s="18"/>
      <c r="NNF56" s="18"/>
      <c r="NNT56" s="18"/>
      <c r="NOH56" s="18"/>
      <c r="NOV56" s="18"/>
      <c r="NPJ56" s="18"/>
      <c r="NPX56" s="18"/>
      <c r="NQL56" s="18"/>
      <c r="NQZ56" s="18"/>
      <c r="NRN56" s="18"/>
      <c r="NSB56" s="18"/>
      <c r="NSP56" s="18"/>
      <c r="NTD56" s="18"/>
      <c r="NTR56" s="18"/>
      <c r="NUF56" s="18"/>
      <c r="NUT56" s="18"/>
      <c r="NVH56" s="18"/>
      <c r="NVV56" s="18"/>
      <c r="NWJ56" s="18"/>
      <c r="NWX56" s="18"/>
      <c r="NXL56" s="18"/>
      <c r="NXZ56" s="18"/>
      <c r="NYN56" s="18"/>
      <c r="NZB56" s="18"/>
      <c r="NZP56" s="18"/>
      <c r="OAD56" s="18"/>
      <c r="OAR56" s="18"/>
      <c r="OBF56" s="18"/>
      <c r="OBT56" s="18"/>
      <c r="OCH56" s="18"/>
      <c r="OCV56" s="18"/>
      <c r="ODJ56" s="18"/>
      <c r="ODX56" s="18"/>
      <c r="OEL56" s="18"/>
      <c r="OEZ56" s="18"/>
      <c r="OFN56" s="18"/>
      <c r="OGB56" s="18"/>
      <c r="OGP56" s="18"/>
      <c r="OHD56" s="18"/>
      <c r="OHR56" s="18"/>
      <c r="OIF56" s="18"/>
      <c r="OIT56" s="18"/>
      <c r="OJH56" s="18"/>
      <c r="OJV56" s="18"/>
      <c r="OKJ56" s="18"/>
      <c r="OKX56" s="18"/>
      <c r="OLL56" s="18"/>
      <c r="OLZ56" s="18"/>
      <c r="OMN56" s="18"/>
      <c r="ONB56" s="18"/>
      <c r="ONP56" s="18"/>
      <c r="OOD56" s="18"/>
      <c r="OOR56" s="18"/>
      <c r="OPF56" s="18"/>
      <c r="OPT56" s="18"/>
      <c r="OQH56" s="18"/>
      <c r="OQV56" s="18"/>
      <c r="ORJ56" s="18"/>
      <c r="ORX56" s="18"/>
      <c r="OSL56" s="18"/>
      <c r="OSZ56" s="18"/>
      <c r="OTN56" s="18"/>
      <c r="OUB56" s="18"/>
      <c r="OUP56" s="18"/>
      <c r="OVD56" s="18"/>
      <c r="OVR56" s="18"/>
      <c r="OWF56" s="18"/>
      <c r="OWT56" s="18"/>
      <c r="OXH56" s="18"/>
      <c r="OXV56" s="18"/>
      <c r="OYJ56" s="18"/>
      <c r="OYX56" s="18"/>
      <c r="OZL56" s="18"/>
      <c r="OZZ56" s="18"/>
      <c r="PAN56" s="18"/>
      <c r="PBB56" s="18"/>
      <c r="PBP56" s="18"/>
      <c r="PCD56" s="18"/>
      <c r="PCR56" s="18"/>
      <c r="PDF56" s="18"/>
      <c r="PDT56" s="18"/>
      <c r="PEH56" s="18"/>
      <c r="PEV56" s="18"/>
      <c r="PFJ56" s="18"/>
      <c r="PFX56" s="18"/>
      <c r="PGL56" s="18"/>
      <c r="PGZ56" s="18"/>
      <c r="PHN56" s="18"/>
      <c r="PIB56" s="18"/>
      <c r="PIP56" s="18"/>
      <c r="PJD56" s="18"/>
      <c r="PJR56" s="18"/>
      <c r="PKF56" s="18"/>
      <c r="PKT56" s="18"/>
      <c r="PLH56" s="18"/>
      <c r="PLV56" s="18"/>
      <c r="PMJ56" s="18"/>
      <c r="PMX56" s="18"/>
      <c r="PNL56" s="18"/>
      <c r="PNZ56" s="18"/>
      <c r="PON56" s="18"/>
      <c r="PPB56" s="18"/>
      <c r="PPP56" s="18"/>
      <c r="PQD56" s="18"/>
      <c r="PQR56" s="18"/>
      <c r="PRF56" s="18"/>
      <c r="PRT56" s="18"/>
      <c r="PSH56" s="18"/>
      <c r="PSV56" s="18"/>
      <c r="PTJ56" s="18"/>
      <c r="PTX56" s="18"/>
      <c r="PUL56" s="18"/>
      <c r="PUZ56" s="18"/>
      <c r="PVN56" s="18"/>
      <c r="PWB56" s="18"/>
      <c r="PWP56" s="18"/>
      <c r="PXD56" s="18"/>
      <c r="PXR56" s="18"/>
      <c r="PYF56" s="18"/>
      <c r="PYT56" s="18"/>
      <c r="PZH56" s="18"/>
      <c r="PZV56" s="18"/>
      <c r="QAJ56" s="18"/>
      <c r="QAX56" s="18"/>
      <c r="QBL56" s="18"/>
      <c r="QBZ56" s="18"/>
      <c r="QCN56" s="18"/>
      <c r="QDB56" s="18"/>
      <c r="QDP56" s="18"/>
      <c r="QED56" s="18"/>
      <c r="QER56" s="18"/>
      <c r="QFF56" s="18"/>
      <c r="QFT56" s="18"/>
      <c r="QGH56" s="18"/>
      <c r="QGV56" s="18"/>
      <c r="QHJ56" s="18"/>
      <c r="QHX56" s="18"/>
      <c r="QIL56" s="18"/>
      <c r="QIZ56" s="18"/>
      <c r="QJN56" s="18"/>
      <c r="QKB56" s="18"/>
      <c r="QKP56" s="18"/>
      <c r="QLD56" s="18"/>
      <c r="QLR56" s="18"/>
      <c r="QMF56" s="18"/>
      <c r="QMT56" s="18"/>
      <c r="QNH56" s="18"/>
      <c r="QNV56" s="18"/>
      <c r="QOJ56" s="18"/>
      <c r="QOX56" s="18"/>
      <c r="QPL56" s="18"/>
      <c r="QPZ56" s="18"/>
      <c r="QQN56" s="18"/>
      <c r="QRB56" s="18"/>
      <c r="QRP56" s="18"/>
      <c r="QSD56" s="18"/>
      <c r="QSR56" s="18"/>
      <c r="QTF56" s="18"/>
      <c r="QTT56" s="18"/>
      <c r="QUH56" s="18"/>
      <c r="QUV56" s="18"/>
      <c r="QVJ56" s="18"/>
      <c r="QVX56" s="18"/>
      <c r="QWL56" s="18"/>
      <c r="QWZ56" s="18"/>
      <c r="QXN56" s="18"/>
      <c r="QYB56" s="18"/>
      <c r="QYP56" s="18"/>
      <c r="QZD56" s="18"/>
      <c r="QZR56" s="18"/>
      <c r="RAF56" s="18"/>
      <c r="RAT56" s="18"/>
      <c r="RBH56" s="18"/>
      <c r="RBV56" s="18"/>
      <c r="RCJ56" s="18"/>
      <c r="RCX56" s="18"/>
      <c r="RDL56" s="18"/>
      <c r="RDZ56" s="18"/>
      <c r="REN56" s="18"/>
      <c r="RFB56" s="18"/>
      <c r="RFP56" s="18"/>
      <c r="RGD56" s="18"/>
      <c r="RGR56" s="18"/>
      <c r="RHF56" s="18"/>
      <c r="RHT56" s="18"/>
      <c r="RIH56" s="18"/>
      <c r="RIV56" s="18"/>
      <c r="RJJ56" s="18"/>
      <c r="RJX56" s="18"/>
      <c r="RKL56" s="18"/>
      <c r="RKZ56" s="18"/>
      <c r="RLN56" s="18"/>
      <c r="RMB56" s="18"/>
      <c r="RMP56" s="18"/>
      <c r="RND56" s="18"/>
      <c r="RNR56" s="18"/>
      <c r="ROF56" s="18"/>
      <c r="ROT56" s="18"/>
      <c r="RPH56" s="18"/>
      <c r="RPV56" s="18"/>
      <c r="RQJ56" s="18"/>
      <c r="RQX56" s="18"/>
      <c r="RRL56" s="18"/>
      <c r="RRZ56" s="18"/>
      <c r="RSN56" s="18"/>
      <c r="RTB56" s="18"/>
      <c r="RTP56" s="18"/>
      <c r="RUD56" s="18"/>
      <c r="RUR56" s="18"/>
      <c r="RVF56" s="18"/>
      <c r="RVT56" s="18"/>
      <c r="RWH56" s="18"/>
      <c r="RWV56" s="18"/>
      <c r="RXJ56" s="18"/>
      <c r="RXX56" s="18"/>
      <c r="RYL56" s="18"/>
      <c r="RYZ56" s="18"/>
      <c r="RZN56" s="18"/>
      <c r="SAB56" s="18"/>
      <c r="SAP56" s="18"/>
      <c r="SBD56" s="18"/>
      <c r="SBR56" s="18"/>
      <c r="SCF56" s="18"/>
      <c r="SCT56" s="18"/>
      <c r="SDH56" s="18"/>
      <c r="SDV56" s="18"/>
      <c r="SEJ56" s="18"/>
      <c r="SEX56" s="18"/>
      <c r="SFL56" s="18"/>
      <c r="SFZ56" s="18"/>
      <c r="SGN56" s="18"/>
      <c r="SHB56" s="18"/>
      <c r="SHP56" s="18"/>
      <c r="SID56" s="18"/>
      <c r="SIR56" s="18"/>
      <c r="SJF56" s="18"/>
      <c r="SJT56" s="18"/>
      <c r="SKH56" s="18"/>
      <c r="SKV56" s="18"/>
      <c r="SLJ56" s="18"/>
      <c r="SLX56" s="18"/>
      <c r="SML56" s="18"/>
      <c r="SMZ56" s="18"/>
      <c r="SNN56" s="18"/>
      <c r="SOB56" s="18"/>
      <c r="SOP56" s="18"/>
      <c r="SPD56" s="18"/>
      <c r="SPR56" s="18"/>
      <c r="SQF56" s="18"/>
      <c r="SQT56" s="18"/>
      <c r="SRH56" s="18"/>
      <c r="SRV56" s="18"/>
      <c r="SSJ56" s="18"/>
      <c r="SSX56" s="18"/>
      <c r="STL56" s="18"/>
      <c r="STZ56" s="18"/>
      <c r="SUN56" s="18"/>
      <c r="SVB56" s="18"/>
      <c r="SVP56" s="18"/>
      <c r="SWD56" s="18"/>
      <c r="SWR56" s="18"/>
      <c r="SXF56" s="18"/>
      <c r="SXT56" s="18"/>
      <c r="SYH56" s="18"/>
      <c r="SYV56" s="18"/>
      <c r="SZJ56" s="18"/>
      <c r="SZX56" s="18"/>
      <c r="TAL56" s="18"/>
      <c r="TAZ56" s="18"/>
      <c r="TBN56" s="18"/>
      <c r="TCB56" s="18"/>
      <c r="TCP56" s="18"/>
      <c r="TDD56" s="18"/>
      <c r="TDR56" s="18"/>
      <c r="TEF56" s="18"/>
      <c r="TET56" s="18"/>
      <c r="TFH56" s="18"/>
      <c r="TFV56" s="18"/>
      <c r="TGJ56" s="18"/>
      <c r="TGX56" s="18"/>
      <c r="THL56" s="18"/>
      <c r="THZ56" s="18"/>
      <c r="TIN56" s="18"/>
      <c r="TJB56" s="18"/>
      <c r="TJP56" s="18"/>
      <c r="TKD56" s="18"/>
      <c r="TKR56" s="18"/>
      <c r="TLF56" s="18"/>
      <c r="TLT56" s="18"/>
      <c r="TMH56" s="18"/>
      <c r="TMV56" s="18"/>
      <c r="TNJ56" s="18"/>
      <c r="TNX56" s="18"/>
      <c r="TOL56" s="18"/>
      <c r="TOZ56" s="18"/>
      <c r="TPN56" s="18"/>
      <c r="TQB56" s="18"/>
      <c r="TQP56" s="18"/>
      <c r="TRD56" s="18"/>
      <c r="TRR56" s="18"/>
      <c r="TSF56" s="18"/>
      <c r="TST56" s="18"/>
      <c r="TTH56" s="18"/>
      <c r="TTV56" s="18"/>
      <c r="TUJ56" s="18"/>
      <c r="TUX56" s="18"/>
      <c r="TVL56" s="18"/>
      <c r="TVZ56" s="18"/>
      <c r="TWN56" s="18"/>
      <c r="TXB56" s="18"/>
      <c r="TXP56" s="18"/>
      <c r="TYD56" s="18"/>
      <c r="TYR56" s="18"/>
      <c r="TZF56" s="18"/>
      <c r="TZT56" s="18"/>
      <c r="UAH56" s="18"/>
      <c r="UAV56" s="18"/>
      <c r="UBJ56" s="18"/>
      <c r="UBX56" s="18"/>
      <c r="UCL56" s="18"/>
      <c r="UCZ56" s="18"/>
      <c r="UDN56" s="18"/>
      <c r="UEB56" s="18"/>
      <c r="UEP56" s="18"/>
      <c r="UFD56" s="18"/>
      <c r="UFR56" s="18"/>
      <c r="UGF56" s="18"/>
      <c r="UGT56" s="18"/>
      <c r="UHH56" s="18"/>
      <c r="UHV56" s="18"/>
      <c r="UIJ56" s="18"/>
      <c r="UIX56" s="18"/>
      <c r="UJL56" s="18"/>
      <c r="UJZ56" s="18"/>
      <c r="UKN56" s="18"/>
      <c r="ULB56" s="18"/>
      <c r="ULP56" s="18"/>
      <c r="UMD56" s="18"/>
      <c r="UMR56" s="18"/>
      <c r="UNF56" s="18"/>
      <c r="UNT56" s="18"/>
      <c r="UOH56" s="18"/>
      <c r="UOV56" s="18"/>
      <c r="UPJ56" s="18"/>
      <c r="UPX56" s="18"/>
      <c r="UQL56" s="18"/>
      <c r="UQZ56" s="18"/>
      <c r="URN56" s="18"/>
      <c r="USB56" s="18"/>
      <c r="USP56" s="18"/>
      <c r="UTD56" s="18"/>
      <c r="UTR56" s="18"/>
      <c r="UUF56" s="18"/>
      <c r="UUT56" s="18"/>
      <c r="UVH56" s="18"/>
      <c r="UVV56" s="18"/>
      <c r="UWJ56" s="18"/>
      <c r="UWX56" s="18"/>
      <c r="UXL56" s="18"/>
      <c r="UXZ56" s="18"/>
      <c r="UYN56" s="18"/>
      <c r="UZB56" s="18"/>
      <c r="UZP56" s="18"/>
      <c r="VAD56" s="18"/>
      <c r="VAR56" s="18"/>
      <c r="VBF56" s="18"/>
      <c r="VBT56" s="18"/>
      <c r="VCH56" s="18"/>
      <c r="VCV56" s="18"/>
      <c r="VDJ56" s="18"/>
      <c r="VDX56" s="18"/>
      <c r="VEL56" s="18"/>
      <c r="VEZ56" s="18"/>
      <c r="VFN56" s="18"/>
      <c r="VGB56" s="18"/>
      <c r="VGP56" s="18"/>
      <c r="VHD56" s="18"/>
      <c r="VHR56" s="18"/>
      <c r="VIF56" s="18"/>
      <c r="VIT56" s="18"/>
      <c r="VJH56" s="18"/>
      <c r="VJV56" s="18"/>
      <c r="VKJ56" s="18"/>
      <c r="VKX56" s="18"/>
      <c r="VLL56" s="18"/>
      <c r="VLZ56" s="18"/>
      <c r="VMN56" s="18"/>
      <c r="VNB56" s="18"/>
      <c r="VNP56" s="18"/>
      <c r="VOD56" s="18"/>
      <c r="VOR56" s="18"/>
      <c r="VPF56" s="18"/>
      <c r="VPT56" s="18"/>
      <c r="VQH56" s="18"/>
      <c r="VQV56" s="18"/>
      <c r="VRJ56" s="18"/>
      <c r="VRX56" s="18"/>
      <c r="VSL56" s="18"/>
      <c r="VSZ56" s="18"/>
      <c r="VTN56" s="18"/>
      <c r="VUB56" s="18"/>
      <c r="VUP56" s="18"/>
      <c r="VVD56" s="18"/>
      <c r="VVR56" s="18"/>
      <c r="VWF56" s="18"/>
      <c r="VWT56" s="18"/>
      <c r="VXH56" s="18"/>
      <c r="VXV56" s="18"/>
      <c r="VYJ56" s="18"/>
      <c r="VYX56" s="18"/>
      <c r="VZL56" s="18"/>
      <c r="VZZ56" s="18"/>
      <c r="WAN56" s="18"/>
      <c r="WBB56" s="18"/>
      <c r="WBP56" s="18"/>
      <c r="WCD56" s="18"/>
      <c r="WCR56" s="18"/>
      <c r="WDF56" s="18"/>
      <c r="WDT56" s="18"/>
      <c r="WEH56" s="18"/>
      <c r="WEV56" s="18"/>
      <c r="WFJ56" s="18"/>
      <c r="WFX56" s="18"/>
      <c r="WGL56" s="18"/>
      <c r="WGZ56" s="18"/>
      <c r="WHN56" s="18"/>
      <c r="WIB56" s="18"/>
      <c r="WIP56" s="18"/>
      <c r="WJD56" s="18"/>
      <c r="WJR56" s="18"/>
      <c r="WKF56" s="18"/>
      <c r="WKT56" s="18"/>
      <c r="WLH56" s="18"/>
      <c r="WLV56" s="18"/>
      <c r="WMJ56" s="18"/>
      <c r="WMX56" s="18"/>
      <c r="WNL56" s="18"/>
      <c r="WNZ56" s="18"/>
      <c r="WON56" s="18"/>
      <c r="WPB56" s="18"/>
      <c r="WPP56" s="18"/>
      <c r="WQD56" s="18"/>
      <c r="WQR56" s="18"/>
      <c r="WRF56" s="18"/>
      <c r="WRT56" s="18"/>
      <c r="WSH56" s="18"/>
      <c r="WSV56" s="18"/>
      <c r="WTJ56" s="18"/>
      <c r="WTX56" s="18"/>
      <c r="WUL56" s="18"/>
      <c r="WUZ56" s="18"/>
      <c r="WVN56" s="18"/>
      <c r="WWB56" s="18"/>
      <c r="WWP56" s="18"/>
      <c r="WXD56" s="18"/>
      <c r="WXR56" s="18"/>
      <c r="WYF56" s="18"/>
      <c r="WYT56" s="18"/>
      <c r="WZH56" s="18"/>
      <c r="WZV56" s="18"/>
      <c r="XAJ56" s="18"/>
      <c r="XAX56" s="18"/>
      <c r="XBL56" s="18"/>
      <c r="XBZ56" s="18"/>
      <c r="XCN56" s="18"/>
      <c r="XDB56" s="18"/>
      <c r="XDP56" s="18"/>
      <c r="XED56" s="18"/>
      <c r="XER56" s="18"/>
    </row>
    <row r="57" spans="1:1014 1028:2036 2050:3072 3086:4094 4108:5116 5130:6138 6152:7160 7174:8182 8196:9204 9218:10240 10254:11262 11276:12284 12298:13306 13320:14328 14342:15350 15364:16372" hidden="1" x14ac:dyDescent="0.35">
      <c r="A57">
        <v>2017209009</v>
      </c>
      <c r="B57" t="s">
        <v>43</v>
      </c>
      <c r="C57" t="s">
        <v>451</v>
      </c>
      <c r="D57" s="55" t="s">
        <v>924</v>
      </c>
      <c r="E57" t="s">
        <v>45</v>
      </c>
      <c r="F57" s="18">
        <v>42944</v>
      </c>
      <c r="G57">
        <v>14.7</v>
      </c>
      <c r="I57">
        <v>31.3</v>
      </c>
      <c r="K57">
        <v>11.2</v>
      </c>
      <c r="M57">
        <v>70</v>
      </c>
      <c r="O57">
        <v>1220</v>
      </c>
      <c r="P57" t="s">
        <v>880</v>
      </c>
      <c r="T57" s="18"/>
      <c r="AH57" s="18"/>
      <c r="AV57" s="18"/>
      <c r="BJ57" s="18"/>
      <c r="BX57" s="18"/>
      <c r="CL57" s="18"/>
      <c r="CZ57" s="18"/>
      <c r="DN57" s="18"/>
      <c r="EB57" s="18"/>
      <c r="EP57" s="18"/>
      <c r="FD57" s="18"/>
      <c r="FR57" s="18"/>
      <c r="GF57" s="18"/>
      <c r="GT57" s="18"/>
      <c r="HH57" s="18"/>
      <c r="HV57" s="18"/>
      <c r="IJ57" s="18"/>
      <c r="IX57" s="18"/>
      <c r="JL57" s="18"/>
      <c r="JZ57" s="18"/>
      <c r="KN57" s="18"/>
      <c r="LB57" s="18"/>
      <c r="LP57" s="18"/>
      <c r="MD57" s="18"/>
      <c r="MR57" s="18"/>
      <c r="NF57" s="18"/>
      <c r="NT57" s="18"/>
      <c r="OH57" s="18"/>
      <c r="OV57" s="18"/>
      <c r="PJ57" s="18"/>
      <c r="PX57" s="18"/>
      <c r="QL57" s="18"/>
      <c r="QZ57" s="18"/>
      <c r="RN57" s="18"/>
      <c r="SB57" s="18"/>
      <c r="SP57" s="18"/>
      <c r="TD57" s="18"/>
      <c r="TR57" s="18"/>
      <c r="UF57" s="18"/>
      <c r="UT57" s="18"/>
      <c r="VH57" s="18"/>
      <c r="VV57" s="18"/>
      <c r="WJ57" s="18"/>
      <c r="WX57" s="18"/>
      <c r="XL57" s="18"/>
      <c r="XZ57" s="18"/>
      <c r="YN57" s="18"/>
      <c r="ZB57" s="18"/>
      <c r="ZP57" s="18"/>
      <c r="AAD57" s="18"/>
      <c r="AAR57" s="18"/>
      <c r="ABF57" s="18"/>
      <c r="ABT57" s="18"/>
      <c r="ACH57" s="18"/>
      <c r="ACV57" s="18"/>
      <c r="ADJ57" s="18"/>
      <c r="ADX57" s="18"/>
      <c r="AEL57" s="18"/>
      <c r="AEZ57" s="18"/>
      <c r="AFN57" s="18"/>
      <c r="AGB57" s="18"/>
      <c r="AGP57" s="18"/>
      <c r="AHD57" s="18"/>
      <c r="AHR57" s="18"/>
      <c r="AIF57" s="18"/>
      <c r="AIT57" s="18"/>
      <c r="AJH57" s="18"/>
      <c r="AJV57" s="18"/>
      <c r="AKJ57" s="18"/>
      <c r="AKX57" s="18"/>
      <c r="ALL57" s="18"/>
      <c r="ALZ57" s="18"/>
      <c r="AMN57" s="18"/>
      <c r="ANB57" s="18"/>
      <c r="ANP57" s="18"/>
      <c r="AOD57" s="18"/>
      <c r="AOR57" s="18"/>
      <c r="APF57" s="18"/>
      <c r="APT57" s="18"/>
      <c r="AQH57" s="18"/>
      <c r="AQV57" s="18"/>
      <c r="ARJ57" s="18"/>
      <c r="ARX57" s="18"/>
      <c r="ASL57" s="18"/>
      <c r="ASZ57" s="18"/>
      <c r="ATN57" s="18"/>
      <c r="AUB57" s="18"/>
      <c r="AUP57" s="18"/>
      <c r="AVD57" s="18"/>
      <c r="AVR57" s="18"/>
      <c r="AWF57" s="18"/>
      <c r="AWT57" s="18"/>
      <c r="AXH57" s="18"/>
      <c r="AXV57" s="18"/>
      <c r="AYJ57" s="18"/>
      <c r="AYX57" s="18"/>
      <c r="AZL57" s="18"/>
      <c r="AZZ57" s="18"/>
      <c r="BAN57" s="18"/>
      <c r="BBB57" s="18"/>
      <c r="BBP57" s="18"/>
      <c r="BCD57" s="18"/>
      <c r="BCR57" s="18"/>
      <c r="BDF57" s="18"/>
      <c r="BDT57" s="18"/>
      <c r="BEH57" s="18"/>
      <c r="BEV57" s="18"/>
      <c r="BFJ57" s="18"/>
      <c r="BFX57" s="18"/>
      <c r="BGL57" s="18"/>
      <c r="BGZ57" s="18"/>
      <c r="BHN57" s="18"/>
      <c r="BIB57" s="18"/>
      <c r="BIP57" s="18"/>
      <c r="BJD57" s="18"/>
      <c r="BJR57" s="18"/>
      <c r="BKF57" s="18"/>
      <c r="BKT57" s="18"/>
      <c r="BLH57" s="18"/>
      <c r="BLV57" s="18"/>
      <c r="BMJ57" s="18"/>
      <c r="BMX57" s="18"/>
      <c r="BNL57" s="18"/>
      <c r="BNZ57" s="18"/>
      <c r="BON57" s="18"/>
      <c r="BPB57" s="18"/>
      <c r="BPP57" s="18"/>
      <c r="BQD57" s="18"/>
      <c r="BQR57" s="18"/>
      <c r="BRF57" s="18"/>
      <c r="BRT57" s="18"/>
      <c r="BSH57" s="18"/>
      <c r="BSV57" s="18"/>
      <c r="BTJ57" s="18"/>
      <c r="BTX57" s="18"/>
      <c r="BUL57" s="18"/>
      <c r="BUZ57" s="18"/>
      <c r="BVN57" s="18"/>
      <c r="BWB57" s="18"/>
      <c r="BWP57" s="18"/>
      <c r="BXD57" s="18"/>
      <c r="BXR57" s="18"/>
      <c r="BYF57" s="18"/>
      <c r="BYT57" s="18"/>
      <c r="BZH57" s="18"/>
      <c r="BZV57" s="18"/>
      <c r="CAJ57" s="18"/>
      <c r="CAX57" s="18"/>
      <c r="CBL57" s="18"/>
      <c r="CBZ57" s="18"/>
      <c r="CCN57" s="18"/>
      <c r="CDB57" s="18"/>
      <c r="CDP57" s="18"/>
      <c r="CED57" s="18"/>
      <c r="CER57" s="18"/>
      <c r="CFF57" s="18"/>
      <c r="CFT57" s="18"/>
      <c r="CGH57" s="18"/>
      <c r="CGV57" s="18"/>
      <c r="CHJ57" s="18"/>
      <c r="CHX57" s="18"/>
      <c r="CIL57" s="18"/>
      <c r="CIZ57" s="18"/>
      <c r="CJN57" s="18"/>
      <c r="CKB57" s="18"/>
      <c r="CKP57" s="18"/>
      <c r="CLD57" s="18"/>
      <c r="CLR57" s="18"/>
      <c r="CMF57" s="18"/>
      <c r="CMT57" s="18"/>
      <c r="CNH57" s="18"/>
      <c r="CNV57" s="18"/>
      <c r="COJ57" s="18"/>
      <c r="COX57" s="18"/>
      <c r="CPL57" s="18"/>
      <c r="CPZ57" s="18"/>
      <c r="CQN57" s="18"/>
      <c r="CRB57" s="18"/>
      <c r="CRP57" s="18"/>
      <c r="CSD57" s="18"/>
      <c r="CSR57" s="18"/>
      <c r="CTF57" s="18"/>
      <c r="CTT57" s="18"/>
      <c r="CUH57" s="18"/>
      <c r="CUV57" s="18"/>
      <c r="CVJ57" s="18"/>
      <c r="CVX57" s="18"/>
      <c r="CWL57" s="18"/>
      <c r="CWZ57" s="18"/>
      <c r="CXN57" s="18"/>
      <c r="CYB57" s="18"/>
      <c r="CYP57" s="18"/>
      <c r="CZD57" s="18"/>
      <c r="CZR57" s="18"/>
      <c r="DAF57" s="18"/>
      <c r="DAT57" s="18"/>
      <c r="DBH57" s="18"/>
      <c r="DBV57" s="18"/>
      <c r="DCJ57" s="18"/>
      <c r="DCX57" s="18"/>
      <c r="DDL57" s="18"/>
      <c r="DDZ57" s="18"/>
      <c r="DEN57" s="18"/>
      <c r="DFB57" s="18"/>
      <c r="DFP57" s="18"/>
      <c r="DGD57" s="18"/>
      <c r="DGR57" s="18"/>
      <c r="DHF57" s="18"/>
      <c r="DHT57" s="18"/>
      <c r="DIH57" s="18"/>
      <c r="DIV57" s="18"/>
      <c r="DJJ57" s="18"/>
      <c r="DJX57" s="18"/>
      <c r="DKL57" s="18"/>
      <c r="DKZ57" s="18"/>
      <c r="DLN57" s="18"/>
      <c r="DMB57" s="18"/>
      <c r="DMP57" s="18"/>
      <c r="DND57" s="18"/>
      <c r="DNR57" s="18"/>
      <c r="DOF57" s="18"/>
      <c r="DOT57" s="18"/>
      <c r="DPH57" s="18"/>
      <c r="DPV57" s="18"/>
      <c r="DQJ57" s="18"/>
      <c r="DQX57" s="18"/>
      <c r="DRL57" s="18"/>
      <c r="DRZ57" s="18"/>
      <c r="DSN57" s="18"/>
      <c r="DTB57" s="18"/>
      <c r="DTP57" s="18"/>
      <c r="DUD57" s="18"/>
      <c r="DUR57" s="18"/>
      <c r="DVF57" s="18"/>
      <c r="DVT57" s="18"/>
      <c r="DWH57" s="18"/>
      <c r="DWV57" s="18"/>
      <c r="DXJ57" s="18"/>
      <c r="DXX57" s="18"/>
      <c r="DYL57" s="18"/>
      <c r="DYZ57" s="18"/>
      <c r="DZN57" s="18"/>
      <c r="EAB57" s="18"/>
      <c r="EAP57" s="18"/>
      <c r="EBD57" s="18"/>
      <c r="EBR57" s="18"/>
      <c r="ECF57" s="18"/>
      <c r="ECT57" s="18"/>
      <c r="EDH57" s="18"/>
      <c r="EDV57" s="18"/>
      <c r="EEJ57" s="18"/>
      <c r="EEX57" s="18"/>
      <c r="EFL57" s="18"/>
      <c r="EFZ57" s="18"/>
      <c r="EGN57" s="18"/>
      <c r="EHB57" s="18"/>
      <c r="EHP57" s="18"/>
      <c r="EID57" s="18"/>
      <c r="EIR57" s="18"/>
      <c r="EJF57" s="18"/>
      <c r="EJT57" s="18"/>
      <c r="EKH57" s="18"/>
      <c r="EKV57" s="18"/>
      <c r="ELJ57" s="18"/>
      <c r="ELX57" s="18"/>
      <c r="EML57" s="18"/>
      <c r="EMZ57" s="18"/>
      <c r="ENN57" s="18"/>
      <c r="EOB57" s="18"/>
      <c r="EOP57" s="18"/>
      <c r="EPD57" s="18"/>
      <c r="EPR57" s="18"/>
      <c r="EQF57" s="18"/>
      <c r="EQT57" s="18"/>
      <c r="ERH57" s="18"/>
      <c r="ERV57" s="18"/>
      <c r="ESJ57" s="18"/>
      <c r="ESX57" s="18"/>
      <c r="ETL57" s="18"/>
      <c r="ETZ57" s="18"/>
      <c r="EUN57" s="18"/>
      <c r="EVB57" s="18"/>
      <c r="EVP57" s="18"/>
      <c r="EWD57" s="18"/>
      <c r="EWR57" s="18"/>
      <c r="EXF57" s="18"/>
      <c r="EXT57" s="18"/>
      <c r="EYH57" s="18"/>
      <c r="EYV57" s="18"/>
      <c r="EZJ57" s="18"/>
      <c r="EZX57" s="18"/>
      <c r="FAL57" s="18"/>
      <c r="FAZ57" s="18"/>
      <c r="FBN57" s="18"/>
      <c r="FCB57" s="18"/>
      <c r="FCP57" s="18"/>
      <c r="FDD57" s="18"/>
      <c r="FDR57" s="18"/>
      <c r="FEF57" s="18"/>
      <c r="FET57" s="18"/>
      <c r="FFH57" s="18"/>
      <c r="FFV57" s="18"/>
      <c r="FGJ57" s="18"/>
      <c r="FGX57" s="18"/>
      <c r="FHL57" s="18"/>
      <c r="FHZ57" s="18"/>
      <c r="FIN57" s="18"/>
      <c r="FJB57" s="18"/>
      <c r="FJP57" s="18"/>
      <c r="FKD57" s="18"/>
      <c r="FKR57" s="18"/>
      <c r="FLF57" s="18"/>
      <c r="FLT57" s="18"/>
      <c r="FMH57" s="18"/>
      <c r="FMV57" s="18"/>
      <c r="FNJ57" s="18"/>
      <c r="FNX57" s="18"/>
      <c r="FOL57" s="18"/>
      <c r="FOZ57" s="18"/>
      <c r="FPN57" s="18"/>
      <c r="FQB57" s="18"/>
      <c r="FQP57" s="18"/>
      <c r="FRD57" s="18"/>
      <c r="FRR57" s="18"/>
      <c r="FSF57" s="18"/>
      <c r="FST57" s="18"/>
      <c r="FTH57" s="18"/>
      <c r="FTV57" s="18"/>
      <c r="FUJ57" s="18"/>
      <c r="FUX57" s="18"/>
      <c r="FVL57" s="18"/>
      <c r="FVZ57" s="18"/>
      <c r="FWN57" s="18"/>
      <c r="FXB57" s="18"/>
      <c r="FXP57" s="18"/>
      <c r="FYD57" s="18"/>
      <c r="FYR57" s="18"/>
      <c r="FZF57" s="18"/>
      <c r="FZT57" s="18"/>
      <c r="GAH57" s="18"/>
      <c r="GAV57" s="18"/>
      <c r="GBJ57" s="18"/>
      <c r="GBX57" s="18"/>
      <c r="GCL57" s="18"/>
      <c r="GCZ57" s="18"/>
      <c r="GDN57" s="18"/>
      <c r="GEB57" s="18"/>
      <c r="GEP57" s="18"/>
      <c r="GFD57" s="18"/>
      <c r="GFR57" s="18"/>
      <c r="GGF57" s="18"/>
      <c r="GGT57" s="18"/>
      <c r="GHH57" s="18"/>
      <c r="GHV57" s="18"/>
      <c r="GIJ57" s="18"/>
      <c r="GIX57" s="18"/>
      <c r="GJL57" s="18"/>
      <c r="GJZ57" s="18"/>
      <c r="GKN57" s="18"/>
      <c r="GLB57" s="18"/>
      <c r="GLP57" s="18"/>
      <c r="GMD57" s="18"/>
      <c r="GMR57" s="18"/>
      <c r="GNF57" s="18"/>
      <c r="GNT57" s="18"/>
      <c r="GOH57" s="18"/>
      <c r="GOV57" s="18"/>
      <c r="GPJ57" s="18"/>
      <c r="GPX57" s="18"/>
      <c r="GQL57" s="18"/>
      <c r="GQZ57" s="18"/>
      <c r="GRN57" s="18"/>
      <c r="GSB57" s="18"/>
      <c r="GSP57" s="18"/>
      <c r="GTD57" s="18"/>
      <c r="GTR57" s="18"/>
      <c r="GUF57" s="18"/>
      <c r="GUT57" s="18"/>
      <c r="GVH57" s="18"/>
      <c r="GVV57" s="18"/>
      <c r="GWJ57" s="18"/>
      <c r="GWX57" s="18"/>
      <c r="GXL57" s="18"/>
      <c r="GXZ57" s="18"/>
      <c r="GYN57" s="18"/>
      <c r="GZB57" s="18"/>
      <c r="GZP57" s="18"/>
      <c r="HAD57" s="18"/>
      <c r="HAR57" s="18"/>
      <c r="HBF57" s="18"/>
      <c r="HBT57" s="18"/>
      <c r="HCH57" s="18"/>
      <c r="HCV57" s="18"/>
      <c r="HDJ57" s="18"/>
      <c r="HDX57" s="18"/>
      <c r="HEL57" s="18"/>
      <c r="HEZ57" s="18"/>
      <c r="HFN57" s="18"/>
      <c r="HGB57" s="18"/>
      <c r="HGP57" s="18"/>
      <c r="HHD57" s="18"/>
      <c r="HHR57" s="18"/>
      <c r="HIF57" s="18"/>
      <c r="HIT57" s="18"/>
      <c r="HJH57" s="18"/>
      <c r="HJV57" s="18"/>
      <c r="HKJ57" s="18"/>
      <c r="HKX57" s="18"/>
      <c r="HLL57" s="18"/>
      <c r="HLZ57" s="18"/>
      <c r="HMN57" s="18"/>
      <c r="HNB57" s="18"/>
      <c r="HNP57" s="18"/>
      <c r="HOD57" s="18"/>
      <c r="HOR57" s="18"/>
      <c r="HPF57" s="18"/>
      <c r="HPT57" s="18"/>
      <c r="HQH57" s="18"/>
      <c r="HQV57" s="18"/>
      <c r="HRJ57" s="18"/>
      <c r="HRX57" s="18"/>
      <c r="HSL57" s="18"/>
      <c r="HSZ57" s="18"/>
      <c r="HTN57" s="18"/>
      <c r="HUB57" s="18"/>
      <c r="HUP57" s="18"/>
      <c r="HVD57" s="18"/>
      <c r="HVR57" s="18"/>
      <c r="HWF57" s="18"/>
      <c r="HWT57" s="18"/>
      <c r="HXH57" s="18"/>
      <c r="HXV57" s="18"/>
      <c r="HYJ57" s="18"/>
      <c r="HYX57" s="18"/>
      <c r="HZL57" s="18"/>
      <c r="HZZ57" s="18"/>
      <c r="IAN57" s="18"/>
      <c r="IBB57" s="18"/>
      <c r="IBP57" s="18"/>
      <c r="ICD57" s="18"/>
      <c r="ICR57" s="18"/>
      <c r="IDF57" s="18"/>
      <c r="IDT57" s="18"/>
      <c r="IEH57" s="18"/>
      <c r="IEV57" s="18"/>
      <c r="IFJ57" s="18"/>
      <c r="IFX57" s="18"/>
      <c r="IGL57" s="18"/>
      <c r="IGZ57" s="18"/>
      <c r="IHN57" s="18"/>
      <c r="IIB57" s="18"/>
      <c r="IIP57" s="18"/>
      <c r="IJD57" s="18"/>
      <c r="IJR57" s="18"/>
      <c r="IKF57" s="18"/>
      <c r="IKT57" s="18"/>
      <c r="ILH57" s="18"/>
      <c r="ILV57" s="18"/>
      <c r="IMJ57" s="18"/>
      <c r="IMX57" s="18"/>
      <c r="INL57" s="18"/>
      <c r="INZ57" s="18"/>
      <c r="ION57" s="18"/>
      <c r="IPB57" s="18"/>
      <c r="IPP57" s="18"/>
      <c r="IQD57" s="18"/>
      <c r="IQR57" s="18"/>
      <c r="IRF57" s="18"/>
      <c r="IRT57" s="18"/>
      <c r="ISH57" s="18"/>
      <c r="ISV57" s="18"/>
      <c r="ITJ57" s="18"/>
      <c r="ITX57" s="18"/>
      <c r="IUL57" s="18"/>
      <c r="IUZ57" s="18"/>
      <c r="IVN57" s="18"/>
      <c r="IWB57" s="18"/>
      <c r="IWP57" s="18"/>
      <c r="IXD57" s="18"/>
      <c r="IXR57" s="18"/>
      <c r="IYF57" s="18"/>
      <c r="IYT57" s="18"/>
      <c r="IZH57" s="18"/>
      <c r="IZV57" s="18"/>
      <c r="JAJ57" s="18"/>
      <c r="JAX57" s="18"/>
      <c r="JBL57" s="18"/>
      <c r="JBZ57" s="18"/>
      <c r="JCN57" s="18"/>
      <c r="JDB57" s="18"/>
      <c r="JDP57" s="18"/>
      <c r="JED57" s="18"/>
      <c r="JER57" s="18"/>
      <c r="JFF57" s="18"/>
      <c r="JFT57" s="18"/>
      <c r="JGH57" s="18"/>
      <c r="JGV57" s="18"/>
      <c r="JHJ57" s="18"/>
      <c r="JHX57" s="18"/>
      <c r="JIL57" s="18"/>
      <c r="JIZ57" s="18"/>
      <c r="JJN57" s="18"/>
      <c r="JKB57" s="18"/>
      <c r="JKP57" s="18"/>
      <c r="JLD57" s="18"/>
      <c r="JLR57" s="18"/>
      <c r="JMF57" s="18"/>
      <c r="JMT57" s="18"/>
      <c r="JNH57" s="18"/>
      <c r="JNV57" s="18"/>
      <c r="JOJ57" s="18"/>
      <c r="JOX57" s="18"/>
      <c r="JPL57" s="18"/>
      <c r="JPZ57" s="18"/>
      <c r="JQN57" s="18"/>
      <c r="JRB57" s="18"/>
      <c r="JRP57" s="18"/>
      <c r="JSD57" s="18"/>
      <c r="JSR57" s="18"/>
      <c r="JTF57" s="18"/>
      <c r="JTT57" s="18"/>
      <c r="JUH57" s="18"/>
      <c r="JUV57" s="18"/>
      <c r="JVJ57" s="18"/>
      <c r="JVX57" s="18"/>
      <c r="JWL57" s="18"/>
      <c r="JWZ57" s="18"/>
      <c r="JXN57" s="18"/>
      <c r="JYB57" s="18"/>
      <c r="JYP57" s="18"/>
      <c r="JZD57" s="18"/>
      <c r="JZR57" s="18"/>
      <c r="KAF57" s="18"/>
      <c r="KAT57" s="18"/>
      <c r="KBH57" s="18"/>
      <c r="KBV57" s="18"/>
      <c r="KCJ57" s="18"/>
      <c r="KCX57" s="18"/>
      <c r="KDL57" s="18"/>
      <c r="KDZ57" s="18"/>
      <c r="KEN57" s="18"/>
      <c r="KFB57" s="18"/>
      <c r="KFP57" s="18"/>
      <c r="KGD57" s="18"/>
      <c r="KGR57" s="18"/>
      <c r="KHF57" s="18"/>
      <c r="KHT57" s="18"/>
      <c r="KIH57" s="18"/>
      <c r="KIV57" s="18"/>
      <c r="KJJ57" s="18"/>
      <c r="KJX57" s="18"/>
      <c r="KKL57" s="18"/>
      <c r="KKZ57" s="18"/>
      <c r="KLN57" s="18"/>
      <c r="KMB57" s="18"/>
      <c r="KMP57" s="18"/>
      <c r="KND57" s="18"/>
      <c r="KNR57" s="18"/>
      <c r="KOF57" s="18"/>
      <c r="KOT57" s="18"/>
      <c r="KPH57" s="18"/>
      <c r="KPV57" s="18"/>
      <c r="KQJ57" s="18"/>
      <c r="KQX57" s="18"/>
      <c r="KRL57" s="18"/>
      <c r="KRZ57" s="18"/>
      <c r="KSN57" s="18"/>
      <c r="KTB57" s="18"/>
      <c r="KTP57" s="18"/>
      <c r="KUD57" s="18"/>
      <c r="KUR57" s="18"/>
      <c r="KVF57" s="18"/>
      <c r="KVT57" s="18"/>
      <c r="KWH57" s="18"/>
      <c r="KWV57" s="18"/>
      <c r="KXJ57" s="18"/>
      <c r="KXX57" s="18"/>
      <c r="KYL57" s="18"/>
      <c r="KYZ57" s="18"/>
      <c r="KZN57" s="18"/>
      <c r="LAB57" s="18"/>
      <c r="LAP57" s="18"/>
      <c r="LBD57" s="18"/>
      <c r="LBR57" s="18"/>
      <c r="LCF57" s="18"/>
      <c r="LCT57" s="18"/>
      <c r="LDH57" s="18"/>
      <c r="LDV57" s="18"/>
      <c r="LEJ57" s="18"/>
      <c r="LEX57" s="18"/>
      <c r="LFL57" s="18"/>
      <c r="LFZ57" s="18"/>
      <c r="LGN57" s="18"/>
      <c r="LHB57" s="18"/>
      <c r="LHP57" s="18"/>
      <c r="LID57" s="18"/>
      <c r="LIR57" s="18"/>
      <c r="LJF57" s="18"/>
      <c r="LJT57" s="18"/>
      <c r="LKH57" s="18"/>
      <c r="LKV57" s="18"/>
      <c r="LLJ57" s="18"/>
      <c r="LLX57" s="18"/>
      <c r="LML57" s="18"/>
      <c r="LMZ57" s="18"/>
      <c r="LNN57" s="18"/>
      <c r="LOB57" s="18"/>
      <c r="LOP57" s="18"/>
      <c r="LPD57" s="18"/>
      <c r="LPR57" s="18"/>
      <c r="LQF57" s="18"/>
      <c r="LQT57" s="18"/>
      <c r="LRH57" s="18"/>
      <c r="LRV57" s="18"/>
      <c r="LSJ57" s="18"/>
      <c r="LSX57" s="18"/>
      <c r="LTL57" s="18"/>
      <c r="LTZ57" s="18"/>
      <c r="LUN57" s="18"/>
      <c r="LVB57" s="18"/>
      <c r="LVP57" s="18"/>
      <c r="LWD57" s="18"/>
      <c r="LWR57" s="18"/>
      <c r="LXF57" s="18"/>
      <c r="LXT57" s="18"/>
      <c r="LYH57" s="18"/>
      <c r="LYV57" s="18"/>
      <c r="LZJ57" s="18"/>
      <c r="LZX57" s="18"/>
      <c r="MAL57" s="18"/>
      <c r="MAZ57" s="18"/>
      <c r="MBN57" s="18"/>
      <c r="MCB57" s="18"/>
      <c r="MCP57" s="18"/>
      <c r="MDD57" s="18"/>
      <c r="MDR57" s="18"/>
      <c r="MEF57" s="18"/>
      <c r="MET57" s="18"/>
      <c r="MFH57" s="18"/>
      <c r="MFV57" s="18"/>
      <c r="MGJ57" s="18"/>
      <c r="MGX57" s="18"/>
      <c r="MHL57" s="18"/>
      <c r="MHZ57" s="18"/>
      <c r="MIN57" s="18"/>
      <c r="MJB57" s="18"/>
      <c r="MJP57" s="18"/>
      <c r="MKD57" s="18"/>
      <c r="MKR57" s="18"/>
      <c r="MLF57" s="18"/>
      <c r="MLT57" s="18"/>
      <c r="MMH57" s="18"/>
      <c r="MMV57" s="18"/>
      <c r="MNJ57" s="18"/>
      <c r="MNX57" s="18"/>
      <c r="MOL57" s="18"/>
      <c r="MOZ57" s="18"/>
      <c r="MPN57" s="18"/>
      <c r="MQB57" s="18"/>
      <c r="MQP57" s="18"/>
      <c r="MRD57" s="18"/>
      <c r="MRR57" s="18"/>
      <c r="MSF57" s="18"/>
      <c r="MST57" s="18"/>
      <c r="MTH57" s="18"/>
      <c r="MTV57" s="18"/>
      <c r="MUJ57" s="18"/>
      <c r="MUX57" s="18"/>
      <c r="MVL57" s="18"/>
      <c r="MVZ57" s="18"/>
      <c r="MWN57" s="18"/>
      <c r="MXB57" s="18"/>
      <c r="MXP57" s="18"/>
      <c r="MYD57" s="18"/>
      <c r="MYR57" s="18"/>
      <c r="MZF57" s="18"/>
      <c r="MZT57" s="18"/>
      <c r="NAH57" s="18"/>
      <c r="NAV57" s="18"/>
      <c r="NBJ57" s="18"/>
      <c r="NBX57" s="18"/>
      <c r="NCL57" s="18"/>
      <c r="NCZ57" s="18"/>
      <c r="NDN57" s="18"/>
      <c r="NEB57" s="18"/>
      <c r="NEP57" s="18"/>
      <c r="NFD57" s="18"/>
      <c r="NFR57" s="18"/>
      <c r="NGF57" s="18"/>
      <c r="NGT57" s="18"/>
      <c r="NHH57" s="18"/>
      <c r="NHV57" s="18"/>
      <c r="NIJ57" s="18"/>
      <c r="NIX57" s="18"/>
      <c r="NJL57" s="18"/>
      <c r="NJZ57" s="18"/>
      <c r="NKN57" s="18"/>
      <c r="NLB57" s="18"/>
      <c r="NLP57" s="18"/>
      <c r="NMD57" s="18"/>
      <c r="NMR57" s="18"/>
      <c r="NNF57" s="18"/>
      <c r="NNT57" s="18"/>
      <c r="NOH57" s="18"/>
      <c r="NOV57" s="18"/>
      <c r="NPJ57" s="18"/>
      <c r="NPX57" s="18"/>
      <c r="NQL57" s="18"/>
      <c r="NQZ57" s="18"/>
      <c r="NRN57" s="18"/>
      <c r="NSB57" s="18"/>
      <c r="NSP57" s="18"/>
      <c r="NTD57" s="18"/>
      <c r="NTR57" s="18"/>
      <c r="NUF57" s="18"/>
      <c r="NUT57" s="18"/>
      <c r="NVH57" s="18"/>
      <c r="NVV57" s="18"/>
      <c r="NWJ57" s="18"/>
      <c r="NWX57" s="18"/>
      <c r="NXL57" s="18"/>
      <c r="NXZ57" s="18"/>
      <c r="NYN57" s="18"/>
      <c r="NZB57" s="18"/>
      <c r="NZP57" s="18"/>
      <c r="OAD57" s="18"/>
      <c r="OAR57" s="18"/>
      <c r="OBF57" s="18"/>
      <c r="OBT57" s="18"/>
      <c r="OCH57" s="18"/>
      <c r="OCV57" s="18"/>
      <c r="ODJ57" s="18"/>
      <c r="ODX57" s="18"/>
      <c r="OEL57" s="18"/>
      <c r="OEZ57" s="18"/>
      <c r="OFN57" s="18"/>
      <c r="OGB57" s="18"/>
      <c r="OGP57" s="18"/>
      <c r="OHD57" s="18"/>
      <c r="OHR57" s="18"/>
      <c r="OIF57" s="18"/>
      <c r="OIT57" s="18"/>
      <c r="OJH57" s="18"/>
      <c r="OJV57" s="18"/>
      <c r="OKJ57" s="18"/>
      <c r="OKX57" s="18"/>
      <c r="OLL57" s="18"/>
      <c r="OLZ57" s="18"/>
      <c r="OMN57" s="18"/>
      <c r="ONB57" s="18"/>
      <c r="ONP57" s="18"/>
      <c r="OOD57" s="18"/>
      <c r="OOR57" s="18"/>
      <c r="OPF57" s="18"/>
      <c r="OPT57" s="18"/>
      <c r="OQH57" s="18"/>
      <c r="OQV57" s="18"/>
      <c r="ORJ57" s="18"/>
      <c r="ORX57" s="18"/>
      <c r="OSL57" s="18"/>
      <c r="OSZ57" s="18"/>
      <c r="OTN57" s="18"/>
      <c r="OUB57" s="18"/>
      <c r="OUP57" s="18"/>
      <c r="OVD57" s="18"/>
      <c r="OVR57" s="18"/>
      <c r="OWF57" s="18"/>
      <c r="OWT57" s="18"/>
      <c r="OXH57" s="18"/>
      <c r="OXV57" s="18"/>
      <c r="OYJ57" s="18"/>
      <c r="OYX57" s="18"/>
      <c r="OZL57" s="18"/>
      <c r="OZZ57" s="18"/>
      <c r="PAN57" s="18"/>
      <c r="PBB57" s="18"/>
      <c r="PBP57" s="18"/>
      <c r="PCD57" s="18"/>
      <c r="PCR57" s="18"/>
      <c r="PDF57" s="18"/>
      <c r="PDT57" s="18"/>
      <c r="PEH57" s="18"/>
      <c r="PEV57" s="18"/>
      <c r="PFJ57" s="18"/>
      <c r="PFX57" s="18"/>
      <c r="PGL57" s="18"/>
      <c r="PGZ57" s="18"/>
      <c r="PHN57" s="18"/>
      <c r="PIB57" s="18"/>
      <c r="PIP57" s="18"/>
      <c r="PJD57" s="18"/>
      <c r="PJR57" s="18"/>
      <c r="PKF57" s="18"/>
      <c r="PKT57" s="18"/>
      <c r="PLH57" s="18"/>
      <c r="PLV57" s="18"/>
      <c r="PMJ57" s="18"/>
      <c r="PMX57" s="18"/>
      <c r="PNL57" s="18"/>
      <c r="PNZ57" s="18"/>
      <c r="PON57" s="18"/>
      <c r="PPB57" s="18"/>
      <c r="PPP57" s="18"/>
      <c r="PQD57" s="18"/>
      <c r="PQR57" s="18"/>
      <c r="PRF57" s="18"/>
      <c r="PRT57" s="18"/>
      <c r="PSH57" s="18"/>
      <c r="PSV57" s="18"/>
      <c r="PTJ57" s="18"/>
      <c r="PTX57" s="18"/>
      <c r="PUL57" s="18"/>
      <c r="PUZ57" s="18"/>
      <c r="PVN57" s="18"/>
      <c r="PWB57" s="18"/>
      <c r="PWP57" s="18"/>
      <c r="PXD57" s="18"/>
      <c r="PXR57" s="18"/>
      <c r="PYF57" s="18"/>
      <c r="PYT57" s="18"/>
      <c r="PZH57" s="18"/>
      <c r="PZV57" s="18"/>
      <c r="QAJ57" s="18"/>
      <c r="QAX57" s="18"/>
      <c r="QBL57" s="18"/>
      <c r="QBZ57" s="18"/>
      <c r="QCN57" s="18"/>
      <c r="QDB57" s="18"/>
      <c r="QDP57" s="18"/>
      <c r="QED57" s="18"/>
      <c r="QER57" s="18"/>
      <c r="QFF57" s="18"/>
      <c r="QFT57" s="18"/>
      <c r="QGH57" s="18"/>
      <c r="QGV57" s="18"/>
      <c r="QHJ57" s="18"/>
      <c r="QHX57" s="18"/>
      <c r="QIL57" s="18"/>
      <c r="QIZ57" s="18"/>
      <c r="QJN57" s="18"/>
      <c r="QKB57" s="18"/>
      <c r="QKP57" s="18"/>
      <c r="QLD57" s="18"/>
      <c r="QLR57" s="18"/>
      <c r="QMF57" s="18"/>
      <c r="QMT57" s="18"/>
      <c r="QNH57" s="18"/>
      <c r="QNV57" s="18"/>
      <c r="QOJ57" s="18"/>
      <c r="QOX57" s="18"/>
      <c r="QPL57" s="18"/>
      <c r="QPZ57" s="18"/>
      <c r="QQN57" s="18"/>
      <c r="QRB57" s="18"/>
      <c r="QRP57" s="18"/>
      <c r="QSD57" s="18"/>
      <c r="QSR57" s="18"/>
      <c r="QTF57" s="18"/>
      <c r="QTT57" s="18"/>
      <c r="QUH57" s="18"/>
      <c r="QUV57" s="18"/>
      <c r="QVJ57" s="18"/>
      <c r="QVX57" s="18"/>
      <c r="QWL57" s="18"/>
      <c r="QWZ57" s="18"/>
      <c r="QXN57" s="18"/>
      <c r="QYB57" s="18"/>
      <c r="QYP57" s="18"/>
      <c r="QZD57" s="18"/>
      <c r="QZR57" s="18"/>
      <c r="RAF57" s="18"/>
      <c r="RAT57" s="18"/>
      <c r="RBH57" s="18"/>
      <c r="RBV57" s="18"/>
      <c r="RCJ57" s="18"/>
      <c r="RCX57" s="18"/>
      <c r="RDL57" s="18"/>
      <c r="RDZ57" s="18"/>
      <c r="REN57" s="18"/>
      <c r="RFB57" s="18"/>
      <c r="RFP57" s="18"/>
      <c r="RGD57" s="18"/>
      <c r="RGR57" s="18"/>
      <c r="RHF57" s="18"/>
      <c r="RHT57" s="18"/>
      <c r="RIH57" s="18"/>
      <c r="RIV57" s="18"/>
      <c r="RJJ57" s="18"/>
      <c r="RJX57" s="18"/>
      <c r="RKL57" s="18"/>
      <c r="RKZ57" s="18"/>
      <c r="RLN57" s="18"/>
      <c r="RMB57" s="18"/>
      <c r="RMP57" s="18"/>
      <c r="RND57" s="18"/>
      <c r="RNR57" s="18"/>
      <c r="ROF57" s="18"/>
      <c r="ROT57" s="18"/>
      <c r="RPH57" s="18"/>
      <c r="RPV57" s="18"/>
      <c r="RQJ57" s="18"/>
      <c r="RQX57" s="18"/>
      <c r="RRL57" s="18"/>
      <c r="RRZ57" s="18"/>
      <c r="RSN57" s="18"/>
      <c r="RTB57" s="18"/>
      <c r="RTP57" s="18"/>
      <c r="RUD57" s="18"/>
      <c r="RUR57" s="18"/>
      <c r="RVF57" s="18"/>
      <c r="RVT57" s="18"/>
      <c r="RWH57" s="18"/>
      <c r="RWV57" s="18"/>
      <c r="RXJ57" s="18"/>
      <c r="RXX57" s="18"/>
      <c r="RYL57" s="18"/>
      <c r="RYZ57" s="18"/>
      <c r="RZN57" s="18"/>
      <c r="SAB57" s="18"/>
      <c r="SAP57" s="18"/>
      <c r="SBD57" s="18"/>
      <c r="SBR57" s="18"/>
      <c r="SCF57" s="18"/>
      <c r="SCT57" s="18"/>
      <c r="SDH57" s="18"/>
      <c r="SDV57" s="18"/>
      <c r="SEJ57" s="18"/>
      <c r="SEX57" s="18"/>
      <c r="SFL57" s="18"/>
      <c r="SFZ57" s="18"/>
      <c r="SGN57" s="18"/>
      <c r="SHB57" s="18"/>
      <c r="SHP57" s="18"/>
      <c r="SID57" s="18"/>
      <c r="SIR57" s="18"/>
      <c r="SJF57" s="18"/>
      <c r="SJT57" s="18"/>
      <c r="SKH57" s="18"/>
      <c r="SKV57" s="18"/>
      <c r="SLJ57" s="18"/>
      <c r="SLX57" s="18"/>
      <c r="SML57" s="18"/>
      <c r="SMZ57" s="18"/>
      <c r="SNN57" s="18"/>
      <c r="SOB57" s="18"/>
      <c r="SOP57" s="18"/>
      <c r="SPD57" s="18"/>
      <c r="SPR57" s="18"/>
      <c r="SQF57" s="18"/>
      <c r="SQT57" s="18"/>
      <c r="SRH57" s="18"/>
      <c r="SRV57" s="18"/>
      <c r="SSJ57" s="18"/>
      <c r="SSX57" s="18"/>
      <c r="STL57" s="18"/>
      <c r="STZ57" s="18"/>
      <c r="SUN57" s="18"/>
      <c r="SVB57" s="18"/>
      <c r="SVP57" s="18"/>
      <c r="SWD57" s="18"/>
      <c r="SWR57" s="18"/>
      <c r="SXF57" s="18"/>
      <c r="SXT57" s="18"/>
      <c r="SYH57" s="18"/>
      <c r="SYV57" s="18"/>
      <c r="SZJ57" s="18"/>
      <c r="SZX57" s="18"/>
      <c r="TAL57" s="18"/>
      <c r="TAZ57" s="18"/>
      <c r="TBN57" s="18"/>
      <c r="TCB57" s="18"/>
      <c r="TCP57" s="18"/>
      <c r="TDD57" s="18"/>
      <c r="TDR57" s="18"/>
      <c r="TEF57" s="18"/>
      <c r="TET57" s="18"/>
      <c r="TFH57" s="18"/>
      <c r="TFV57" s="18"/>
      <c r="TGJ57" s="18"/>
      <c r="TGX57" s="18"/>
      <c r="THL57" s="18"/>
      <c r="THZ57" s="18"/>
      <c r="TIN57" s="18"/>
      <c r="TJB57" s="18"/>
      <c r="TJP57" s="18"/>
      <c r="TKD57" s="18"/>
      <c r="TKR57" s="18"/>
      <c r="TLF57" s="18"/>
      <c r="TLT57" s="18"/>
      <c r="TMH57" s="18"/>
      <c r="TMV57" s="18"/>
      <c r="TNJ57" s="18"/>
      <c r="TNX57" s="18"/>
      <c r="TOL57" s="18"/>
      <c r="TOZ57" s="18"/>
      <c r="TPN57" s="18"/>
      <c r="TQB57" s="18"/>
      <c r="TQP57" s="18"/>
      <c r="TRD57" s="18"/>
      <c r="TRR57" s="18"/>
      <c r="TSF57" s="18"/>
      <c r="TST57" s="18"/>
      <c r="TTH57" s="18"/>
      <c r="TTV57" s="18"/>
      <c r="TUJ57" s="18"/>
      <c r="TUX57" s="18"/>
      <c r="TVL57" s="18"/>
      <c r="TVZ57" s="18"/>
      <c r="TWN57" s="18"/>
      <c r="TXB57" s="18"/>
      <c r="TXP57" s="18"/>
      <c r="TYD57" s="18"/>
      <c r="TYR57" s="18"/>
      <c r="TZF57" s="18"/>
      <c r="TZT57" s="18"/>
      <c r="UAH57" s="18"/>
      <c r="UAV57" s="18"/>
      <c r="UBJ57" s="18"/>
      <c r="UBX57" s="18"/>
      <c r="UCL57" s="18"/>
      <c r="UCZ57" s="18"/>
      <c r="UDN57" s="18"/>
      <c r="UEB57" s="18"/>
      <c r="UEP57" s="18"/>
      <c r="UFD57" s="18"/>
      <c r="UFR57" s="18"/>
      <c r="UGF57" s="18"/>
      <c r="UGT57" s="18"/>
      <c r="UHH57" s="18"/>
      <c r="UHV57" s="18"/>
      <c r="UIJ57" s="18"/>
      <c r="UIX57" s="18"/>
      <c r="UJL57" s="18"/>
      <c r="UJZ57" s="18"/>
      <c r="UKN57" s="18"/>
      <c r="ULB57" s="18"/>
      <c r="ULP57" s="18"/>
      <c r="UMD57" s="18"/>
      <c r="UMR57" s="18"/>
      <c r="UNF57" s="18"/>
      <c r="UNT57" s="18"/>
      <c r="UOH57" s="18"/>
      <c r="UOV57" s="18"/>
      <c r="UPJ57" s="18"/>
      <c r="UPX57" s="18"/>
      <c r="UQL57" s="18"/>
      <c r="UQZ57" s="18"/>
      <c r="URN57" s="18"/>
      <c r="USB57" s="18"/>
      <c r="USP57" s="18"/>
      <c r="UTD57" s="18"/>
      <c r="UTR57" s="18"/>
      <c r="UUF57" s="18"/>
      <c r="UUT57" s="18"/>
      <c r="UVH57" s="18"/>
      <c r="UVV57" s="18"/>
      <c r="UWJ57" s="18"/>
      <c r="UWX57" s="18"/>
      <c r="UXL57" s="18"/>
      <c r="UXZ57" s="18"/>
      <c r="UYN57" s="18"/>
      <c r="UZB57" s="18"/>
      <c r="UZP57" s="18"/>
      <c r="VAD57" s="18"/>
      <c r="VAR57" s="18"/>
      <c r="VBF57" s="18"/>
      <c r="VBT57" s="18"/>
      <c r="VCH57" s="18"/>
      <c r="VCV57" s="18"/>
      <c r="VDJ57" s="18"/>
      <c r="VDX57" s="18"/>
      <c r="VEL57" s="18"/>
      <c r="VEZ57" s="18"/>
      <c r="VFN57" s="18"/>
      <c r="VGB57" s="18"/>
      <c r="VGP57" s="18"/>
      <c r="VHD57" s="18"/>
      <c r="VHR57" s="18"/>
      <c r="VIF57" s="18"/>
      <c r="VIT57" s="18"/>
      <c r="VJH57" s="18"/>
      <c r="VJV57" s="18"/>
      <c r="VKJ57" s="18"/>
      <c r="VKX57" s="18"/>
      <c r="VLL57" s="18"/>
      <c r="VLZ57" s="18"/>
      <c r="VMN57" s="18"/>
      <c r="VNB57" s="18"/>
      <c r="VNP57" s="18"/>
      <c r="VOD57" s="18"/>
      <c r="VOR57" s="18"/>
      <c r="VPF57" s="18"/>
      <c r="VPT57" s="18"/>
      <c r="VQH57" s="18"/>
      <c r="VQV57" s="18"/>
      <c r="VRJ57" s="18"/>
      <c r="VRX57" s="18"/>
      <c r="VSL57" s="18"/>
      <c r="VSZ57" s="18"/>
      <c r="VTN57" s="18"/>
      <c r="VUB57" s="18"/>
      <c r="VUP57" s="18"/>
      <c r="VVD57" s="18"/>
      <c r="VVR57" s="18"/>
      <c r="VWF57" s="18"/>
      <c r="VWT57" s="18"/>
      <c r="VXH57" s="18"/>
      <c r="VXV57" s="18"/>
      <c r="VYJ57" s="18"/>
      <c r="VYX57" s="18"/>
      <c r="VZL57" s="18"/>
      <c r="VZZ57" s="18"/>
      <c r="WAN57" s="18"/>
      <c r="WBB57" s="18"/>
      <c r="WBP57" s="18"/>
      <c r="WCD57" s="18"/>
      <c r="WCR57" s="18"/>
      <c r="WDF57" s="18"/>
      <c r="WDT57" s="18"/>
      <c r="WEH57" s="18"/>
      <c r="WEV57" s="18"/>
      <c r="WFJ57" s="18"/>
      <c r="WFX57" s="18"/>
      <c r="WGL57" s="18"/>
      <c r="WGZ57" s="18"/>
      <c r="WHN57" s="18"/>
      <c r="WIB57" s="18"/>
      <c r="WIP57" s="18"/>
      <c r="WJD57" s="18"/>
      <c r="WJR57" s="18"/>
      <c r="WKF57" s="18"/>
      <c r="WKT57" s="18"/>
      <c r="WLH57" s="18"/>
      <c r="WLV57" s="18"/>
      <c r="WMJ57" s="18"/>
      <c r="WMX57" s="18"/>
      <c r="WNL57" s="18"/>
      <c r="WNZ57" s="18"/>
      <c r="WON57" s="18"/>
      <c r="WPB57" s="18"/>
      <c r="WPP57" s="18"/>
      <c r="WQD57" s="18"/>
      <c r="WQR57" s="18"/>
      <c r="WRF57" s="18"/>
      <c r="WRT57" s="18"/>
      <c r="WSH57" s="18"/>
      <c r="WSV57" s="18"/>
      <c r="WTJ57" s="18"/>
      <c r="WTX57" s="18"/>
      <c r="WUL57" s="18"/>
      <c r="WUZ57" s="18"/>
      <c r="WVN57" s="18"/>
      <c r="WWB57" s="18"/>
      <c r="WWP57" s="18"/>
      <c r="WXD57" s="18"/>
      <c r="WXR57" s="18"/>
      <c r="WYF57" s="18"/>
      <c r="WYT57" s="18"/>
      <c r="WZH57" s="18"/>
      <c r="WZV57" s="18"/>
      <c r="XAJ57" s="18"/>
      <c r="XAX57" s="18"/>
      <c r="XBL57" s="18"/>
      <c r="XBZ57" s="18"/>
      <c r="XCN57" s="18"/>
      <c r="XDB57" s="18"/>
      <c r="XDP57" s="18"/>
      <c r="XED57" s="18"/>
      <c r="XER57" s="18"/>
    </row>
    <row r="58" spans="1:1014 1028:2036 2050:3072 3086:4094 4108:5116 5130:6138 6152:7160 7174:8182 8196:9204 9218:10240 10254:11262 11276:12284 12298:13306 13320:14328 14342:15350 15364:16372" hidden="1" x14ac:dyDescent="0.35">
      <c r="A58">
        <v>2017209010</v>
      </c>
      <c r="B58" t="s">
        <v>46</v>
      </c>
      <c r="C58" t="s">
        <v>161</v>
      </c>
      <c r="D58" s="55" t="s">
        <v>925</v>
      </c>
      <c r="E58" t="s">
        <v>48</v>
      </c>
      <c r="F58" s="18">
        <v>42944</v>
      </c>
      <c r="G58">
        <v>4</v>
      </c>
      <c r="I58">
        <v>11.7</v>
      </c>
      <c r="K58">
        <v>6</v>
      </c>
      <c r="M58">
        <v>21</v>
      </c>
      <c r="O58">
        <v>4446</v>
      </c>
      <c r="P58" t="s">
        <v>919</v>
      </c>
      <c r="T58" s="18"/>
      <c r="AH58" s="18"/>
      <c r="AV58" s="18"/>
      <c r="BJ58" s="18"/>
      <c r="BX58" s="18"/>
      <c r="CL58" s="18"/>
      <c r="CZ58" s="18"/>
      <c r="DN58" s="18"/>
      <c r="EB58" s="18"/>
      <c r="EP58" s="18"/>
      <c r="FD58" s="18"/>
      <c r="FR58" s="18"/>
      <c r="GF58" s="18"/>
      <c r="GT58" s="18"/>
      <c r="HH58" s="18"/>
      <c r="HV58" s="18"/>
      <c r="IJ58" s="18"/>
      <c r="IX58" s="18"/>
      <c r="JL58" s="18"/>
      <c r="JZ58" s="18"/>
      <c r="KN58" s="18"/>
      <c r="LB58" s="18"/>
      <c r="LP58" s="18"/>
      <c r="MD58" s="18"/>
      <c r="MR58" s="18"/>
      <c r="NF58" s="18"/>
      <c r="NT58" s="18"/>
      <c r="OH58" s="18"/>
      <c r="OV58" s="18"/>
      <c r="PJ58" s="18"/>
      <c r="PX58" s="18"/>
      <c r="QL58" s="18"/>
      <c r="QZ58" s="18"/>
      <c r="RN58" s="18"/>
      <c r="SB58" s="18"/>
      <c r="SP58" s="18"/>
      <c r="TD58" s="18"/>
      <c r="TR58" s="18"/>
      <c r="UF58" s="18"/>
      <c r="UT58" s="18"/>
      <c r="VH58" s="18"/>
      <c r="VV58" s="18"/>
      <c r="WJ58" s="18"/>
      <c r="WX58" s="18"/>
      <c r="XL58" s="18"/>
      <c r="XZ58" s="18"/>
      <c r="YN58" s="18"/>
      <c r="ZB58" s="18"/>
      <c r="ZP58" s="18"/>
      <c r="AAD58" s="18"/>
      <c r="AAR58" s="18"/>
      <c r="ABF58" s="18"/>
      <c r="ABT58" s="18"/>
      <c r="ACH58" s="18"/>
      <c r="ACV58" s="18"/>
      <c r="ADJ58" s="18"/>
      <c r="ADX58" s="18"/>
      <c r="AEL58" s="18"/>
      <c r="AEZ58" s="18"/>
      <c r="AFN58" s="18"/>
      <c r="AGB58" s="18"/>
      <c r="AGP58" s="18"/>
      <c r="AHD58" s="18"/>
      <c r="AHR58" s="18"/>
      <c r="AIF58" s="18"/>
      <c r="AIT58" s="18"/>
      <c r="AJH58" s="18"/>
      <c r="AJV58" s="18"/>
      <c r="AKJ58" s="18"/>
      <c r="AKX58" s="18"/>
      <c r="ALL58" s="18"/>
      <c r="ALZ58" s="18"/>
      <c r="AMN58" s="18"/>
      <c r="ANB58" s="18"/>
      <c r="ANP58" s="18"/>
      <c r="AOD58" s="18"/>
      <c r="AOR58" s="18"/>
      <c r="APF58" s="18"/>
      <c r="APT58" s="18"/>
      <c r="AQH58" s="18"/>
      <c r="AQV58" s="18"/>
      <c r="ARJ58" s="18"/>
      <c r="ARX58" s="18"/>
      <c r="ASL58" s="18"/>
      <c r="ASZ58" s="18"/>
      <c r="ATN58" s="18"/>
      <c r="AUB58" s="18"/>
      <c r="AUP58" s="18"/>
      <c r="AVD58" s="18"/>
      <c r="AVR58" s="18"/>
      <c r="AWF58" s="18"/>
      <c r="AWT58" s="18"/>
      <c r="AXH58" s="18"/>
      <c r="AXV58" s="18"/>
      <c r="AYJ58" s="18"/>
      <c r="AYX58" s="18"/>
      <c r="AZL58" s="18"/>
      <c r="AZZ58" s="18"/>
      <c r="BAN58" s="18"/>
      <c r="BBB58" s="18"/>
      <c r="BBP58" s="18"/>
      <c r="BCD58" s="18"/>
      <c r="BCR58" s="18"/>
      <c r="BDF58" s="18"/>
      <c r="BDT58" s="18"/>
      <c r="BEH58" s="18"/>
      <c r="BEV58" s="18"/>
      <c r="BFJ58" s="18"/>
      <c r="BFX58" s="18"/>
      <c r="BGL58" s="18"/>
      <c r="BGZ58" s="18"/>
      <c r="BHN58" s="18"/>
      <c r="BIB58" s="18"/>
      <c r="BIP58" s="18"/>
      <c r="BJD58" s="18"/>
      <c r="BJR58" s="18"/>
      <c r="BKF58" s="18"/>
      <c r="BKT58" s="18"/>
      <c r="BLH58" s="18"/>
      <c r="BLV58" s="18"/>
      <c r="BMJ58" s="18"/>
      <c r="BMX58" s="18"/>
      <c r="BNL58" s="18"/>
      <c r="BNZ58" s="18"/>
      <c r="BON58" s="18"/>
      <c r="BPB58" s="18"/>
      <c r="BPP58" s="18"/>
      <c r="BQD58" s="18"/>
      <c r="BQR58" s="18"/>
      <c r="BRF58" s="18"/>
      <c r="BRT58" s="18"/>
      <c r="BSH58" s="18"/>
      <c r="BSV58" s="18"/>
      <c r="BTJ58" s="18"/>
      <c r="BTX58" s="18"/>
      <c r="BUL58" s="18"/>
      <c r="BUZ58" s="18"/>
      <c r="BVN58" s="18"/>
      <c r="BWB58" s="18"/>
      <c r="BWP58" s="18"/>
      <c r="BXD58" s="18"/>
      <c r="BXR58" s="18"/>
      <c r="BYF58" s="18"/>
      <c r="BYT58" s="18"/>
      <c r="BZH58" s="18"/>
      <c r="BZV58" s="18"/>
      <c r="CAJ58" s="18"/>
      <c r="CAX58" s="18"/>
      <c r="CBL58" s="18"/>
      <c r="CBZ58" s="18"/>
      <c r="CCN58" s="18"/>
      <c r="CDB58" s="18"/>
      <c r="CDP58" s="18"/>
      <c r="CED58" s="18"/>
      <c r="CER58" s="18"/>
      <c r="CFF58" s="18"/>
      <c r="CFT58" s="18"/>
      <c r="CGH58" s="18"/>
      <c r="CGV58" s="18"/>
      <c r="CHJ58" s="18"/>
      <c r="CHX58" s="18"/>
      <c r="CIL58" s="18"/>
      <c r="CIZ58" s="18"/>
      <c r="CJN58" s="18"/>
      <c r="CKB58" s="18"/>
      <c r="CKP58" s="18"/>
      <c r="CLD58" s="18"/>
      <c r="CLR58" s="18"/>
      <c r="CMF58" s="18"/>
      <c r="CMT58" s="18"/>
      <c r="CNH58" s="18"/>
      <c r="CNV58" s="18"/>
      <c r="COJ58" s="18"/>
      <c r="COX58" s="18"/>
      <c r="CPL58" s="18"/>
      <c r="CPZ58" s="18"/>
      <c r="CQN58" s="18"/>
      <c r="CRB58" s="18"/>
      <c r="CRP58" s="18"/>
      <c r="CSD58" s="18"/>
      <c r="CSR58" s="18"/>
      <c r="CTF58" s="18"/>
      <c r="CTT58" s="18"/>
      <c r="CUH58" s="18"/>
      <c r="CUV58" s="18"/>
      <c r="CVJ58" s="18"/>
      <c r="CVX58" s="18"/>
      <c r="CWL58" s="18"/>
      <c r="CWZ58" s="18"/>
      <c r="CXN58" s="18"/>
      <c r="CYB58" s="18"/>
      <c r="CYP58" s="18"/>
      <c r="CZD58" s="18"/>
      <c r="CZR58" s="18"/>
      <c r="DAF58" s="18"/>
      <c r="DAT58" s="18"/>
      <c r="DBH58" s="18"/>
      <c r="DBV58" s="18"/>
      <c r="DCJ58" s="18"/>
      <c r="DCX58" s="18"/>
      <c r="DDL58" s="18"/>
      <c r="DDZ58" s="18"/>
      <c r="DEN58" s="18"/>
      <c r="DFB58" s="18"/>
      <c r="DFP58" s="18"/>
      <c r="DGD58" s="18"/>
      <c r="DGR58" s="18"/>
      <c r="DHF58" s="18"/>
      <c r="DHT58" s="18"/>
      <c r="DIH58" s="18"/>
      <c r="DIV58" s="18"/>
      <c r="DJJ58" s="18"/>
      <c r="DJX58" s="18"/>
      <c r="DKL58" s="18"/>
      <c r="DKZ58" s="18"/>
      <c r="DLN58" s="18"/>
      <c r="DMB58" s="18"/>
      <c r="DMP58" s="18"/>
      <c r="DND58" s="18"/>
      <c r="DNR58" s="18"/>
      <c r="DOF58" s="18"/>
      <c r="DOT58" s="18"/>
      <c r="DPH58" s="18"/>
      <c r="DPV58" s="18"/>
      <c r="DQJ58" s="18"/>
      <c r="DQX58" s="18"/>
      <c r="DRL58" s="18"/>
      <c r="DRZ58" s="18"/>
      <c r="DSN58" s="18"/>
      <c r="DTB58" s="18"/>
      <c r="DTP58" s="18"/>
      <c r="DUD58" s="18"/>
      <c r="DUR58" s="18"/>
      <c r="DVF58" s="18"/>
      <c r="DVT58" s="18"/>
      <c r="DWH58" s="18"/>
      <c r="DWV58" s="18"/>
      <c r="DXJ58" s="18"/>
      <c r="DXX58" s="18"/>
      <c r="DYL58" s="18"/>
      <c r="DYZ58" s="18"/>
      <c r="DZN58" s="18"/>
      <c r="EAB58" s="18"/>
      <c r="EAP58" s="18"/>
      <c r="EBD58" s="18"/>
      <c r="EBR58" s="18"/>
      <c r="ECF58" s="18"/>
      <c r="ECT58" s="18"/>
      <c r="EDH58" s="18"/>
      <c r="EDV58" s="18"/>
      <c r="EEJ58" s="18"/>
      <c r="EEX58" s="18"/>
      <c r="EFL58" s="18"/>
      <c r="EFZ58" s="18"/>
      <c r="EGN58" s="18"/>
      <c r="EHB58" s="18"/>
      <c r="EHP58" s="18"/>
      <c r="EID58" s="18"/>
      <c r="EIR58" s="18"/>
      <c r="EJF58" s="18"/>
      <c r="EJT58" s="18"/>
      <c r="EKH58" s="18"/>
      <c r="EKV58" s="18"/>
      <c r="ELJ58" s="18"/>
      <c r="ELX58" s="18"/>
      <c r="EML58" s="18"/>
      <c r="EMZ58" s="18"/>
      <c r="ENN58" s="18"/>
      <c r="EOB58" s="18"/>
      <c r="EOP58" s="18"/>
      <c r="EPD58" s="18"/>
      <c r="EPR58" s="18"/>
      <c r="EQF58" s="18"/>
      <c r="EQT58" s="18"/>
      <c r="ERH58" s="18"/>
      <c r="ERV58" s="18"/>
      <c r="ESJ58" s="18"/>
      <c r="ESX58" s="18"/>
      <c r="ETL58" s="18"/>
      <c r="ETZ58" s="18"/>
      <c r="EUN58" s="18"/>
      <c r="EVB58" s="18"/>
      <c r="EVP58" s="18"/>
      <c r="EWD58" s="18"/>
      <c r="EWR58" s="18"/>
      <c r="EXF58" s="18"/>
      <c r="EXT58" s="18"/>
      <c r="EYH58" s="18"/>
      <c r="EYV58" s="18"/>
      <c r="EZJ58" s="18"/>
      <c r="EZX58" s="18"/>
      <c r="FAL58" s="18"/>
      <c r="FAZ58" s="18"/>
      <c r="FBN58" s="18"/>
      <c r="FCB58" s="18"/>
      <c r="FCP58" s="18"/>
      <c r="FDD58" s="18"/>
      <c r="FDR58" s="18"/>
      <c r="FEF58" s="18"/>
      <c r="FET58" s="18"/>
      <c r="FFH58" s="18"/>
      <c r="FFV58" s="18"/>
      <c r="FGJ58" s="18"/>
      <c r="FGX58" s="18"/>
      <c r="FHL58" s="18"/>
      <c r="FHZ58" s="18"/>
      <c r="FIN58" s="18"/>
      <c r="FJB58" s="18"/>
      <c r="FJP58" s="18"/>
      <c r="FKD58" s="18"/>
      <c r="FKR58" s="18"/>
      <c r="FLF58" s="18"/>
      <c r="FLT58" s="18"/>
      <c r="FMH58" s="18"/>
      <c r="FMV58" s="18"/>
      <c r="FNJ58" s="18"/>
      <c r="FNX58" s="18"/>
      <c r="FOL58" s="18"/>
      <c r="FOZ58" s="18"/>
      <c r="FPN58" s="18"/>
      <c r="FQB58" s="18"/>
      <c r="FQP58" s="18"/>
      <c r="FRD58" s="18"/>
      <c r="FRR58" s="18"/>
      <c r="FSF58" s="18"/>
      <c r="FST58" s="18"/>
      <c r="FTH58" s="18"/>
      <c r="FTV58" s="18"/>
      <c r="FUJ58" s="18"/>
      <c r="FUX58" s="18"/>
      <c r="FVL58" s="18"/>
      <c r="FVZ58" s="18"/>
      <c r="FWN58" s="18"/>
      <c r="FXB58" s="18"/>
      <c r="FXP58" s="18"/>
      <c r="FYD58" s="18"/>
      <c r="FYR58" s="18"/>
      <c r="FZF58" s="18"/>
      <c r="FZT58" s="18"/>
      <c r="GAH58" s="18"/>
      <c r="GAV58" s="18"/>
      <c r="GBJ58" s="18"/>
      <c r="GBX58" s="18"/>
      <c r="GCL58" s="18"/>
      <c r="GCZ58" s="18"/>
      <c r="GDN58" s="18"/>
      <c r="GEB58" s="18"/>
      <c r="GEP58" s="18"/>
      <c r="GFD58" s="18"/>
      <c r="GFR58" s="18"/>
      <c r="GGF58" s="18"/>
      <c r="GGT58" s="18"/>
      <c r="GHH58" s="18"/>
      <c r="GHV58" s="18"/>
      <c r="GIJ58" s="18"/>
      <c r="GIX58" s="18"/>
      <c r="GJL58" s="18"/>
      <c r="GJZ58" s="18"/>
      <c r="GKN58" s="18"/>
      <c r="GLB58" s="18"/>
      <c r="GLP58" s="18"/>
      <c r="GMD58" s="18"/>
      <c r="GMR58" s="18"/>
      <c r="GNF58" s="18"/>
      <c r="GNT58" s="18"/>
      <c r="GOH58" s="18"/>
      <c r="GOV58" s="18"/>
      <c r="GPJ58" s="18"/>
      <c r="GPX58" s="18"/>
      <c r="GQL58" s="18"/>
      <c r="GQZ58" s="18"/>
      <c r="GRN58" s="18"/>
      <c r="GSB58" s="18"/>
      <c r="GSP58" s="18"/>
      <c r="GTD58" s="18"/>
      <c r="GTR58" s="18"/>
      <c r="GUF58" s="18"/>
      <c r="GUT58" s="18"/>
      <c r="GVH58" s="18"/>
      <c r="GVV58" s="18"/>
      <c r="GWJ58" s="18"/>
      <c r="GWX58" s="18"/>
      <c r="GXL58" s="18"/>
      <c r="GXZ58" s="18"/>
      <c r="GYN58" s="18"/>
      <c r="GZB58" s="18"/>
      <c r="GZP58" s="18"/>
      <c r="HAD58" s="18"/>
      <c r="HAR58" s="18"/>
      <c r="HBF58" s="18"/>
      <c r="HBT58" s="18"/>
      <c r="HCH58" s="18"/>
      <c r="HCV58" s="18"/>
      <c r="HDJ58" s="18"/>
      <c r="HDX58" s="18"/>
      <c r="HEL58" s="18"/>
      <c r="HEZ58" s="18"/>
      <c r="HFN58" s="18"/>
      <c r="HGB58" s="18"/>
      <c r="HGP58" s="18"/>
      <c r="HHD58" s="18"/>
      <c r="HHR58" s="18"/>
      <c r="HIF58" s="18"/>
      <c r="HIT58" s="18"/>
      <c r="HJH58" s="18"/>
      <c r="HJV58" s="18"/>
      <c r="HKJ58" s="18"/>
      <c r="HKX58" s="18"/>
      <c r="HLL58" s="18"/>
      <c r="HLZ58" s="18"/>
      <c r="HMN58" s="18"/>
      <c r="HNB58" s="18"/>
      <c r="HNP58" s="18"/>
      <c r="HOD58" s="18"/>
      <c r="HOR58" s="18"/>
      <c r="HPF58" s="18"/>
      <c r="HPT58" s="18"/>
      <c r="HQH58" s="18"/>
      <c r="HQV58" s="18"/>
      <c r="HRJ58" s="18"/>
      <c r="HRX58" s="18"/>
      <c r="HSL58" s="18"/>
      <c r="HSZ58" s="18"/>
      <c r="HTN58" s="18"/>
      <c r="HUB58" s="18"/>
      <c r="HUP58" s="18"/>
      <c r="HVD58" s="18"/>
      <c r="HVR58" s="18"/>
      <c r="HWF58" s="18"/>
      <c r="HWT58" s="18"/>
      <c r="HXH58" s="18"/>
      <c r="HXV58" s="18"/>
      <c r="HYJ58" s="18"/>
      <c r="HYX58" s="18"/>
      <c r="HZL58" s="18"/>
      <c r="HZZ58" s="18"/>
      <c r="IAN58" s="18"/>
      <c r="IBB58" s="18"/>
      <c r="IBP58" s="18"/>
      <c r="ICD58" s="18"/>
      <c r="ICR58" s="18"/>
      <c r="IDF58" s="18"/>
      <c r="IDT58" s="18"/>
      <c r="IEH58" s="18"/>
      <c r="IEV58" s="18"/>
      <c r="IFJ58" s="18"/>
      <c r="IFX58" s="18"/>
      <c r="IGL58" s="18"/>
      <c r="IGZ58" s="18"/>
      <c r="IHN58" s="18"/>
      <c r="IIB58" s="18"/>
      <c r="IIP58" s="18"/>
      <c r="IJD58" s="18"/>
      <c r="IJR58" s="18"/>
      <c r="IKF58" s="18"/>
      <c r="IKT58" s="18"/>
      <c r="ILH58" s="18"/>
      <c r="ILV58" s="18"/>
      <c r="IMJ58" s="18"/>
      <c r="IMX58" s="18"/>
      <c r="INL58" s="18"/>
      <c r="INZ58" s="18"/>
      <c r="ION58" s="18"/>
      <c r="IPB58" s="18"/>
      <c r="IPP58" s="18"/>
      <c r="IQD58" s="18"/>
      <c r="IQR58" s="18"/>
      <c r="IRF58" s="18"/>
      <c r="IRT58" s="18"/>
      <c r="ISH58" s="18"/>
      <c r="ISV58" s="18"/>
      <c r="ITJ58" s="18"/>
      <c r="ITX58" s="18"/>
      <c r="IUL58" s="18"/>
      <c r="IUZ58" s="18"/>
      <c r="IVN58" s="18"/>
      <c r="IWB58" s="18"/>
      <c r="IWP58" s="18"/>
      <c r="IXD58" s="18"/>
      <c r="IXR58" s="18"/>
      <c r="IYF58" s="18"/>
      <c r="IYT58" s="18"/>
      <c r="IZH58" s="18"/>
      <c r="IZV58" s="18"/>
      <c r="JAJ58" s="18"/>
      <c r="JAX58" s="18"/>
      <c r="JBL58" s="18"/>
      <c r="JBZ58" s="18"/>
      <c r="JCN58" s="18"/>
      <c r="JDB58" s="18"/>
      <c r="JDP58" s="18"/>
      <c r="JED58" s="18"/>
      <c r="JER58" s="18"/>
      <c r="JFF58" s="18"/>
      <c r="JFT58" s="18"/>
      <c r="JGH58" s="18"/>
      <c r="JGV58" s="18"/>
      <c r="JHJ58" s="18"/>
      <c r="JHX58" s="18"/>
      <c r="JIL58" s="18"/>
      <c r="JIZ58" s="18"/>
      <c r="JJN58" s="18"/>
      <c r="JKB58" s="18"/>
      <c r="JKP58" s="18"/>
      <c r="JLD58" s="18"/>
      <c r="JLR58" s="18"/>
      <c r="JMF58" s="18"/>
      <c r="JMT58" s="18"/>
      <c r="JNH58" s="18"/>
      <c r="JNV58" s="18"/>
      <c r="JOJ58" s="18"/>
      <c r="JOX58" s="18"/>
      <c r="JPL58" s="18"/>
      <c r="JPZ58" s="18"/>
      <c r="JQN58" s="18"/>
      <c r="JRB58" s="18"/>
      <c r="JRP58" s="18"/>
      <c r="JSD58" s="18"/>
      <c r="JSR58" s="18"/>
      <c r="JTF58" s="18"/>
      <c r="JTT58" s="18"/>
      <c r="JUH58" s="18"/>
      <c r="JUV58" s="18"/>
      <c r="JVJ58" s="18"/>
      <c r="JVX58" s="18"/>
      <c r="JWL58" s="18"/>
      <c r="JWZ58" s="18"/>
      <c r="JXN58" s="18"/>
      <c r="JYB58" s="18"/>
      <c r="JYP58" s="18"/>
      <c r="JZD58" s="18"/>
      <c r="JZR58" s="18"/>
      <c r="KAF58" s="18"/>
      <c r="KAT58" s="18"/>
      <c r="KBH58" s="18"/>
      <c r="KBV58" s="18"/>
      <c r="KCJ58" s="18"/>
      <c r="KCX58" s="18"/>
      <c r="KDL58" s="18"/>
      <c r="KDZ58" s="18"/>
      <c r="KEN58" s="18"/>
      <c r="KFB58" s="18"/>
      <c r="KFP58" s="18"/>
      <c r="KGD58" s="18"/>
      <c r="KGR58" s="18"/>
      <c r="KHF58" s="18"/>
      <c r="KHT58" s="18"/>
      <c r="KIH58" s="18"/>
      <c r="KIV58" s="18"/>
      <c r="KJJ58" s="18"/>
      <c r="KJX58" s="18"/>
      <c r="KKL58" s="18"/>
      <c r="KKZ58" s="18"/>
      <c r="KLN58" s="18"/>
      <c r="KMB58" s="18"/>
      <c r="KMP58" s="18"/>
      <c r="KND58" s="18"/>
      <c r="KNR58" s="18"/>
      <c r="KOF58" s="18"/>
      <c r="KOT58" s="18"/>
      <c r="KPH58" s="18"/>
      <c r="KPV58" s="18"/>
      <c r="KQJ58" s="18"/>
      <c r="KQX58" s="18"/>
      <c r="KRL58" s="18"/>
      <c r="KRZ58" s="18"/>
      <c r="KSN58" s="18"/>
      <c r="KTB58" s="18"/>
      <c r="KTP58" s="18"/>
      <c r="KUD58" s="18"/>
      <c r="KUR58" s="18"/>
      <c r="KVF58" s="18"/>
      <c r="KVT58" s="18"/>
      <c r="KWH58" s="18"/>
      <c r="KWV58" s="18"/>
      <c r="KXJ58" s="18"/>
      <c r="KXX58" s="18"/>
      <c r="KYL58" s="18"/>
      <c r="KYZ58" s="18"/>
      <c r="KZN58" s="18"/>
      <c r="LAB58" s="18"/>
      <c r="LAP58" s="18"/>
      <c r="LBD58" s="18"/>
      <c r="LBR58" s="18"/>
      <c r="LCF58" s="18"/>
      <c r="LCT58" s="18"/>
      <c r="LDH58" s="18"/>
      <c r="LDV58" s="18"/>
      <c r="LEJ58" s="18"/>
      <c r="LEX58" s="18"/>
      <c r="LFL58" s="18"/>
      <c r="LFZ58" s="18"/>
      <c r="LGN58" s="18"/>
      <c r="LHB58" s="18"/>
      <c r="LHP58" s="18"/>
      <c r="LID58" s="18"/>
      <c r="LIR58" s="18"/>
      <c r="LJF58" s="18"/>
      <c r="LJT58" s="18"/>
      <c r="LKH58" s="18"/>
      <c r="LKV58" s="18"/>
      <c r="LLJ58" s="18"/>
      <c r="LLX58" s="18"/>
      <c r="LML58" s="18"/>
      <c r="LMZ58" s="18"/>
      <c r="LNN58" s="18"/>
      <c r="LOB58" s="18"/>
      <c r="LOP58" s="18"/>
      <c r="LPD58" s="18"/>
      <c r="LPR58" s="18"/>
      <c r="LQF58" s="18"/>
      <c r="LQT58" s="18"/>
      <c r="LRH58" s="18"/>
      <c r="LRV58" s="18"/>
      <c r="LSJ58" s="18"/>
      <c r="LSX58" s="18"/>
      <c r="LTL58" s="18"/>
      <c r="LTZ58" s="18"/>
      <c r="LUN58" s="18"/>
      <c r="LVB58" s="18"/>
      <c r="LVP58" s="18"/>
      <c r="LWD58" s="18"/>
      <c r="LWR58" s="18"/>
      <c r="LXF58" s="18"/>
      <c r="LXT58" s="18"/>
      <c r="LYH58" s="18"/>
      <c r="LYV58" s="18"/>
      <c r="LZJ58" s="18"/>
      <c r="LZX58" s="18"/>
      <c r="MAL58" s="18"/>
      <c r="MAZ58" s="18"/>
      <c r="MBN58" s="18"/>
      <c r="MCB58" s="18"/>
      <c r="MCP58" s="18"/>
      <c r="MDD58" s="18"/>
      <c r="MDR58" s="18"/>
      <c r="MEF58" s="18"/>
      <c r="MET58" s="18"/>
      <c r="MFH58" s="18"/>
      <c r="MFV58" s="18"/>
      <c r="MGJ58" s="18"/>
      <c r="MGX58" s="18"/>
      <c r="MHL58" s="18"/>
      <c r="MHZ58" s="18"/>
      <c r="MIN58" s="18"/>
      <c r="MJB58" s="18"/>
      <c r="MJP58" s="18"/>
      <c r="MKD58" s="18"/>
      <c r="MKR58" s="18"/>
      <c r="MLF58" s="18"/>
      <c r="MLT58" s="18"/>
      <c r="MMH58" s="18"/>
      <c r="MMV58" s="18"/>
      <c r="MNJ58" s="18"/>
      <c r="MNX58" s="18"/>
      <c r="MOL58" s="18"/>
      <c r="MOZ58" s="18"/>
      <c r="MPN58" s="18"/>
      <c r="MQB58" s="18"/>
      <c r="MQP58" s="18"/>
      <c r="MRD58" s="18"/>
      <c r="MRR58" s="18"/>
      <c r="MSF58" s="18"/>
      <c r="MST58" s="18"/>
      <c r="MTH58" s="18"/>
      <c r="MTV58" s="18"/>
      <c r="MUJ58" s="18"/>
      <c r="MUX58" s="18"/>
      <c r="MVL58" s="18"/>
      <c r="MVZ58" s="18"/>
      <c r="MWN58" s="18"/>
      <c r="MXB58" s="18"/>
      <c r="MXP58" s="18"/>
      <c r="MYD58" s="18"/>
      <c r="MYR58" s="18"/>
      <c r="MZF58" s="18"/>
      <c r="MZT58" s="18"/>
      <c r="NAH58" s="18"/>
      <c r="NAV58" s="18"/>
      <c r="NBJ58" s="18"/>
      <c r="NBX58" s="18"/>
      <c r="NCL58" s="18"/>
      <c r="NCZ58" s="18"/>
      <c r="NDN58" s="18"/>
      <c r="NEB58" s="18"/>
      <c r="NEP58" s="18"/>
      <c r="NFD58" s="18"/>
      <c r="NFR58" s="18"/>
      <c r="NGF58" s="18"/>
      <c r="NGT58" s="18"/>
      <c r="NHH58" s="18"/>
      <c r="NHV58" s="18"/>
      <c r="NIJ58" s="18"/>
      <c r="NIX58" s="18"/>
      <c r="NJL58" s="18"/>
      <c r="NJZ58" s="18"/>
      <c r="NKN58" s="18"/>
      <c r="NLB58" s="18"/>
      <c r="NLP58" s="18"/>
      <c r="NMD58" s="18"/>
      <c r="NMR58" s="18"/>
      <c r="NNF58" s="18"/>
      <c r="NNT58" s="18"/>
      <c r="NOH58" s="18"/>
      <c r="NOV58" s="18"/>
      <c r="NPJ58" s="18"/>
      <c r="NPX58" s="18"/>
      <c r="NQL58" s="18"/>
      <c r="NQZ58" s="18"/>
      <c r="NRN58" s="18"/>
      <c r="NSB58" s="18"/>
      <c r="NSP58" s="18"/>
      <c r="NTD58" s="18"/>
      <c r="NTR58" s="18"/>
      <c r="NUF58" s="18"/>
      <c r="NUT58" s="18"/>
      <c r="NVH58" s="18"/>
      <c r="NVV58" s="18"/>
      <c r="NWJ58" s="18"/>
      <c r="NWX58" s="18"/>
      <c r="NXL58" s="18"/>
      <c r="NXZ58" s="18"/>
      <c r="NYN58" s="18"/>
      <c r="NZB58" s="18"/>
      <c r="NZP58" s="18"/>
      <c r="OAD58" s="18"/>
      <c r="OAR58" s="18"/>
      <c r="OBF58" s="18"/>
      <c r="OBT58" s="18"/>
      <c r="OCH58" s="18"/>
      <c r="OCV58" s="18"/>
      <c r="ODJ58" s="18"/>
      <c r="ODX58" s="18"/>
      <c r="OEL58" s="18"/>
      <c r="OEZ58" s="18"/>
      <c r="OFN58" s="18"/>
      <c r="OGB58" s="18"/>
      <c r="OGP58" s="18"/>
      <c r="OHD58" s="18"/>
      <c r="OHR58" s="18"/>
      <c r="OIF58" s="18"/>
      <c r="OIT58" s="18"/>
      <c r="OJH58" s="18"/>
      <c r="OJV58" s="18"/>
      <c r="OKJ58" s="18"/>
      <c r="OKX58" s="18"/>
      <c r="OLL58" s="18"/>
      <c r="OLZ58" s="18"/>
      <c r="OMN58" s="18"/>
      <c r="ONB58" s="18"/>
      <c r="ONP58" s="18"/>
      <c r="OOD58" s="18"/>
      <c r="OOR58" s="18"/>
      <c r="OPF58" s="18"/>
      <c r="OPT58" s="18"/>
      <c r="OQH58" s="18"/>
      <c r="OQV58" s="18"/>
      <c r="ORJ58" s="18"/>
      <c r="ORX58" s="18"/>
      <c r="OSL58" s="18"/>
      <c r="OSZ58" s="18"/>
      <c r="OTN58" s="18"/>
      <c r="OUB58" s="18"/>
      <c r="OUP58" s="18"/>
      <c r="OVD58" s="18"/>
      <c r="OVR58" s="18"/>
      <c r="OWF58" s="18"/>
      <c r="OWT58" s="18"/>
      <c r="OXH58" s="18"/>
      <c r="OXV58" s="18"/>
      <c r="OYJ58" s="18"/>
      <c r="OYX58" s="18"/>
      <c r="OZL58" s="18"/>
      <c r="OZZ58" s="18"/>
      <c r="PAN58" s="18"/>
      <c r="PBB58" s="18"/>
      <c r="PBP58" s="18"/>
      <c r="PCD58" s="18"/>
      <c r="PCR58" s="18"/>
      <c r="PDF58" s="18"/>
      <c r="PDT58" s="18"/>
      <c r="PEH58" s="18"/>
      <c r="PEV58" s="18"/>
      <c r="PFJ58" s="18"/>
      <c r="PFX58" s="18"/>
      <c r="PGL58" s="18"/>
      <c r="PGZ58" s="18"/>
      <c r="PHN58" s="18"/>
      <c r="PIB58" s="18"/>
      <c r="PIP58" s="18"/>
      <c r="PJD58" s="18"/>
      <c r="PJR58" s="18"/>
      <c r="PKF58" s="18"/>
      <c r="PKT58" s="18"/>
      <c r="PLH58" s="18"/>
      <c r="PLV58" s="18"/>
      <c r="PMJ58" s="18"/>
      <c r="PMX58" s="18"/>
      <c r="PNL58" s="18"/>
      <c r="PNZ58" s="18"/>
      <c r="PON58" s="18"/>
      <c r="PPB58" s="18"/>
      <c r="PPP58" s="18"/>
      <c r="PQD58" s="18"/>
      <c r="PQR58" s="18"/>
      <c r="PRF58" s="18"/>
      <c r="PRT58" s="18"/>
      <c r="PSH58" s="18"/>
      <c r="PSV58" s="18"/>
      <c r="PTJ58" s="18"/>
      <c r="PTX58" s="18"/>
      <c r="PUL58" s="18"/>
      <c r="PUZ58" s="18"/>
      <c r="PVN58" s="18"/>
      <c r="PWB58" s="18"/>
      <c r="PWP58" s="18"/>
      <c r="PXD58" s="18"/>
      <c r="PXR58" s="18"/>
      <c r="PYF58" s="18"/>
      <c r="PYT58" s="18"/>
      <c r="PZH58" s="18"/>
      <c r="PZV58" s="18"/>
      <c r="QAJ58" s="18"/>
      <c r="QAX58" s="18"/>
      <c r="QBL58" s="18"/>
      <c r="QBZ58" s="18"/>
      <c r="QCN58" s="18"/>
      <c r="QDB58" s="18"/>
      <c r="QDP58" s="18"/>
      <c r="QED58" s="18"/>
      <c r="QER58" s="18"/>
      <c r="QFF58" s="18"/>
      <c r="QFT58" s="18"/>
      <c r="QGH58" s="18"/>
      <c r="QGV58" s="18"/>
      <c r="QHJ58" s="18"/>
      <c r="QHX58" s="18"/>
      <c r="QIL58" s="18"/>
      <c r="QIZ58" s="18"/>
      <c r="QJN58" s="18"/>
      <c r="QKB58" s="18"/>
      <c r="QKP58" s="18"/>
      <c r="QLD58" s="18"/>
      <c r="QLR58" s="18"/>
      <c r="QMF58" s="18"/>
      <c r="QMT58" s="18"/>
      <c r="QNH58" s="18"/>
      <c r="QNV58" s="18"/>
      <c r="QOJ58" s="18"/>
      <c r="QOX58" s="18"/>
      <c r="QPL58" s="18"/>
      <c r="QPZ58" s="18"/>
      <c r="QQN58" s="18"/>
      <c r="QRB58" s="18"/>
      <c r="QRP58" s="18"/>
      <c r="QSD58" s="18"/>
      <c r="QSR58" s="18"/>
      <c r="QTF58" s="18"/>
      <c r="QTT58" s="18"/>
      <c r="QUH58" s="18"/>
      <c r="QUV58" s="18"/>
      <c r="QVJ58" s="18"/>
      <c r="QVX58" s="18"/>
      <c r="QWL58" s="18"/>
      <c r="QWZ58" s="18"/>
      <c r="QXN58" s="18"/>
      <c r="QYB58" s="18"/>
      <c r="QYP58" s="18"/>
      <c r="QZD58" s="18"/>
      <c r="QZR58" s="18"/>
      <c r="RAF58" s="18"/>
      <c r="RAT58" s="18"/>
      <c r="RBH58" s="18"/>
      <c r="RBV58" s="18"/>
      <c r="RCJ58" s="18"/>
      <c r="RCX58" s="18"/>
      <c r="RDL58" s="18"/>
      <c r="RDZ58" s="18"/>
      <c r="REN58" s="18"/>
      <c r="RFB58" s="18"/>
      <c r="RFP58" s="18"/>
      <c r="RGD58" s="18"/>
      <c r="RGR58" s="18"/>
      <c r="RHF58" s="18"/>
      <c r="RHT58" s="18"/>
      <c r="RIH58" s="18"/>
      <c r="RIV58" s="18"/>
      <c r="RJJ58" s="18"/>
      <c r="RJX58" s="18"/>
      <c r="RKL58" s="18"/>
      <c r="RKZ58" s="18"/>
      <c r="RLN58" s="18"/>
      <c r="RMB58" s="18"/>
      <c r="RMP58" s="18"/>
      <c r="RND58" s="18"/>
      <c r="RNR58" s="18"/>
      <c r="ROF58" s="18"/>
      <c r="ROT58" s="18"/>
      <c r="RPH58" s="18"/>
      <c r="RPV58" s="18"/>
      <c r="RQJ58" s="18"/>
      <c r="RQX58" s="18"/>
      <c r="RRL58" s="18"/>
      <c r="RRZ58" s="18"/>
      <c r="RSN58" s="18"/>
      <c r="RTB58" s="18"/>
      <c r="RTP58" s="18"/>
      <c r="RUD58" s="18"/>
      <c r="RUR58" s="18"/>
      <c r="RVF58" s="18"/>
      <c r="RVT58" s="18"/>
      <c r="RWH58" s="18"/>
      <c r="RWV58" s="18"/>
      <c r="RXJ58" s="18"/>
      <c r="RXX58" s="18"/>
      <c r="RYL58" s="18"/>
      <c r="RYZ58" s="18"/>
      <c r="RZN58" s="18"/>
      <c r="SAB58" s="18"/>
      <c r="SAP58" s="18"/>
      <c r="SBD58" s="18"/>
      <c r="SBR58" s="18"/>
      <c r="SCF58" s="18"/>
      <c r="SCT58" s="18"/>
      <c r="SDH58" s="18"/>
      <c r="SDV58" s="18"/>
      <c r="SEJ58" s="18"/>
      <c r="SEX58" s="18"/>
      <c r="SFL58" s="18"/>
      <c r="SFZ58" s="18"/>
      <c r="SGN58" s="18"/>
      <c r="SHB58" s="18"/>
      <c r="SHP58" s="18"/>
      <c r="SID58" s="18"/>
      <c r="SIR58" s="18"/>
      <c r="SJF58" s="18"/>
      <c r="SJT58" s="18"/>
      <c r="SKH58" s="18"/>
      <c r="SKV58" s="18"/>
      <c r="SLJ58" s="18"/>
      <c r="SLX58" s="18"/>
      <c r="SML58" s="18"/>
      <c r="SMZ58" s="18"/>
      <c r="SNN58" s="18"/>
      <c r="SOB58" s="18"/>
      <c r="SOP58" s="18"/>
      <c r="SPD58" s="18"/>
      <c r="SPR58" s="18"/>
      <c r="SQF58" s="18"/>
      <c r="SQT58" s="18"/>
      <c r="SRH58" s="18"/>
      <c r="SRV58" s="18"/>
      <c r="SSJ58" s="18"/>
      <c r="SSX58" s="18"/>
      <c r="STL58" s="18"/>
      <c r="STZ58" s="18"/>
      <c r="SUN58" s="18"/>
      <c r="SVB58" s="18"/>
      <c r="SVP58" s="18"/>
      <c r="SWD58" s="18"/>
      <c r="SWR58" s="18"/>
      <c r="SXF58" s="18"/>
      <c r="SXT58" s="18"/>
      <c r="SYH58" s="18"/>
      <c r="SYV58" s="18"/>
      <c r="SZJ58" s="18"/>
      <c r="SZX58" s="18"/>
      <c r="TAL58" s="18"/>
      <c r="TAZ58" s="18"/>
      <c r="TBN58" s="18"/>
      <c r="TCB58" s="18"/>
      <c r="TCP58" s="18"/>
      <c r="TDD58" s="18"/>
      <c r="TDR58" s="18"/>
      <c r="TEF58" s="18"/>
      <c r="TET58" s="18"/>
      <c r="TFH58" s="18"/>
      <c r="TFV58" s="18"/>
      <c r="TGJ58" s="18"/>
      <c r="TGX58" s="18"/>
      <c r="THL58" s="18"/>
      <c r="THZ58" s="18"/>
      <c r="TIN58" s="18"/>
      <c r="TJB58" s="18"/>
      <c r="TJP58" s="18"/>
      <c r="TKD58" s="18"/>
      <c r="TKR58" s="18"/>
      <c r="TLF58" s="18"/>
      <c r="TLT58" s="18"/>
      <c r="TMH58" s="18"/>
      <c r="TMV58" s="18"/>
      <c r="TNJ58" s="18"/>
      <c r="TNX58" s="18"/>
      <c r="TOL58" s="18"/>
      <c r="TOZ58" s="18"/>
      <c r="TPN58" s="18"/>
      <c r="TQB58" s="18"/>
      <c r="TQP58" s="18"/>
      <c r="TRD58" s="18"/>
      <c r="TRR58" s="18"/>
      <c r="TSF58" s="18"/>
      <c r="TST58" s="18"/>
      <c r="TTH58" s="18"/>
      <c r="TTV58" s="18"/>
      <c r="TUJ58" s="18"/>
      <c r="TUX58" s="18"/>
      <c r="TVL58" s="18"/>
      <c r="TVZ58" s="18"/>
      <c r="TWN58" s="18"/>
      <c r="TXB58" s="18"/>
      <c r="TXP58" s="18"/>
      <c r="TYD58" s="18"/>
      <c r="TYR58" s="18"/>
      <c r="TZF58" s="18"/>
      <c r="TZT58" s="18"/>
      <c r="UAH58" s="18"/>
      <c r="UAV58" s="18"/>
      <c r="UBJ58" s="18"/>
      <c r="UBX58" s="18"/>
      <c r="UCL58" s="18"/>
      <c r="UCZ58" s="18"/>
      <c r="UDN58" s="18"/>
      <c r="UEB58" s="18"/>
      <c r="UEP58" s="18"/>
      <c r="UFD58" s="18"/>
      <c r="UFR58" s="18"/>
      <c r="UGF58" s="18"/>
      <c r="UGT58" s="18"/>
      <c r="UHH58" s="18"/>
      <c r="UHV58" s="18"/>
      <c r="UIJ58" s="18"/>
      <c r="UIX58" s="18"/>
      <c r="UJL58" s="18"/>
      <c r="UJZ58" s="18"/>
      <c r="UKN58" s="18"/>
      <c r="ULB58" s="18"/>
      <c r="ULP58" s="18"/>
      <c r="UMD58" s="18"/>
      <c r="UMR58" s="18"/>
      <c r="UNF58" s="18"/>
      <c r="UNT58" s="18"/>
      <c r="UOH58" s="18"/>
      <c r="UOV58" s="18"/>
      <c r="UPJ58" s="18"/>
      <c r="UPX58" s="18"/>
      <c r="UQL58" s="18"/>
      <c r="UQZ58" s="18"/>
      <c r="URN58" s="18"/>
      <c r="USB58" s="18"/>
      <c r="USP58" s="18"/>
      <c r="UTD58" s="18"/>
      <c r="UTR58" s="18"/>
      <c r="UUF58" s="18"/>
      <c r="UUT58" s="18"/>
      <c r="UVH58" s="18"/>
      <c r="UVV58" s="18"/>
      <c r="UWJ58" s="18"/>
      <c r="UWX58" s="18"/>
      <c r="UXL58" s="18"/>
      <c r="UXZ58" s="18"/>
      <c r="UYN58" s="18"/>
      <c r="UZB58" s="18"/>
      <c r="UZP58" s="18"/>
      <c r="VAD58" s="18"/>
      <c r="VAR58" s="18"/>
      <c r="VBF58" s="18"/>
      <c r="VBT58" s="18"/>
      <c r="VCH58" s="18"/>
      <c r="VCV58" s="18"/>
      <c r="VDJ58" s="18"/>
      <c r="VDX58" s="18"/>
      <c r="VEL58" s="18"/>
      <c r="VEZ58" s="18"/>
      <c r="VFN58" s="18"/>
      <c r="VGB58" s="18"/>
      <c r="VGP58" s="18"/>
      <c r="VHD58" s="18"/>
      <c r="VHR58" s="18"/>
      <c r="VIF58" s="18"/>
      <c r="VIT58" s="18"/>
      <c r="VJH58" s="18"/>
      <c r="VJV58" s="18"/>
      <c r="VKJ58" s="18"/>
      <c r="VKX58" s="18"/>
      <c r="VLL58" s="18"/>
      <c r="VLZ58" s="18"/>
      <c r="VMN58" s="18"/>
      <c r="VNB58" s="18"/>
      <c r="VNP58" s="18"/>
      <c r="VOD58" s="18"/>
      <c r="VOR58" s="18"/>
      <c r="VPF58" s="18"/>
      <c r="VPT58" s="18"/>
      <c r="VQH58" s="18"/>
      <c r="VQV58" s="18"/>
      <c r="VRJ58" s="18"/>
      <c r="VRX58" s="18"/>
      <c r="VSL58" s="18"/>
      <c r="VSZ58" s="18"/>
      <c r="VTN58" s="18"/>
      <c r="VUB58" s="18"/>
      <c r="VUP58" s="18"/>
      <c r="VVD58" s="18"/>
      <c r="VVR58" s="18"/>
      <c r="VWF58" s="18"/>
      <c r="VWT58" s="18"/>
      <c r="VXH58" s="18"/>
      <c r="VXV58" s="18"/>
      <c r="VYJ58" s="18"/>
      <c r="VYX58" s="18"/>
      <c r="VZL58" s="18"/>
      <c r="VZZ58" s="18"/>
      <c r="WAN58" s="18"/>
      <c r="WBB58" s="18"/>
      <c r="WBP58" s="18"/>
      <c r="WCD58" s="18"/>
      <c r="WCR58" s="18"/>
      <c r="WDF58" s="18"/>
      <c r="WDT58" s="18"/>
      <c r="WEH58" s="18"/>
      <c r="WEV58" s="18"/>
      <c r="WFJ58" s="18"/>
      <c r="WFX58" s="18"/>
      <c r="WGL58" s="18"/>
      <c r="WGZ58" s="18"/>
      <c r="WHN58" s="18"/>
      <c r="WIB58" s="18"/>
      <c r="WIP58" s="18"/>
      <c r="WJD58" s="18"/>
      <c r="WJR58" s="18"/>
      <c r="WKF58" s="18"/>
      <c r="WKT58" s="18"/>
      <c r="WLH58" s="18"/>
      <c r="WLV58" s="18"/>
      <c r="WMJ58" s="18"/>
      <c r="WMX58" s="18"/>
      <c r="WNL58" s="18"/>
      <c r="WNZ58" s="18"/>
      <c r="WON58" s="18"/>
      <c r="WPB58" s="18"/>
      <c r="WPP58" s="18"/>
      <c r="WQD58" s="18"/>
      <c r="WQR58" s="18"/>
      <c r="WRF58" s="18"/>
      <c r="WRT58" s="18"/>
      <c r="WSH58" s="18"/>
      <c r="WSV58" s="18"/>
      <c r="WTJ58" s="18"/>
      <c r="WTX58" s="18"/>
      <c r="WUL58" s="18"/>
      <c r="WUZ58" s="18"/>
      <c r="WVN58" s="18"/>
      <c r="WWB58" s="18"/>
      <c r="WWP58" s="18"/>
      <c r="WXD58" s="18"/>
      <c r="WXR58" s="18"/>
      <c r="WYF58" s="18"/>
      <c r="WYT58" s="18"/>
      <c r="WZH58" s="18"/>
      <c r="WZV58" s="18"/>
      <c r="XAJ58" s="18"/>
      <c r="XAX58" s="18"/>
      <c r="XBL58" s="18"/>
      <c r="XBZ58" s="18"/>
      <c r="XCN58" s="18"/>
      <c r="XDB58" s="18"/>
      <c r="XDP58" s="18"/>
      <c r="XED58" s="18"/>
      <c r="XER58" s="18"/>
    </row>
    <row r="59" spans="1:1014 1028:2036 2050:3072 3086:4094 4108:5116 5130:6138 6152:7160 7174:8182 8196:9204 9218:10240 10254:11262 11276:12284 12298:13306 13320:14328 14342:15350 15364:16372" hidden="1" x14ac:dyDescent="0.35">
      <c r="A59">
        <v>2017209011</v>
      </c>
      <c r="B59" t="s">
        <v>49</v>
      </c>
      <c r="C59" t="s">
        <v>452</v>
      </c>
      <c r="D59" s="55" t="s">
        <v>871</v>
      </c>
      <c r="E59" t="s">
        <v>51</v>
      </c>
      <c r="F59" s="18">
        <v>42944</v>
      </c>
      <c r="G59">
        <v>6.7</v>
      </c>
      <c r="I59">
        <v>20.6</v>
      </c>
      <c r="K59">
        <v>2.8</v>
      </c>
      <c r="M59">
        <v>32</v>
      </c>
      <c r="O59">
        <v>794</v>
      </c>
      <c r="P59" t="s">
        <v>919</v>
      </c>
      <c r="T59" s="18"/>
      <c r="AH59" s="18"/>
      <c r="AV59" s="18"/>
      <c r="BJ59" s="18"/>
      <c r="BX59" s="18"/>
      <c r="CL59" s="18"/>
      <c r="CZ59" s="18"/>
      <c r="DN59" s="18"/>
      <c r="EB59" s="18"/>
      <c r="EP59" s="18"/>
      <c r="FD59" s="18"/>
      <c r="FR59" s="18"/>
      <c r="GF59" s="18"/>
      <c r="GT59" s="18"/>
      <c r="HH59" s="18"/>
      <c r="HV59" s="18"/>
      <c r="IJ59" s="18"/>
      <c r="IX59" s="18"/>
      <c r="JL59" s="18"/>
      <c r="JZ59" s="18"/>
      <c r="KN59" s="18"/>
      <c r="LB59" s="18"/>
      <c r="LP59" s="18"/>
      <c r="MD59" s="18"/>
      <c r="MR59" s="18"/>
      <c r="NF59" s="18"/>
      <c r="NT59" s="18"/>
      <c r="OH59" s="18"/>
      <c r="OV59" s="18"/>
      <c r="PJ59" s="18"/>
      <c r="PX59" s="18"/>
      <c r="QL59" s="18"/>
      <c r="QZ59" s="18"/>
      <c r="RN59" s="18"/>
      <c r="SB59" s="18"/>
      <c r="SP59" s="18"/>
      <c r="TD59" s="18"/>
      <c r="TR59" s="18"/>
      <c r="UF59" s="18"/>
      <c r="UT59" s="18"/>
      <c r="VH59" s="18"/>
      <c r="VV59" s="18"/>
      <c r="WJ59" s="18"/>
      <c r="WX59" s="18"/>
      <c r="XL59" s="18"/>
      <c r="XZ59" s="18"/>
      <c r="YN59" s="18"/>
      <c r="ZB59" s="18"/>
      <c r="ZP59" s="18"/>
      <c r="AAD59" s="18"/>
      <c r="AAR59" s="18"/>
      <c r="ABF59" s="18"/>
      <c r="ABT59" s="18"/>
      <c r="ACH59" s="18"/>
      <c r="ACV59" s="18"/>
      <c r="ADJ59" s="18"/>
      <c r="ADX59" s="18"/>
      <c r="AEL59" s="18"/>
      <c r="AEZ59" s="18"/>
      <c r="AFN59" s="18"/>
      <c r="AGB59" s="18"/>
      <c r="AGP59" s="18"/>
      <c r="AHD59" s="18"/>
      <c r="AHR59" s="18"/>
      <c r="AIF59" s="18"/>
      <c r="AIT59" s="18"/>
      <c r="AJH59" s="18"/>
      <c r="AJV59" s="18"/>
      <c r="AKJ59" s="18"/>
      <c r="AKX59" s="18"/>
      <c r="ALL59" s="18"/>
      <c r="ALZ59" s="18"/>
      <c r="AMN59" s="18"/>
      <c r="ANB59" s="18"/>
      <c r="ANP59" s="18"/>
      <c r="AOD59" s="18"/>
      <c r="AOR59" s="18"/>
      <c r="APF59" s="18"/>
      <c r="APT59" s="18"/>
      <c r="AQH59" s="18"/>
      <c r="AQV59" s="18"/>
      <c r="ARJ59" s="18"/>
      <c r="ARX59" s="18"/>
      <c r="ASL59" s="18"/>
      <c r="ASZ59" s="18"/>
      <c r="ATN59" s="18"/>
      <c r="AUB59" s="18"/>
      <c r="AUP59" s="18"/>
      <c r="AVD59" s="18"/>
      <c r="AVR59" s="18"/>
      <c r="AWF59" s="18"/>
      <c r="AWT59" s="18"/>
      <c r="AXH59" s="18"/>
      <c r="AXV59" s="18"/>
      <c r="AYJ59" s="18"/>
      <c r="AYX59" s="18"/>
      <c r="AZL59" s="18"/>
      <c r="AZZ59" s="18"/>
      <c r="BAN59" s="18"/>
      <c r="BBB59" s="18"/>
      <c r="BBP59" s="18"/>
      <c r="BCD59" s="18"/>
      <c r="BCR59" s="18"/>
      <c r="BDF59" s="18"/>
      <c r="BDT59" s="18"/>
      <c r="BEH59" s="18"/>
      <c r="BEV59" s="18"/>
      <c r="BFJ59" s="18"/>
      <c r="BFX59" s="18"/>
      <c r="BGL59" s="18"/>
      <c r="BGZ59" s="18"/>
      <c r="BHN59" s="18"/>
      <c r="BIB59" s="18"/>
      <c r="BIP59" s="18"/>
      <c r="BJD59" s="18"/>
      <c r="BJR59" s="18"/>
      <c r="BKF59" s="18"/>
      <c r="BKT59" s="18"/>
      <c r="BLH59" s="18"/>
      <c r="BLV59" s="18"/>
      <c r="BMJ59" s="18"/>
      <c r="BMX59" s="18"/>
      <c r="BNL59" s="18"/>
      <c r="BNZ59" s="18"/>
      <c r="BON59" s="18"/>
      <c r="BPB59" s="18"/>
      <c r="BPP59" s="18"/>
      <c r="BQD59" s="18"/>
      <c r="BQR59" s="18"/>
      <c r="BRF59" s="18"/>
      <c r="BRT59" s="18"/>
      <c r="BSH59" s="18"/>
      <c r="BSV59" s="18"/>
      <c r="BTJ59" s="18"/>
      <c r="BTX59" s="18"/>
      <c r="BUL59" s="18"/>
      <c r="BUZ59" s="18"/>
      <c r="BVN59" s="18"/>
      <c r="BWB59" s="18"/>
      <c r="BWP59" s="18"/>
      <c r="BXD59" s="18"/>
      <c r="BXR59" s="18"/>
      <c r="BYF59" s="18"/>
      <c r="BYT59" s="18"/>
      <c r="BZH59" s="18"/>
      <c r="BZV59" s="18"/>
      <c r="CAJ59" s="18"/>
      <c r="CAX59" s="18"/>
      <c r="CBL59" s="18"/>
      <c r="CBZ59" s="18"/>
      <c r="CCN59" s="18"/>
      <c r="CDB59" s="18"/>
      <c r="CDP59" s="18"/>
      <c r="CED59" s="18"/>
      <c r="CER59" s="18"/>
      <c r="CFF59" s="18"/>
      <c r="CFT59" s="18"/>
      <c r="CGH59" s="18"/>
      <c r="CGV59" s="18"/>
      <c r="CHJ59" s="18"/>
      <c r="CHX59" s="18"/>
      <c r="CIL59" s="18"/>
      <c r="CIZ59" s="18"/>
      <c r="CJN59" s="18"/>
      <c r="CKB59" s="18"/>
      <c r="CKP59" s="18"/>
      <c r="CLD59" s="18"/>
      <c r="CLR59" s="18"/>
      <c r="CMF59" s="18"/>
      <c r="CMT59" s="18"/>
      <c r="CNH59" s="18"/>
      <c r="CNV59" s="18"/>
      <c r="COJ59" s="18"/>
      <c r="COX59" s="18"/>
      <c r="CPL59" s="18"/>
      <c r="CPZ59" s="18"/>
      <c r="CQN59" s="18"/>
      <c r="CRB59" s="18"/>
      <c r="CRP59" s="18"/>
      <c r="CSD59" s="18"/>
      <c r="CSR59" s="18"/>
      <c r="CTF59" s="18"/>
      <c r="CTT59" s="18"/>
      <c r="CUH59" s="18"/>
      <c r="CUV59" s="18"/>
      <c r="CVJ59" s="18"/>
      <c r="CVX59" s="18"/>
      <c r="CWL59" s="18"/>
      <c r="CWZ59" s="18"/>
      <c r="CXN59" s="18"/>
      <c r="CYB59" s="18"/>
      <c r="CYP59" s="18"/>
      <c r="CZD59" s="18"/>
      <c r="CZR59" s="18"/>
      <c r="DAF59" s="18"/>
      <c r="DAT59" s="18"/>
      <c r="DBH59" s="18"/>
      <c r="DBV59" s="18"/>
      <c r="DCJ59" s="18"/>
      <c r="DCX59" s="18"/>
      <c r="DDL59" s="18"/>
      <c r="DDZ59" s="18"/>
      <c r="DEN59" s="18"/>
      <c r="DFB59" s="18"/>
      <c r="DFP59" s="18"/>
      <c r="DGD59" s="18"/>
      <c r="DGR59" s="18"/>
      <c r="DHF59" s="18"/>
      <c r="DHT59" s="18"/>
      <c r="DIH59" s="18"/>
      <c r="DIV59" s="18"/>
      <c r="DJJ59" s="18"/>
      <c r="DJX59" s="18"/>
      <c r="DKL59" s="18"/>
      <c r="DKZ59" s="18"/>
      <c r="DLN59" s="18"/>
      <c r="DMB59" s="18"/>
      <c r="DMP59" s="18"/>
      <c r="DND59" s="18"/>
      <c r="DNR59" s="18"/>
      <c r="DOF59" s="18"/>
      <c r="DOT59" s="18"/>
      <c r="DPH59" s="18"/>
      <c r="DPV59" s="18"/>
      <c r="DQJ59" s="18"/>
      <c r="DQX59" s="18"/>
      <c r="DRL59" s="18"/>
      <c r="DRZ59" s="18"/>
      <c r="DSN59" s="18"/>
      <c r="DTB59" s="18"/>
      <c r="DTP59" s="18"/>
      <c r="DUD59" s="18"/>
      <c r="DUR59" s="18"/>
      <c r="DVF59" s="18"/>
      <c r="DVT59" s="18"/>
      <c r="DWH59" s="18"/>
      <c r="DWV59" s="18"/>
      <c r="DXJ59" s="18"/>
      <c r="DXX59" s="18"/>
      <c r="DYL59" s="18"/>
      <c r="DYZ59" s="18"/>
      <c r="DZN59" s="18"/>
      <c r="EAB59" s="18"/>
      <c r="EAP59" s="18"/>
      <c r="EBD59" s="18"/>
      <c r="EBR59" s="18"/>
      <c r="ECF59" s="18"/>
      <c r="ECT59" s="18"/>
      <c r="EDH59" s="18"/>
      <c r="EDV59" s="18"/>
      <c r="EEJ59" s="18"/>
      <c r="EEX59" s="18"/>
      <c r="EFL59" s="18"/>
      <c r="EFZ59" s="18"/>
      <c r="EGN59" s="18"/>
      <c r="EHB59" s="18"/>
      <c r="EHP59" s="18"/>
      <c r="EID59" s="18"/>
      <c r="EIR59" s="18"/>
      <c r="EJF59" s="18"/>
      <c r="EJT59" s="18"/>
      <c r="EKH59" s="18"/>
      <c r="EKV59" s="18"/>
      <c r="ELJ59" s="18"/>
      <c r="ELX59" s="18"/>
      <c r="EML59" s="18"/>
      <c r="EMZ59" s="18"/>
      <c r="ENN59" s="18"/>
      <c r="EOB59" s="18"/>
      <c r="EOP59" s="18"/>
      <c r="EPD59" s="18"/>
      <c r="EPR59" s="18"/>
      <c r="EQF59" s="18"/>
      <c r="EQT59" s="18"/>
      <c r="ERH59" s="18"/>
      <c r="ERV59" s="18"/>
      <c r="ESJ59" s="18"/>
      <c r="ESX59" s="18"/>
      <c r="ETL59" s="18"/>
      <c r="ETZ59" s="18"/>
      <c r="EUN59" s="18"/>
      <c r="EVB59" s="18"/>
      <c r="EVP59" s="18"/>
      <c r="EWD59" s="18"/>
      <c r="EWR59" s="18"/>
      <c r="EXF59" s="18"/>
      <c r="EXT59" s="18"/>
      <c r="EYH59" s="18"/>
      <c r="EYV59" s="18"/>
      <c r="EZJ59" s="18"/>
      <c r="EZX59" s="18"/>
      <c r="FAL59" s="18"/>
      <c r="FAZ59" s="18"/>
      <c r="FBN59" s="18"/>
      <c r="FCB59" s="18"/>
      <c r="FCP59" s="18"/>
      <c r="FDD59" s="18"/>
      <c r="FDR59" s="18"/>
      <c r="FEF59" s="18"/>
      <c r="FET59" s="18"/>
      <c r="FFH59" s="18"/>
      <c r="FFV59" s="18"/>
      <c r="FGJ59" s="18"/>
      <c r="FGX59" s="18"/>
      <c r="FHL59" s="18"/>
      <c r="FHZ59" s="18"/>
      <c r="FIN59" s="18"/>
      <c r="FJB59" s="18"/>
      <c r="FJP59" s="18"/>
      <c r="FKD59" s="18"/>
      <c r="FKR59" s="18"/>
      <c r="FLF59" s="18"/>
      <c r="FLT59" s="18"/>
      <c r="FMH59" s="18"/>
      <c r="FMV59" s="18"/>
      <c r="FNJ59" s="18"/>
      <c r="FNX59" s="18"/>
      <c r="FOL59" s="18"/>
      <c r="FOZ59" s="18"/>
      <c r="FPN59" s="18"/>
      <c r="FQB59" s="18"/>
      <c r="FQP59" s="18"/>
      <c r="FRD59" s="18"/>
      <c r="FRR59" s="18"/>
      <c r="FSF59" s="18"/>
      <c r="FST59" s="18"/>
      <c r="FTH59" s="18"/>
      <c r="FTV59" s="18"/>
      <c r="FUJ59" s="18"/>
      <c r="FUX59" s="18"/>
      <c r="FVL59" s="18"/>
      <c r="FVZ59" s="18"/>
      <c r="FWN59" s="18"/>
      <c r="FXB59" s="18"/>
      <c r="FXP59" s="18"/>
      <c r="FYD59" s="18"/>
      <c r="FYR59" s="18"/>
      <c r="FZF59" s="18"/>
      <c r="FZT59" s="18"/>
      <c r="GAH59" s="18"/>
      <c r="GAV59" s="18"/>
      <c r="GBJ59" s="18"/>
      <c r="GBX59" s="18"/>
      <c r="GCL59" s="18"/>
      <c r="GCZ59" s="18"/>
      <c r="GDN59" s="18"/>
      <c r="GEB59" s="18"/>
      <c r="GEP59" s="18"/>
      <c r="GFD59" s="18"/>
      <c r="GFR59" s="18"/>
      <c r="GGF59" s="18"/>
      <c r="GGT59" s="18"/>
      <c r="GHH59" s="18"/>
      <c r="GHV59" s="18"/>
      <c r="GIJ59" s="18"/>
      <c r="GIX59" s="18"/>
      <c r="GJL59" s="18"/>
      <c r="GJZ59" s="18"/>
      <c r="GKN59" s="18"/>
      <c r="GLB59" s="18"/>
      <c r="GLP59" s="18"/>
      <c r="GMD59" s="18"/>
      <c r="GMR59" s="18"/>
      <c r="GNF59" s="18"/>
      <c r="GNT59" s="18"/>
      <c r="GOH59" s="18"/>
      <c r="GOV59" s="18"/>
      <c r="GPJ59" s="18"/>
      <c r="GPX59" s="18"/>
      <c r="GQL59" s="18"/>
      <c r="GQZ59" s="18"/>
      <c r="GRN59" s="18"/>
      <c r="GSB59" s="18"/>
      <c r="GSP59" s="18"/>
      <c r="GTD59" s="18"/>
      <c r="GTR59" s="18"/>
      <c r="GUF59" s="18"/>
      <c r="GUT59" s="18"/>
      <c r="GVH59" s="18"/>
      <c r="GVV59" s="18"/>
      <c r="GWJ59" s="18"/>
      <c r="GWX59" s="18"/>
      <c r="GXL59" s="18"/>
      <c r="GXZ59" s="18"/>
      <c r="GYN59" s="18"/>
      <c r="GZB59" s="18"/>
      <c r="GZP59" s="18"/>
      <c r="HAD59" s="18"/>
      <c r="HAR59" s="18"/>
      <c r="HBF59" s="18"/>
      <c r="HBT59" s="18"/>
      <c r="HCH59" s="18"/>
      <c r="HCV59" s="18"/>
      <c r="HDJ59" s="18"/>
      <c r="HDX59" s="18"/>
      <c r="HEL59" s="18"/>
      <c r="HEZ59" s="18"/>
      <c r="HFN59" s="18"/>
      <c r="HGB59" s="18"/>
      <c r="HGP59" s="18"/>
      <c r="HHD59" s="18"/>
      <c r="HHR59" s="18"/>
      <c r="HIF59" s="18"/>
      <c r="HIT59" s="18"/>
      <c r="HJH59" s="18"/>
      <c r="HJV59" s="18"/>
      <c r="HKJ59" s="18"/>
      <c r="HKX59" s="18"/>
      <c r="HLL59" s="18"/>
      <c r="HLZ59" s="18"/>
      <c r="HMN59" s="18"/>
      <c r="HNB59" s="18"/>
      <c r="HNP59" s="18"/>
      <c r="HOD59" s="18"/>
      <c r="HOR59" s="18"/>
      <c r="HPF59" s="18"/>
      <c r="HPT59" s="18"/>
      <c r="HQH59" s="18"/>
      <c r="HQV59" s="18"/>
      <c r="HRJ59" s="18"/>
      <c r="HRX59" s="18"/>
      <c r="HSL59" s="18"/>
      <c r="HSZ59" s="18"/>
      <c r="HTN59" s="18"/>
      <c r="HUB59" s="18"/>
      <c r="HUP59" s="18"/>
      <c r="HVD59" s="18"/>
      <c r="HVR59" s="18"/>
      <c r="HWF59" s="18"/>
      <c r="HWT59" s="18"/>
      <c r="HXH59" s="18"/>
      <c r="HXV59" s="18"/>
      <c r="HYJ59" s="18"/>
      <c r="HYX59" s="18"/>
      <c r="HZL59" s="18"/>
      <c r="HZZ59" s="18"/>
      <c r="IAN59" s="18"/>
      <c r="IBB59" s="18"/>
      <c r="IBP59" s="18"/>
      <c r="ICD59" s="18"/>
      <c r="ICR59" s="18"/>
      <c r="IDF59" s="18"/>
      <c r="IDT59" s="18"/>
      <c r="IEH59" s="18"/>
      <c r="IEV59" s="18"/>
      <c r="IFJ59" s="18"/>
      <c r="IFX59" s="18"/>
      <c r="IGL59" s="18"/>
      <c r="IGZ59" s="18"/>
      <c r="IHN59" s="18"/>
      <c r="IIB59" s="18"/>
      <c r="IIP59" s="18"/>
      <c r="IJD59" s="18"/>
      <c r="IJR59" s="18"/>
      <c r="IKF59" s="18"/>
      <c r="IKT59" s="18"/>
      <c r="ILH59" s="18"/>
      <c r="ILV59" s="18"/>
      <c r="IMJ59" s="18"/>
      <c r="IMX59" s="18"/>
      <c r="INL59" s="18"/>
      <c r="INZ59" s="18"/>
      <c r="ION59" s="18"/>
      <c r="IPB59" s="18"/>
      <c r="IPP59" s="18"/>
      <c r="IQD59" s="18"/>
      <c r="IQR59" s="18"/>
      <c r="IRF59" s="18"/>
      <c r="IRT59" s="18"/>
      <c r="ISH59" s="18"/>
      <c r="ISV59" s="18"/>
      <c r="ITJ59" s="18"/>
      <c r="ITX59" s="18"/>
      <c r="IUL59" s="18"/>
      <c r="IUZ59" s="18"/>
      <c r="IVN59" s="18"/>
      <c r="IWB59" s="18"/>
      <c r="IWP59" s="18"/>
      <c r="IXD59" s="18"/>
      <c r="IXR59" s="18"/>
      <c r="IYF59" s="18"/>
      <c r="IYT59" s="18"/>
      <c r="IZH59" s="18"/>
      <c r="IZV59" s="18"/>
      <c r="JAJ59" s="18"/>
      <c r="JAX59" s="18"/>
      <c r="JBL59" s="18"/>
      <c r="JBZ59" s="18"/>
      <c r="JCN59" s="18"/>
      <c r="JDB59" s="18"/>
      <c r="JDP59" s="18"/>
      <c r="JED59" s="18"/>
      <c r="JER59" s="18"/>
      <c r="JFF59" s="18"/>
      <c r="JFT59" s="18"/>
      <c r="JGH59" s="18"/>
      <c r="JGV59" s="18"/>
      <c r="JHJ59" s="18"/>
      <c r="JHX59" s="18"/>
      <c r="JIL59" s="18"/>
      <c r="JIZ59" s="18"/>
      <c r="JJN59" s="18"/>
      <c r="JKB59" s="18"/>
      <c r="JKP59" s="18"/>
      <c r="JLD59" s="18"/>
      <c r="JLR59" s="18"/>
      <c r="JMF59" s="18"/>
      <c r="JMT59" s="18"/>
      <c r="JNH59" s="18"/>
      <c r="JNV59" s="18"/>
      <c r="JOJ59" s="18"/>
      <c r="JOX59" s="18"/>
      <c r="JPL59" s="18"/>
      <c r="JPZ59" s="18"/>
      <c r="JQN59" s="18"/>
      <c r="JRB59" s="18"/>
      <c r="JRP59" s="18"/>
      <c r="JSD59" s="18"/>
      <c r="JSR59" s="18"/>
      <c r="JTF59" s="18"/>
      <c r="JTT59" s="18"/>
      <c r="JUH59" s="18"/>
      <c r="JUV59" s="18"/>
      <c r="JVJ59" s="18"/>
      <c r="JVX59" s="18"/>
      <c r="JWL59" s="18"/>
      <c r="JWZ59" s="18"/>
      <c r="JXN59" s="18"/>
      <c r="JYB59" s="18"/>
      <c r="JYP59" s="18"/>
      <c r="JZD59" s="18"/>
      <c r="JZR59" s="18"/>
      <c r="KAF59" s="18"/>
      <c r="KAT59" s="18"/>
      <c r="KBH59" s="18"/>
      <c r="KBV59" s="18"/>
      <c r="KCJ59" s="18"/>
      <c r="KCX59" s="18"/>
      <c r="KDL59" s="18"/>
      <c r="KDZ59" s="18"/>
      <c r="KEN59" s="18"/>
      <c r="KFB59" s="18"/>
      <c r="KFP59" s="18"/>
      <c r="KGD59" s="18"/>
      <c r="KGR59" s="18"/>
      <c r="KHF59" s="18"/>
      <c r="KHT59" s="18"/>
      <c r="KIH59" s="18"/>
      <c r="KIV59" s="18"/>
      <c r="KJJ59" s="18"/>
      <c r="KJX59" s="18"/>
      <c r="KKL59" s="18"/>
      <c r="KKZ59" s="18"/>
      <c r="KLN59" s="18"/>
      <c r="KMB59" s="18"/>
      <c r="KMP59" s="18"/>
      <c r="KND59" s="18"/>
      <c r="KNR59" s="18"/>
      <c r="KOF59" s="18"/>
      <c r="KOT59" s="18"/>
      <c r="KPH59" s="18"/>
      <c r="KPV59" s="18"/>
      <c r="KQJ59" s="18"/>
      <c r="KQX59" s="18"/>
      <c r="KRL59" s="18"/>
      <c r="KRZ59" s="18"/>
      <c r="KSN59" s="18"/>
      <c r="KTB59" s="18"/>
      <c r="KTP59" s="18"/>
      <c r="KUD59" s="18"/>
      <c r="KUR59" s="18"/>
      <c r="KVF59" s="18"/>
      <c r="KVT59" s="18"/>
      <c r="KWH59" s="18"/>
      <c r="KWV59" s="18"/>
      <c r="KXJ59" s="18"/>
      <c r="KXX59" s="18"/>
      <c r="KYL59" s="18"/>
      <c r="KYZ59" s="18"/>
      <c r="KZN59" s="18"/>
      <c r="LAB59" s="18"/>
      <c r="LAP59" s="18"/>
      <c r="LBD59" s="18"/>
      <c r="LBR59" s="18"/>
      <c r="LCF59" s="18"/>
      <c r="LCT59" s="18"/>
      <c r="LDH59" s="18"/>
      <c r="LDV59" s="18"/>
      <c r="LEJ59" s="18"/>
      <c r="LEX59" s="18"/>
      <c r="LFL59" s="18"/>
      <c r="LFZ59" s="18"/>
      <c r="LGN59" s="18"/>
      <c r="LHB59" s="18"/>
      <c r="LHP59" s="18"/>
      <c r="LID59" s="18"/>
      <c r="LIR59" s="18"/>
      <c r="LJF59" s="18"/>
      <c r="LJT59" s="18"/>
      <c r="LKH59" s="18"/>
      <c r="LKV59" s="18"/>
      <c r="LLJ59" s="18"/>
      <c r="LLX59" s="18"/>
      <c r="LML59" s="18"/>
      <c r="LMZ59" s="18"/>
      <c r="LNN59" s="18"/>
      <c r="LOB59" s="18"/>
      <c r="LOP59" s="18"/>
      <c r="LPD59" s="18"/>
      <c r="LPR59" s="18"/>
      <c r="LQF59" s="18"/>
      <c r="LQT59" s="18"/>
      <c r="LRH59" s="18"/>
      <c r="LRV59" s="18"/>
      <c r="LSJ59" s="18"/>
      <c r="LSX59" s="18"/>
      <c r="LTL59" s="18"/>
      <c r="LTZ59" s="18"/>
      <c r="LUN59" s="18"/>
      <c r="LVB59" s="18"/>
      <c r="LVP59" s="18"/>
      <c r="LWD59" s="18"/>
      <c r="LWR59" s="18"/>
      <c r="LXF59" s="18"/>
      <c r="LXT59" s="18"/>
      <c r="LYH59" s="18"/>
      <c r="LYV59" s="18"/>
      <c r="LZJ59" s="18"/>
      <c r="LZX59" s="18"/>
      <c r="MAL59" s="18"/>
      <c r="MAZ59" s="18"/>
      <c r="MBN59" s="18"/>
      <c r="MCB59" s="18"/>
      <c r="MCP59" s="18"/>
      <c r="MDD59" s="18"/>
      <c r="MDR59" s="18"/>
      <c r="MEF59" s="18"/>
      <c r="MET59" s="18"/>
      <c r="MFH59" s="18"/>
      <c r="MFV59" s="18"/>
      <c r="MGJ59" s="18"/>
      <c r="MGX59" s="18"/>
      <c r="MHL59" s="18"/>
      <c r="MHZ59" s="18"/>
      <c r="MIN59" s="18"/>
      <c r="MJB59" s="18"/>
      <c r="MJP59" s="18"/>
      <c r="MKD59" s="18"/>
      <c r="MKR59" s="18"/>
      <c r="MLF59" s="18"/>
      <c r="MLT59" s="18"/>
      <c r="MMH59" s="18"/>
      <c r="MMV59" s="18"/>
      <c r="MNJ59" s="18"/>
      <c r="MNX59" s="18"/>
      <c r="MOL59" s="18"/>
      <c r="MOZ59" s="18"/>
      <c r="MPN59" s="18"/>
      <c r="MQB59" s="18"/>
      <c r="MQP59" s="18"/>
      <c r="MRD59" s="18"/>
      <c r="MRR59" s="18"/>
      <c r="MSF59" s="18"/>
      <c r="MST59" s="18"/>
      <c r="MTH59" s="18"/>
      <c r="MTV59" s="18"/>
      <c r="MUJ59" s="18"/>
      <c r="MUX59" s="18"/>
      <c r="MVL59" s="18"/>
      <c r="MVZ59" s="18"/>
      <c r="MWN59" s="18"/>
      <c r="MXB59" s="18"/>
      <c r="MXP59" s="18"/>
      <c r="MYD59" s="18"/>
      <c r="MYR59" s="18"/>
      <c r="MZF59" s="18"/>
      <c r="MZT59" s="18"/>
      <c r="NAH59" s="18"/>
      <c r="NAV59" s="18"/>
      <c r="NBJ59" s="18"/>
      <c r="NBX59" s="18"/>
      <c r="NCL59" s="18"/>
      <c r="NCZ59" s="18"/>
      <c r="NDN59" s="18"/>
      <c r="NEB59" s="18"/>
      <c r="NEP59" s="18"/>
      <c r="NFD59" s="18"/>
      <c r="NFR59" s="18"/>
      <c r="NGF59" s="18"/>
      <c r="NGT59" s="18"/>
      <c r="NHH59" s="18"/>
      <c r="NHV59" s="18"/>
      <c r="NIJ59" s="18"/>
      <c r="NIX59" s="18"/>
      <c r="NJL59" s="18"/>
      <c r="NJZ59" s="18"/>
      <c r="NKN59" s="18"/>
      <c r="NLB59" s="18"/>
      <c r="NLP59" s="18"/>
      <c r="NMD59" s="18"/>
      <c r="NMR59" s="18"/>
      <c r="NNF59" s="18"/>
      <c r="NNT59" s="18"/>
      <c r="NOH59" s="18"/>
      <c r="NOV59" s="18"/>
      <c r="NPJ59" s="18"/>
      <c r="NPX59" s="18"/>
      <c r="NQL59" s="18"/>
      <c r="NQZ59" s="18"/>
      <c r="NRN59" s="18"/>
      <c r="NSB59" s="18"/>
      <c r="NSP59" s="18"/>
      <c r="NTD59" s="18"/>
      <c r="NTR59" s="18"/>
      <c r="NUF59" s="18"/>
      <c r="NUT59" s="18"/>
      <c r="NVH59" s="18"/>
      <c r="NVV59" s="18"/>
      <c r="NWJ59" s="18"/>
      <c r="NWX59" s="18"/>
      <c r="NXL59" s="18"/>
      <c r="NXZ59" s="18"/>
      <c r="NYN59" s="18"/>
      <c r="NZB59" s="18"/>
      <c r="NZP59" s="18"/>
      <c r="OAD59" s="18"/>
      <c r="OAR59" s="18"/>
      <c r="OBF59" s="18"/>
      <c r="OBT59" s="18"/>
      <c r="OCH59" s="18"/>
      <c r="OCV59" s="18"/>
      <c r="ODJ59" s="18"/>
      <c r="ODX59" s="18"/>
      <c r="OEL59" s="18"/>
      <c r="OEZ59" s="18"/>
      <c r="OFN59" s="18"/>
      <c r="OGB59" s="18"/>
      <c r="OGP59" s="18"/>
      <c r="OHD59" s="18"/>
      <c r="OHR59" s="18"/>
      <c r="OIF59" s="18"/>
      <c r="OIT59" s="18"/>
      <c r="OJH59" s="18"/>
      <c r="OJV59" s="18"/>
      <c r="OKJ59" s="18"/>
      <c r="OKX59" s="18"/>
      <c r="OLL59" s="18"/>
      <c r="OLZ59" s="18"/>
      <c r="OMN59" s="18"/>
      <c r="ONB59" s="18"/>
      <c r="ONP59" s="18"/>
      <c r="OOD59" s="18"/>
      <c r="OOR59" s="18"/>
      <c r="OPF59" s="18"/>
      <c r="OPT59" s="18"/>
      <c r="OQH59" s="18"/>
      <c r="OQV59" s="18"/>
      <c r="ORJ59" s="18"/>
      <c r="ORX59" s="18"/>
      <c r="OSL59" s="18"/>
      <c r="OSZ59" s="18"/>
      <c r="OTN59" s="18"/>
      <c r="OUB59" s="18"/>
      <c r="OUP59" s="18"/>
      <c r="OVD59" s="18"/>
      <c r="OVR59" s="18"/>
      <c r="OWF59" s="18"/>
      <c r="OWT59" s="18"/>
      <c r="OXH59" s="18"/>
      <c r="OXV59" s="18"/>
      <c r="OYJ59" s="18"/>
      <c r="OYX59" s="18"/>
      <c r="OZL59" s="18"/>
      <c r="OZZ59" s="18"/>
      <c r="PAN59" s="18"/>
      <c r="PBB59" s="18"/>
      <c r="PBP59" s="18"/>
      <c r="PCD59" s="18"/>
      <c r="PCR59" s="18"/>
      <c r="PDF59" s="18"/>
      <c r="PDT59" s="18"/>
      <c r="PEH59" s="18"/>
      <c r="PEV59" s="18"/>
      <c r="PFJ59" s="18"/>
      <c r="PFX59" s="18"/>
      <c r="PGL59" s="18"/>
      <c r="PGZ59" s="18"/>
      <c r="PHN59" s="18"/>
      <c r="PIB59" s="18"/>
      <c r="PIP59" s="18"/>
      <c r="PJD59" s="18"/>
      <c r="PJR59" s="18"/>
      <c r="PKF59" s="18"/>
      <c r="PKT59" s="18"/>
      <c r="PLH59" s="18"/>
      <c r="PLV59" s="18"/>
      <c r="PMJ59" s="18"/>
      <c r="PMX59" s="18"/>
      <c r="PNL59" s="18"/>
      <c r="PNZ59" s="18"/>
      <c r="PON59" s="18"/>
      <c r="PPB59" s="18"/>
      <c r="PPP59" s="18"/>
      <c r="PQD59" s="18"/>
      <c r="PQR59" s="18"/>
      <c r="PRF59" s="18"/>
      <c r="PRT59" s="18"/>
      <c r="PSH59" s="18"/>
      <c r="PSV59" s="18"/>
      <c r="PTJ59" s="18"/>
      <c r="PTX59" s="18"/>
      <c r="PUL59" s="18"/>
      <c r="PUZ59" s="18"/>
      <c r="PVN59" s="18"/>
      <c r="PWB59" s="18"/>
      <c r="PWP59" s="18"/>
      <c r="PXD59" s="18"/>
      <c r="PXR59" s="18"/>
      <c r="PYF59" s="18"/>
      <c r="PYT59" s="18"/>
      <c r="PZH59" s="18"/>
      <c r="PZV59" s="18"/>
      <c r="QAJ59" s="18"/>
      <c r="QAX59" s="18"/>
      <c r="QBL59" s="18"/>
      <c r="QBZ59" s="18"/>
      <c r="QCN59" s="18"/>
      <c r="QDB59" s="18"/>
      <c r="QDP59" s="18"/>
      <c r="QED59" s="18"/>
      <c r="QER59" s="18"/>
      <c r="QFF59" s="18"/>
      <c r="QFT59" s="18"/>
      <c r="QGH59" s="18"/>
      <c r="QGV59" s="18"/>
      <c r="QHJ59" s="18"/>
      <c r="QHX59" s="18"/>
      <c r="QIL59" s="18"/>
      <c r="QIZ59" s="18"/>
      <c r="QJN59" s="18"/>
      <c r="QKB59" s="18"/>
      <c r="QKP59" s="18"/>
      <c r="QLD59" s="18"/>
      <c r="QLR59" s="18"/>
      <c r="QMF59" s="18"/>
      <c r="QMT59" s="18"/>
      <c r="QNH59" s="18"/>
      <c r="QNV59" s="18"/>
      <c r="QOJ59" s="18"/>
      <c r="QOX59" s="18"/>
      <c r="QPL59" s="18"/>
      <c r="QPZ59" s="18"/>
      <c r="QQN59" s="18"/>
      <c r="QRB59" s="18"/>
      <c r="QRP59" s="18"/>
      <c r="QSD59" s="18"/>
      <c r="QSR59" s="18"/>
      <c r="QTF59" s="18"/>
      <c r="QTT59" s="18"/>
      <c r="QUH59" s="18"/>
      <c r="QUV59" s="18"/>
      <c r="QVJ59" s="18"/>
      <c r="QVX59" s="18"/>
      <c r="QWL59" s="18"/>
      <c r="QWZ59" s="18"/>
      <c r="QXN59" s="18"/>
      <c r="QYB59" s="18"/>
      <c r="QYP59" s="18"/>
      <c r="QZD59" s="18"/>
      <c r="QZR59" s="18"/>
      <c r="RAF59" s="18"/>
      <c r="RAT59" s="18"/>
      <c r="RBH59" s="18"/>
      <c r="RBV59" s="18"/>
      <c r="RCJ59" s="18"/>
      <c r="RCX59" s="18"/>
      <c r="RDL59" s="18"/>
      <c r="RDZ59" s="18"/>
      <c r="REN59" s="18"/>
      <c r="RFB59" s="18"/>
      <c r="RFP59" s="18"/>
      <c r="RGD59" s="18"/>
      <c r="RGR59" s="18"/>
      <c r="RHF59" s="18"/>
      <c r="RHT59" s="18"/>
      <c r="RIH59" s="18"/>
      <c r="RIV59" s="18"/>
      <c r="RJJ59" s="18"/>
      <c r="RJX59" s="18"/>
      <c r="RKL59" s="18"/>
      <c r="RKZ59" s="18"/>
      <c r="RLN59" s="18"/>
      <c r="RMB59" s="18"/>
      <c r="RMP59" s="18"/>
      <c r="RND59" s="18"/>
      <c r="RNR59" s="18"/>
      <c r="ROF59" s="18"/>
      <c r="ROT59" s="18"/>
      <c r="RPH59" s="18"/>
      <c r="RPV59" s="18"/>
      <c r="RQJ59" s="18"/>
      <c r="RQX59" s="18"/>
      <c r="RRL59" s="18"/>
      <c r="RRZ59" s="18"/>
      <c r="RSN59" s="18"/>
      <c r="RTB59" s="18"/>
      <c r="RTP59" s="18"/>
      <c r="RUD59" s="18"/>
      <c r="RUR59" s="18"/>
      <c r="RVF59" s="18"/>
      <c r="RVT59" s="18"/>
      <c r="RWH59" s="18"/>
      <c r="RWV59" s="18"/>
      <c r="RXJ59" s="18"/>
      <c r="RXX59" s="18"/>
      <c r="RYL59" s="18"/>
      <c r="RYZ59" s="18"/>
      <c r="RZN59" s="18"/>
      <c r="SAB59" s="18"/>
      <c r="SAP59" s="18"/>
      <c r="SBD59" s="18"/>
      <c r="SBR59" s="18"/>
      <c r="SCF59" s="18"/>
      <c r="SCT59" s="18"/>
      <c r="SDH59" s="18"/>
      <c r="SDV59" s="18"/>
      <c r="SEJ59" s="18"/>
      <c r="SEX59" s="18"/>
      <c r="SFL59" s="18"/>
      <c r="SFZ59" s="18"/>
      <c r="SGN59" s="18"/>
      <c r="SHB59" s="18"/>
      <c r="SHP59" s="18"/>
      <c r="SID59" s="18"/>
      <c r="SIR59" s="18"/>
      <c r="SJF59" s="18"/>
      <c r="SJT59" s="18"/>
      <c r="SKH59" s="18"/>
      <c r="SKV59" s="18"/>
      <c r="SLJ59" s="18"/>
      <c r="SLX59" s="18"/>
      <c r="SML59" s="18"/>
      <c r="SMZ59" s="18"/>
      <c r="SNN59" s="18"/>
      <c r="SOB59" s="18"/>
      <c r="SOP59" s="18"/>
      <c r="SPD59" s="18"/>
      <c r="SPR59" s="18"/>
      <c r="SQF59" s="18"/>
      <c r="SQT59" s="18"/>
      <c r="SRH59" s="18"/>
      <c r="SRV59" s="18"/>
      <c r="SSJ59" s="18"/>
      <c r="SSX59" s="18"/>
      <c r="STL59" s="18"/>
      <c r="STZ59" s="18"/>
      <c r="SUN59" s="18"/>
      <c r="SVB59" s="18"/>
      <c r="SVP59" s="18"/>
      <c r="SWD59" s="18"/>
      <c r="SWR59" s="18"/>
      <c r="SXF59" s="18"/>
      <c r="SXT59" s="18"/>
      <c r="SYH59" s="18"/>
      <c r="SYV59" s="18"/>
      <c r="SZJ59" s="18"/>
      <c r="SZX59" s="18"/>
      <c r="TAL59" s="18"/>
      <c r="TAZ59" s="18"/>
      <c r="TBN59" s="18"/>
      <c r="TCB59" s="18"/>
      <c r="TCP59" s="18"/>
      <c r="TDD59" s="18"/>
      <c r="TDR59" s="18"/>
      <c r="TEF59" s="18"/>
      <c r="TET59" s="18"/>
      <c r="TFH59" s="18"/>
      <c r="TFV59" s="18"/>
      <c r="TGJ59" s="18"/>
      <c r="TGX59" s="18"/>
      <c r="THL59" s="18"/>
      <c r="THZ59" s="18"/>
      <c r="TIN59" s="18"/>
      <c r="TJB59" s="18"/>
      <c r="TJP59" s="18"/>
      <c r="TKD59" s="18"/>
      <c r="TKR59" s="18"/>
      <c r="TLF59" s="18"/>
      <c r="TLT59" s="18"/>
      <c r="TMH59" s="18"/>
      <c r="TMV59" s="18"/>
      <c r="TNJ59" s="18"/>
      <c r="TNX59" s="18"/>
      <c r="TOL59" s="18"/>
      <c r="TOZ59" s="18"/>
      <c r="TPN59" s="18"/>
      <c r="TQB59" s="18"/>
      <c r="TQP59" s="18"/>
      <c r="TRD59" s="18"/>
      <c r="TRR59" s="18"/>
      <c r="TSF59" s="18"/>
      <c r="TST59" s="18"/>
      <c r="TTH59" s="18"/>
      <c r="TTV59" s="18"/>
      <c r="TUJ59" s="18"/>
      <c r="TUX59" s="18"/>
      <c r="TVL59" s="18"/>
      <c r="TVZ59" s="18"/>
      <c r="TWN59" s="18"/>
      <c r="TXB59" s="18"/>
      <c r="TXP59" s="18"/>
      <c r="TYD59" s="18"/>
      <c r="TYR59" s="18"/>
      <c r="TZF59" s="18"/>
      <c r="TZT59" s="18"/>
      <c r="UAH59" s="18"/>
      <c r="UAV59" s="18"/>
      <c r="UBJ59" s="18"/>
      <c r="UBX59" s="18"/>
      <c r="UCL59" s="18"/>
      <c r="UCZ59" s="18"/>
      <c r="UDN59" s="18"/>
      <c r="UEB59" s="18"/>
      <c r="UEP59" s="18"/>
      <c r="UFD59" s="18"/>
      <c r="UFR59" s="18"/>
      <c r="UGF59" s="18"/>
      <c r="UGT59" s="18"/>
      <c r="UHH59" s="18"/>
      <c r="UHV59" s="18"/>
      <c r="UIJ59" s="18"/>
      <c r="UIX59" s="18"/>
      <c r="UJL59" s="18"/>
      <c r="UJZ59" s="18"/>
      <c r="UKN59" s="18"/>
      <c r="ULB59" s="18"/>
      <c r="ULP59" s="18"/>
      <c r="UMD59" s="18"/>
      <c r="UMR59" s="18"/>
      <c r="UNF59" s="18"/>
      <c r="UNT59" s="18"/>
      <c r="UOH59" s="18"/>
      <c r="UOV59" s="18"/>
      <c r="UPJ59" s="18"/>
      <c r="UPX59" s="18"/>
      <c r="UQL59" s="18"/>
      <c r="UQZ59" s="18"/>
      <c r="URN59" s="18"/>
      <c r="USB59" s="18"/>
      <c r="USP59" s="18"/>
      <c r="UTD59" s="18"/>
      <c r="UTR59" s="18"/>
      <c r="UUF59" s="18"/>
      <c r="UUT59" s="18"/>
      <c r="UVH59" s="18"/>
      <c r="UVV59" s="18"/>
      <c r="UWJ59" s="18"/>
      <c r="UWX59" s="18"/>
      <c r="UXL59" s="18"/>
      <c r="UXZ59" s="18"/>
      <c r="UYN59" s="18"/>
      <c r="UZB59" s="18"/>
      <c r="UZP59" s="18"/>
      <c r="VAD59" s="18"/>
      <c r="VAR59" s="18"/>
      <c r="VBF59" s="18"/>
      <c r="VBT59" s="18"/>
      <c r="VCH59" s="18"/>
      <c r="VCV59" s="18"/>
      <c r="VDJ59" s="18"/>
      <c r="VDX59" s="18"/>
      <c r="VEL59" s="18"/>
      <c r="VEZ59" s="18"/>
      <c r="VFN59" s="18"/>
      <c r="VGB59" s="18"/>
      <c r="VGP59" s="18"/>
      <c r="VHD59" s="18"/>
      <c r="VHR59" s="18"/>
      <c r="VIF59" s="18"/>
      <c r="VIT59" s="18"/>
      <c r="VJH59" s="18"/>
      <c r="VJV59" s="18"/>
      <c r="VKJ59" s="18"/>
      <c r="VKX59" s="18"/>
      <c r="VLL59" s="18"/>
      <c r="VLZ59" s="18"/>
      <c r="VMN59" s="18"/>
      <c r="VNB59" s="18"/>
      <c r="VNP59" s="18"/>
      <c r="VOD59" s="18"/>
      <c r="VOR59" s="18"/>
      <c r="VPF59" s="18"/>
      <c r="VPT59" s="18"/>
      <c r="VQH59" s="18"/>
      <c r="VQV59" s="18"/>
      <c r="VRJ59" s="18"/>
      <c r="VRX59" s="18"/>
      <c r="VSL59" s="18"/>
      <c r="VSZ59" s="18"/>
      <c r="VTN59" s="18"/>
      <c r="VUB59" s="18"/>
      <c r="VUP59" s="18"/>
      <c r="VVD59" s="18"/>
      <c r="VVR59" s="18"/>
      <c r="VWF59" s="18"/>
      <c r="VWT59" s="18"/>
      <c r="VXH59" s="18"/>
      <c r="VXV59" s="18"/>
      <c r="VYJ59" s="18"/>
      <c r="VYX59" s="18"/>
      <c r="VZL59" s="18"/>
      <c r="VZZ59" s="18"/>
      <c r="WAN59" s="18"/>
      <c r="WBB59" s="18"/>
      <c r="WBP59" s="18"/>
      <c r="WCD59" s="18"/>
      <c r="WCR59" s="18"/>
      <c r="WDF59" s="18"/>
      <c r="WDT59" s="18"/>
      <c r="WEH59" s="18"/>
      <c r="WEV59" s="18"/>
      <c r="WFJ59" s="18"/>
      <c r="WFX59" s="18"/>
      <c r="WGL59" s="18"/>
      <c r="WGZ59" s="18"/>
      <c r="WHN59" s="18"/>
      <c r="WIB59" s="18"/>
      <c r="WIP59" s="18"/>
      <c r="WJD59" s="18"/>
      <c r="WJR59" s="18"/>
      <c r="WKF59" s="18"/>
      <c r="WKT59" s="18"/>
      <c r="WLH59" s="18"/>
      <c r="WLV59" s="18"/>
      <c r="WMJ59" s="18"/>
      <c r="WMX59" s="18"/>
      <c r="WNL59" s="18"/>
      <c r="WNZ59" s="18"/>
      <c r="WON59" s="18"/>
      <c r="WPB59" s="18"/>
      <c r="WPP59" s="18"/>
      <c r="WQD59" s="18"/>
      <c r="WQR59" s="18"/>
      <c r="WRF59" s="18"/>
      <c r="WRT59" s="18"/>
      <c r="WSH59" s="18"/>
      <c r="WSV59" s="18"/>
      <c r="WTJ59" s="18"/>
      <c r="WTX59" s="18"/>
      <c r="WUL59" s="18"/>
      <c r="WUZ59" s="18"/>
      <c r="WVN59" s="18"/>
      <c r="WWB59" s="18"/>
      <c r="WWP59" s="18"/>
      <c r="WXD59" s="18"/>
      <c r="WXR59" s="18"/>
      <c r="WYF59" s="18"/>
      <c r="WYT59" s="18"/>
      <c r="WZH59" s="18"/>
      <c r="WZV59" s="18"/>
      <c r="XAJ59" s="18"/>
      <c r="XAX59" s="18"/>
      <c r="XBL59" s="18"/>
      <c r="XBZ59" s="18"/>
      <c r="XCN59" s="18"/>
      <c r="XDB59" s="18"/>
      <c r="XDP59" s="18"/>
      <c r="XED59" s="18"/>
      <c r="XER59" s="18"/>
    </row>
    <row r="60" spans="1:1014 1028:2036 2050:3072 3086:4094 4108:5116 5130:6138 6152:7160 7174:8182 8196:9204 9218:10240 10254:11262 11276:12284 12298:13306 13320:14328 14342:15350 15364:16372" hidden="1" x14ac:dyDescent="0.35">
      <c r="A60">
        <v>2017209012</v>
      </c>
      <c r="B60" t="s">
        <v>34</v>
      </c>
      <c r="C60" t="s">
        <v>160</v>
      </c>
      <c r="D60" s="55" t="s">
        <v>869</v>
      </c>
      <c r="E60" t="s">
        <v>36</v>
      </c>
      <c r="F60" s="18">
        <v>42944</v>
      </c>
      <c r="G60">
        <v>9.6999999999999993</v>
      </c>
      <c r="I60">
        <v>26.5</v>
      </c>
      <c r="K60">
        <v>2.4</v>
      </c>
      <c r="M60">
        <v>130</v>
      </c>
      <c r="O60">
        <v>1414</v>
      </c>
      <c r="P60" t="s">
        <v>919</v>
      </c>
      <c r="T60" s="18"/>
      <c r="AH60" s="18"/>
      <c r="AV60" s="18"/>
      <c r="BJ60" s="18"/>
      <c r="BX60" s="18"/>
      <c r="CL60" s="18"/>
      <c r="CZ60" s="18"/>
      <c r="DN60" s="18"/>
      <c r="EB60" s="18"/>
      <c r="EP60" s="18"/>
      <c r="FD60" s="18"/>
      <c r="FR60" s="18"/>
      <c r="GF60" s="18"/>
      <c r="GT60" s="18"/>
      <c r="HH60" s="18"/>
      <c r="HV60" s="18"/>
      <c r="IJ60" s="18"/>
      <c r="IX60" s="18"/>
      <c r="JL60" s="18"/>
      <c r="JZ60" s="18"/>
      <c r="KN60" s="18"/>
      <c r="LB60" s="18"/>
      <c r="LP60" s="18"/>
      <c r="MD60" s="18"/>
      <c r="MR60" s="18"/>
      <c r="NF60" s="18"/>
      <c r="NT60" s="18"/>
      <c r="OH60" s="18"/>
      <c r="OV60" s="18"/>
      <c r="PJ60" s="18"/>
      <c r="PX60" s="18"/>
      <c r="QL60" s="18"/>
      <c r="QZ60" s="18"/>
      <c r="RN60" s="18"/>
      <c r="SB60" s="18"/>
      <c r="SP60" s="18"/>
      <c r="TD60" s="18"/>
      <c r="TR60" s="18"/>
      <c r="UF60" s="18"/>
      <c r="UT60" s="18"/>
      <c r="VH60" s="18"/>
      <c r="VV60" s="18"/>
      <c r="WJ60" s="18"/>
      <c r="WX60" s="18"/>
      <c r="XL60" s="18"/>
      <c r="XZ60" s="18"/>
      <c r="YN60" s="18"/>
      <c r="ZB60" s="18"/>
      <c r="ZP60" s="18"/>
      <c r="AAD60" s="18"/>
      <c r="AAR60" s="18"/>
      <c r="ABF60" s="18"/>
      <c r="ABT60" s="18"/>
      <c r="ACH60" s="18"/>
      <c r="ACV60" s="18"/>
      <c r="ADJ60" s="18"/>
      <c r="ADX60" s="18"/>
      <c r="AEL60" s="18"/>
      <c r="AEZ60" s="18"/>
      <c r="AFN60" s="18"/>
      <c r="AGB60" s="18"/>
      <c r="AGP60" s="18"/>
      <c r="AHD60" s="18"/>
      <c r="AHR60" s="18"/>
      <c r="AIF60" s="18"/>
      <c r="AIT60" s="18"/>
      <c r="AJH60" s="18"/>
      <c r="AJV60" s="18"/>
      <c r="AKJ60" s="18"/>
      <c r="AKX60" s="18"/>
      <c r="ALL60" s="18"/>
      <c r="ALZ60" s="18"/>
      <c r="AMN60" s="18"/>
      <c r="ANB60" s="18"/>
      <c r="ANP60" s="18"/>
      <c r="AOD60" s="18"/>
      <c r="AOR60" s="18"/>
      <c r="APF60" s="18"/>
      <c r="APT60" s="18"/>
      <c r="AQH60" s="18"/>
      <c r="AQV60" s="18"/>
      <c r="ARJ60" s="18"/>
      <c r="ARX60" s="18"/>
      <c r="ASL60" s="18"/>
      <c r="ASZ60" s="18"/>
      <c r="ATN60" s="18"/>
      <c r="AUB60" s="18"/>
      <c r="AUP60" s="18"/>
      <c r="AVD60" s="18"/>
      <c r="AVR60" s="18"/>
      <c r="AWF60" s="18"/>
      <c r="AWT60" s="18"/>
      <c r="AXH60" s="18"/>
      <c r="AXV60" s="18"/>
      <c r="AYJ60" s="18"/>
      <c r="AYX60" s="18"/>
      <c r="AZL60" s="18"/>
      <c r="AZZ60" s="18"/>
      <c r="BAN60" s="18"/>
      <c r="BBB60" s="18"/>
      <c r="BBP60" s="18"/>
      <c r="BCD60" s="18"/>
      <c r="BCR60" s="18"/>
      <c r="BDF60" s="18"/>
      <c r="BDT60" s="18"/>
      <c r="BEH60" s="18"/>
      <c r="BEV60" s="18"/>
      <c r="BFJ60" s="18"/>
      <c r="BFX60" s="18"/>
      <c r="BGL60" s="18"/>
      <c r="BGZ60" s="18"/>
      <c r="BHN60" s="18"/>
      <c r="BIB60" s="18"/>
      <c r="BIP60" s="18"/>
      <c r="BJD60" s="18"/>
      <c r="BJR60" s="18"/>
      <c r="BKF60" s="18"/>
      <c r="BKT60" s="18"/>
      <c r="BLH60" s="18"/>
      <c r="BLV60" s="18"/>
      <c r="BMJ60" s="18"/>
      <c r="BMX60" s="18"/>
      <c r="BNL60" s="18"/>
      <c r="BNZ60" s="18"/>
      <c r="BON60" s="18"/>
      <c r="BPB60" s="18"/>
      <c r="BPP60" s="18"/>
      <c r="BQD60" s="18"/>
      <c r="BQR60" s="18"/>
      <c r="BRF60" s="18"/>
      <c r="BRT60" s="18"/>
      <c r="BSH60" s="18"/>
      <c r="BSV60" s="18"/>
      <c r="BTJ60" s="18"/>
      <c r="BTX60" s="18"/>
      <c r="BUL60" s="18"/>
      <c r="BUZ60" s="18"/>
      <c r="BVN60" s="18"/>
      <c r="BWB60" s="18"/>
      <c r="BWP60" s="18"/>
      <c r="BXD60" s="18"/>
      <c r="BXR60" s="18"/>
      <c r="BYF60" s="18"/>
      <c r="BYT60" s="18"/>
      <c r="BZH60" s="18"/>
      <c r="BZV60" s="18"/>
      <c r="CAJ60" s="18"/>
      <c r="CAX60" s="18"/>
      <c r="CBL60" s="18"/>
      <c r="CBZ60" s="18"/>
      <c r="CCN60" s="18"/>
      <c r="CDB60" s="18"/>
      <c r="CDP60" s="18"/>
      <c r="CED60" s="18"/>
      <c r="CER60" s="18"/>
      <c r="CFF60" s="18"/>
      <c r="CFT60" s="18"/>
      <c r="CGH60" s="18"/>
      <c r="CGV60" s="18"/>
      <c r="CHJ60" s="18"/>
      <c r="CHX60" s="18"/>
      <c r="CIL60" s="18"/>
      <c r="CIZ60" s="18"/>
      <c r="CJN60" s="18"/>
      <c r="CKB60" s="18"/>
      <c r="CKP60" s="18"/>
      <c r="CLD60" s="18"/>
      <c r="CLR60" s="18"/>
      <c r="CMF60" s="18"/>
      <c r="CMT60" s="18"/>
      <c r="CNH60" s="18"/>
      <c r="CNV60" s="18"/>
      <c r="COJ60" s="18"/>
      <c r="COX60" s="18"/>
      <c r="CPL60" s="18"/>
      <c r="CPZ60" s="18"/>
      <c r="CQN60" s="18"/>
      <c r="CRB60" s="18"/>
      <c r="CRP60" s="18"/>
      <c r="CSD60" s="18"/>
      <c r="CSR60" s="18"/>
      <c r="CTF60" s="18"/>
      <c r="CTT60" s="18"/>
      <c r="CUH60" s="18"/>
      <c r="CUV60" s="18"/>
      <c r="CVJ60" s="18"/>
      <c r="CVX60" s="18"/>
      <c r="CWL60" s="18"/>
      <c r="CWZ60" s="18"/>
      <c r="CXN60" s="18"/>
      <c r="CYB60" s="18"/>
      <c r="CYP60" s="18"/>
      <c r="CZD60" s="18"/>
      <c r="CZR60" s="18"/>
      <c r="DAF60" s="18"/>
      <c r="DAT60" s="18"/>
      <c r="DBH60" s="18"/>
      <c r="DBV60" s="18"/>
      <c r="DCJ60" s="18"/>
      <c r="DCX60" s="18"/>
      <c r="DDL60" s="18"/>
      <c r="DDZ60" s="18"/>
      <c r="DEN60" s="18"/>
      <c r="DFB60" s="18"/>
      <c r="DFP60" s="18"/>
      <c r="DGD60" s="18"/>
      <c r="DGR60" s="18"/>
      <c r="DHF60" s="18"/>
      <c r="DHT60" s="18"/>
      <c r="DIH60" s="18"/>
      <c r="DIV60" s="18"/>
      <c r="DJJ60" s="18"/>
      <c r="DJX60" s="18"/>
      <c r="DKL60" s="18"/>
      <c r="DKZ60" s="18"/>
      <c r="DLN60" s="18"/>
      <c r="DMB60" s="18"/>
      <c r="DMP60" s="18"/>
      <c r="DND60" s="18"/>
      <c r="DNR60" s="18"/>
      <c r="DOF60" s="18"/>
      <c r="DOT60" s="18"/>
      <c r="DPH60" s="18"/>
      <c r="DPV60" s="18"/>
      <c r="DQJ60" s="18"/>
      <c r="DQX60" s="18"/>
      <c r="DRL60" s="18"/>
      <c r="DRZ60" s="18"/>
      <c r="DSN60" s="18"/>
      <c r="DTB60" s="18"/>
      <c r="DTP60" s="18"/>
      <c r="DUD60" s="18"/>
      <c r="DUR60" s="18"/>
      <c r="DVF60" s="18"/>
      <c r="DVT60" s="18"/>
      <c r="DWH60" s="18"/>
      <c r="DWV60" s="18"/>
      <c r="DXJ60" s="18"/>
      <c r="DXX60" s="18"/>
      <c r="DYL60" s="18"/>
      <c r="DYZ60" s="18"/>
      <c r="DZN60" s="18"/>
      <c r="EAB60" s="18"/>
      <c r="EAP60" s="18"/>
      <c r="EBD60" s="18"/>
      <c r="EBR60" s="18"/>
      <c r="ECF60" s="18"/>
      <c r="ECT60" s="18"/>
      <c r="EDH60" s="18"/>
      <c r="EDV60" s="18"/>
      <c r="EEJ60" s="18"/>
      <c r="EEX60" s="18"/>
      <c r="EFL60" s="18"/>
      <c r="EFZ60" s="18"/>
      <c r="EGN60" s="18"/>
      <c r="EHB60" s="18"/>
      <c r="EHP60" s="18"/>
      <c r="EID60" s="18"/>
      <c r="EIR60" s="18"/>
      <c r="EJF60" s="18"/>
      <c r="EJT60" s="18"/>
      <c r="EKH60" s="18"/>
      <c r="EKV60" s="18"/>
      <c r="ELJ60" s="18"/>
      <c r="ELX60" s="18"/>
      <c r="EML60" s="18"/>
      <c r="EMZ60" s="18"/>
      <c r="ENN60" s="18"/>
      <c r="EOB60" s="18"/>
      <c r="EOP60" s="18"/>
      <c r="EPD60" s="18"/>
      <c r="EPR60" s="18"/>
      <c r="EQF60" s="18"/>
      <c r="EQT60" s="18"/>
      <c r="ERH60" s="18"/>
      <c r="ERV60" s="18"/>
      <c r="ESJ60" s="18"/>
      <c r="ESX60" s="18"/>
      <c r="ETL60" s="18"/>
      <c r="ETZ60" s="18"/>
      <c r="EUN60" s="18"/>
      <c r="EVB60" s="18"/>
      <c r="EVP60" s="18"/>
      <c r="EWD60" s="18"/>
      <c r="EWR60" s="18"/>
      <c r="EXF60" s="18"/>
      <c r="EXT60" s="18"/>
      <c r="EYH60" s="18"/>
      <c r="EYV60" s="18"/>
      <c r="EZJ60" s="18"/>
      <c r="EZX60" s="18"/>
      <c r="FAL60" s="18"/>
      <c r="FAZ60" s="18"/>
      <c r="FBN60" s="18"/>
      <c r="FCB60" s="18"/>
      <c r="FCP60" s="18"/>
      <c r="FDD60" s="18"/>
      <c r="FDR60" s="18"/>
      <c r="FEF60" s="18"/>
      <c r="FET60" s="18"/>
      <c r="FFH60" s="18"/>
      <c r="FFV60" s="18"/>
      <c r="FGJ60" s="18"/>
      <c r="FGX60" s="18"/>
      <c r="FHL60" s="18"/>
      <c r="FHZ60" s="18"/>
      <c r="FIN60" s="18"/>
      <c r="FJB60" s="18"/>
      <c r="FJP60" s="18"/>
      <c r="FKD60" s="18"/>
      <c r="FKR60" s="18"/>
      <c r="FLF60" s="18"/>
      <c r="FLT60" s="18"/>
      <c r="FMH60" s="18"/>
      <c r="FMV60" s="18"/>
      <c r="FNJ60" s="18"/>
      <c r="FNX60" s="18"/>
      <c r="FOL60" s="18"/>
      <c r="FOZ60" s="18"/>
      <c r="FPN60" s="18"/>
      <c r="FQB60" s="18"/>
      <c r="FQP60" s="18"/>
      <c r="FRD60" s="18"/>
      <c r="FRR60" s="18"/>
      <c r="FSF60" s="18"/>
      <c r="FST60" s="18"/>
      <c r="FTH60" s="18"/>
      <c r="FTV60" s="18"/>
      <c r="FUJ60" s="18"/>
      <c r="FUX60" s="18"/>
      <c r="FVL60" s="18"/>
      <c r="FVZ60" s="18"/>
      <c r="FWN60" s="18"/>
      <c r="FXB60" s="18"/>
      <c r="FXP60" s="18"/>
      <c r="FYD60" s="18"/>
      <c r="FYR60" s="18"/>
      <c r="FZF60" s="18"/>
      <c r="FZT60" s="18"/>
      <c r="GAH60" s="18"/>
      <c r="GAV60" s="18"/>
      <c r="GBJ60" s="18"/>
      <c r="GBX60" s="18"/>
      <c r="GCL60" s="18"/>
      <c r="GCZ60" s="18"/>
      <c r="GDN60" s="18"/>
      <c r="GEB60" s="18"/>
      <c r="GEP60" s="18"/>
      <c r="GFD60" s="18"/>
      <c r="GFR60" s="18"/>
      <c r="GGF60" s="18"/>
      <c r="GGT60" s="18"/>
      <c r="GHH60" s="18"/>
      <c r="GHV60" s="18"/>
      <c r="GIJ60" s="18"/>
      <c r="GIX60" s="18"/>
      <c r="GJL60" s="18"/>
      <c r="GJZ60" s="18"/>
      <c r="GKN60" s="18"/>
      <c r="GLB60" s="18"/>
      <c r="GLP60" s="18"/>
      <c r="GMD60" s="18"/>
      <c r="GMR60" s="18"/>
      <c r="GNF60" s="18"/>
      <c r="GNT60" s="18"/>
      <c r="GOH60" s="18"/>
      <c r="GOV60" s="18"/>
      <c r="GPJ60" s="18"/>
      <c r="GPX60" s="18"/>
      <c r="GQL60" s="18"/>
      <c r="GQZ60" s="18"/>
      <c r="GRN60" s="18"/>
      <c r="GSB60" s="18"/>
      <c r="GSP60" s="18"/>
      <c r="GTD60" s="18"/>
      <c r="GTR60" s="18"/>
      <c r="GUF60" s="18"/>
      <c r="GUT60" s="18"/>
      <c r="GVH60" s="18"/>
      <c r="GVV60" s="18"/>
      <c r="GWJ60" s="18"/>
      <c r="GWX60" s="18"/>
      <c r="GXL60" s="18"/>
      <c r="GXZ60" s="18"/>
      <c r="GYN60" s="18"/>
      <c r="GZB60" s="18"/>
      <c r="GZP60" s="18"/>
      <c r="HAD60" s="18"/>
      <c r="HAR60" s="18"/>
      <c r="HBF60" s="18"/>
      <c r="HBT60" s="18"/>
      <c r="HCH60" s="18"/>
      <c r="HCV60" s="18"/>
      <c r="HDJ60" s="18"/>
      <c r="HDX60" s="18"/>
      <c r="HEL60" s="18"/>
      <c r="HEZ60" s="18"/>
      <c r="HFN60" s="18"/>
      <c r="HGB60" s="18"/>
      <c r="HGP60" s="18"/>
      <c r="HHD60" s="18"/>
      <c r="HHR60" s="18"/>
      <c r="HIF60" s="18"/>
      <c r="HIT60" s="18"/>
      <c r="HJH60" s="18"/>
      <c r="HJV60" s="18"/>
      <c r="HKJ60" s="18"/>
      <c r="HKX60" s="18"/>
      <c r="HLL60" s="18"/>
      <c r="HLZ60" s="18"/>
      <c r="HMN60" s="18"/>
      <c r="HNB60" s="18"/>
      <c r="HNP60" s="18"/>
      <c r="HOD60" s="18"/>
      <c r="HOR60" s="18"/>
      <c r="HPF60" s="18"/>
      <c r="HPT60" s="18"/>
      <c r="HQH60" s="18"/>
      <c r="HQV60" s="18"/>
      <c r="HRJ60" s="18"/>
      <c r="HRX60" s="18"/>
      <c r="HSL60" s="18"/>
      <c r="HSZ60" s="18"/>
      <c r="HTN60" s="18"/>
      <c r="HUB60" s="18"/>
      <c r="HUP60" s="18"/>
      <c r="HVD60" s="18"/>
      <c r="HVR60" s="18"/>
      <c r="HWF60" s="18"/>
      <c r="HWT60" s="18"/>
      <c r="HXH60" s="18"/>
      <c r="HXV60" s="18"/>
      <c r="HYJ60" s="18"/>
      <c r="HYX60" s="18"/>
      <c r="HZL60" s="18"/>
      <c r="HZZ60" s="18"/>
      <c r="IAN60" s="18"/>
      <c r="IBB60" s="18"/>
      <c r="IBP60" s="18"/>
      <c r="ICD60" s="18"/>
      <c r="ICR60" s="18"/>
      <c r="IDF60" s="18"/>
      <c r="IDT60" s="18"/>
      <c r="IEH60" s="18"/>
      <c r="IEV60" s="18"/>
      <c r="IFJ60" s="18"/>
      <c r="IFX60" s="18"/>
      <c r="IGL60" s="18"/>
      <c r="IGZ60" s="18"/>
      <c r="IHN60" s="18"/>
      <c r="IIB60" s="18"/>
      <c r="IIP60" s="18"/>
      <c r="IJD60" s="18"/>
      <c r="IJR60" s="18"/>
      <c r="IKF60" s="18"/>
      <c r="IKT60" s="18"/>
      <c r="ILH60" s="18"/>
      <c r="ILV60" s="18"/>
      <c r="IMJ60" s="18"/>
      <c r="IMX60" s="18"/>
      <c r="INL60" s="18"/>
      <c r="INZ60" s="18"/>
      <c r="ION60" s="18"/>
      <c r="IPB60" s="18"/>
      <c r="IPP60" s="18"/>
      <c r="IQD60" s="18"/>
      <c r="IQR60" s="18"/>
      <c r="IRF60" s="18"/>
      <c r="IRT60" s="18"/>
      <c r="ISH60" s="18"/>
      <c r="ISV60" s="18"/>
      <c r="ITJ60" s="18"/>
      <c r="ITX60" s="18"/>
      <c r="IUL60" s="18"/>
      <c r="IUZ60" s="18"/>
      <c r="IVN60" s="18"/>
      <c r="IWB60" s="18"/>
      <c r="IWP60" s="18"/>
      <c r="IXD60" s="18"/>
      <c r="IXR60" s="18"/>
      <c r="IYF60" s="18"/>
      <c r="IYT60" s="18"/>
      <c r="IZH60" s="18"/>
      <c r="IZV60" s="18"/>
      <c r="JAJ60" s="18"/>
      <c r="JAX60" s="18"/>
      <c r="JBL60" s="18"/>
      <c r="JBZ60" s="18"/>
      <c r="JCN60" s="18"/>
      <c r="JDB60" s="18"/>
      <c r="JDP60" s="18"/>
      <c r="JED60" s="18"/>
      <c r="JER60" s="18"/>
      <c r="JFF60" s="18"/>
      <c r="JFT60" s="18"/>
      <c r="JGH60" s="18"/>
      <c r="JGV60" s="18"/>
      <c r="JHJ60" s="18"/>
      <c r="JHX60" s="18"/>
      <c r="JIL60" s="18"/>
      <c r="JIZ60" s="18"/>
      <c r="JJN60" s="18"/>
      <c r="JKB60" s="18"/>
      <c r="JKP60" s="18"/>
      <c r="JLD60" s="18"/>
      <c r="JLR60" s="18"/>
      <c r="JMF60" s="18"/>
      <c r="JMT60" s="18"/>
      <c r="JNH60" s="18"/>
      <c r="JNV60" s="18"/>
      <c r="JOJ60" s="18"/>
      <c r="JOX60" s="18"/>
      <c r="JPL60" s="18"/>
      <c r="JPZ60" s="18"/>
      <c r="JQN60" s="18"/>
      <c r="JRB60" s="18"/>
      <c r="JRP60" s="18"/>
      <c r="JSD60" s="18"/>
      <c r="JSR60" s="18"/>
      <c r="JTF60" s="18"/>
      <c r="JTT60" s="18"/>
      <c r="JUH60" s="18"/>
      <c r="JUV60" s="18"/>
      <c r="JVJ60" s="18"/>
      <c r="JVX60" s="18"/>
      <c r="JWL60" s="18"/>
      <c r="JWZ60" s="18"/>
      <c r="JXN60" s="18"/>
      <c r="JYB60" s="18"/>
      <c r="JYP60" s="18"/>
      <c r="JZD60" s="18"/>
      <c r="JZR60" s="18"/>
      <c r="KAF60" s="18"/>
      <c r="KAT60" s="18"/>
      <c r="KBH60" s="18"/>
      <c r="KBV60" s="18"/>
      <c r="KCJ60" s="18"/>
      <c r="KCX60" s="18"/>
      <c r="KDL60" s="18"/>
      <c r="KDZ60" s="18"/>
      <c r="KEN60" s="18"/>
      <c r="KFB60" s="18"/>
      <c r="KFP60" s="18"/>
      <c r="KGD60" s="18"/>
      <c r="KGR60" s="18"/>
      <c r="KHF60" s="18"/>
      <c r="KHT60" s="18"/>
      <c r="KIH60" s="18"/>
      <c r="KIV60" s="18"/>
      <c r="KJJ60" s="18"/>
      <c r="KJX60" s="18"/>
      <c r="KKL60" s="18"/>
      <c r="KKZ60" s="18"/>
      <c r="KLN60" s="18"/>
      <c r="KMB60" s="18"/>
      <c r="KMP60" s="18"/>
      <c r="KND60" s="18"/>
      <c r="KNR60" s="18"/>
      <c r="KOF60" s="18"/>
      <c r="KOT60" s="18"/>
      <c r="KPH60" s="18"/>
      <c r="KPV60" s="18"/>
      <c r="KQJ60" s="18"/>
      <c r="KQX60" s="18"/>
      <c r="KRL60" s="18"/>
      <c r="KRZ60" s="18"/>
      <c r="KSN60" s="18"/>
      <c r="KTB60" s="18"/>
      <c r="KTP60" s="18"/>
      <c r="KUD60" s="18"/>
      <c r="KUR60" s="18"/>
      <c r="KVF60" s="18"/>
      <c r="KVT60" s="18"/>
      <c r="KWH60" s="18"/>
      <c r="KWV60" s="18"/>
      <c r="KXJ60" s="18"/>
      <c r="KXX60" s="18"/>
      <c r="KYL60" s="18"/>
      <c r="KYZ60" s="18"/>
      <c r="KZN60" s="18"/>
      <c r="LAB60" s="18"/>
      <c r="LAP60" s="18"/>
      <c r="LBD60" s="18"/>
      <c r="LBR60" s="18"/>
      <c r="LCF60" s="18"/>
      <c r="LCT60" s="18"/>
      <c r="LDH60" s="18"/>
      <c r="LDV60" s="18"/>
      <c r="LEJ60" s="18"/>
      <c r="LEX60" s="18"/>
      <c r="LFL60" s="18"/>
      <c r="LFZ60" s="18"/>
      <c r="LGN60" s="18"/>
      <c r="LHB60" s="18"/>
      <c r="LHP60" s="18"/>
      <c r="LID60" s="18"/>
      <c r="LIR60" s="18"/>
      <c r="LJF60" s="18"/>
      <c r="LJT60" s="18"/>
      <c r="LKH60" s="18"/>
      <c r="LKV60" s="18"/>
      <c r="LLJ60" s="18"/>
      <c r="LLX60" s="18"/>
      <c r="LML60" s="18"/>
      <c r="LMZ60" s="18"/>
      <c r="LNN60" s="18"/>
      <c r="LOB60" s="18"/>
      <c r="LOP60" s="18"/>
      <c r="LPD60" s="18"/>
      <c r="LPR60" s="18"/>
      <c r="LQF60" s="18"/>
      <c r="LQT60" s="18"/>
      <c r="LRH60" s="18"/>
      <c r="LRV60" s="18"/>
      <c r="LSJ60" s="18"/>
      <c r="LSX60" s="18"/>
      <c r="LTL60" s="18"/>
      <c r="LTZ60" s="18"/>
      <c r="LUN60" s="18"/>
      <c r="LVB60" s="18"/>
      <c r="LVP60" s="18"/>
      <c r="LWD60" s="18"/>
      <c r="LWR60" s="18"/>
      <c r="LXF60" s="18"/>
      <c r="LXT60" s="18"/>
      <c r="LYH60" s="18"/>
      <c r="LYV60" s="18"/>
      <c r="LZJ60" s="18"/>
      <c r="LZX60" s="18"/>
      <c r="MAL60" s="18"/>
      <c r="MAZ60" s="18"/>
      <c r="MBN60" s="18"/>
      <c r="MCB60" s="18"/>
      <c r="MCP60" s="18"/>
      <c r="MDD60" s="18"/>
      <c r="MDR60" s="18"/>
      <c r="MEF60" s="18"/>
      <c r="MET60" s="18"/>
      <c r="MFH60" s="18"/>
      <c r="MFV60" s="18"/>
      <c r="MGJ60" s="18"/>
      <c r="MGX60" s="18"/>
      <c r="MHL60" s="18"/>
      <c r="MHZ60" s="18"/>
      <c r="MIN60" s="18"/>
      <c r="MJB60" s="18"/>
      <c r="MJP60" s="18"/>
      <c r="MKD60" s="18"/>
      <c r="MKR60" s="18"/>
      <c r="MLF60" s="18"/>
      <c r="MLT60" s="18"/>
      <c r="MMH60" s="18"/>
      <c r="MMV60" s="18"/>
      <c r="MNJ60" s="18"/>
      <c r="MNX60" s="18"/>
      <c r="MOL60" s="18"/>
      <c r="MOZ60" s="18"/>
      <c r="MPN60" s="18"/>
      <c r="MQB60" s="18"/>
      <c r="MQP60" s="18"/>
      <c r="MRD60" s="18"/>
      <c r="MRR60" s="18"/>
      <c r="MSF60" s="18"/>
      <c r="MST60" s="18"/>
      <c r="MTH60" s="18"/>
      <c r="MTV60" s="18"/>
      <c r="MUJ60" s="18"/>
      <c r="MUX60" s="18"/>
      <c r="MVL60" s="18"/>
      <c r="MVZ60" s="18"/>
      <c r="MWN60" s="18"/>
      <c r="MXB60" s="18"/>
      <c r="MXP60" s="18"/>
      <c r="MYD60" s="18"/>
      <c r="MYR60" s="18"/>
      <c r="MZF60" s="18"/>
      <c r="MZT60" s="18"/>
      <c r="NAH60" s="18"/>
      <c r="NAV60" s="18"/>
      <c r="NBJ60" s="18"/>
      <c r="NBX60" s="18"/>
      <c r="NCL60" s="18"/>
      <c r="NCZ60" s="18"/>
      <c r="NDN60" s="18"/>
      <c r="NEB60" s="18"/>
      <c r="NEP60" s="18"/>
      <c r="NFD60" s="18"/>
      <c r="NFR60" s="18"/>
      <c r="NGF60" s="18"/>
      <c r="NGT60" s="18"/>
      <c r="NHH60" s="18"/>
      <c r="NHV60" s="18"/>
      <c r="NIJ60" s="18"/>
      <c r="NIX60" s="18"/>
      <c r="NJL60" s="18"/>
      <c r="NJZ60" s="18"/>
      <c r="NKN60" s="18"/>
      <c r="NLB60" s="18"/>
      <c r="NLP60" s="18"/>
      <c r="NMD60" s="18"/>
      <c r="NMR60" s="18"/>
      <c r="NNF60" s="18"/>
      <c r="NNT60" s="18"/>
      <c r="NOH60" s="18"/>
      <c r="NOV60" s="18"/>
      <c r="NPJ60" s="18"/>
      <c r="NPX60" s="18"/>
      <c r="NQL60" s="18"/>
      <c r="NQZ60" s="18"/>
      <c r="NRN60" s="18"/>
      <c r="NSB60" s="18"/>
      <c r="NSP60" s="18"/>
      <c r="NTD60" s="18"/>
      <c r="NTR60" s="18"/>
      <c r="NUF60" s="18"/>
      <c r="NUT60" s="18"/>
      <c r="NVH60" s="18"/>
      <c r="NVV60" s="18"/>
      <c r="NWJ60" s="18"/>
      <c r="NWX60" s="18"/>
      <c r="NXL60" s="18"/>
      <c r="NXZ60" s="18"/>
      <c r="NYN60" s="18"/>
      <c r="NZB60" s="18"/>
      <c r="NZP60" s="18"/>
      <c r="OAD60" s="18"/>
      <c r="OAR60" s="18"/>
      <c r="OBF60" s="18"/>
      <c r="OBT60" s="18"/>
      <c r="OCH60" s="18"/>
      <c r="OCV60" s="18"/>
      <c r="ODJ60" s="18"/>
      <c r="ODX60" s="18"/>
      <c r="OEL60" s="18"/>
      <c r="OEZ60" s="18"/>
      <c r="OFN60" s="18"/>
      <c r="OGB60" s="18"/>
      <c r="OGP60" s="18"/>
      <c r="OHD60" s="18"/>
      <c r="OHR60" s="18"/>
      <c r="OIF60" s="18"/>
      <c r="OIT60" s="18"/>
      <c r="OJH60" s="18"/>
      <c r="OJV60" s="18"/>
      <c r="OKJ60" s="18"/>
      <c r="OKX60" s="18"/>
      <c r="OLL60" s="18"/>
      <c r="OLZ60" s="18"/>
      <c r="OMN60" s="18"/>
      <c r="ONB60" s="18"/>
      <c r="ONP60" s="18"/>
      <c r="OOD60" s="18"/>
      <c r="OOR60" s="18"/>
      <c r="OPF60" s="18"/>
      <c r="OPT60" s="18"/>
      <c r="OQH60" s="18"/>
      <c r="OQV60" s="18"/>
      <c r="ORJ60" s="18"/>
      <c r="ORX60" s="18"/>
      <c r="OSL60" s="18"/>
      <c r="OSZ60" s="18"/>
      <c r="OTN60" s="18"/>
      <c r="OUB60" s="18"/>
      <c r="OUP60" s="18"/>
      <c r="OVD60" s="18"/>
      <c r="OVR60" s="18"/>
      <c r="OWF60" s="18"/>
      <c r="OWT60" s="18"/>
      <c r="OXH60" s="18"/>
      <c r="OXV60" s="18"/>
      <c r="OYJ60" s="18"/>
      <c r="OYX60" s="18"/>
      <c r="OZL60" s="18"/>
      <c r="OZZ60" s="18"/>
      <c r="PAN60" s="18"/>
      <c r="PBB60" s="18"/>
      <c r="PBP60" s="18"/>
      <c r="PCD60" s="18"/>
      <c r="PCR60" s="18"/>
      <c r="PDF60" s="18"/>
      <c r="PDT60" s="18"/>
      <c r="PEH60" s="18"/>
      <c r="PEV60" s="18"/>
      <c r="PFJ60" s="18"/>
      <c r="PFX60" s="18"/>
      <c r="PGL60" s="18"/>
      <c r="PGZ60" s="18"/>
      <c r="PHN60" s="18"/>
      <c r="PIB60" s="18"/>
      <c r="PIP60" s="18"/>
      <c r="PJD60" s="18"/>
      <c r="PJR60" s="18"/>
      <c r="PKF60" s="18"/>
      <c r="PKT60" s="18"/>
      <c r="PLH60" s="18"/>
      <c r="PLV60" s="18"/>
      <c r="PMJ60" s="18"/>
      <c r="PMX60" s="18"/>
      <c r="PNL60" s="18"/>
      <c r="PNZ60" s="18"/>
      <c r="PON60" s="18"/>
      <c r="PPB60" s="18"/>
      <c r="PPP60" s="18"/>
      <c r="PQD60" s="18"/>
      <c r="PQR60" s="18"/>
      <c r="PRF60" s="18"/>
      <c r="PRT60" s="18"/>
      <c r="PSH60" s="18"/>
      <c r="PSV60" s="18"/>
      <c r="PTJ60" s="18"/>
      <c r="PTX60" s="18"/>
      <c r="PUL60" s="18"/>
      <c r="PUZ60" s="18"/>
      <c r="PVN60" s="18"/>
      <c r="PWB60" s="18"/>
      <c r="PWP60" s="18"/>
      <c r="PXD60" s="18"/>
      <c r="PXR60" s="18"/>
      <c r="PYF60" s="18"/>
      <c r="PYT60" s="18"/>
      <c r="PZH60" s="18"/>
      <c r="PZV60" s="18"/>
      <c r="QAJ60" s="18"/>
      <c r="QAX60" s="18"/>
      <c r="QBL60" s="18"/>
      <c r="QBZ60" s="18"/>
      <c r="QCN60" s="18"/>
      <c r="QDB60" s="18"/>
      <c r="QDP60" s="18"/>
      <c r="QED60" s="18"/>
      <c r="QER60" s="18"/>
      <c r="QFF60" s="18"/>
      <c r="QFT60" s="18"/>
      <c r="QGH60" s="18"/>
      <c r="QGV60" s="18"/>
      <c r="QHJ60" s="18"/>
      <c r="QHX60" s="18"/>
      <c r="QIL60" s="18"/>
      <c r="QIZ60" s="18"/>
      <c r="QJN60" s="18"/>
      <c r="QKB60" s="18"/>
      <c r="QKP60" s="18"/>
      <c r="QLD60" s="18"/>
      <c r="QLR60" s="18"/>
      <c r="QMF60" s="18"/>
      <c r="QMT60" s="18"/>
      <c r="QNH60" s="18"/>
      <c r="QNV60" s="18"/>
      <c r="QOJ60" s="18"/>
      <c r="QOX60" s="18"/>
      <c r="QPL60" s="18"/>
      <c r="QPZ60" s="18"/>
      <c r="QQN60" s="18"/>
      <c r="QRB60" s="18"/>
      <c r="QRP60" s="18"/>
      <c r="QSD60" s="18"/>
      <c r="QSR60" s="18"/>
      <c r="QTF60" s="18"/>
      <c r="QTT60" s="18"/>
      <c r="QUH60" s="18"/>
      <c r="QUV60" s="18"/>
      <c r="QVJ60" s="18"/>
      <c r="QVX60" s="18"/>
      <c r="QWL60" s="18"/>
      <c r="QWZ60" s="18"/>
      <c r="QXN60" s="18"/>
      <c r="QYB60" s="18"/>
      <c r="QYP60" s="18"/>
      <c r="QZD60" s="18"/>
      <c r="QZR60" s="18"/>
      <c r="RAF60" s="18"/>
      <c r="RAT60" s="18"/>
      <c r="RBH60" s="18"/>
      <c r="RBV60" s="18"/>
      <c r="RCJ60" s="18"/>
      <c r="RCX60" s="18"/>
      <c r="RDL60" s="18"/>
      <c r="RDZ60" s="18"/>
      <c r="REN60" s="18"/>
      <c r="RFB60" s="18"/>
      <c r="RFP60" s="18"/>
      <c r="RGD60" s="18"/>
      <c r="RGR60" s="18"/>
      <c r="RHF60" s="18"/>
      <c r="RHT60" s="18"/>
      <c r="RIH60" s="18"/>
      <c r="RIV60" s="18"/>
      <c r="RJJ60" s="18"/>
      <c r="RJX60" s="18"/>
      <c r="RKL60" s="18"/>
      <c r="RKZ60" s="18"/>
      <c r="RLN60" s="18"/>
      <c r="RMB60" s="18"/>
      <c r="RMP60" s="18"/>
      <c r="RND60" s="18"/>
      <c r="RNR60" s="18"/>
      <c r="ROF60" s="18"/>
      <c r="ROT60" s="18"/>
      <c r="RPH60" s="18"/>
      <c r="RPV60" s="18"/>
      <c r="RQJ60" s="18"/>
      <c r="RQX60" s="18"/>
      <c r="RRL60" s="18"/>
      <c r="RRZ60" s="18"/>
      <c r="RSN60" s="18"/>
      <c r="RTB60" s="18"/>
      <c r="RTP60" s="18"/>
      <c r="RUD60" s="18"/>
      <c r="RUR60" s="18"/>
      <c r="RVF60" s="18"/>
      <c r="RVT60" s="18"/>
      <c r="RWH60" s="18"/>
      <c r="RWV60" s="18"/>
      <c r="RXJ60" s="18"/>
      <c r="RXX60" s="18"/>
      <c r="RYL60" s="18"/>
      <c r="RYZ60" s="18"/>
      <c r="RZN60" s="18"/>
      <c r="SAB60" s="18"/>
      <c r="SAP60" s="18"/>
      <c r="SBD60" s="18"/>
      <c r="SBR60" s="18"/>
      <c r="SCF60" s="18"/>
      <c r="SCT60" s="18"/>
      <c r="SDH60" s="18"/>
      <c r="SDV60" s="18"/>
      <c r="SEJ60" s="18"/>
      <c r="SEX60" s="18"/>
      <c r="SFL60" s="18"/>
      <c r="SFZ60" s="18"/>
      <c r="SGN60" s="18"/>
      <c r="SHB60" s="18"/>
      <c r="SHP60" s="18"/>
      <c r="SID60" s="18"/>
      <c r="SIR60" s="18"/>
      <c r="SJF60" s="18"/>
      <c r="SJT60" s="18"/>
      <c r="SKH60" s="18"/>
      <c r="SKV60" s="18"/>
      <c r="SLJ60" s="18"/>
      <c r="SLX60" s="18"/>
      <c r="SML60" s="18"/>
      <c r="SMZ60" s="18"/>
      <c r="SNN60" s="18"/>
      <c r="SOB60" s="18"/>
      <c r="SOP60" s="18"/>
      <c r="SPD60" s="18"/>
      <c r="SPR60" s="18"/>
      <c r="SQF60" s="18"/>
      <c r="SQT60" s="18"/>
      <c r="SRH60" s="18"/>
      <c r="SRV60" s="18"/>
      <c r="SSJ60" s="18"/>
      <c r="SSX60" s="18"/>
      <c r="STL60" s="18"/>
      <c r="STZ60" s="18"/>
      <c r="SUN60" s="18"/>
      <c r="SVB60" s="18"/>
      <c r="SVP60" s="18"/>
      <c r="SWD60" s="18"/>
      <c r="SWR60" s="18"/>
      <c r="SXF60" s="18"/>
      <c r="SXT60" s="18"/>
      <c r="SYH60" s="18"/>
      <c r="SYV60" s="18"/>
      <c r="SZJ60" s="18"/>
      <c r="SZX60" s="18"/>
      <c r="TAL60" s="18"/>
      <c r="TAZ60" s="18"/>
      <c r="TBN60" s="18"/>
      <c r="TCB60" s="18"/>
      <c r="TCP60" s="18"/>
      <c r="TDD60" s="18"/>
      <c r="TDR60" s="18"/>
      <c r="TEF60" s="18"/>
      <c r="TET60" s="18"/>
      <c r="TFH60" s="18"/>
      <c r="TFV60" s="18"/>
      <c r="TGJ60" s="18"/>
      <c r="TGX60" s="18"/>
      <c r="THL60" s="18"/>
      <c r="THZ60" s="18"/>
      <c r="TIN60" s="18"/>
      <c r="TJB60" s="18"/>
      <c r="TJP60" s="18"/>
      <c r="TKD60" s="18"/>
      <c r="TKR60" s="18"/>
      <c r="TLF60" s="18"/>
      <c r="TLT60" s="18"/>
      <c r="TMH60" s="18"/>
      <c r="TMV60" s="18"/>
      <c r="TNJ60" s="18"/>
      <c r="TNX60" s="18"/>
      <c r="TOL60" s="18"/>
      <c r="TOZ60" s="18"/>
      <c r="TPN60" s="18"/>
      <c r="TQB60" s="18"/>
      <c r="TQP60" s="18"/>
      <c r="TRD60" s="18"/>
      <c r="TRR60" s="18"/>
      <c r="TSF60" s="18"/>
      <c r="TST60" s="18"/>
      <c r="TTH60" s="18"/>
      <c r="TTV60" s="18"/>
      <c r="TUJ60" s="18"/>
      <c r="TUX60" s="18"/>
      <c r="TVL60" s="18"/>
      <c r="TVZ60" s="18"/>
      <c r="TWN60" s="18"/>
      <c r="TXB60" s="18"/>
      <c r="TXP60" s="18"/>
      <c r="TYD60" s="18"/>
      <c r="TYR60" s="18"/>
      <c r="TZF60" s="18"/>
      <c r="TZT60" s="18"/>
      <c r="UAH60" s="18"/>
      <c r="UAV60" s="18"/>
      <c r="UBJ60" s="18"/>
      <c r="UBX60" s="18"/>
      <c r="UCL60" s="18"/>
      <c r="UCZ60" s="18"/>
      <c r="UDN60" s="18"/>
      <c r="UEB60" s="18"/>
      <c r="UEP60" s="18"/>
      <c r="UFD60" s="18"/>
      <c r="UFR60" s="18"/>
      <c r="UGF60" s="18"/>
      <c r="UGT60" s="18"/>
      <c r="UHH60" s="18"/>
      <c r="UHV60" s="18"/>
      <c r="UIJ60" s="18"/>
      <c r="UIX60" s="18"/>
      <c r="UJL60" s="18"/>
      <c r="UJZ60" s="18"/>
      <c r="UKN60" s="18"/>
      <c r="ULB60" s="18"/>
      <c r="ULP60" s="18"/>
      <c r="UMD60" s="18"/>
      <c r="UMR60" s="18"/>
      <c r="UNF60" s="18"/>
      <c r="UNT60" s="18"/>
      <c r="UOH60" s="18"/>
      <c r="UOV60" s="18"/>
      <c r="UPJ60" s="18"/>
      <c r="UPX60" s="18"/>
      <c r="UQL60" s="18"/>
      <c r="UQZ60" s="18"/>
      <c r="URN60" s="18"/>
      <c r="USB60" s="18"/>
      <c r="USP60" s="18"/>
      <c r="UTD60" s="18"/>
      <c r="UTR60" s="18"/>
      <c r="UUF60" s="18"/>
      <c r="UUT60" s="18"/>
      <c r="UVH60" s="18"/>
      <c r="UVV60" s="18"/>
      <c r="UWJ60" s="18"/>
      <c r="UWX60" s="18"/>
      <c r="UXL60" s="18"/>
      <c r="UXZ60" s="18"/>
      <c r="UYN60" s="18"/>
      <c r="UZB60" s="18"/>
      <c r="UZP60" s="18"/>
      <c r="VAD60" s="18"/>
      <c r="VAR60" s="18"/>
      <c r="VBF60" s="18"/>
      <c r="VBT60" s="18"/>
      <c r="VCH60" s="18"/>
      <c r="VCV60" s="18"/>
      <c r="VDJ60" s="18"/>
      <c r="VDX60" s="18"/>
      <c r="VEL60" s="18"/>
      <c r="VEZ60" s="18"/>
      <c r="VFN60" s="18"/>
      <c r="VGB60" s="18"/>
      <c r="VGP60" s="18"/>
      <c r="VHD60" s="18"/>
      <c r="VHR60" s="18"/>
      <c r="VIF60" s="18"/>
      <c r="VIT60" s="18"/>
      <c r="VJH60" s="18"/>
      <c r="VJV60" s="18"/>
      <c r="VKJ60" s="18"/>
      <c r="VKX60" s="18"/>
      <c r="VLL60" s="18"/>
      <c r="VLZ60" s="18"/>
      <c r="VMN60" s="18"/>
      <c r="VNB60" s="18"/>
      <c r="VNP60" s="18"/>
      <c r="VOD60" s="18"/>
      <c r="VOR60" s="18"/>
      <c r="VPF60" s="18"/>
      <c r="VPT60" s="18"/>
      <c r="VQH60" s="18"/>
      <c r="VQV60" s="18"/>
      <c r="VRJ60" s="18"/>
      <c r="VRX60" s="18"/>
      <c r="VSL60" s="18"/>
      <c r="VSZ60" s="18"/>
      <c r="VTN60" s="18"/>
      <c r="VUB60" s="18"/>
      <c r="VUP60" s="18"/>
      <c r="VVD60" s="18"/>
      <c r="VVR60" s="18"/>
      <c r="VWF60" s="18"/>
      <c r="VWT60" s="18"/>
      <c r="VXH60" s="18"/>
      <c r="VXV60" s="18"/>
      <c r="VYJ60" s="18"/>
      <c r="VYX60" s="18"/>
      <c r="VZL60" s="18"/>
      <c r="VZZ60" s="18"/>
      <c r="WAN60" s="18"/>
      <c r="WBB60" s="18"/>
      <c r="WBP60" s="18"/>
      <c r="WCD60" s="18"/>
      <c r="WCR60" s="18"/>
      <c r="WDF60" s="18"/>
      <c r="WDT60" s="18"/>
      <c r="WEH60" s="18"/>
      <c r="WEV60" s="18"/>
      <c r="WFJ60" s="18"/>
      <c r="WFX60" s="18"/>
      <c r="WGL60" s="18"/>
      <c r="WGZ60" s="18"/>
      <c r="WHN60" s="18"/>
      <c r="WIB60" s="18"/>
      <c r="WIP60" s="18"/>
      <c r="WJD60" s="18"/>
      <c r="WJR60" s="18"/>
      <c r="WKF60" s="18"/>
      <c r="WKT60" s="18"/>
      <c r="WLH60" s="18"/>
      <c r="WLV60" s="18"/>
      <c r="WMJ60" s="18"/>
      <c r="WMX60" s="18"/>
      <c r="WNL60" s="18"/>
      <c r="WNZ60" s="18"/>
      <c r="WON60" s="18"/>
      <c r="WPB60" s="18"/>
      <c r="WPP60" s="18"/>
      <c r="WQD60" s="18"/>
      <c r="WQR60" s="18"/>
      <c r="WRF60" s="18"/>
      <c r="WRT60" s="18"/>
      <c r="WSH60" s="18"/>
      <c r="WSV60" s="18"/>
      <c r="WTJ60" s="18"/>
      <c r="WTX60" s="18"/>
      <c r="WUL60" s="18"/>
      <c r="WUZ60" s="18"/>
      <c r="WVN60" s="18"/>
      <c r="WWB60" s="18"/>
      <c r="WWP60" s="18"/>
      <c r="WXD60" s="18"/>
      <c r="WXR60" s="18"/>
      <c r="WYF60" s="18"/>
      <c r="WYT60" s="18"/>
      <c r="WZH60" s="18"/>
      <c r="WZV60" s="18"/>
      <c r="XAJ60" s="18"/>
      <c r="XAX60" s="18"/>
      <c r="XBL60" s="18"/>
      <c r="XBZ60" s="18"/>
      <c r="XCN60" s="18"/>
      <c r="XDB60" s="18"/>
      <c r="XDP60" s="18"/>
      <c r="XED60" s="18"/>
      <c r="XER60" s="18"/>
    </row>
    <row r="61" spans="1:1014 1028:2036 2050:3072 3086:4094 4108:5116 5130:6138 6152:7160 7174:8182 8196:9204 9218:10240 10254:11262 11276:12284 12298:13306 13320:14328 14342:15350 15364:16372" hidden="1" x14ac:dyDescent="0.35">
      <c r="A61">
        <v>2017303001</v>
      </c>
      <c r="B61" t="s">
        <v>34</v>
      </c>
      <c r="C61" t="s">
        <v>160</v>
      </c>
      <c r="D61" s="55" t="s">
        <v>926</v>
      </c>
      <c r="E61" t="s">
        <v>135</v>
      </c>
      <c r="F61" s="18">
        <v>43038</v>
      </c>
      <c r="G61">
        <v>84.5</v>
      </c>
      <c r="H61" t="s">
        <v>884</v>
      </c>
      <c r="I61">
        <v>341.5</v>
      </c>
      <c r="J61" t="s">
        <v>876</v>
      </c>
      <c r="K61">
        <v>66.400000000000006</v>
      </c>
      <c r="L61" t="s">
        <v>880</v>
      </c>
      <c r="M61">
        <v>60</v>
      </c>
      <c r="O61">
        <v>1750</v>
      </c>
      <c r="P61" t="s">
        <v>880</v>
      </c>
      <c r="T61" s="18"/>
      <c r="AH61" s="18"/>
      <c r="AV61" s="18"/>
      <c r="BJ61" s="18"/>
      <c r="BX61" s="18"/>
      <c r="CL61" s="18"/>
      <c r="CZ61" s="18"/>
      <c r="DN61" s="18"/>
      <c r="EB61" s="18"/>
      <c r="EP61" s="18"/>
      <c r="FD61" s="18"/>
      <c r="FR61" s="18"/>
      <c r="GF61" s="18"/>
      <c r="GT61" s="18"/>
      <c r="HH61" s="18"/>
      <c r="HV61" s="18"/>
      <c r="IJ61" s="18"/>
      <c r="IX61" s="18"/>
      <c r="JL61" s="18"/>
      <c r="JZ61" s="18"/>
      <c r="KN61" s="18"/>
      <c r="LB61" s="18"/>
      <c r="LP61" s="18"/>
      <c r="MD61" s="18"/>
      <c r="MR61" s="18"/>
      <c r="NF61" s="18"/>
      <c r="NT61" s="18"/>
      <c r="OH61" s="18"/>
      <c r="OV61" s="18"/>
      <c r="PJ61" s="18"/>
      <c r="PX61" s="18"/>
      <c r="QL61" s="18"/>
      <c r="QZ61" s="18"/>
      <c r="RN61" s="18"/>
      <c r="SB61" s="18"/>
      <c r="SP61" s="18"/>
      <c r="TD61" s="18"/>
      <c r="TR61" s="18"/>
      <c r="UF61" s="18"/>
      <c r="UT61" s="18"/>
      <c r="VH61" s="18"/>
      <c r="VV61" s="18"/>
      <c r="WJ61" s="18"/>
      <c r="WX61" s="18"/>
      <c r="XL61" s="18"/>
      <c r="XZ61" s="18"/>
      <c r="YN61" s="18"/>
      <c r="ZB61" s="18"/>
      <c r="ZP61" s="18"/>
      <c r="AAD61" s="18"/>
      <c r="AAR61" s="18"/>
      <c r="ABF61" s="18"/>
      <c r="ABT61" s="18"/>
      <c r="ACH61" s="18"/>
      <c r="ACV61" s="18"/>
      <c r="ADJ61" s="18"/>
      <c r="ADX61" s="18"/>
      <c r="AEL61" s="18"/>
      <c r="AEZ61" s="18"/>
      <c r="AFN61" s="18"/>
      <c r="AGB61" s="18"/>
      <c r="AGP61" s="18"/>
      <c r="AHD61" s="18"/>
      <c r="AHR61" s="18"/>
      <c r="AIF61" s="18"/>
      <c r="AIT61" s="18"/>
      <c r="AJH61" s="18"/>
      <c r="AJV61" s="18"/>
      <c r="AKJ61" s="18"/>
      <c r="AKX61" s="18"/>
      <c r="ALL61" s="18"/>
      <c r="ALZ61" s="18"/>
      <c r="AMN61" s="18"/>
      <c r="ANB61" s="18"/>
      <c r="ANP61" s="18"/>
      <c r="AOD61" s="18"/>
      <c r="AOR61" s="18"/>
      <c r="APF61" s="18"/>
      <c r="APT61" s="18"/>
      <c r="AQH61" s="18"/>
      <c r="AQV61" s="18"/>
      <c r="ARJ61" s="18"/>
      <c r="ARX61" s="18"/>
      <c r="ASL61" s="18"/>
      <c r="ASZ61" s="18"/>
      <c r="ATN61" s="18"/>
      <c r="AUB61" s="18"/>
      <c r="AUP61" s="18"/>
      <c r="AVD61" s="18"/>
      <c r="AVR61" s="18"/>
      <c r="AWF61" s="18"/>
      <c r="AWT61" s="18"/>
      <c r="AXH61" s="18"/>
      <c r="AXV61" s="18"/>
      <c r="AYJ61" s="18"/>
      <c r="AYX61" s="18"/>
      <c r="AZL61" s="18"/>
      <c r="AZZ61" s="18"/>
      <c r="BAN61" s="18"/>
      <c r="BBB61" s="18"/>
      <c r="BBP61" s="18"/>
      <c r="BCD61" s="18"/>
      <c r="BCR61" s="18"/>
      <c r="BDF61" s="18"/>
      <c r="BDT61" s="18"/>
      <c r="BEH61" s="18"/>
      <c r="BEV61" s="18"/>
      <c r="BFJ61" s="18"/>
      <c r="BFX61" s="18"/>
      <c r="BGL61" s="18"/>
      <c r="BGZ61" s="18"/>
      <c r="BHN61" s="18"/>
      <c r="BIB61" s="18"/>
      <c r="BIP61" s="18"/>
      <c r="BJD61" s="18"/>
      <c r="BJR61" s="18"/>
      <c r="BKF61" s="18"/>
      <c r="BKT61" s="18"/>
      <c r="BLH61" s="18"/>
      <c r="BLV61" s="18"/>
      <c r="BMJ61" s="18"/>
      <c r="BMX61" s="18"/>
      <c r="BNL61" s="18"/>
      <c r="BNZ61" s="18"/>
      <c r="BON61" s="18"/>
      <c r="BPB61" s="18"/>
      <c r="BPP61" s="18"/>
      <c r="BQD61" s="18"/>
      <c r="BQR61" s="18"/>
      <c r="BRF61" s="18"/>
      <c r="BRT61" s="18"/>
      <c r="BSH61" s="18"/>
      <c r="BSV61" s="18"/>
      <c r="BTJ61" s="18"/>
      <c r="BTX61" s="18"/>
      <c r="BUL61" s="18"/>
      <c r="BUZ61" s="18"/>
      <c r="BVN61" s="18"/>
      <c r="BWB61" s="18"/>
      <c r="BWP61" s="18"/>
      <c r="BXD61" s="18"/>
      <c r="BXR61" s="18"/>
      <c r="BYF61" s="18"/>
      <c r="BYT61" s="18"/>
      <c r="BZH61" s="18"/>
      <c r="BZV61" s="18"/>
      <c r="CAJ61" s="18"/>
      <c r="CAX61" s="18"/>
      <c r="CBL61" s="18"/>
      <c r="CBZ61" s="18"/>
      <c r="CCN61" s="18"/>
      <c r="CDB61" s="18"/>
      <c r="CDP61" s="18"/>
      <c r="CED61" s="18"/>
      <c r="CER61" s="18"/>
      <c r="CFF61" s="18"/>
      <c r="CFT61" s="18"/>
      <c r="CGH61" s="18"/>
      <c r="CGV61" s="18"/>
      <c r="CHJ61" s="18"/>
      <c r="CHX61" s="18"/>
      <c r="CIL61" s="18"/>
      <c r="CIZ61" s="18"/>
      <c r="CJN61" s="18"/>
      <c r="CKB61" s="18"/>
      <c r="CKP61" s="18"/>
      <c r="CLD61" s="18"/>
      <c r="CLR61" s="18"/>
      <c r="CMF61" s="18"/>
      <c r="CMT61" s="18"/>
      <c r="CNH61" s="18"/>
      <c r="CNV61" s="18"/>
      <c r="COJ61" s="18"/>
      <c r="COX61" s="18"/>
      <c r="CPL61" s="18"/>
      <c r="CPZ61" s="18"/>
      <c r="CQN61" s="18"/>
      <c r="CRB61" s="18"/>
      <c r="CRP61" s="18"/>
      <c r="CSD61" s="18"/>
      <c r="CSR61" s="18"/>
      <c r="CTF61" s="18"/>
      <c r="CTT61" s="18"/>
      <c r="CUH61" s="18"/>
      <c r="CUV61" s="18"/>
      <c r="CVJ61" s="18"/>
      <c r="CVX61" s="18"/>
      <c r="CWL61" s="18"/>
      <c r="CWZ61" s="18"/>
      <c r="CXN61" s="18"/>
      <c r="CYB61" s="18"/>
      <c r="CYP61" s="18"/>
      <c r="CZD61" s="18"/>
      <c r="CZR61" s="18"/>
      <c r="DAF61" s="18"/>
      <c r="DAT61" s="18"/>
      <c r="DBH61" s="18"/>
      <c r="DBV61" s="18"/>
      <c r="DCJ61" s="18"/>
      <c r="DCX61" s="18"/>
      <c r="DDL61" s="18"/>
      <c r="DDZ61" s="18"/>
      <c r="DEN61" s="18"/>
      <c r="DFB61" s="18"/>
      <c r="DFP61" s="18"/>
      <c r="DGD61" s="18"/>
      <c r="DGR61" s="18"/>
      <c r="DHF61" s="18"/>
      <c r="DHT61" s="18"/>
      <c r="DIH61" s="18"/>
      <c r="DIV61" s="18"/>
      <c r="DJJ61" s="18"/>
      <c r="DJX61" s="18"/>
      <c r="DKL61" s="18"/>
      <c r="DKZ61" s="18"/>
      <c r="DLN61" s="18"/>
      <c r="DMB61" s="18"/>
      <c r="DMP61" s="18"/>
      <c r="DND61" s="18"/>
      <c r="DNR61" s="18"/>
      <c r="DOF61" s="18"/>
      <c r="DOT61" s="18"/>
      <c r="DPH61" s="18"/>
      <c r="DPV61" s="18"/>
      <c r="DQJ61" s="18"/>
      <c r="DQX61" s="18"/>
      <c r="DRL61" s="18"/>
      <c r="DRZ61" s="18"/>
      <c r="DSN61" s="18"/>
      <c r="DTB61" s="18"/>
      <c r="DTP61" s="18"/>
      <c r="DUD61" s="18"/>
      <c r="DUR61" s="18"/>
      <c r="DVF61" s="18"/>
      <c r="DVT61" s="18"/>
      <c r="DWH61" s="18"/>
      <c r="DWV61" s="18"/>
      <c r="DXJ61" s="18"/>
      <c r="DXX61" s="18"/>
      <c r="DYL61" s="18"/>
      <c r="DYZ61" s="18"/>
      <c r="DZN61" s="18"/>
      <c r="EAB61" s="18"/>
      <c r="EAP61" s="18"/>
      <c r="EBD61" s="18"/>
      <c r="EBR61" s="18"/>
      <c r="ECF61" s="18"/>
      <c r="ECT61" s="18"/>
      <c r="EDH61" s="18"/>
      <c r="EDV61" s="18"/>
      <c r="EEJ61" s="18"/>
      <c r="EEX61" s="18"/>
      <c r="EFL61" s="18"/>
      <c r="EFZ61" s="18"/>
      <c r="EGN61" s="18"/>
      <c r="EHB61" s="18"/>
      <c r="EHP61" s="18"/>
      <c r="EID61" s="18"/>
      <c r="EIR61" s="18"/>
      <c r="EJF61" s="18"/>
      <c r="EJT61" s="18"/>
      <c r="EKH61" s="18"/>
      <c r="EKV61" s="18"/>
      <c r="ELJ61" s="18"/>
      <c r="ELX61" s="18"/>
      <c r="EML61" s="18"/>
      <c r="EMZ61" s="18"/>
      <c r="ENN61" s="18"/>
      <c r="EOB61" s="18"/>
      <c r="EOP61" s="18"/>
      <c r="EPD61" s="18"/>
      <c r="EPR61" s="18"/>
      <c r="EQF61" s="18"/>
      <c r="EQT61" s="18"/>
      <c r="ERH61" s="18"/>
      <c r="ERV61" s="18"/>
      <c r="ESJ61" s="18"/>
      <c r="ESX61" s="18"/>
      <c r="ETL61" s="18"/>
      <c r="ETZ61" s="18"/>
      <c r="EUN61" s="18"/>
      <c r="EVB61" s="18"/>
      <c r="EVP61" s="18"/>
      <c r="EWD61" s="18"/>
      <c r="EWR61" s="18"/>
      <c r="EXF61" s="18"/>
      <c r="EXT61" s="18"/>
      <c r="EYH61" s="18"/>
      <c r="EYV61" s="18"/>
      <c r="EZJ61" s="18"/>
      <c r="EZX61" s="18"/>
      <c r="FAL61" s="18"/>
      <c r="FAZ61" s="18"/>
      <c r="FBN61" s="18"/>
      <c r="FCB61" s="18"/>
      <c r="FCP61" s="18"/>
      <c r="FDD61" s="18"/>
      <c r="FDR61" s="18"/>
      <c r="FEF61" s="18"/>
      <c r="FET61" s="18"/>
      <c r="FFH61" s="18"/>
      <c r="FFV61" s="18"/>
      <c r="FGJ61" s="18"/>
      <c r="FGX61" s="18"/>
      <c r="FHL61" s="18"/>
      <c r="FHZ61" s="18"/>
      <c r="FIN61" s="18"/>
      <c r="FJB61" s="18"/>
      <c r="FJP61" s="18"/>
      <c r="FKD61" s="18"/>
      <c r="FKR61" s="18"/>
      <c r="FLF61" s="18"/>
      <c r="FLT61" s="18"/>
      <c r="FMH61" s="18"/>
      <c r="FMV61" s="18"/>
      <c r="FNJ61" s="18"/>
      <c r="FNX61" s="18"/>
      <c r="FOL61" s="18"/>
      <c r="FOZ61" s="18"/>
      <c r="FPN61" s="18"/>
      <c r="FQB61" s="18"/>
      <c r="FQP61" s="18"/>
      <c r="FRD61" s="18"/>
      <c r="FRR61" s="18"/>
      <c r="FSF61" s="18"/>
      <c r="FST61" s="18"/>
      <c r="FTH61" s="18"/>
      <c r="FTV61" s="18"/>
      <c r="FUJ61" s="18"/>
      <c r="FUX61" s="18"/>
      <c r="FVL61" s="18"/>
      <c r="FVZ61" s="18"/>
      <c r="FWN61" s="18"/>
      <c r="FXB61" s="18"/>
      <c r="FXP61" s="18"/>
      <c r="FYD61" s="18"/>
      <c r="FYR61" s="18"/>
      <c r="FZF61" s="18"/>
      <c r="FZT61" s="18"/>
      <c r="GAH61" s="18"/>
      <c r="GAV61" s="18"/>
      <c r="GBJ61" s="18"/>
      <c r="GBX61" s="18"/>
      <c r="GCL61" s="18"/>
      <c r="GCZ61" s="18"/>
      <c r="GDN61" s="18"/>
      <c r="GEB61" s="18"/>
      <c r="GEP61" s="18"/>
      <c r="GFD61" s="18"/>
      <c r="GFR61" s="18"/>
      <c r="GGF61" s="18"/>
      <c r="GGT61" s="18"/>
      <c r="GHH61" s="18"/>
      <c r="GHV61" s="18"/>
      <c r="GIJ61" s="18"/>
      <c r="GIX61" s="18"/>
      <c r="GJL61" s="18"/>
      <c r="GJZ61" s="18"/>
      <c r="GKN61" s="18"/>
      <c r="GLB61" s="18"/>
      <c r="GLP61" s="18"/>
      <c r="GMD61" s="18"/>
      <c r="GMR61" s="18"/>
      <c r="GNF61" s="18"/>
      <c r="GNT61" s="18"/>
      <c r="GOH61" s="18"/>
      <c r="GOV61" s="18"/>
      <c r="GPJ61" s="18"/>
      <c r="GPX61" s="18"/>
      <c r="GQL61" s="18"/>
      <c r="GQZ61" s="18"/>
      <c r="GRN61" s="18"/>
      <c r="GSB61" s="18"/>
      <c r="GSP61" s="18"/>
      <c r="GTD61" s="18"/>
      <c r="GTR61" s="18"/>
      <c r="GUF61" s="18"/>
      <c r="GUT61" s="18"/>
      <c r="GVH61" s="18"/>
      <c r="GVV61" s="18"/>
      <c r="GWJ61" s="18"/>
      <c r="GWX61" s="18"/>
      <c r="GXL61" s="18"/>
      <c r="GXZ61" s="18"/>
      <c r="GYN61" s="18"/>
      <c r="GZB61" s="18"/>
      <c r="GZP61" s="18"/>
      <c r="HAD61" s="18"/>
      <c r="HAR61" s="18"/>
      <c r="HBF61" s="18"/>
      <c r="HBT61" s="18"/>
      <c r="HCH61" s="18"/>
      <c r="HCV61" s="18"/>
      <c r="HDJ61" s="18"/>
      <c r="HDX61" s="18"/>
      <c r="HEL61" s="18"/>
      <c r="HEZ61" s="18"/>
      <c r="HFN61" s="18"/>
      <c r="HGB61" s="18"/>
      <c r="HGP61" s="18"/>
      <c r="HHD61" s="18"/>
      <c r="HHR61" s="18"/>
      <c r="HIF61" s="18"/>
      <c r="HIT61" s="18"/>
      <c r="HJH61" s="18"/>
      <c r="HJV61" s="18"/>
      <c r="HKJ61" s="18"/>
      <c r="HKX61" s="18"/>
      <c r="HLL61" s="18"/>
      <c r="HLZ61" s="18"/>
      <c r="HMN61" s="18"/>
      <c r="HNB61" s="18"/>
      <c r="HNP61" s="18"/>
      <c r="HOD61" s="18"/>
      <c r="HOR61" s="18"/>
      <c r="HPF61" s="18"/>
      <c r="HPT61" s="18"/>
      <c r="HQH61" s="18"/>
      <c r="HQV61" s="18"/>
      <c r="HRJ61" s="18"/>
      <c r="HRX61" s="18"/>
      <c r="HSL61" s="18"/>
      <c r="HSZ61" s="18"/>
      <c r="HTN61" s="18"/>
      <c r="HUB61" s="18"/>
      <c r="HUP61" s="18"/>
      <c r="HVD61" s="18"/>
      <c r="HVR61" s="18"/>
      <c r="HWF61" s="18"/>
      <c r="HWT61" s="18"/>
      <c r="HXH61" s="18"/>
      <c r="HXV61" s="18"/>
      <c r="HYJ61" s="18"/>
      <c r="HYX61" s="18"/>
      <c r="HZL61" s="18"/>
      <c r="HZZ61" s="18"/>
      <c r="IAN61" s="18"/>
      <c r="IBB61" s="18"/>
      <c r="IBP61" s="18"/>
      <c r="ICD61" s="18"/>
      <c r="ICR61" s="18"/>
      <c r="IDF61" s="18"/>
      <c r="IDT61" s="18"/>
      <c r="IEH61" s="18"/>
      <c r="IEV61" s="18"/>
      <c r="IFJ61" s="18"/>
      <c r="IFX61" s="18"/>
      <c r="IGL61" s="18"/>
      <c r="IGZ61" s="18"/>
      <c r="IHN61" s="18"/>
      <c r="IIB61" s="18"/>
      <c r="IIP61" s="18"/>
      <c r="IJD61" s="18"/>
      <c r="IJR61" s="18"/>
      <c r="IKF61" s="18"/>
      <c r="IKT61" s="18"/>
      <c r="ILH61" s="18"/>
      <c r="ILV61" s="18"/>
      <c r="IMJ61" s="18"/>
      <c r="IMX61" s="18"/>
      <c r="INL61" s="18"/>
      <c r="INZ61" s="18"/>
      <c r="ION61" s="18"/>
      <c r="IPB61" s="18"/>
      <c r="IPP61" s="18"/>
      <c r="IQD61" s="18"/>
      <c r="IQR61" s="18"/>
      <c r="IRF61" s="18"/>
      <c r="IRT61" s="18"/>
      <c r="ISH61" s="18"/>
      <c r="ISV61" s="18"/>
      <c r="ITJ61" s="18"/>
      <c r="ITX61" s="18"/>
      <c r="IUL61" s="18"/>
      <c r="IUZ61" s="18"/>
      <c r="IVN61" s="18"/>
      <c r="IWB61" s="18"/>
      <c r="IWP61" s="18"/>
      <c r="IXD61" s="18"/>
      <c r="IXR61" s="18"/>
      <c r="IYF61" s="18"/>
      <c r="IYT61" s="18"/>
      <c r="IZH61" s="18"/>
      <c r="IZV61" s="18"/>
      <c r="JAJ61" s="18"/>
      <c r="JAX61" s="18"/>
      <c r="JBL61" s="18"/>
      <c r="JBZ61" s="18"/>
      <c r="JCN61" s="18"/>
      <c r="JDB61" s="18"/>
      <c r="JDP61" s="18"/>
      <c r="JED61" s="18"/>
      <c r="JER61" s="18"/>
      <c r="JFF61" s="18"/>
      <c r="JFT61" s="18"/>
      <c r="JGH61" s="18"/>
      <c r="JGV61" s="18"/>
      <c r="JHJ61" s="18"/>
      <c r="JHX61" s="18"/>
      <c r="JIL61" s="18"/>
      <c r="JIZ61" s="18"/>
      <c r="JJN61" s="18"/>
      <c r="JKB61" s="18"/>
      <c r="JKP61" s="18"/>
      <c r="JLD61" s="18"/>
      <c r="JLR61" s="18"/>
      <c r="JMF61" s="18"/>
      <c r="JMT61" s="18"/>
      <c r="JNH61" s="18"/>
      <c r="JNV61" s="18"/>
      <c r="JOJ61" s="18"/>
      <c r="JOX61" s="18"/>
      <c r="JPL61" s="18"/>
      <c r="JPZ61" s="18"/>
      <c r="JQN61" s="18"/>
      <c r="JRB61" s="18"/>
      <c r="JRP61" s="18"/>
      <c r="JSD61" s="18"/>
      <c r="JSR61" s="18"/>
      <c r="JTF61" s="18"/>
      <c r="JTT61" s="18"/>
      <c r="JUH61" s="18"/>
      <c r="JUV61" s="18"/>
      <c r="JVJ61" s="18"/>
      <c r="JVX61" s="18"/>
      <c r="JWL61" s="18"/>
      <c r="JWZ61" s="18"/>
      <c r="JXN61" s="18"/>
      <c r="JYB61" s="18"/>
      <c r="JYP61" s="18"/>
      <c r="JZD61" s="18"/>
      <c r="JZR61" s="18"/>
      <c r="KAF61" s="18"/>
      <c r="KAT61" s="18"/>
      <c r="KBH61" s="18"/>
      <c r="KBV61" s="18"/>
      <c r="KCJ61" s="18"/>
      <c r="KCX61" s="18"/>
      <c r="KDL61" s="18"/>
      <c r="KDZ61" s="18"/>
      <c r="KEN61" s="18"/>
      <c r="KFB61" s="18"/>
      <c r="KFP61" s="18"/>
      <c r="KGD61" s="18"/>
      <c r="KGR61" s="18"/>
      <c r="KHF61" s="18"/>
      <c r="KHT61" s="18"/>
      <c r="KIH61" s="18"/>
      <c r="KIV61" s="18"/>
      <c r="KJJ61" s="18"/>
      <c r="KJX61" s="18"/>
      <c r="KKL61" s="18"/>
      <c r="KKZ61" s="18"/>
      <c r="KLN61" s="18"/>
      <c r="KMB61" s="18"/>
      <c r="KMP61" s="18"/>
      <c r="KND61" s="18"/>
      <c r="KNR61" s="18"/>
      <c r="KOF61" s="18"/>
      <c r="KOT61" s="18"/>
      <c r="KPH61" s="18"/>
      <c r="KPV61" s="18"/>
      <c r="KQJ61" s="18"/>
      <c r="KQX61" s="18"/>
      <c r="KRL61" s="18"/>
      <c r="KRZ61" s="18"/>
      <c r="KSN61" s="18"/>
      <c r="KTB61" s="18"/>
      <c r="KTP61" s="18"/>
      <c r="KUD61" s="18"/>
      <c r="KUR61" s="18"/>
      <c r="KVF61" s="18"/>
      <c r="KVT61" s="18"/>
      <c r="KWH61" s="18"/>
      <c r="KWV61" s="18"/>
      <c r="KXJ61" s="18"/>
      <c r="KXX61" s="18"/>
      <c r="KYL61" s="18"/>
      <c r="KYZ61" s="18"/>
      <c r="KZN61" s="18"/>
      <c r="LAB61" s="18"/>
      <c r="LAP61" s="18"/>
      <c r="LBD61" s="18"/>
      <c r="LBR61" s="18"/>
      <c r="LCF61" s="18"/>
      <c r="LCT61" s="18"/>
      <c r="LDH61" s="18"/>
      <c r="LDV61" s="18"/>
      <c r="LEJ61" s="18"/>
      <c r="LEX61" s="18"/>
      <c r="LFL61" s="18"/>
      <c r="LFZ61" s="18"/>
      <c r="LGN61" s="18"/>
      <c r="LHB61" s="18"/>
      <c r="LHP61" s="18"/>
      <c r="LID61" s="18"/>
      <c r="LIR61" s="18"/>
      <c r="LJF61" s="18"/>
      <c r="LJT61" s="18"/>
      <c r="LKH61" s="18"/>
      <c r="LKV61" s="18"/>
      <c r="LLJ61" s="18"/>
      <c r="LLX61" s="18"/>
      <c r="LML61" s="18"/>
      <c r="LMZ61" s="18"/>
      <c r="LNN61" s="18"/>
      <c r="LOB61" s="18"/>
      <c r="LOP61" s="18"/>
      <c r="LPD61" s="18"/>
      <c r="LPR61" s="18"/>
      <c r="LQF61" s="18"/>
      <c r="LQT61" s="18"/>
      <c r="LRH61" s="18"/>
      <c r="LRV61" s="18"/>
      <c r="LSJ61" s="18"/>
      <c r="LSX61" s="18"/>
      <c r="LTL61" s="18"/>
      <c r="LTZ61" s="18"/>
      <c r="LUN61" s="18"/>
      <c r="LVB61" s="18"/>
      <c r="LVP61" s="18"/>
      <c r="LWD61" s="18"/>
      <c r="LWR61" s="18"/>
      <c r="LXF61" s="18"/>
      <c r="LXT61" s="18"/>
      <c r="LYH61" s="18"/>
      <c r="LYV61" s="18"/>
      <c r="LZJ61" s="18"/>
      <c r="LZX61" s="18"/>
      <c r="MAL61" s="18"/>
      <c r="MAZ61" s="18"/>
      <c r="MBN61" s="18"/>
      <c r="MCB61" s="18"/>
      <c r="MCP61" s="18"/>
      <c r="MDD61" s="18"/>
      <c r="MDR61" s="18"/>
      <c r="MEF61" s="18"/>
      <c r="MET61" s="18"/>
      <c r="MFH61" s="18"/>
      <c r="MFV61" s="18"/>
      <c r="MGJ61" s="18"/>
      <c r="MGX61" s="18"/>
      <c r="MHL61" s="18"/>
      <c r="MHZ61" s="18"/>
      <c r="MIN61" s="18"/>
      <c r="MJB61" s="18"/>
      <c r="MJP61" s="18"/>
      <c r="MKD61" s="18"/>
      <c r="MKR61" s="18"/>
      <c r="MLF61" s="18"/>
      <c r="MLT61" s="18"/>
      <c r="MMH61" s="18"/>
      <c r="MMV61" s="18"/>
      <c r="MNJ61" s="18"/>
      <c r="MNX61" s="18"/>
      <c r="MOL61" s="18"/>
      <c r="MOZ61" s="18"/>
      <c r="MPN61" s="18"/>
      <c r="MQB61" s="18"/>
      <c r="MQP61" s="18"/>
      <c r="MRD61" s="18"/>
      <c r="MRR61" s="18"/>
      <c r="MSF61" s="18"/>
      <c r="MST61" s="18"/>
      <c r="MTH61" s="18"/>
      <c r="MTV61" s="18"/>
      <c r="MUJ61" s="18"/>
      <c r="MUX61" s="18"/>
      <c r="MVL61" s="18"/>
      <c r="MVZ61" s="18"/>
      <c r="MWN61" s="18"/>
      <c r="MXB61" s="18"/>
      <c r="MXP61" s="18"/>
      <c r="MYD61" s="18"/>
      <c r="MYR61" s="18"/>
      <c r="MZF61" s="18"/>
      <c r="MZT61" s="18"/>
      <c r="NAH61" s="18"/>
      <c r="NAV61" s="18"/>
      <c r="NBJ61" s="18"/>
      <c r="NBX61" s="18"/>
      <c r="NCL61" s="18"/>
      <c r="NCZ61" s="18"/>
      <c r="NDN61" s="18"/>
      <c r="NEB61" s="18"/>
      <c r="NEP61" s="18"/>
      <c r="NFD61" s="18"/>
      <c r="NFR61" s="18"/>
      <c r="NGF61" s="18"/>
      <c r="NGT61" s="18"/>
      <c r="NHH61" s="18"/>
      <c r="NHV61" s="18"/>
      <c r="NIJ61" s="18"/>
      <c r="NIX61" s="18"/>
      <c r="NJL61" s="18"/>
      <c r="NJZ61" s="18"/>
      <c r="NKN61" s="18"/>
      <c r="NLB61" s="18"/>
      <c r="NLP61" s="18"/>
      <c r="NMD61" s="18"/>
      <c r="NMR61" s="18"/>
      <c r="NNF61" s="18"/>
      <c r="NNT61" s="18"/>
      <c r="NOH61" s="18"/>
      <c r="NOV61" s="18"/>
      <c r="NPJ61" s="18"/>
      <c r="NPX61" s="18"/>
      <c r="NQL61" s="18"/>
      <c r="NQZ61" s="18"/>
      <c r="NRN61" s="18"/>
      <c r="NSB61" s="18"/>
      <c r="NSP61" s="18"/>
      <c r="NTD61" s="18"/>
      <c r="NTR61" s="18"/>
      <c r="NUF61" s="18"/>
      <c r="NUT61" s="18"/>
      <c r="NVH61" s="18"/>
      <c r="NVV61" s="18"/>
      <c r="NWJ61" s="18"/>
      <c r="NWX61" s="18"/>
      <c r="NXL61" s="18"/>
      <c r="NXZ61" s="18"/>
      <c r="NYN61" s="18"/>
      <c r="NZB61" s="18"/>
      <c r="NZP61" s="18"/>
      <c r="OAD61" s="18"/>
      <c r="OAR61" s="18"/>
      <c r="OBF61" s="18"/>
      <c r="OBT61" s="18"/>
      <c r="OCH61" s="18"/>
      <c r="OCV61" s="18"/>
      <c r="ODJ61" s="18"/>
      <c r="ODX61" s="18"/>
      <c r="OEL61" s="18"/>
      <c r="OEZ61" s="18"/>
      <c r="OFN61" s="18"/>
      <c r="OGB61" s="18"/>
      <c r="OGP61" s="18"/>
      <c r="OHD61" s="18"/>
      <c r="OHR61" s="18"/>
      <c r="OIF61" s="18"/>
      <c r="OIT61" s="18"/>
      <c r="OJH61" s="18"/>
      <c r="OJV61" s="18"/>
      <c r="OKJ61" s="18"/>
      <c r="OKX61" s="18"/>
      <c r="OLL61" s="18"/>
      <c r="OLZ61" s="18"/>
      <c r="OMN61" s="18"/>
      <c r="ONB61" s="18"/>
      <c r="ONP61" s="18"/>
      <c r="OOD61" s="18"/>
      <c r="OOR61" s="18"/>
      <c r="OPF61" s="18"/>
      <c r="OPT61" s="18"/>
      <c r="OQH61" s="18"/>
      <c r="OQV61" s="18"/>
      <c r="ORJ61" s="18"/>
      <c r="ORX61" s="18"/>
      <c r="OSL61" s="18"/>
      <c r="OSZ61" s="18"/>
      <c r="OTN61" s="18"/>
      <c r="OUB61" s="18"/>
      <c r="OUP61" s="18"/>
      <c r="OVD61" s="18"/>
      <c r="OVR61" s="18"/>
      <c r="OWF61" s="18"/>
      <c r="OWT61" s="18"/>
      <c r="OXH61" s="18"/>
      <c r="OXV61" s="18"/>
      <c r="OYJ61" s="18"/>
      <c r="OYX61" s="18"/>
      <c r="OZL61" s="18"/>
      <c r="OZZ61" s="18"/>
      <c r="PAN61" s="18"/>
      <c r="PBB61" s="18"/>
      <c r="PBP61" s="18"/>
      <c r="PCD61" s="18"/>
      <c r="PCR61" s="18"/>
      <c r="PDF61" s="18"/>
      <c r="PDT61" s="18"/>
      <c r="PEH61" s="18"/>
      <c r="PEV61" s="18"/>
      <c r="PFJ61" s="18"/>
      <c r="PFX61" s="18"/>
      <c r="PGL61" s="18"/>
      <c r="PGZ61" s="18"/>
      <c r="PHN61" s="18"/>
      <c r="PIB61" s="18"/>
      <c r="PIP61" s="18"/>
      <c r="PJD61" s="18"/>
      <c r="PJR61" s="18"/>
      <c r="PKF61" s="18"/>
      <c r="PKT61" s="18"/>
      <c r="PLH61" s="18"/>
      <c r="PLV61" s="18"/>
      <c r="PMJ61" s="18"/>
      <c r="PMX61" s="18"/>
      <c r="PNL61" s="18"/>
      <c r="PNZ61" s="18"/>
      <c r="PON61" s="18"/>
      <c r="PPB61" s="18"/>
      <c r="PPP61" s="18"/>
      <c r="PQD61" s="18"/>
      <c r="PQR61" s="18"/>
      <c r="PRF61" s="18"/>
      <c r="PRT61" s="18"/>
      <c r="PSH61" s="18"/>
      <c r="PSV61" s="18"/>
      <c r="PTJ61" s="18"/>
      <c r="PTX61" s="18"/>
      <c r="PUL61" s="18"/>
      <c r="PUZ61" s="18"/>
      <c r="PVN61" s="18"/>
      <c r="PWB61" s="18"/>
      <c r="PWP61" s="18"/>
      <c r="PXD61" s="18"/>
      <c r="PXR61" s="18"/>
      <c r="PYF61" s="18"/>
      <c r="PYT61" s="18"/>
      <c r="PZH61" s="18"/>
      <c r="PZV61" s="18"/>
      <c r="QAJ61" s="18"/>
      <c r="QAX61" s="18"/>
      <c r="QBL61" s="18"/>
      <c r="QBZ61" s="18"/>
      <c r="QCN61" s="18"/>
      <c r="QDB61" s="18"/>
      <c r="QDP61" s="18"/>
      <c r="QED61" s="18"/>
      <c r="QER61" s="18"/>
      <c r="QFF61" s="18"/>
      <c r="QFT61" s="18"/>
      <c r="QGH61" s="18"/>
      <c r="QGV61" s="18"/>
      <c r="QHJ61" s="18"/>
      <c r="QHX61" s="18"/>
      <c r="QIL61" s="18"/>
      <c r="QIZ61" s="18"/>
      <c r="QJN61" s="18"/>
      <c r="QKB61" s="18"/>
      <c r="QKP61" s="18"/>
      <c r="QLD61" s="18"/>
      <c r="QLR61" s="18"/>
      <c r="QMF61" s="18"/>
      <c r="QMT61" s="18"/>
      <c r="QNH61" s="18"/>
      <c r="QNV61" s="18"/>
      <c r="QOJ61" s="18"/>
      <c r="QOX61" s="18"/>
      <c r="QPL61" s="18"/>
      <c r="QPZ61" s="18"/>
      <c r="QQN61" s="18"/>
      <c r="QRB61" s="18"/>
      <c r="QRP61" s="18"/>
      <c r="QSD61" s="18"/>
      <c r="QSR61" s="18"/>
      <c r="QTF61" s="18"/>
      <c r="QTT61" s="18"/>
      <c r="QUH61" s="18"/>
      <c r="QUV61" s="18"/>
      <c r="QVJ61" s="18"/>
      <c r="QVX61" s="18"/>
      <c r="QWL61" s="18"/>
      <c r="QWZ61" s="18"/>
      <c r="QXN61" s="18"/>
      <c r="QYB61" s="18"/>
      <c r="QYP61" s="18"/>
      <c r="QZD61" s="18"/>
      <c r="QZR61" s="18"/>
      <c r="RAF61" s="18"/>
      <c r="RAT61" s="18"/>
      <c r="RBH61" s="18"/>
      <c r="RBV61" s="18"/>
      <c r="RCJ61" s="18"/>
      <c r="RCX61" s="18"/>
      <c r="RDL61" s="18"/>
      <c r="RDZ61" s="18"/>
      <c r="REN61" s="18"/>
      <c r="RFB61" s="18"/>
      <c r="RFP61" s="18"/>
      <c r="RGD61" s="18"/>
      <c r="RGR61" s="18"/>
      <c r="RHF61" s="18"/>
      <c r="RHT61" s="18"/>
      <c r="RIH61" s="18"/>
      <c r="RIV61" s="18"/>
      <c r="RJJ61" s="18"/>
      <c r="RJX61" s="18"/>
      <c r="RKL61" s="18"/>
      <c r="RKZ61" s="18"/>
      <c r="RLN61" s="18"/>
      <c r="RMB61" s="18"/>
      <c r="RMP61" s="18"/>
      <c r="RND61" s="18"/>
      <c r="RNR61" s="18"/>
      <c r="ROF61" s="18"/>
      <c r="ROT61" s="18"/>
      <c r="RPH61" s="18"/>
      <c r="RPV61" s="18"/>
      <c r="RQJ61" s="18"/>
      <c r="RQX61" s="18"/>
      <c r="RRL61" s="18"/>
      <c r="RRZ61" s="18"/>
      <c r="RSN61" s="18"/>
      <c r="RTB61" s="18"/>
      <c r="RTP61" s="18"/>
      <c r="RUD61" s="18"/>
      <c r="RUR61" s="18"/>
      <c r="RVF61" s="18"/>
      <c r="RVT61" s="18"/>
      <c r="RWH61" s="18"/>
      <c r="RWV61" s="18"/>
      <c r="RXJ61" s="18"/>
      <c r="RXX61" s="18"/>
      <c r="RYL61" s="18"/>
      <c r="RYZ61" s="18"/>
      <c r="RZN61" s="18"/>
      <c r="SAB61" s="18"/>
      <c r="SAP61" s="18"/>
      <c r="SBD61" s="18"/>
      <c r="SBR61" s="18"/>
      <c r="SCF61" s="18"/>
      <c r="SCT61" s="18"/>
      <c r="SDH61" s="18"/>
      <c r="SDV61" s="18"/>
      <c r="SEJ61" s="18"/>
      <c r="SEX61" s="18"/>
      <c r="SFL61" s="18"/>
      <c r="SFZ61" s="18"/>
      <c r="SGN61" s="18"/>
      <c r="SHB61" s="18"/>
      <c r="SHP61" s="18"/>
      <c r="SID61" s="18"/>
      <c r="SIR61" s="18"/>
      <c r="SJF61" s="18"/>
      <c r="SJT61" s="18"/>
      <c r="SKH61" s="18"/>
      <c r="SKV61" s="18"/>
      <c r="SLJ61" s="18"/>
      <c r="SLX61" s="18"/>
      <c r="SML61" s="18"/>
      <c r="SMZ61" s="18"/>
      <c r="SNN61" s="18"/>
      <c r="SOB61" s="18"/>
      <c r="SOP61" s="18"/>
      <c r="SPD61" s="18"/>
      <c r="SPR61" s="18"/>
      <c r="SQF61" s="18"/>
      <c r="SQT61" s="18"/>
      <c r="SRH61" s="18"/>
      <c r="SRV61" s="18"/>
      <c r="SSJ61" s="18"/>
      <c r="SSX61" s="18"/>
      <c r="STL61" s="18"/>
      <c r="STZ61" s="18"/>
      <c r="SUN61" s="18"/>
      <c r="SVB61" s="18"/>
      <c r="SVP61" s="18"/>
      <c r="SWD61" s="18"/>
      <c r="SWR61" s="18"/>
      <c r="SXF61" s="18"/>
      <c r="SXT61" s="18"/>
      <c r="SYH61" s="18"/>
      <c r="SYV61" s="18"/>
      <c r="SZJ61" s="18"/>
      <c r="SZX61" s="18"/>
      <c r="TAL61" s="18"/>
      <c r="TAZ61" s="18"/>
      <c r="TBN61" s="18"/>
      <c r="TCB61" s="18"/>
      <c r="TCP61" s="18"/>
      <c r="TDD61" s="18"/>
      <c r="TDR61" s="18"/>
      <c r="TEF61" s="18"/>
      <c r="TET61" s="18"/>
      <c r="TFH61" s="18"/>
      <c r="TFV61" s="18"/>
      <c r="TGJ61" s="18"/>
      <c r="TGX61" s="18"/>
      <c r="THL61" s="18"/>
      <c r="THZ61" s="18"/>
      <c r="TIN61" s="18"/>
      <c r="TJB61" s="18"/>
      <c r="TJP61" s="18"/>
      <c r="TKD61" s="18"/>
      <c r="TKR61" s="18"/>
      <c r="TLF61" s="18"/>
      <c r="TLT61" s="18"/>
      <c r="TMH61" s="18"/>
      <c r="TMV61" s="18"/>
      <c r="TNJ61" s="18"/>
      <c r="TNX61" s="18"/>
      <c r="TOL61" s="18"/>
      <c r="TOZ61" s="18"/>
      <c r="TPN61" s="18"/>
      <c r="TQB61" s="18"/>
      <c r="TQP61" s="18"/>
      <c r="TRD61" s="18"/>
      <c r="TRR61" s="18"/>
      <c r="TSF61" s="18"/>
      <c r="TST61" s="18"/>
      <c r="TTH61" s="18"/>
      <c r="TTV61" s="18"/>
      <c r="TUJ61" s="18"/>
      <c r="TUX61" s="18"/>
      <c r="TVL61" s="18"/>
      <c r="TVZ61" s="18"/>
      <c r="TWN61" s="18"/>
      <c r="TXB61" s="18"/>
      <c r="TXP61" s="18"/>
      <c r="TYD61" s="18"/>
      <c r="TYR61" s="18"/>
      <c r="TZF61" s="18"/>
      <c r="TZT61" s="18"/>
      <c r="UAH61" s="18"/>
      <c r="UAV61" s="18"/>
      <c r="UBJ61" s="18"/>
      <c r="UBX61" s="18"/>
      <c r="UCL61" s="18"/>
      <c r="UCZ61" s="18"/>
      <c r="UDN61" s="18"/>
      <c r="UEB61" s="18"/>
      <c r="UEP61" s="18"/>
      <c r="UFD61" s="18"/>
      <c r="UFR61" s="18"/>
      <c r="UGF61" s="18"/>
      <c r="UGT61" s="18"/>
      <c r="UHH61" s="18"/>
      <c r="UHV61" s="18"/>
      <c r="UIJ61" s="18"/>
      <c r="UIX61" s="18"/>
      <c r="UJL61" s="18"/>
      <c r="UJZ61" s="18"/>
      <c r="UKN61" s="18"/>
      <c r="ULB61" s="18"/>
      <c r="ULP61" s="18"/>
      <c r="UMD61" s="18"/>
      <c r="UMR61" s="18"/>
      <c r="UNF61" s="18"/>
      <c r="UNT61" s="18"/>
      <c r="UOH61" s="18"/>
      <c r="UOV61" s="18"/>
      <c r="UPJ61" s="18"/>
      <c r="UPX61" s="18"/>
      <c r="UQL61" s="18"/>
      <c r="UQZ61" s="18"/>
      <c r="URN61" s="18"/>
      <c r="USB61" s="18"/>
      <c r="USP61" s="18"/>
      <c r="UTD61" s="18"/>
      <c r="UTR61" s="18"/>
      <c r="UUF61" s="18"/>
      <c r="UUT61" s="18"/>
      <c r="UVH61" s="18"/>
      <c r="UVV61" s="18"/>
      <c r="UWJ61" s="18"/>
      <c r="UWX61" s="18"/>
      <c r="UXL61" s="18"/>
      <c r="UXZ61" s="18"/>
      <c r="UYN61" s="18"/>
      <c r="UZB61" s="18"/>
      <c r="UZP61" s="18"/>
      <c r="VAD61" s="18"/>
      <c r="VAR61" s="18"/>
      <c r="VBF61" s="18"/>
      <c r="VBT61" s="18"/>
      <c r="VCH61" s="18"/>
      <c r="VCV61" s="18"/>
      <c r="VDJ61" s="18"/>
      <c r="VDX61" s="18"/>
      <c r="VEL61" s="18"/>
      <c r="VEZ61" s="18"/>
      <c r="VFN61" s="18"/>
      <c r="VGB61" s="18"/>
      <c r="VGP61" s="18"/>
      <c r="VHD61" s="18"/>
      <c r="VHR61" s="18"/>
      <c r="VIF61" s="18"/>
      <c r="VIT61" s="18"/>
      <c r="VJH61" s="18"/>
      <c r="VJV61" s="18"/>
      <c r="VKJ61" s="18"/>
      <c r="VKX61" s="18"/>
      <c r="VLL61" s="18"/>
      <c r="VLZ61" s="18"/>
      <c r="VMN61" s="18"/>
      <c r="VNB61" s="18"/>
      <c r="VNP61" s="18"/>
      <c r="VOD61" s="18"/>
      <c r="VOR61" s="18"/>
      <c r="VPF61" s="18"/>
      <c r="VPT61" s="18"/>
      <c r="VQH61" s="18"/>
      <c r="VQV61" s="18"/>
      <c r="VRJ61" s="18"/>
      <c r="VRX61" s="18"/>
      <c r="VSL61" s="18"/>
      <c r="VSZ61" s="18"/>
      <c r="VTN61" s="18"/>
      <c r="VUB61" s="18"/>
      <c r="VUP61" s="18"/>
      <c r="VVD61" s="18"/>
      <c r="VVR61" s="18"/>
      <c r="VWF61" s="18"/>
      <c r="VWT61" s="18"/>
      <c r="VXH61" s="18"/>
      <c r="VXV61" s="18"/>
      <c r="VYJ61" s="18"/>
      <c r="VYX61" s="18"/>
      <c r="VZL61" s="18"/>
      <c r="VZZ61" s="18"/>
      <c r="WAN61" s="18"/>
      <c r="WBB61" s="18"/>
      <c r="WBP61" s="18"/>
      <c r="WCD61" s="18"/>
      <c r="WCR61" s="18"/>
      <c r="WDF61" s="18"/>
      <c r="WDT61" s="18"/>
      <c r="WEH61" s="18"/>
      <c r="WEV61" s="18"/>
      <c r="WFJ61" s="18"/>
      <c r="WFX61" s="18"/>
      <c r="WGL61" s="18"/>
      <c r="WGZ61" s="18"/>
      <c r="WHN61" s="18"/>
      <c r="WIB61" s="18"/>
      <c r="WIP61" s="18"/>
      <c r="WJD61" s="18"/>
      <c r="WJR61" s="18"/>
      <c r="WKF61" s="18"/>
      <c r="WKT61" s="18"/>
      <c r="WLH61" s="18"/>
      <c r="WLV61" s="18"/>
      <c r="WMJ61" s="18"/>
      <c r="WMX61" s="18"/>
      <c r="WNL61" s="18"/>
      <c r="WNZ61" s="18"/>
      <c r="WON61" s="18"/>
      <c r="WPB61" s="18"/>
      <c r="WPP61" s="18"/>
      <c r="WQD61" s="18"/>
      <c r="WQR61" s="18"/>
      <c r="WRF61" s="18"/>
      <c r="WRT61" s="18"/>
      <c r="WSH61" s="18"/>
      <c r="WSV61" s="18"/>
      <c r="WTJ61" s="18"/>
      <c r="WTX61" s="18"/>
      <c r="WUL61" s="18"/>
      <c r="WUZ61" s="18"/>
      <c r="WVN61" s="18"/>
      <c r="WWB61" s="18"/>
      <c r="WWP61" s="18"/>
      <c r="WXD61" s="18"/>
      <c r="WXR61" s="18"/>
      <c r="WYF61" s="18"/>
      <c r="WYT61" s="18"/>
      <c r="WZH61" s="18"/>
      <c r="WZV61" s="18"/>
      <c r="XAJ61" s="18"/>
      <c r="XAX61" s="18"/>
      <c r="XBL61" s="18"/>
      <c r="XBZ61" s="18"/>
      <c r="XCN61" s="18"/>
      <c r="XDB61" s="18"/>
      <c r="XDP61" s="18"/>
      <c r="XED61" s="18"/>
      <c r="XER61" s="18"/>
    </row>
    <row r="62" spans="1:1014 1028:2036 2050:3072 3086:4094 4108:5116 5130:6138 6152:7160 7174:8182 8196:9204 9218:10240 10254:11262 11276:12284 12298:13306 13320:14328 14342:15350 15364:16372" hidden="1" x14ac:dyDescent="0.35">
      <c r="A62">
        <v>2017303002</v>
      </c>
      <c r="B62" t="s">
        <v>34</v>
      </c>
      <c r="C62" t="s">
        <v>160</v>
      </c>
      <c r="D62" s="55" t="s">
        <v>927</v>
      </c>
      <c r="E62" t="s">
        <v>135</v>
      </c>
      <c r="F62" s="18">
        <v>43038</v>
      </c>
      <c r="G62">
        <v>132.30000000000001</v>
      </c>
      <c r="H62" t="s">
        <v>884</v>
      </c>
      <c r="I62">
        <v>416.5</v>
      </c>
      <c r="J62" t="s">
        <v>876</v>
      </c>
      <c r="K62">
        <v>112.1</v>
      </c>
      <c r="L62" t="s">
        <v>880</v>
      </c>
      <c r="M62">
        <v>50</v>
      </c>
      <c r="O62">
        <v>1910</v>
      </c>
      <c r="P62" t="s">
        <v>880</v>
      </c>
      <c r="T62" s="18"/>
      <c r="AH62" s="18"/>
      <c r="AV62" s="18"/>
      <c r="BJ62" s="18"/>
      <c r="BX62" s="18"/>
      <c r="CL62" s="18"/>
      <c r="CZ62" s="18"/>
      <c r="DN62" s="18"/>
      <c r="EB62" s="18"/>
      <c r="EP62" s="18"/>
      <c r="FD62" s="18"/>
      <c r="FR62" s="18"/>
      <c r="GF62" s="18"/>
      <c r="GT62" s="18"/>
      <c r="HH62" s="18"/>
      <c r="HV62" s="18"/>
      <c r="IJ62" s="18"/>
      <c r="IX62" s="18"/>
      <c r="JL62" s="18"/>
      <c r="JZ62" s="18"/>
      <c r="KN62" s="18"/>
      <c r="LB62" s="18"/>
      <c r="LP62" s="18"/>
      <c r="MD62" s="18"/>
      <c r="MR62" s="18"/>
      <c r="NF62" s="18"/>
      <c r="NT62" s="18"/>
      <c r="OH62" s="18"/>
      <c r="OV62" s="18"/>
      <c r="PJ62" s="18"/>
      <c r="PX62" s="18"/>
      <c r="QL62" s="18"/>
      <c r="QZ62" s="18"/>
      <c r="RN62" s="18"/>
      <c r="SB62" s="18"/>
      <c r="SP62" s="18"/>
      <c r="TD62" s="18"/>
      <c r="TR62" s="18"/>
      <c r="UF62" s="18"/>
      <c r="UT62" s="18"/>
      <c r="VH62" s="18"/>
      <c r="VV62" s="18"/>
      <c r="WJ62" s="18"/>
      <c r="WX62" s="18"/>
      <c r="XL62" s="18"/>
      <c r="XZ62" s="18"/>
      <c r="YN62" s="18"/>
      <c r="ZB62" s="18"/>
      <c r="ZP62" s="18"/>
      <c r="AAD62" s="18"/>
      <c r="AAR62" s="18"/>
      <c r="ABF62" s="18"/>
      <c r="ABT62" s="18"/>
      <c r="ACH62" s="18"/>
      <c r="ACV62" s="18"/>
      <c r="ADJ62" s="18"/>
      <c r="ADX62" s="18"/>
      <c r="AEL62" s="18"/>
      <c r="AEZ62" s="18"/>
      <c r="AFN62" s="18"/>
      <c r="AGB62" s="18"/>
      <c r="AGP62" s="18"/>
      <c r="AHD62" s="18"/>
      <c r="AHR62" s="18"/>
      <c r="AIF62" s="18"/>
      <c r="AIT62" s="18"/>
      <c r="AJH62" s="18"/>
      <c r="AJV62" s="18"/>
      <c r="AKJ62" s="18"/>
      <c r="AKX62" s="18"/>
      <c r="ALL62" s="18"/>
      <c r="ALZ62" s="18"/>
      <c r="AMN62" s="18"/>
      <c r="ANB62" s="18"/>
      <c r="ANP62" s="18"/>
      <c r="AOD62" s="18"/>
      <c r="AOR62" s="18"/>
      <c r="APF62" s="18"/>
      <c r="APT62" s="18"/>
      <c r="AQH62" s="18"/>
      <c r="AQV62" s="18"/>
      <c r="ARJ62" s="18"/>
      <c r="ARX62" s="18"/>
      <c r="ASL62" s="18"/>
      <c r="ASZ62" s="18"/>
      <c r="ATN62" s="18"/>
      <c r="AUB62" s="18"/>
      <c r="AUP62" s="18"/>
      <c r="AVD62" s="18"/>
      <c r="AVR62" s="18"/>
      <c r="AWF62" s="18"/>
      <c r="AWT62" s="18"/>
      <c r="AXH62" s="18"/>
      <c r="AXV62" s="18"/>
      <c r="AYJ62" s="18"/>
      <c r="AYX62" s="18"/>
      <c r="AZL62" s="18"/>
      <c r="AZZ62" s="18"/>
      <c r="BAN62" s="18"/>
      <c r="BBB62" s="18"/>
      <c r="BBP62" s="18"/>
      <c r="BCD62" s="18"/>
      <c r="BCR62" s="18"/>
      <c r="BDF62" s="18"/>
      <c r="BDT62" s="18"/>
      <c r="BEH62" s="18"/>
      <c r="BEV62" s="18"/>
      <c r="BFJ62" s="18"/>
      <c r="BFX62" s="18"/>
      <c r="BGL62" s="18"/>
      <c r="BGZ62" s="18"/>
      <c r="BHN62" s="18"/>
      <c r="BIB62" s="18"/>
      <c r="BIP62" s="18"/>
      <c r="BJD62" s="18"/>
      <c r="BJR62" s="18"/>
      <c r="BKF62" s="18"/>
      <c r="BKT62" s="18"/>
      <c r="BLH62" s="18"/>
      <c r="BLV62" s="18"/>
      <c r="BMJ62" s="18"/>
      <c r="BMX62" s="18"/>
      <c r="BNL62" s="18"/>
      <c r="BNZ62" s="18"/>
      <c r="BON62" s="18"/>
      <c r="BPB62" s="18"/>
      <c r="BPP62" s="18"/>
      <c r="BQD62" s="18"/>
      <c r="BQR62" s="18"/>
      <c r="BRF62" s="18"/>
      <c r="BRT62" s="18"/>
      <c r="BSH62" s="18"/>
      <c r="BSV62" s="18"/>
      <c r="BTJ62" s="18"/>
      <c r="BTX62" s="18"/>
      <c r="BUL62" s="18"/>
      <c r="BUZ62" s="18"/>
      <c r="BVN62" s="18"/>
      <c r="BWB62" s="18"/>
      <c r="BWP62" s="18"/>
      <c r="BXD62" s="18"/>
      <c r="BXR62" s="18"/>
      <c r="BYF62" s="18"/>
      <c r="BYT62" s="18"/>
      <c r="BZH62" s="18"/>
      <c r="BZV62" s="18"/>
      <c r="CAJ62" s="18"/>
      <c r="CAX62" s="18"/>
      <c r="CBL62" s="18"/>
      <c r="CBZ62" s="18"/>
      <c r="CCN62" s="18"/>
      <c r="CDB62" s="18"/>
      <c r="CDP62" s="18"/>
      <c r="CED62" s="18"/>
      <c r="CER62" s="18"/>
      <c r="CFF62" s="18"/>
      <c r="CFT62" s="18"/>
      <c r="CGH62" s="18"/>
      <c r="CGV62" s="18"/>
      <c r="CHJ62" s="18"/>
      <c r="CHX62" s="18"/>
      <c r="CIL62" s="18"/>
      <c r="CIZ62" s="18"/>
      <c r="CJN62" s="18"/>
      <c r="CKB62" s="18"/>
      <c r="CKP62" s="18"/>
      <c r="CLD62" s="18"/>
      <c r="CLR62" s="18"/>
      <c r="CMF62" s="18"/>
      <c r="CMT62" s="18"/>
      <c r="CNH62" s="18"/>
      <c r="CNV62" s="18"/>
      <c r="COJ62" s="18"/>
      <c r="COX62" s="18"/>
      <c r="CPL62" s="18"/>
      <c r="CPZ62" s="18"/>
      <c r="CQN62" s="18"/>
      <c r="CRB62" s="18"/>
      <c r="CRP62" s="18"/>
      <c r="CSD62" s="18"/>
      <c r="CSR62" s="18"/>
      <c r="CTF62" s="18"/>
      <c r="CTT62" s="18"/>
      <c r="CUH62" s="18"/>
      <c r="CUV62" s="18"/>
      <c r="CVJ62" s="18"/>
      <c r="CVX62" s="18"/>
      <c r="CWL62" s="18"/>
      <c r="CWZ62" s="18"/>
      <c r="CXN62" s="18"/>
      <c r="CYB62" s="18"/>
      <c r="CYP62" s="18"/>
      <c r="CZD62" s="18"/>
      <c r="CZR62" s="18"/>
      <c r="DAF62" s="18"/>
      <c r="DAT62" s="18"/>
      <c r="DBH62" s="18"/>
      <c r="DBV62" s="18"/>
      <c r="DCJ62" s="18"/>
      <c r="DCX62" s="18"/>
      <c r="DDL62" s="18"/>
      <c r="DDZ62" s="18"/>
      <c r="DEN62" s="18"/>
      <c r="DFB62" s="18"/>
      <c r="DFP62" s="18"/>
      <c r="DGD62" s="18"/>
      <c r="DGR62" s="18"/>
      <c r="DHF62" s="18"/>
      <c r="DHT62" s="18"/>
      <c r="DIH62" s="18"/>
      <c r="DIV62" s="18"/>
      <c r="DJJ62" s="18"/>
      <c r="DJX62" s="18"/>
      <c r="DKL62" s="18"/>
      <c r="DKZ62" s="18"/>
      <c r="DLN62" s="18"/>
      <c r="DMB62" s="18"/>
      <c r="DMP62" s="18"/>
      <c r="DND62" s="18"/>
      <c r="DNR62" s="18"/>
      <c r="DOF62" s="18"/>
      <c r="DOT62" s="18"/>
      <c r="DPH62" s="18"/>
      <c r="DPV62" s="18"/>
      <c r="DQJ62" s="18"/>
      <c r="DQX62" s="18"/>
      <c r="DRL62" s="18"/>
      <c r="DRZ62" s="18"/>
      <c r="DSN62" s="18"/>
      <c r="DTB62" s="18"/>
      <c r="DTP62" s="18"/>
      <c r="DUD62" s="18"/>
      <c r="DUR62" s="18"/>
      <c r="DVF62" s="18"/>
      <c r="DVT62" s="18"/>
      <c r="DWH62" s="18"/>
      <c r="DWV62" s="18"/>
      <c r="DXJ62" s="18"/>
      <c r="DXX62" s="18"/>
      <c r="DYL62" s="18"/>
      <c r="DYZ62" s="18"/>
      <c r="DZN62" s="18"/>
      <c r="EAB62" s="18"/>
      <c r="EAP62" s="18"/>
      <c r="EBD62" s="18"/>
      <c r="EBR62" s="18"/>
      <c r="ECF62" s="18"/>
      <c r="ECT62" s="18"/>
      <c r="EDH62" s="18"/>
      <c r="EDV62" s="18"/>
      <c r="EEJ62" s="18"/>
      <c r="EEX62" s="18"/>
      <c r="EFL62" s="18"/>
      <c r="EFZ62" s="18"/>
      <c r="EGN62" s="18"/>
      <c r="EHB62" s="18"/>
      <c r="EHP62" s="18"/>
      <c r="EID62" s="18"/>
      <c r="EIR62" s="18"/>
      <c r="EJF62" s="18"/>
      <c r="EJT62" s="18"/>
      <c r="EKH62" s="18"/>
      <c r="EKV62" s="18"/>
      <c r="ELJ62" s="18"/>
      <c r="ELX62" s="18"/>
      <c r="EML62" s="18"/>
      <c r="EMZ62" s="18"/>
      <c r="ENN62" s="18"/>
      <c r="EOB62" s="18"/>
      <c r="EOP62" s="18"/>
      <c r="EPD62" s="18"/>
      <c r="EPR62" s="18"/>
      <c r="EQF62" s="18"/>
      <c r="EQT62" s="18"/>
      <c r="ERH62" s="18"/>
      <c r="ERV62" s="18"/>
      <c r="ESJ62" s="18"/>
      <c r="ESX62" s="18"/>
      <c r="ETL62" s="18"/>
      <c r="ETZ62" s="18"/>
      <c r="EUN62" s="18"/>
      <c r="EVB62" s="18"/>
      <c r="EVP62" s="18"/>
      <c r="EWD62" s="18"/>
      <c r="EWR62" s="18"/>
      <c r="EXF62" s="18"/>
      <c r="EXT62" s="18"/>
      <c r="EYH62" s="18"/>
      <c r="EYV62" s="18"/>
      <c r="EZJ62" s="18"/>
      <c r="EZX62" s="18"/>
      <c r="FAL62" s="18"/>
      <c r="FAZ62" s="18"/>
      <c r="FBN62" s="18"/>
      <c r="FCB62" s="18"/>
      <c r="FCP62" s="18"/>
      <c r="FDD62" s="18"/>
      <c r="FDR62" s="18"/>
      <c r="FEF62" s="18"/>
      <c r="FET62" s="18"/>
      <c r="FFH62" s="18"/>
      <c r="FFV62" s="18"/>
      <c r="FGJ62" s="18"/>
      <c r="FGX62" s="18"/>
      <c r="FHL62" s="18"/>
      <c r="FHZ62" s="18"/>
      <c r="FIN62" s="18"/>
      <c r="FJB62" s="18"/>
      <c r="FJP62" s="18"/>
      <c r="FKD62" s="18"/>
      <c r="FKR62" s="18"/>
      <c r="FLF62" s="18"/>
      <c r="FLT62" s="18"/>
      <c r="FMH62" s="18"/>
      <c r="FMV62" s="18"/>
      <c r="FNJ62" s="18"/>
      <c r="FNX62" s="18"/>
      <c r="FOL62" s="18"/>
      <c r="FOZ62" s="18"/>
      <c r="FPN62" s="18"/>
      <c r="FQB62" s="18"/>
      <c r="FQP62" s="18"/>
      <c r="FRD62" s="18"/>
      <c r="FRR62" s="18"/>
      <c r="FSF62" s="18"/>
      <c r="FST62" s="18"/>
      <c r="FTH62" s="18"/>
      <c r="FTV62" s="18"/>
      <c r="FUJ62" s="18"/>
      <c r="FUX62" s="18"/>
      <c r="FVL62" s="18"/>
      <c r="FVZ62" s="18"/>
      <c r="FWN62" s="18"/>
      <c r="FXB62" s="18"/>
      <c r="FXP62" s="18"/>
      <c r="FYD62" s="18"/>
      <c r="FYR62" s="18"/>
      <c r="FZF62" s="18"/>
      <c r="FZT62" s="18"/>
      <c r="GAH62" s="18"/>
      <c r="GAV62" s="18"/>
      <c r="GBJ62" s="18"/>
      <c r="GBX62" s="18"/>
      <c r="GCL62" s="18"/>
      <c r="GCZ62" s="18"/>
      <c r="GDN62" s="18"/>
      <c r="GEB62" s="18"/>
      <c r="GEP62" s="18"/>
      <c r="GFD62" s="18"/>
      <c r="GFR62" s="18"/>
      <c r="GGF62" s="18"/>
      <c r="GGT62" s="18"/>
      <c r="GHH62" s="18"/>
      <c r="GHV62" s="18"/>
      <c r="GIJ62" s="18"/>
      <c r="GIX62" s="18"/>
      <c r="GJL62" s="18"/>
      <c r="GJZ62" s="18"/>
      <c r="GKN62" s="18"/>
      <c r="GLB62" s="18"/>
      <c r="GLP62" s="18"/>
      <c r="GMD62" s="18"/>
      <c r="GMR62" s="18"/>
      <c r="GNF62" s="18"/>
      <c r="GNT62" s="18"/>
      <c r="GOH62" s="18"/>
      <c r="GOV62" s="18"/>
      <c r="GPJ62" s="18"/>
      <c r="GPX62" s="18"/>
      <c r="GQL62" s="18"/>
      <c r="GQZ62" s="18"/>
      <c r="GRN62" s="18"/>
      <c r="GSB62" s="18"/>
      <c r="GSP62" s="18"/>
      <c r="GTD62" s="18"/>
      <c r="GTR62" s="18"/>
      <c r="GUF62" s="18"/>
      <c r="GUT62" s="18"/>
      <c r="GVH62" s="18"/>
      <c r="GVV62" s="18"/>
      <c r="GWJ62" s="18"/>
      <c r="GWX62" s="18"/>
      <c r="GXL62" s="18"/>
      <c r="GXZ62" s="18"/>
      <c r="GYN62" s="18"/>
      <c r="GZB62" s="18"/>
      <c r="GZP62" s="18"/>
      <c r="HAD62" s="18"/>
      <c r="HAR62" s="18"/>
      <c r="HBF62" s="18"/>
      <c r="HBT62" s="18"/>
      <c r="HCH62" s="18"/>
      <c r="HCV62" s="18"/>
      <c r="HDJ62" s="18"/>
      <c r="HDX62" s="18"/>
      <c r="HEL62" s="18"/>
      <c r="HEZ62" s="18"/>
      <c r="HFN62" s="18"/>
      <c r="HGB62" s="18"/>
      <c r="HGP62" s="18"/>
      <c r="HHD62" s="18"/>
      <c r="HHR62" s="18"/>
      <c r="HIF62" s="18"/>
      <c r="HIT62" s="18"/>
      <c r="HJH62" s="18"/>
      <c r="HJV62" s="18"/>
      <c r="HKJ62" s="18"/>
      <c r="HKX62" s="18"/>
      <c r="HLL62" s="18"/>
      <c r="HLZ62" s="18"/>
      <c r="HMN62" s="18"/>
      <c r="HNB62" s="18"/>
      <c r="HNP62" s="18"/>
      <c r="HOD62" s="18"/>
      <c r="HOR62" s="18"/>
      <c r="HPF62" s="18"/>
      <c r="HPT62" s="18"/>
      <c r="HQH62" s="18"/>
      <c r="HQV62" s="18"/>
      <c r="HRJ62" s="18"/>
      <c r="HRX62" s="18"/>
      <c r="HSL62" s="18"/>
      <c r="HSZ62" s="18"/>
      <c r="HTN62" s="18"/>
      <c r="HUB62" s="18"/>
      <c r="HUP62" s="18"/>
      <c r="HVD62" s="18"/>
      <c r="HVR62" s="18"/>
      <c r="HWF62" s="18"/>
      <c r="HWT62" s="18"/>
      <c r="HXH62" s="18"/>
      <c r="HXV62" s="18"/>
      <c r="HYJ62" s="18"/>
      <c r="HYX62" s="18"/>
      <c r="HZL62" s="18"/>
      <c r="HZZ62" s="18"/>
      <c r="IAN62" s="18"/>
      <c r="IBB62" s="18"/>
      <c r="IBP62" s="18"/>
      <c r="ICD62" s="18"/>
      <c r="ICR62" s="18"/>
      <c r="IDF62" s="18"/>
      <c r="IDT62" s="18"/>
      <c r="IEH62" s="18"/>
      <c r="IEV62" s="18"/>
      <c r="IFJ62" s="18"/>
      <c r="IFX62" s="18"/>
      <c r="IGL62" s="18"/>
      <c r="IGZ62" s="18"/>
      <c r="IHN62" s="18"/>
      <c r="IIB62" s="18"/>
      <c r="IIP62" s="18"/>
      <c r="IJD62" s="18"/>
      <c r="IJR62" s="18"/>
      <c r="IKF62" s="18"/>
      <c r="IKT62" s="18"/>
      <c r="ILH62" s="18"/>
      <c r="ILV62" s="18"/>
      <c r="IMJ62" s="18"/>
      <c r="IMX62" s="18"/>
      <c r="INL62" s="18"/>
      <c r="INZ62" s="18"/>
      <c r="ION62" s="18"/>
      <c r="IPB62" s="18"/>
      <c r="IPP62" s="18"/>
      <c r="IQD62" s="18"/>
      <c r="IQR62" s="18"/>
      <c r="IRF62" s="18"/>
      <c r="IRT62" s="18"/>
      <c r="ISH62" s="18"/>
      <c r="ISV62" s="18"/>
      <c r="ITJ62" s="18"/>
      <c r="ITX62" s="18"/>
      <c r="IUL62" s="18"/>
      <c r="IUZ62" s="18"/>
      <c r="IVN62" s="18"/>
      <c r="IWB62" s="18"/>
      <c r="IWP62" s="18"/>
      <c r="IXD62" s="18"/>
      <c r="IXR62" s="18"/>
      <c r="IYF62" s="18"/>
      <c r="IYT62" s="18"/>
      <c r="IZH62" s="18"/>
      <c r="IZV62" s="18"/>
      <c r="JAJ62" s="18"/>
      <c r="JAX62" s="18"/>
      <c r="JBL62" s="18"/>
      <c r="JBZ62" s="18"/>
      <c r="JCN62" s="18"/>
      <c r="JDB62" s="18"/>
      <c r="JDP62" s="18"/>
      <c r="JED62" s="18"/>
      <c r="JER62" s="18"/>
      <c r="JFF62" s="18"/>
      <c r="JFT62" s="18"/>
      <c r="JGH62" s="18"/>
      <c r="JGV62" s="18"/>
      <c r="JHJ62" s="18"/>
      <c r="JHX62" s="18"/>
      <c r="JIL62" s="18"/>
      <c r="JIZ62" s="18"/>
      <c r="JJN62" s="18"/>
      <c r="JKB62" s="18"/>
      <c r="JKP62" s="18"/>
      <c r="JLD62" s="18"/>
      <c r="JLR62" s="18"/>
      <c r="JMF62" s="18"/>
      <c r="JMT62" s="18"/>
      <c r="JNH62" s="18"/>
      <c r="JNV62" s="18"/>
      <c r="JOJ62" s="18"/>
      <c r="JOX62" s="18"/>
      <c r="JPL62" s="18"/>
      <c r="JPZ62" s="18"/>
      <c r="JQN62" s="18"/>
      <c r="JRB62" s="18"/>
      <c r="JRP62" s="18"/>
      <c r="JSD62" s="18"/>
      <c r="JSR62" s="18"/>
      <c r="JTF62" s="18"/>
      <c r="JTT62" s="18"/>
      <c r="JUH62" s="18"/>
      <c r="JUV62" s="18"/>
      <c r="JVJ62" s="18"/>
      <c r="JVX62" s="18"/>
      <c r="JWL62" s="18"/>
      <c r="JWZ62" s="18"/>
      <c r="JXN62" s="18"/>
      <c r="JYB62" s="18"/>
      <c r="JYP62" s="18"/>
      <c r="JZD62" s="18"/>
      <c r="JZR62" s="18"/>
      <c r="KAF62" s="18"/>
      <c r="KAT62" s="18"/>
      <c r="KBH62" s="18"/>
      <c r="KBV62" s="18"/>
      <c r="KCJ62" s="18"/>
      <c r="KCX62" s="18"/>
      <c r="KDL62" s="18"/>
      <c r="KDZ62" s="18"/>
      <c r="KEN62" s="18"/>
      <c r="KFB62" s="18"/>
      <c r="KFP62" s="18"/>
      <c r="KGD62" s="18"/>
      <c r="KGR62" s="18"/>
      <c r="KHF62" s="18"/>
      <c r="KHT62" s="18"/>
      <c r="KIH62" s="18"/>
      <c r="KIV62" s="18"/>
      <c r="KJJ62" s="18"/>
      <c r="KJX62" s="18"/>
      <c r="KKL62" s="18"/>
      <c r="KKZ62" s="18"/>
      <c r="KLN62" s="18"/>
      <c r="KMB62" s="18"/>
      <c r="KMP62" s="18"/>
      <c r="KND62" s="18"/>
      <c r="KNR62" s="18"/>
      <c r="KOF62" s="18"/>
      <c r="KOT62" s="18"/>
      <c r="KPH62" s="18"/>
      <c r="KPV62" s="18"/>
      <c r="KQJ62" s="18"/>
      <c r="KQX62" s="18"/>
      <c r="KRL62" s="18"/>
      <c r="KRZ62" s="18"/>
      <c r="KSN62" s="18"/>
      <c r="KTB62" s="18"/>
      <c r="KTP62" s="18"/>
      <c r="KUD62" s="18"/>
      <c r="KUR62" s="18"/>
      <c r="KVF62" s="18"/>
      <c r="KVT62" s="18"/>
      <c r="KWH62" s="18"/>
      <c r="KWV62" s="18"/>
      <c r="KXJ62" s="18"/>
      <c r="KXX62" s="18"/>
      <c r="KYL62" s="18"/>
      <c r="KYZ62" s="18"/>
      <c r="KZN62" s="18"/>
      <c r="LAB62" s="18"/>
      <c r="LAP62" s="18"/>
      <c r="LBD62" s="18"/>
      <c r="LBR62" s="18"/>
      <c r="LCF62" s="18"/>
      <c r="LCT62" s="18"/>
      <c r="LDH62" s="18"/>
      <c r="LDV62" s="18"/>
      <c r="LEJ62" s="18"/>
      <c r="LEX62" s="18"/>
      <c r="LFL62" s="18"/>
      <c r="LFZ62" s="18"/>
      <c r="LGN62" s="18"/>
      <c r="LHB62" s="18"/>
      <c r="LHP62" s="18"/>
      <c r="LID62" s="18"/>
      <c r="LIR62" s="18"/>
      <c r="LJF62" s="18"/>
      <c r="LJT62" s="18"/>
      <c r="LKH62" s="18"/>
      <c r="LKV62" s="18"/>
      <c r="LLJ62" s="18"/>
      <c r="LLX62" s="18"/>
      <c r="LML62" s="18"/>
      <c r="LMZ62" s="18"/>
      <c r="LNN62" s="18"/>
      <c r="LOB62" s="18"/>
      <c r="LOP62" s="18"/>
      <c r="LPD62" s="18"/>
      <c r="LPR62" s="18"/>
      <c r="LQF62" s="18"/>
      <c r="LQT62" s="18"/>
      <c r="LRH62" s="18"/>
      <c r="LRV62" s="18"/>
      <c r="LSJ62" s="18"/>
      <c r="LSX62" s="18"/>
      <c r="LTL62" s="18"/>
      <c r="LTZ62" s="18"/>
      <c r="LUN62" s="18"/>
      <c r="LVB62" s="18"/>
      <c r="LVP62" s="18"/>
      <c r="LWD62" s="18"/>
      <c r="LWR62" s="18"/>
      <c r="LXF62" s="18"/>
      <c r="LXT62" s="18"/>
      <c r="LYH62" s="18"/>
      <c r="LYV62" s="18"/>
      <c r="LZJ62" s="18"/>
      <c r="LZX62" s="18"/>
      <c r="MAL62" s="18"/>
      <c r="MAZ62" s="18"/>
      <c r="MBN62" s="18"/>
      <c r="MCB62" s="18"/>
      <c r="MCP62" s="18"/>
      <c r="MDD62" s="18"/>
      <c r="MDR62" s="18"/>
      <c r="MEF62" s="18"/>
      <c r="MET62" s="18"/>
      <c r="MFH62" s="18"/>
      <c r="MFV62" s="18"/>
      <c r="MGJ62" s="18"/>
      <c r="MGX62" s="18"/>
      <c r="MHL62" s="18"/>
      <c r="MHZ62" s="18"/>
      <c r="MIN62" s="18"/>
      <c r="MJB62" s="18"/>
      <c r="MJP62" s="18"/>
      <c r="MKD62" s="18"/>
      <c r="MKR62" s="18"/>
      <c r="MLF62" s="18"/>
      <c r="MLT62" s="18"/>
      <c r="MMH62" s="18"/>
      <c r="MMV62" s="18"/>
      <c r="MNJ62" s="18"/>
      <c r="MNX62" s="18"/>
      <c r="MOL62" s="18"/>
      <c r="MOZ62" s="18"/>
      <c r="MPN62" s="18"/>
      <c r="MQB62" s="18"/>
      <c r="MQP62" s="18"/>
      <c r="MRD62" s="18"/>
      <c r="MRR62" s="18"/>
      <c r="MSF62" s="18"/>
      <c r="MST62" s="18"/>
      <c r="MTH62" s="18"/>
      <c r="MTV62" s="18"/>
      <c r="MUJ62" s="18"/>
      <c r="MUX62" s="18"/>
      <c r="MVL62" s="18"/>
      <c r="MVZ62" s="18"/>
      <c r="MWN62" s="18"/>
      <c r="MXB62" s="18"/>
      <c r="MXP62" s="18"/>
      <c r="MYD62" s="18"/>
      <c r="MYR62" s="18"/>
      <c r="MZF62" s="18"/>
      <c r="MZT62" s="18"/>
      <c r="NAH62" s="18"/>
      <c r="NAV62" s="18"/>
      <c r="NBJ62" s="18"/>
      <c r="NBX62" s="18"/>
      <c r="NCL62" s="18"/>
      <c r="NCZ62" s="18"/>
      <c r="NDN62" s="18"/>
      <c r="NEB62" s="18"/>
      <c r="NEP62" s="18"/>
      <c r="NFD62" s="18"/>
      <c r="NFR62" s="18"/>
      <c r="NGF62" s="18"/>
      <c r="NGT62" s="18"/>
      <c r="NHH62" s="18"/>
      <c r="NHV62" s="18"/>
      <c r="NIJ62" s="18"/>
      <c r="NIX62" s="18"/>
      <c r="NJL62" s="18"/>
      <c r="NJZ62" s="18"/>
      <c r="NKN62" s="18"/>
      <c r="NLB62" s="18"/>
      <c r="NLP62" s="18"/>
      <c r="NMD62" s="18"/>
      <c r="NMR62" s="18"/>
      <c r="NNF62" s="18"/>
      <c r="NNT62" s="18"/>
      <c r="NOH62" s="18"/>
      <c r="NOV62" s="18"/>
      <c r="NPJ62" s="18"/>
      <c r="NPX62" s="18"/>
      <c r="NQL62" s="18"/>
      <c r="NQZ62" s="18"/>
      <c r="NRN62" s="18"/>
      <c r="NSB62" s="18"/>
      <c r="NSP62" s="18"/>
      <c r="NTD62" s="18"/>
      <c r="NTR62" s="18"/>
      <c r="NUF62" s="18"/>
      <c r="NUT62" s="18"/>
      <c r="NVH62" s="18"/>
      <c r="NVV62" s="18"/>
      <c r="NWJ62" s="18"/>
      <c r="NWX62" s="18"/>
      <c r="NXL62" s="18"/>
      <c r="NXZ62" s="18"/>
      <c r="NYN62" s="18"/>
      <c r="NZB62" s="18"/>
      <c r="NZP62" s="18"/>
      <c r="OAD62" s="18"/>
      <c r="OAR62" s="18"/>
      <c r="OBF62" s="18"/>
      <c r="OBT62" s="18"/>
      <c r="OCH62" s="18"/>
      <c r="OCV62" s="18"/>
      <c r="ODJ62" s="18"/>
      <c r="ODX62" s="18"/>
      <c r="OEL62" s="18"/>
      <c r="OEZ62" s="18"/>
      <c r="OFN62" s="18"/>
      <c r="OGB62" s="18"/>
      <c r="OGP62" s="18"/>
      <c r="OHD62" s="18"/>
      <c r="OHR62" s="18"/>
      <c r="OIF62" s="18"/>
      <c r="OIT62" s="18"/>
      <c r="OJH62" s="18"/>
      <c r="OJV62" s="18"/>
      <c r="OKJ62" s="18"/>
      <c r="OKX62" s="18"/>
      <c r="OLL62" s="18"/>
      <c r="OLZ62" s="18"/>
      <c r="OMN62" s="18"/>
      <c r="ONB62" s="18"/>
      <c r="ONP62" s="18"/>
      <c r="OOD62" s="18"/>
      <c r="OOR62" s="18"/>
      <c r="OPF62" s="18"/>
      <c r="OPT62" s="18"/>
      <c r="OQH62" s="18"/>
      <c r="OQV62" s="18"/>
      <c r="ORJ62" s="18"/>
      <c r="ORX62" s="18"/>
      <c r="OSL62" s="18"/>
      <c r="OSZ62" s="18"/>
      <c r="OTN62" s="18"/>
      <c r="OUB62" s="18"/>
      <c r="OUP62" s="18"/>
      <c r="OVD62" s="18"/>
      <c r="OVR62" s="18"/>
      <c r="OWF62" s="18"/>
      <c r="OWT62" s="18"/>
      <c r="OXH62" s="18"/>
      <c r="OXV62" s="18"/>
      <c r="OYJ62" s="18"/>
      <c r="OYX62" s="18"/>
      <c r="OZL62" s="18"/>
      <c r="OZZ62" s="18"/>
      <c r="PAN62" s="18"/>
      <c r="PBB62" s="18"/>
      <c r="PBP62" s="18"/>
      <c r="PCD62" s="18"/>
      <c r="PCR62" s="18"/>
      <c r="PDF62" s="18"/>
      <c r="PDT62" s="18"/>
      <c r="PEH62" s="18"/>
      <c r="PEV62" s="18"/>
      <c r="PFJ62" s="18"/>
      <c r="PFX62" s="18"/>
      <c r="PGL62" s="18"/>
      <c r="PGZ62" s="18"/>
      <c r="PHN62" s="18"/>
      <c r="PIB62" s="18"/>
      <c r="PIP62" s="18"/>
      <c r="PJD62" s="18"/>
      <c r="PJR62" s="18"/>
      <c r="PKF62" s="18"/>
      <c r="PKT62" s="18"/>
      <c r="PLH62" s="18"/>
      <c r="PLV62" s="18"/>
      <c r="PMJ62" s="18"/>
      <c r="PMX62" s="18"/>
      <c r="PNL62" s="18"/>
      <c r="PNZ62" s="18"/>
      <c r="PON62" s="18"/>
      <c r="PPB62" s="18"/>
      <c r="PPP62" s="18"/>
      <c r="PQD62" s="18"/>
      <c r="PQR62" s="18"/>
      <c r="PRF62" s="18"/>
      <c r="PRT62" s="18"/>
      <c r="PSH62" s="18"/>
      <c r="PSV62" s="18"/>
      <c r="PTJ62" s="18"/>
      <c r="PTX62" s="18"/>
      <c r="PUL62" s="18"/>
      <c r="PUZ62" s="18"/>
      <c r="PVN62" s="18"/>
      <c r="PWB62" s="18"/>
      <c r="PWP62" s="18"/>
      <c r="PXD62" s="18"/>
      <c r="PXR62" s="18"/>
      <c r="PYF62" s="18"/>
      <c r="PYT62" s="18"/>
      <c r="PZH62" s="18"/>
      <c r="PZV62" s="18"/>
      <c r="QAJ62" s="18"/>
      <c r="QAX62" s="18"/>
      <c r="QBL62" s="18"/>
      <c r="QBZ62" s="18"/>
      <c r="QCN62" s="18"/>
      <c r="QDB62" s="18"/>
      <c r="QDP62" s="18"/>
      <c r="QED62" s="18"/>
      <c r="QER62" s="18"/>
      <c r="QFF62" s="18"/>
      <c r="QFT62" s="18"/>
      <c r="QGH62" s="18"/>
      <c r="QGV62" s="18"/>
      <c r="QHJ62" s="18"/>
      <c r="QHX62" s="18"/>
      <c r="QIL62" s="18"/>
      <c r="QIZ62" s="18"/>
      <c r="QJN62" s="18"/>
      <c r="QKB62" s="18"/>
      <c r="QKP62" s="18"/>
      <c r="QLD62" s="18"/>
      <c r="QLR62" s="18"/>
      <c r="QMF62" s="18"/>
      <c r="QMT62" s="18"/>
      <c r="QNH62" s="18"/>
      <c r="QNV62" s="18"/>
      <c r="QOJ62" s="18"/>
      <c r="QOX62" s="18"/>
      <c r="QPL62" s="18"/>
      <c r="QPZ62" s="18"/>
      <c r="QQN62" s="18"/>
      <c r="QRB62" s="18"/>
      <c r="QRP62" s="18"/>
      <c r="QSD62" s="18"/>
      <c r="QSR62" s="18"/>
      <c r="QTF62" s="18"/>
      <c r="QTT62" s="18"/>
      <c r="QUH62" s="18"/>
      <c r="QUV62" s="18"/>
      <c r="QVJ62" s="18"/>
      <c r="QVX62" s="18"/>
      <c r="QWL62" s="18"/>
      <c r="QWZ62" s="18"/>
      <c r="QXN62" s="18"/>
      <c r="QYB62" s="18"/>
      <c r="QYP62" s="18"/>
      <c r="QZD62" s="18"/>
      <c r="QZR62" s="18"/>
      <c r="RAF62" s="18"/>
      <c r="RAT62" s="18"/>
      <c r="RBH62" s="18"/>
      <c r="RBV62" s="18"/>
      <c r="RCJ62" s="18"/>
      <c r="RCX62" s="18"/>
      <c r="RDL62" s="18"/>
      <c r="RDZ62" s="18"/>
      <c r="REN62" s="18"/>
      <c r="RFB62" s="18"/>
      <c r="RFP62" s="18"/>
      <c r="RGD62" s="18"/>
      <c r="RGR62" s="18"/>
      <c r="RHF62" s="18"/>
      <c r="RHT62" s="18"/>
      <c r="RIH62" s="18"/>
      <c r="RIV62" s="18"/>
      <c r="RJJ62" s="18"/>
      <c r="RJX62" s="18"/>
      <c r="RKL62" s="18"/>
      <c r="RKZ62" s="18"/>
      <c r="RLN62" s="18"/>
      <c r="RMB62" s="18"/>
      <c r="RMP62" s="18"/>
      <c r="RND62" s="18"/>
      <c r="RNR62" s="18"/>
      <c r="ROF62" s="18"/>
      <c r="ROT62" s="18"/>
      <c r="RPH62" s="18"/>
      <c r="RPV62" s="18"/>
      <c r="RQJ62" s="18"/>
      <c r="RQX62" s="18"/>
      <c r="RRL62" s="18"/>
      <c r="RRZ62" s="18"/>
      <c r="RSN62" s="18"/>
      <c r="RTB62" s="18"/>
      <c r="RTP62" s="18"/>
      <c r="RUD62" s="18"/>
      <c r="RUR62" s="18"/>
      <c r="RVF62" s="18"/>
      <c r="RVT62" s="18"/>
      <c r="RWH62" s="18"/>
      <c r="RWV62" s="18"/>
      <c r="RXJ62" s="18"/>
      <c r="RXX62" s="18"/>
      <c r="RYL62" s="18"/>
      <c r="RYZ62" s="18"/>
      <c r="RZN62" s="18"/>
      <c r="SAB62" s="18"/>
      <c r="SAP62" s="18"/>
      <c r="SBD62" s="18"/>
      <c r="SBR62" s="18"/>
      <c r="SCF62" s="18"/>
      <c r="SCT62" s="18"/>
      <c r="SDH62" s="18"/>
      <c r="SDV62" s="18"/>
      <c r="SEJ62" s="18"/>
      <c r="SEX62" s="18"/>
      <c r="SFL62" s="18"/>
      <c r="SFZ62" s="18"/>
      <c r="SGN62" s="18"/>
      <c r="SHB62" s="18"/>
      <c r="SHP62" s="18"/>
      <c r="SID62" s="18"/>
      <c r="SIR62" s="18"/>
      <c r="SJF62" s="18"/>
      <c r="SJT62" s="18"/>
      <c r="SKH62" s="18"/>
      <c r="SKV62" s="18"/>
      <c r="SLJ62" s="18"/>
      <c r="SLX62" s="18"/>
      <c r="SML62" s="18"/>
      <c r="SMZ62" s="18"/>
      <c r="SNN62" s="18"/>
      <c r="SOB62" s="18"/>
      <c r="SOP62" s="18"/>
      <c r="SPD62" s="18"/>
      <c r="SPR62" s="18"/>
      <c r="SQF62" s="18"/>
      <c r="SQT62" s="18"/>
      <c r="SRH62" s="18"/>
      <c r="SRV62" s="18"/>
      <c r="SSJ62" s="18"/>
      <c r="SSX62" s="18"/>
      <c r="STL62" s="18"/>
      <c r="STZ62" s="18"/>
      <c r="SUN62" s="18"/>
      <c r="SVB62" s="18"/>
      <c r="SVP62" s="18"/>
      <c r="SWD62" s="18"/>
      <c r="SWR62" s="18"/>
      <c r="SXF62" s="18"/>
      <c r="SXT62" s="18"/>
      <c r="SYH62" s="18"/>
      <c r="SYV62" s="18"/>
      <c r="SZJ62" s="18"/>
      <c r="SZX62" s="18"/>
      <c r="TAL62" s="18"/>
      <c r="TAZ62" s="18"/>
      <c r="TBN62" s="18"/>
      <c r="TCB62" s="18"/>
      <c r="TCP62" s="18"/>
      <c r="TDD62" s="18"/>
      <c r="TDR62" s="18"/>
      <c r="TEF62" s="18"/>
      <c r="TET62" s="18"/>
      <c r="TFH62" s="18"/>
      <c r="TFV62" s="18"/>
      <c r="TGJ62" s="18"/>
      <c r="TGX62" s="18"/>
      <c r="THL62" s="18"/>
      <c r="THZ62" s="18"/>
      <c r="TIN62" s="18"/>
      <c r="TJB62" s="18"/>
      <c r="TJP62" s="18"/>
      <c r="TKD62" s="18"/>
      <c r="TKR62" s="18"/>
      <c r="TLF62" s="18"/>
      <c r="TLT62" s="18"/>
      <c r="TMH62" s="18"/>
      <c r="TMV62" s="18"/>
      <c r="TNJ62" s="18"/>
      <c r="TNX62" s="18"/>
      <c r="TOL62" s="18"/>
      <c r="TOZ62" s="18"/>
      <c r="TPN62" s="18"/>
      <c r="TQB62" s="18"/>
      <c r="TQP62" s="18"/>
      <c r="TRD62" s="18"/>
      <c r="TRR62" s="18"/>
      <c r="TSF62" s="18"/>
      <c r="TST62" s="18"/>
      <c r="TTH62" s="18"/>
      <c r="TTV62" s="18"/>
      <c r="TUJ62" s="18"/>
      <c r="TUX62" s="18"/>
      <c r="TVL62" s="18"/>
      <c r="TVZ62" s="18"/>
      <c r="TWN62" s="18"/>
      <c r="TXB62" s="18"/>
      <c r="TXP62" s="18"/>
      <c r="TYD62" s="18"/>
      <c r="TYR62" s="18"/>
      <c r="TZF62" s="18"/>
      <c r="TZT62" s="18"/>
      <c r="UAH62" s="18"/>
      <c r="UAV62" s="18"/>
      <c r="UBJ62" s="18"/>
      <c r="UBX62" s="18"/>
      <c r="UCL62" s="18"/>
      <c r="UCZ62" s="18"/>
      <c r="UDN62" s="18"/>
      <c r="UEB62" s="18"/>
      <c r="UEP62" s="18"/>
      <c r="UFD62" s="18"/>
      <c r="UFR62" s="18"/>
      <c r="UGF62" s="18"/>
      <c r="UGT62" s="18"/>
      <c r="UHH62" s="18"/>
      <c r="UHV62" s="18"/>
      <c r="UIJ62" s="18"/>
      <c r="UIX62" s="18"/>
      <c r="UJL62" s="18"/>
      <c r="UJZ62" s="18"/>
      <c r="UKN62" s="18"/>
      <c r="ULB62" s="18"/>
      <c r="ULP62" s="18"/>
      <c r="UMD62" s="18"/>
      <c r="UMR62" s="18"/>
      <c r="UNF62" s="18"/>
      <c r="UNT62" s="18"/>
      <c r="UOH62" s="18"/>
      <c r="UOV62" s="18"/>
      <c r="UPJ62" s="18"/>
      <c r="UPX62" s="18"/>
      <c r="UQL62" s="18"/>
      <c r="UQZ62" s="18"/>
      <c r="URN62" s="18"/>
      <c r="USB62" s="18"/>
      <c r="USP62" s="18"/>
      <c r="UTD62" s="18"/>
      <c r="UTR62" s="18"/>
      <c r="UUF62" s="18"/>
      <c r="UUT62" s="18"/>
      <c r="UVH62" s="18"/>
      <c r="UVV62" s="18"/>
      <c r="UWJ62" s="18"/>
      <c r="UWX62" s="18"/>
      <c r="UXL62" s="18"/>
      <c r="UXZ62" s="18"/>
      <c r="UYN62" s="18"/>
      <c r="UZB62" s="18"/>
      <c r="UZP62" s="18"/>
      <c r="VAD62" s="18"/>
      <c r="VAR62" s="18"/>
      <c r="VBF62" s="18"/>
      <c r="VBT62" s="18"/>
      <c r="VCH62" s="18"/>
      <c r="VCV62" s="18"/>
      <c r="VDJ62" s="18"/>
      <c r="VDX62" s="18"/>
      <c r="VEL62" s="18"/>
      <c r="VEZ62" s="18"/>
      <c r="VFN62" s="18"/>
      <c r="VGB62" s="18"/>
      <c r="VGP62" s="18"/>
      <c r="VHD62" s="18"/>
      <c r="VHR62" s="18"/>
      <c r="VIF62" s="18"/>
      <c r="VIT62" s="18"/>
      <c r="VJH62" s="18"/>
      <c r="VJV62" s="18"/>
      <c r="VKJ62" s="18"/>
      <c r="VKX62" s="18"/>
      <c r="VLL62" s="18"/>
      <c r="VLZ62" s="18"/>
      <c r="VMN62" s="18"/>
      <c r="VNB62" s="18"/>
      <c r="VNP62" s="18"/>
      <c r="VOD62" s="18"/>
      <c r="VOR62" s="18"/>
      <c r="VPF62" s="18"/>
      <c r="VPT62" s="18"/>
      <c r="VQH62" s="18"/>
      <c r="VQV62" s="18"/>
      <c r="VRJ62" s="18"/>
      <c r="VRX62" s="18"/>
      <c r="VSL62" s="18"/>
      <c r="VSZ62" s="18"/>
      <c r="VTN62" s="18"/>
      <c r="VUB62" s="18"/>
      <c r="VUP62" s="18"/>
      <c r="VVD62" s="18"/>
      <c r="VVR62" s="18"/>
      <c r="VWF62" s="18"/>
      <c r="VWT62" s="18"/>
      <c r="VXH62" s="18"/>
      <c r="VXV62" s="18"/>
      <c r="VYJ62" s="18"/>
      <c r="VYX62" s="18"/>
      <c r="VZL62" s="18"/>
      <c r="VZZ62" s="18"/>
      <c r="WAN62" s="18"/>
      <c r="WBB62" s="18"/>
      <c r="WBP62" s="18"/>
      <c r="WCD62" s="18"/>
      <c r="WCR62" s="18"/>
      <c r="WDF62" s="18"/>
      <c r="WDT62" s="18"/>
      <c r="WEH62" s="18"/>
      <c r="WEV62" s="18"/>
      <c r="WFJ62" s="18"/>
      <c r="WFX62" s="18"/>
      <c r="WGL62" s="18"/>
      <c r="WGZ62" s="18"/>
      <c r="WHN62" s="18"/>
      <c r="WIB62" s="18"/>
      <c r="WIP62" s="18"/>
      <c r="WJD62" s="18"/>
      <c r="WJR62" s="18"/>
      <c r="WKF62" s="18"/>
      <c r="WKT62" s="18"/>
      <c r="WLH62" s="18"/>
      <c r="WLV62" s="18"/>
      <c r="WMJ62" s="18"/>
      <c r="WMX62" s="18"/>
      <c r="WNL62" s="18"/>
      <c r="WNZ62" s="18"/>
      <c r="WON62" s="18"/>
      <c r="WPB62" s="18"/>
      <c r="WPP62" s="18"/>
      <c r="WQD62" s="18"/>
      <c r="WQR62" s="18"/>
      <c r="WRF62" s="18"/>
      <c r="WRT62" s="18"/>
      <c r="WSH62" s="18"/>
      <c r="WSV62" s="18"/>
      <c r="WTJ62" s="18"/>
      <c r="WTX62" s="18"/>
      <c r="WUL62" s="18"/>
      <c r="WUZ62" s="18"/>
      <c r="WVN62" s="18"/>
      <c r="WWB62" s="18"/>
      <c r="WWP62" s="18"/>
      <c r="WXD62" s="18"/>
      <c r="WXR62" s="18"/>
      <c r="WYF62" s="18"/>
      <c r="WYT62" s="18"/>
      <c r="WZH62" s="18"/>
      <c r="WZV62" s="18"/>
      <c r="XAJ62" s="18"/>
      <c r="XAX62" s="18"/>
      <c r="XBL62" s="18"/>
      <c r="XBZ62" s="18"/>
      <c r="XCN62" s="18"/>
      <c r="XDB62" s="18"/>
      <c r="XDP62" s="18"/>
      <c r="XED62" s="18"/>
      <c r="XER62" s="18"/>
    </row>
    <row r="63" spans="1:1014 1028:2036 2050:3072 3086:4094 4108:5116 5130:6138 6152:7160 7174:8182 8196:9204 9218:10240 10254:11262 11276:12284 12298:13306 13320:14328 14342:15350 15364:16372" hidden="1" x14ac:dyDescent="0.35">
      <c r="A63">
        <v>2017303003</v>
      </c>
      <c r="B63" t="s">
        <v>34</v>
      </c>
      <c r="C63" t="s">
        <v>160</v>
      </c>
      <c r="D63" s="55" t="s">
        <v>928</v>
      </c>
      <c r="E63" t="s">
        <v>135</v>
      </c>
      <c r="F63" s="18">
        <v>43038</v>
      </c>
      <c r="G63">
        <v>148.9</v>
      </c>
      <c r="H63" t="s">
        <v>884</v>
      </c>
      <c r="I63">
        <v>408.2</v>
      </c>
      <c r="J63" t="s">
        <v>876</v>
      </c>
      <c r="K63">
        <v>123.6</v>
      </c>
      <c r="L63" t="s">
        <v>880</v>
      </c>
      <c r="M63">
        <v>36</v>
      </c>
      <c r="O63">
        <v>1610</v>
      </c>
      <c r="P63" t="s">
        <v>880</v>
      </c>
      <c r="T63" s="18"/>
      <c r="AH63" s="18"/>
      <c r="AV63" s="18"/>
      <c r="BJ63" s="18"/>
      <c r="BX63" s="18"/>
      <c r="CL63" s="18"/>
      <c r="CZ63" s="18"/>
      <c r="DN63" s="18"/>
      <c r="EB63" s="18"/>
      <c r="EP63" s="18"/>
      <c r="FD63" s="18"/>
      <c r="FR63" s="18"/>
      <c r="GF63" s="18"/>
      <c r="GT63" s="18"/>
      <c r="HH63" s="18"/>
      <c r="HV63" s="18"/>
      <c r="IJ63" s="18"/>
      <c r="IX63" s="18"/>
      <c r="JL63" s="18"/>
      <c r="JZ63" s="18"/>
      <c r="KN63" s="18"/>
      <c r="LB63" s="18"/>
      <c r="LP63" s="18"/>
      <c r="MD63" s="18"/>
      <c r="MR63" s="18"/>
      <c r="NF63" s="18"/>
      <c r="NT63" s="18"/>
      <c r="OH63" s="18"/>
      <c r="OV63" s="18"/>
      <c r="PJ63" s="18"/>
      <c r="PX63" s="18"/>
      <c r="QL63" s="18"/>
      <c r="QZ63" s="18"/>
      <c r="RN63" s="18"/>
      <c r="SB63" s="18"/>
      <c r="SP63" s="18"/>
      <c r="TD63" s="18"/>
      <c r="TR63" s="18"/>
      <c r="UF63" s="18"/>
      <c r="UT63" s="18"/>
      <c r="VH63" s="18"/>
      <c r="VV63" s="18"/>
      <c r="WJ63" s="18"/>
      <c r="WX63" s="18"/>
      <c r="XL63" s="18"/>
      <c r="XZ63" s="18"/>
      <c r="YN63" s="18"/>
      <c r="ZB63" s="18"/>
      <c r="ZP63" s="18"/>
      <c r="AAD63" s="18"/>
      <c r="AAR63" s="18"/>
      <c r="ABF63" s="18"/>
      <c r="ABT63" s="18"/>
      <c r="ACH63" s="18"/>
      <c r="ACV63" s="18"/>
      <c r="ADJ63" s="18"/>
      <c r="ADX63" s="18"/>
      <c r="AEL63" s="18"/>
      <c r="AEZ63" s="18"/>
      <c r="AFN63" s="18"/>
      <c r="AGB63" s="18"/>
      <c r="AGP63" s="18"/>
      <c r="AHD63" s="18"/>
      <c r="AHR63" s="18"/>
      <c r="AIF63" s="18"/>
      <c r="AIT63" s="18"/>
      <c r="AJH63" s="18"/>
      <c r="AJV63" s="18"/>
      <c r="AKJ63" s="18"/>
      <c r="AKX63" s="18"/>
      <c r="ALL63" s="18"/>
      <c r="ALZ63" s="18"/>
      <c r="AMN63" s="18"/>
      <c r="ANB63" s="18"/>
      <c r="ANP63" s="18"/>
      <c r="AOD63" s="18"/>
      <c r="AOR63" s="18"/>
      <c r="APF63" s="18"/>
      <c r="APT63" s="18"/>
      <c r="AQH63" s="18"/>
      <c r="AQV63" s="18"/>
      <c r="ARJ63" s="18"/>
      <c r="ARX63" s="18"/>
      <c r="ASL63" s="18"/>
      <c r="ASZ63" s="18"/>
      <c r="ATN63" s="18"/>
      <c r="AUB63" s="18"/>
      <c r="AUP63" s="18"/>
      <c r="AVD63" s="18"/>
      <c r="AVR63" s="18"/>
      <c r="AWF63" s="18"/>
      <c r="AWT63" s="18"/>
      <c r="AXH63" s="18"/>
      <c r="AXV63" s="18"/>
      <c r="AYJ63" s="18"/>
      <c r="AYX63" s="18"/>
      <c r="AZL63" s="18"/>
      <c r="AZZ63" s="18"/>
      <c r="BAN63" s="18"/>
      <c r="BBB63" s="18"/>
      <c r="BBP63" s="18"/>
      <c r="BCD63" s="18"/>
      <c r="BCR63" s="18"/>
      <c r="BDF63" s="18"/>
      <c r="BDT63" s="18"/>
      <c r="BEH63" s="18"/>
      <c r="BEV63" s="18"/>
      <c r="BFJ63" s="18"/>
      <c r="BFX63" s="18"/>
      <c r="BGL63" s="18"/>
      <c r="BGZ63" s="18"/>
      <c r="BHN63" s="18"/>
      <c r="BIB63" s="18"/>
      <c r="BIP63" s="18"/>
      <c r="BJD63" s="18"/>
      <c r="BJR63" s="18"/>
      <c r="BKF63" s="18"/>
      <c r="BKT63" s="18"/>
      <c r="BLH63" s="18"/>
      <c r="BLV63" s="18"/>
      <c r="BMJ63" s="18"/>
      <c r="BMX63" s="18"/>
      <c r="BNL63" s="18"/>
      <c r="BNZ63" s="18"/>
      <c r="BON63" s="18"/>
      <c r="BPB63" s="18"/>
      <c r="BPP63" s="18"/>
      <c r="BQD63" s="18"/>
      <c r="BQR63" s="18"/>
      <c r="BRF63" s="18"/>
      <c r="BRT63" s="18"/>
      <c r="BSH63" s="18"/>
      <c r="BSV63" s="18"/>
      <c r="BTJ63" s="18"/>
      <c r="BTX63" s="18"/>
      <c r="BUL63" s="18"/>
      <c r="BUZ63" s="18"/>
      <c r="BVN63" s="18"/>
      <c r="BWB63" s="18"/>
      <c r="BWP63" s="18"/>
      <c r="BXD63" s="18"/>
      <c r="BXR63" s="18"/>
      <c r="BYF63" s="18"/>
      <c r="BYT63" s="18"/>
      <c r="BZH63" s="18"/>
      <c r="BZV63" s="18"/>
      <c r="CAJ63" s="18"/>
      <c r="CAX63" s="18"/>
      <c r="CBL63" s="18"/>
      <c r="CBZ63" s="18"/>
      <c r="CCN63" s="18"/>
      <c r="CDB63" s="18"/>
      <c r="CDP63" s="18"/>
      <c r="CED63" s="18"/>
      <c r="CER63" s="18"/>
      <c r="CFF63" s="18"/>
      <c r="CFT63" s="18"/>
      <c r="CGH63" s="18"/>
      <c r="CGV63" s="18"/>
      <c r="CHJ63" s="18"/>
      <c r="CHX63" s="18"/>
      <c r="CIL63" s="18"/>
      <c r="CIZ63" s="18"/>
      <c r="CJN63" s="18"/>
      <c r="CKB63" s="18"/>
      <c r="CKP63" s="18"/>
      <c r="CLD63" s="18"/>
      <c r="CLR63" s="18"/>
      <c r="CMF63" s="18"/>
      <c r="CMT63" s="18"/>
      <c r="CNH63" s="18"/>
      <c r="CNV63" s="18"/>
      <c r="COJ63" s="18"/>
      <c r="COX63" s="18"/>
      <c r="CPL63" s="18"/>
      <c r="CPZ63" s="18"/>
      <c r="CQN63" s="18"/>
      <c r="CRB63" s="18"/>
      <c r="CRP63" s="18"/>
      <c r="CSD63" s="18"/>
      <c r="CSR63" s="18"/>
      <c r="CTF63" s="18"/>
      <c r="CTT63" s="18"/>
      <c r="CUH63" s="18"/>
      <c r="CUV63" s="18"/>
      <c r="CVJ63" s="18"/>
      <c r="CVX63" s="18"/>
      <c r="CWL63" s="18"/>
      <c r="CWZ63" s="18"/>
      <c r="CXN63" s="18"/>
      <c r="CYB63" s="18"/>
      <c r="CYP63" s="18"/>
      <c r="CZD63" s="18"/>
      <c r="CZR63" s="18"/>
      <c r="DAF63" s="18"/>
      <c r="DAT63" s="18"/>
      <c r="DBH63" s="18"/>
      <c r="DBV63" s="18"/>
      <c r="DCJ63" s="18"/>
      <c r="DCX63" s="18"/>
      <c r="DDL63" s="18"/>
      <c r="DDZ63" s="18"/>
      <c r="DEN63" s="18"/>
      <c r="DFB63" s="18"/>
      <c r="DFP63" s="18"/>
      <c r="DGD63" s="18"/>
      <c r="DGR63" s="18"/>
      <c r="DHF63" s="18"/>
      <c r="DHT63" s="18"/>
      <c r="DIH63" s="18"/>
      <c r="DIV63" s="18"/>
      <c r="DJJ63" s="18"/>
      <c r="DJX63" s="18"/>
      <c r="DKL63" s="18"/>
      <c r="DKZ63" s="18"/>
      <c r="DLN63" s="18"/>
      <c r="DMB63" s="18"/>
      <c r="DMP63" s="18"/>
      <c r="DND63" s="18"/>
      <c r="DNR63" s="18"/>
      <c r="DOF63" s="18"/>
      <c r="DOT63" s="18"/>
      <c r="DPH63" s="18"/>
      <c r="DPV63" s="18"/>
      <c r="DQJ63" s="18"/>
      <c r="DQX63" s="18"/>
      <c r="DRL63" s="18"/>
      <c r="DRZ63" s="18"/>
      <c r="DSN63" s="18"/>
      <c r="DTB63" s="18"/>
      <c r="DTP63" s="18"/>
      <c r="DUD63" s="18"/>
      <c r="DUR63" s="18"/>
      <c r="DVF63" s="18"/>
      <c r="DVT63" s="18"/>
      <c r="DWH63" s="18"/>
      <c r="DWV63" s="18"/>
      <c r="DXJ63" s="18"/>
      <c r="DXX63" s="18"/>
      <c r="DYL63" s="18"/>
      <c r="DYZ63" s="18"/>
      <c r="DZN63" s="18"/>
      <c r="EAB63" s="18"/>
      <c r="EAP63" s="18"/>
      <c r="EBD63" s="18"/>
      <c r="EBR63" s="18"/>
      <c r="ECF63" s="18"/>
      <c r="ECT63" s="18"/>
      <c r="EDH63" s="18"/>
      <c r="EDV63" s="18"/>
      <c r="EEJ63" s="18"/>
      <c r="EEX63" s="18"/>
      <c r="EFL63" s="18"/>
      <c r="EFZ63" s="18"/>
      <c r="EGN63" s="18"/>
      <c r="EHB63" s="18"/>
      <c r="EHP63" s="18"/>
      <c r="EID63" s="18"/>
      <c r="EIR63" s="18"/>
      <c r="EJF63" s="18"/>
      <c r="EJT63" s="18"/>
      <c r="EKH63" s="18"/>
      <c r="EKV63" s="18"/>
      <c r="ELJ63" s="18"/>
      <c r="ELX63" s="18"/>
      <c r="EML63" s="18"/>
      <c r="EMZ63" s="18"/>
      <c r="ENN63" s="18"/>
      <c r="EOB63" s="18"/>
      <c r="EOP63" s="18"/>
      <c r="EPD63" s="18"/>
      <c r="EPR63" s="18"/>
      <c r="EQF63" s="18"/>
      <c r="EQT63" s="18"/>
      <c r="ERH63" s="18"/>
      <c r="ERV63" s="18"/>
      <c r="ESJ63" s="18"/>
      <c r="ESX63" s="18"/>
      <c r="ETL63" s="18"/>
      <c r="ETZ63" s="18"/>
      <c r="EUN63" s="18"/>
      <c r="EVB63" s="18"/>
      <c r="EVP63" s="18"/>
      <c r="EWD63" s="18"/>
      <c r="EWR63" s="18"/>
      <c r="EXF63" s="18"/>
      <c r="EXT63" s="18"/>
      <c r="EYH63" s="18"/>
      <c r="EYV63" s="18"/>
      <c r="EZJ63" s="18"/>
      <c r="EZX63" s="18"/>
      <c r="FAL63" s="18"/>
      <c r="FAZ63" s="18"/>
      <c r="FBN63" s="18"/>
      <c r="FCB63" s="18"/>
      <c r="FCP63" s="18"/>
      <c r="FDD63" s="18"/>
      <c r="FDR63" s="18"/>
      <c r="FEF63" s="18"/>
      <c r="FET63" s="18"/>
      <c r="FFH63" s="18"/>
      <c r="FFV63" s="18"/>
      <c r="FGJ63" s="18"/>
      <c r="FGX63" s="18"/>
      <c r="FHL63" s="18"/>
      <c r="FHZ63" s="18"/>
      <c r="FIN63" s="18"/>
      <c r="FJB63" s="18"/>
      <c r="FJP63" s="18"/>
      <c r="FKD63" s="18"/>
      <c r="FKR63" s="18"/>
      <c r="FLF63" s="18"/>
      <c r="FLT63" s="18"/>
      <c r="FMH63" s="18"/>
      <c r="FMV63" s="18"/>
      <c r="FNJ63" s="18"/>
      <c r="FNX63" s="18"/>
      <c r="FOL63" s="18"/>
      <c r="FOZ63" s="18"/>
      <c r="FPN63" s="18"/>
      <c r="FQB63" s="18"/>
      <c r="FQP63" s="18"/>
      <c r="FRD63" s="18"/>
      <c r="FRR63" s="18"/>
      <c r="FSF63" s="18"/>
      <c r="FST63" s="18"/>
      <c r="FTH63" s="18"/>
      <c r="FTV63" s="18"/>
      <c r="FUJ63" s="18"/>
      <c r="FUX63" s="18"/>
      <c r="FVL63" s="18"/>
      <c r="FVZ63" s="18"/>
      <c r="FWN63" s="18"/>
      <c r="FXB63" s="18"/>
      <c r="FXP63" s="18"/>
      <c r="FYD63" s="18"/>
      <c r="FYR63" s="18"/>
      <c r="FZF63" s="18"/>
      <c r="FZT63" s="18"/>
      <c r="GAH63" s="18"/>
      <c r="GAV63" s="18"/>
      <c r="GBJ63" s="18"/>
      <c r="GBX63" s="18"/>
      <c r="GCL63" s="18"/>
      <c r="GCZ63" s="18"/>
      <c r="GDN63" s="18"/>
      <c r="GEB63" s="18"/>
      <c r="GEP63" s="18"/>
      <c r="GFD63" s="18"/>
      <c r="GFR63" s="18"/>
      <c r="GGF63" s="18"/>
      <c r="GGT63" s="18"/>
      <c r="GHH63" s="18"/>
      <c r="GHV63" s="18"/>
      <c r="GIJ63" s="18"/>
      <c r="GIX63" s="18"/>
      <c r="GJL63" s="18"/>
      <c r="GJZ63" s="18"/>
      <c r="GKN63" s="18"/>
      <c r="GLB63" s="18"/>
      <c r="GLP63" s="18"/>
      <c r="GMD63" s="18"/>
      <c r="GMR63" s="18"/>
      <c r="GNF63" s="18"/>
      <c r="GNT63" s="18"/>
      <c r="GOH63" s="18"/>
      <c r="GOV63" s="18"/>
      <c r="GPJ63" s="18"/>
      <c r="GPX63" s="18"/>
      <c r="GQL63" s="18"/>
      <c r="GQZ63" s="18"/>
      <c r="GRN63" s="18"/>
      <c r="GSB63" s="18"/>
      <c r="GSP63" s="18"/>
      <c r="GTD63" s="18"/>
      <c r="GTR63" s="18"/>
      <c r="GUF63" s="18"/>
      <c r="GUT63" s="18"/>
      <c r="GVH63" s="18"/>
      <c r="GVV63" s="18"/>
      <c r="GWJ63" s="18"/>
      <c r="GWX63" s="18"/>
      <c r="GXL63" s="18"/>
      <c r="GXZ63" s="18"/>
      <c r="GYN63" s="18"/>
      <c r="GZB63" s="18"/>
      <c r="GZP63" s="18"/>
      <c r="HAD63" s="18"/>
      <c r="HAR63" s="18"/>
      <c r="HBF63" s="18"/>
      <c r="HBT63" s="18"/>
      <c r="HCH63" s="18"/>
      <c r="HCV63" s="18"/>
      <c r="HDJ63" s="18"/>
      <c r="HDX63" s="18"/>
      <c r="HEL63" s="18"/>
      <c r="HEZ63" s="18"/>
      <c r="HFN63" s="18"/>
      <c r="HGB63" s="18"/>
      <c r="HGP63" s="18"/>
      <c r="HHD63" s="18"/>
      <c r="HHR63" s="18"/>
      <c r="HIF63" s="18"/>
      <c r="HIT63" s="18"/>
      <c r="HJH63" s="18"/>
      <c r="HJV63" s="18"/>
      <c r="HKJ63" s="18"/>
      <c r="HKX63" s="18"/>
      <c r="HLL63" s="18"/>
      <c r="HLZ63" s="18"/>
      <c r="HMN63" s="18"/>
      <c r="HNB63" s="18"/>
      <c r="HNP63" s="18"/>
      <c r="HOD63" s="18"/>
      <c r="HOR63" s="18"/>
      <c r="HPF63" s="18"/>
      <c r="HPT63" s="18"/>
      <c r="HQH63" s="18"/>
      <c r="HQV63" s="18"/>
      <c r="HRJ63" s="18"/>
      <c r="HRX63" s="18"/>
      <c r="HSL63" s="18"/>
      <c r="HSZ63" s="18"/>
      <c r="HTN63" s="18"/>
      <c r="HUB63" s="18"/>
      <c r="HUP63" s="18"/>
      <c r="HVD63" s="18"/>
      <c r="HVR63" s="18"/>
      <c r="HWF63" s="18"/>
      <c r="HWT63" s="18"/>
      <c r="HXH63" s="18"/>
      <c r="HXV63" s="18"/>
      <c r="HYJ63" s="18"/>
      <c r="HYX63" s="18"/>
      <c r="HZL63" s="18"/>
      <c r="HZZ63" s="18"/>
      <c r="IAN63" s="18"/>
      <c r="IBB63" s="18"/>
      <c r="IBP63" s="18"/>
      <c r="ICD63" s="18"/>
      <c r="ICR63" s="18"/>
      <c r="IDF63" s="18"/>
      <c r="IDT63" s="18"/>
      <c r="IEH63" s="18"/>
      <c r="IEV63" s="18"/>
      <c r="IFJ63" s="18"/>
      <c r="IFX63" s="18"/>
      <c r="IGL63" s="18"/>
      <c r="IGZ63" s="18"/>
      <c r="IHN63" s="18"/>
      <c r="IIB63" s="18"/>
      <c r="IIP63" s="18"/>
      <c r="IJD63" s="18"/>
      <c r="IJR63" s="18"/>
      <c r="IKF63" s="18"/>
      <c r="IKT63" s="18"/>
      <c r="ILH63" s="18"/>
      <c r="ILV63" s="18"/>
      <c r="IMJ63" s="18"/>
      <c r="IMX63" s="18"/>
      <c r="INL63" s="18"/>
      <c r="INZ63" s="18"/>
      <c r="ION63" s="18"/>
      <c r="IPB63" s="18"/>
      <c r="IPP63" s="18"/>
      <c r="IQD63" s="18"/>
      <c r="IQR63" s="18"/>
      <c r="IRF63" s="18"/>
      <c r="IRT63" s="18"/>
      <c r="ISH63" s="18"/>
      <c r="ISV63" s="18"/>
      <c r="ITJ63" s="18"/>
      <c r="ITX63" s="18"/>
      <c r="IUL63" s="18"/>
      <c r="IUZ63" s="18"/>
      <c r="IVN63" s="18"/>
      <c r="IWB63" s="18"/>
      <c r="IWP63" s="18"/>
      <c r="IXD63" s="18"/>
      <c r="IXR63" s="18"/>
      <c r="IYF63" s="18"/>
      <c r="IYT63" s="18"/>
      <c r="IZH63" s="18"/>
      <c r="IZV63" s="18"/>
      <c r="JAJ63" s="18"/>
      <c r="JAX63" s="18"/>
      <c r="JBL63" s="18"/>
      <c r="JBZ63" s="18"/>
      <c r="JCN63" s="18"/>
      <c r="JDB63" s="18"/>
      <c r="JDP63" s="18"/>
      <c r="JED63" s="18"/>
      <c r="JER63" s="18"/>
      <c r="JFF63" s="18"/>
      <c r="JFT63" s="18"/>
      <c r="JGH63" s="18"/>
      <c r="JGV63" s="18"/>
      <c r="JHJ63" s="18"/>
      <c r="JHX63" s="18"/>
      <c r="JIL63" s="18"/>
      <c r="JIZ63" s="18"/>
      <c r="JJN63" s="18"/>
      <c r="JKB63" s="18"/>
      <c r="JKP63" s="18"/>
      <c r="JLD63" s="18"/>
      <c r="JLR63" s="18"/>
      <c r="JMF63" s="18"/>
      <c r="JMT63" s="18"/>
      <c r="JNH63" s="18"/>
      <c r="JNV63" s="18"/>
      <c r="JOJ63" s="18"/>
      <c r="JOX63" s="18"/>
      <c r="JPL63" s="18"/>
      <c r="JPZ63" s="18"/>
      <c r="JQN63" s="18"/>
      <c r="JRB63" s="18"/>
      <c r="JRP63" s="18"/>
      <c r="JSD63" s="18"/>
      <c r="JSR63" s="18"/>
      <c r="JTF63" s="18"/>
      <c r="JTT63" s="18"/>
      <c r="JUH63" s="18"/>
      <c r="JUV63" s="18"/>
      <c r="JVJ63" s="18"/>
      <c r="JVX63" s="18"/>
      <c r="JWL63" s="18"/>
      <c r="JWZ63" s="18"/>
      <c r="JXN63" s="18"/>
      <c r="JYB63" s="18"/>
      <c r="JYP63" s="18"/>
      <c r="JZD63" s="18"/>
      <c r="JZR63" s="18"/>
      <c r="KAF63" s="18"/>
      <c r="KAT63" s="18"/>
      <c r="KBH63" s="18"/>
      <c r="KBV63" s="18"/>
      <c r="KCJ63" s="18"/>
      <c r="KCX63" s="18"/>
      <c r="KDL63" s="18"/>
      <c r="KDZ63" s="18"/>
      <c r="KEN63" s="18"/>
      <c r="KFB63" s="18"/>
      <c r="KFP63" s="18"/>
      <c r="KGD63" s="18"/>
      <c r="KGR63" s="18"/>
      <c r="KHF63" s="18"/>
      <c r="KHT63" s="18"/>
      <c r="KIH63" s="18"/>
      <c r="KIV63" s="18"/>
      <c r="KJJ63" s="18"/>
      <c r="KJX63" s="18"/>
      <c r="KKL63" s="18"/>
      <c r="KKZ63" s="18"/>
      <c r="KLN63" s="18"/>
      <c r="KMB63" s="18"/>
      <c r="KMP63" s="18"/>
      <c r="KND63" s="18"/>
      <c r="KNR63" s="18"/>
      <c r="KOF63" s="18"/>
      <c r="KOT63" s="18"/>
      <c r="KPH63" s="18"/>
      <c r="KPV63" s="18"/>
      <c r="KQJ63" s="18"/>
      <c r="KQX63" s="18"/>
      <c r="KRL63" s="18"/>
      <c r="KRZ63" s="18"/>
      <c r="KSN63" s="18"/>
      <c r="KTB63" s="18"/>
      <c r="KTP63" s="18"/>
      <c r="KUD63" s="18"/>
      <c r="KUR63" s="18"/>
      <c r="KVF63" s="18"/>
      <c r="KVT63" s="18"/>
      <c r="KWH63" s="18"/>
      <c r="KWV63" s="18"/>
      <c r="KXJ63" s="18"/>
      <c r="KXX63" s="18"/>
      <c r="KYL63" s="18"/>
      <c r="KYZ63" s="18"/>
      <c r="KZN63" s="18"/>
      <c r="LAB63" s="18"/>
      <c r="LAP63" s="18"/>
      <c r="LBD63" s="18"/>
      <c r="LBR63" s="18"/>
      <c r="LCF63" s="18"/>
      <c r="LCT63" s="18"/>
      <c r="LDH63" s="18"/>
      <c r="LDV63" s="18"/>
      <c r="LEJ63" s="18"/>
      <c r="LEX63" s="18"/>
      <c r="LFL63" s="18"/>
      <c r="LFZ63" s="18"/>
      <c r="LGN63" s="18"/>
      <c r="LHB63" s="18"/>
      <c r="LHP63" s="18"/>
      <c r="LID63" s="18"/>
      <c r="LIR63" s="18"/>
      <c r="LJF63" s="18"/>
      <c r="LJT63" s="18"/>
      <c r="LKH63" s="18"/>
      <c r="LKV63" s="18"/>
      <c r="LLJ63" s="18"/>
      <c r="LLX63" s="18"/>
      <c r="LML63" s="18"/>
      <c r="LMZ63" s="18"/>
      <c r="LNN63" s="18"/>
      <c r="LOB63" s="18"/>
      <c r="LOP63" s="18"/>
      <c r="LPD63" s="18"/>
      <c r="LPR63" s="18"/>
      <c r="LQF63" s="18"/>
      <c r="LQT63" s="18"/>
      <c r="LRH63" s="18"/>
      <c r="LRV63" s="18"/>
      <c r="LSJ63" s="18"/>
      <c r="LSX63" s="18"/>
      <c r="LTL63" s="18"/>
      <c r="LTZ63" s="18"/>
      <c r="LUN63" s="18"/>
      <c r="LVB63" s="18"/>
      <c r="LVP63" s="18"/>
      <c r="LWD63" s="18"/>
      <c r="LWR63" s="18"/>
      <c r="LXF63" s="18"/>
      <c r="LXT63" s="18"/>
      <c r="LYH63" s="18"/>
      <c r="LYV63" s="18"/>
      <c r="LZJ63" s="18"/>
      <c r="LZX63" s="18"/>
      <c r="MAL63" s="18"/>
      <c r="MAZ63" s="18"/>
      <c r="MBN63" s="18"/>
      <c r="MCB63" s="18"/>
      <c r="MCP63" s="18"/>
      <c r="MDD63" s="18"/>
      <c r="MDR63" s="18"/>
      <c r="MEF63" s="18"/>
      <c r="MET63" s="18"/>
      <c r="MFH63" s="18"/>
      <c r="MFV63" s="18"/>
      <c r="MGJ63" s="18"/>
      <c r="MGX63" s="18"/>
      <c r="MHL63" s="18"/>
      <c r="MHZ63" s="18"/>
      <c r="MIN63" s="18"/>
      <c r="MJB63" s="18"/>
      <c r="MJP63" s="18"/>
      <c r="MKD63" s="18"/>
      <c r="MKR63" s="18"/>
      <c r="MLF63" s="18"/>
      <c r="MLT63" s="18"/>
      <c r="MMH63" s="18"/>
      <c r="MMV63" s="18"/>
      <c r="MNJ63" s="18"/>
      <c r="MNX63" s="18"/>
      <c r="MOL63" s="18"/>
      <c r="MOZ63" s="18"/>
      <c r="MPN63" s="18"/>
      <c r="MQB63" s="18"/>
      <c r="MQP63" s="18"/>
      <c r="MRD63" s="18"/>
      <c r="MRR63" s="18"/>
      <c r="MSF63" s="18"/>
      <c r="MST63" s="18"/>
      <c r="MTH63" s="18"/>
      <c r="MTV63" s="18"/>
      <c r="MUJ63" s="18"/>
      <c r="MUX63" s="18"/>
      <c r="MVL63" s="18"/>
      <c r="MVZ63" s="18"/>
      <c r="MWN63" s="18"/>
      <c r="MXB63" s="18"/>
      <c r="MXP63" s="18"/>
      <c r="MYD63" s="18"/>
      <c r="MYR63" s="18"/>
      <c r="MZF63" s="18"/>
      <c r="MZT63" s="18"/>
      <c r="NAH63" s="18"/>
      <c r="NAV63" s="18"/>
      <c r="NBJ63" s="18"/>
      <c r="NBX63" s="18"/>
      <c r="NCL63" s="18"/>
      <c r="NCZ63" s="18"/>
      <c r="NDN63" s="18"/>
      <c r="NEB63" s="18"/>
      <c r="NEP63" s="18"/>
      <c r="NFD63" s="18"/>
      <c r="NFR63" s="18"/>
      <c r="NGF63" s="18"/>
      <c r="NGT63" s="18"/>
      <c r="NHH63" s="18"/>
      <c r="NHV63" s="18"/>
      <c r="NIJ63" s="18"/>
      <c r="NIX63" s="18"/>
      <c r="NJL63" s="18"/>
      <c r="NJZ63" s="18"/>
      <c r="NKN63" s="18"/>
      <c r="NLB63" s="18"/>
      <c r="NLP63" s="18"/>
      <c r="NMD63" s="18"/>
      <c r="NMR63" s="18"/>
      <c r="NNF63" s="18"/>
      <c r="NNT63" s="18"/>
      <c r="NOH63" s="18"/>
      <c r="NOV63" s="18"/>
      <c r="NPJ63" s="18"/>
      <c r="NPX63" s="18"/>
      <c r="NQL63" s="18"/>
      <c r="NQZ63" s="18"/>
      <c r="NRN63" s="18"/>
      <c r="NSB63" s="18"/>
      <c r="NSP63" s="18"/>
      <c r="NTD63" s="18"/>
      <c r="NTR63" s="18"/>
      <c r="NUF63" s="18"/>
      <c r="NUT63" s="18"/>
      <c r="NVH63" s="18"/>
      <c r="NVV63" s="18"/>
      <c r="NWJ63" s="18"/>
      <c r="NWX63" s="18"/>
      <c r="NXL63" s="18"/>
      <c r="NXZ63" s="18"/>
      <c r="NYN63" s="18"/>
      <c r="NZB63" s="18"/>
      <c r="NZP63" s="18"/>
      <c r="OAD63" s="18"/>
      <c r="OAR63" s="18"/>
      <c r="OBF63" s="18"/>
      <c r="OBT63" s="18"/>
      <c r="OCH63" s="18"/>
      <c r="OCV63" s="18"/>
      <c r="ODJ63" s="18"/>
      <c r="ODX63" s="18"/>
      <c r="OEL63" s="18"/>
      <c r="OEZ63" s="18"/>
      <c r="OFN63" s="18"/>
      <c r="OGB63" s="18"/>
      <c r="OGP63" s="18"/>
      <c r="OHD63" s="18"/>
      <c r="OHR63" s="18"/>
      <c r="OIF63" s="18"/>
      <c r="OIT63" s="18"/>
      <c r="OJH63" s="18"/>
      <c r="OJV63" s="18"/>
      <c r="OKJ63" s="18"/>
      <c r="OKX63" s="18"/>
      <c r="OLL63" s="18"/>
      <c r="OLZ63" s="18"/>
      <c r="OMN63" s="18"/>
      <c r="ONB63" s="18"/>
      <c r="ONP63" s="18"/>
      <c r="OOD63" s="18"/>
      <c r="OOR63" s="18"/>
      <c r="OPF63" s="18"/>
      <c r="OPT63" s="18"/>
      <c r="OQH63" s="18"/>
      <c r="OQV63" s="18"/>
      <c r="ORJ63" s="18"/>
      <c r="ORX63" s="18"/>
      <c r="OSL63" s="18"/>
      <c r="OSZ63" s="18"/>
      <c r="OTN63" s="18"/>
      <c r="OUB63" s="18"/>
      <c r="OUP63" s="18"/>
      <c r="OVD63" s="18"/>
      <c r="OVR63" s="18"/>
      <c r="OWF63" s="18"/>
      <c r="OWT63" s="18"/>
      <c r="OXH63" s="18"/>
      <c r="OXV63" s="18"/>
      <c r="OYJ63" s="18"/>
      <c r="OYX63" s="18"/>
      <c r="OZL63" s="18"/>
      <c r="OZZ63" s="18"/>
      <c r="PAN63" s="18"/>
      <c r="PBB63" s="18"/>
      <c r="PBP63" s="18"/>
      <c r="PCD63" s="18"/>
      <c r="PCR63" s="18"/>
      <c r="PDF63" s="18"/>
      <c r="PDT63" s="18"/>
      <c r="PEH63" s="18"/>
      <c r="PEV63" s="18"/>
      <c r="PFJ63" s="18"/>
      <c r="PFX63" s="18"/>
      <c r="PGL63" s="18"/>
      <c r="PGZ63" s="18"/>
      <c r="PHN63" s="18"/>
      <c r="PIB63" s="18"/>
      <c r="PIP63" s="18"/>
      <c r="PJD63" s="18"/>
      <c r="PJR63" s="18"/>
      <c r="PKF63" s="18"/>
      <c r="PKT63" s="18"/>
      <c r="PLH63" s="18"/>
      <c r="PLV63" s="18"/>
      <c r="PMJ63" s="18"/>
      <c r="PMX63" s="18"/>
      <c r="PNL63" s="18"/>
      <c r="PNZ63" s="18"/>
      <c r="PON63" s="18"/>
      <c r="PPB63" s="18"/>
      <c r="PPP63" s="18"/>
      <c r="PQD63" s="18"/>
      <c r="PQR63" s="18"/>
      <c r="PRF63" s="18"/>
      <c r="PRT63" s="18"/>
      <c r="PSH63" s="18"/>
      <c r="PSV63" s="18"/>
      <c r="PTJ63" s="18"/>
      <c r="PTX63" s="18"/>
      <c r="PUL63" s="18"/>
      <c r="PUZ63" s="18"/>
      <c r="PVN63" s="18"/>
      <c r="PWB63" s="18"/>
      <c r="PWP63" s="18"/>
      <c r="PXD63" s="18"/>
      <c r="PXR63" s="18"/>
      <c r="PYF63" s="18"/>
      <c r="PYT63" s="18"/>
      <c r="PZH63" s="18"/>
      <c r="PZV63" s="18"/>
      <c r="QAJ63" s="18"/>
      <c r="QAX63" s="18"/>
      <c r="QBL63" s="18"/>
      <c r="QBZ63" s="18"/>
      <c r="QCN63" s="18"/>
      <c r="QDB63" s="18"/>
      <c r="QDP63" s="18"/>
      <c r="QED63" s="18"/>
      <c r="QER63" s="18"/>
      <c r="QFF63" s="18"/>
      <c r="QFT63" s="18"/>
      <c r="QGH63" s="18"/>
      <c r="QGV63" s="18"/>
      <c r="QHJ63" s="18"/>
      <c r="QHX63" s="18"/>
      <c r="QIL63" s="18"/>
      <c r="QIZ63" s="18"/>
      <c r="QJN63" s="18"/>
      <c r="QKB63" s="18"/>
      <c r="QKP63" s="18"/>
      <c r="QLD63" s="18"/>
      <c r="QLR63" s="18"/>
      <c r="QMF63" s="18"/>
      <c r="QMT63" s="18"/>
      <c r="QNH63" s="18"/>
      <c r="QNV63" s="18"/>
      <c r="QOJ63" s="18"/>
      <c r="QOX63" s="18"/>
      <c r="QPL63" s="18"/>
      <c r="QPZ63" s="18"/>
      <c r="QQN63" s="18"/>
      <c r="QRB63" s="18"/>
      <c r="QRP63" s="18"/>
      <c r="QSD63" s="18"/>
      <c r="QSR63" s="18"/>
      <c r="QTF63" s="18"/>
      <c r="QTT63" s="18"/>
      <c r="QUH63" s="18"/>
      <c r="QUV63" s="18"/>
      <c r="QVJ63" s="18"/>
      <c r="QVX63" s="18"/>
      <c r="QWL63" s="18"/>
      <c r="QWZ63" s="18"/>
      <c r="QXN63" s="18"/>
      <c r="QYB63" s="18"/>
      <c r="QYP63" s="18"/>
      <c r="QZD63" s="18"/>
      <c r="QZR63" s="18"/>
      <c r="RAF63" s="18"/>
      <c r="RAT63" s="18"/>
      <c r="RBH63" s="18"/>
      <c r="RBV63" s="18"/>
      <c r="RCJ63" s="18"/>
      <c r="RCX63" s="18"/>
      <c r="RDL63" s="18"/>
      <c r="RDZ63" s="18"/>
      <c r="REN63" s="18"/>
      <c r="RFB63" s="18"/>
      <c r="RFP63" s="18"/>
      <c r="RGD63" s="18"/>
      <c r="RGR63" s="18"/>
      <c r="RHF63" s="18"/>
      <c r="RHT63" s="18"/>
      <c r="RIH63" s="18"/>
      <c r="RIV63" s="18"/>
      <c r="RJJ63" s="18"/>
      <c r="RJX63" s="18"/>
      <c r="RKL63" s="18"/>
      <c r="RKZ63" s="18"/>
      <c r="RLN63" s="18"/>
      <c r="RMB63" s="18"/>
      <c r="RMP63" s="18"/>
      <c r="RND63" s="18"/>
      <c r="RNR63" s="18"/>
      <c r="ROF63" s="18"/>
      <c r="ROT63" s="18"/>
      <c r="RPH63" s="18"/>
      <c r="RPV63" s="18"/>
      <c r="RQJ63" s="18"/>
      <c r="RQX63" s="18"/>
      <c r="RRL63" s="18"/>
      <c r="RRZ63" s="18"/>
      <c r="RSN63" s="18"/>
      <c r="RTB63" s="18"/>
      <c r="RTP63" s="18"/>
      <c r="RUD63" s="18"/>
      <c r="RUR63" s="18"/>
      <c r="RVF63" s="18"/>
      <c r="RVT63" s="18"/>
      <c r="RWH63" s="18"/>
      <c r="RWV63" s="18"/>
      <c r="RXJ63" s="18"/>
      <c r="RXX63" s="18"/>
      <c r="RYL63" s="18"/>
      <c r="RYZ63" s="18"/>
      <c r="RZN63" s="18"/>
      <c r="SAB63" s="18"/>
      <c r="SAP63" s="18"/>
      <c r="SBD63" s="18"/>
      <c r="SBR63" s="18"/>
      <c r="SCF63" s="18"/>
      <c r="SCT63" s="18"/>
      <c r="SDH63" s="18"/>
      <c r="SDV63" s="18"/>
      <c r="SEJ63" s="18"/>
      <c r="SEX63" s="18"/>
      <c r="SFL63" s="18"/>
      <c r="SFZ63" s="18"/>
      <c r="SGN63" s="18"/>
      <c r="SHB63" s="18"/>
      <c r="SHP63" s="18"/>
      <c r="SID63" s="18"/>
      <c r="SIR63" s="18"/>
      <c r="SJF63" s="18"/>
      <c r="SJT63" s="18"/>
      <c r="SKH63" s="18"/>
      <c r="SKV63" s="18"/>
      <c r="SLJ63" s="18"/>
      <c r="SLX63" s="18"/>
      <c r="SML63" s="18"/>
      <c r="SMZ63" s="18"/>
      <c r="SNN63" s="18"/>
      <c r="SOB63" s="18"/>
      <c r="SOP63" s="18"/>
      <c r="SPD63" s="18"/>
      <c r="SPR63" s="18"/>
      <c r="SQF63" s="18"/>
      <c r="SQT63" s="18"/>
      <c r="SRH63" s="18"/>
      <c r="SRV63" s="18"/>
      <c r="SSJ63" s="18"/>
      <c r="SSX63" s="18"/>
      <c r="STL63" s="18"/>
      <c r="STZ63" s="18"/>
      <c r="SUN63" s="18"/>
      <c r="SVB63" s="18"/>
      <c r="SVP63" s="18"/>
      <c r="SWD63" s="18"/>
      <c r="SWR63" s="18"/>
      <c r="SXF63" s="18"/>
      <c r="SXT63" s="18"/>
      <c r="SYH63" s="18"/>
      <c r="SYV63" s="18"/>
      <c r="SZJ63" s="18"/>
      <c r="SZX63" s="18"/>
      <c r="TAL63" s="18"/>
      <c r="TAZ63" s="18"/>
      <c r="TBN63" s="18"/>
      <c r="TCB63" s="18"/>
      <c r="TCP63" s="18"/>
      <c r="TDD63" s="18"/>
      <c r="TDR63" s="18"/>
      <c r="TEF63" s="18"/>
      <c r="TET63" s="18"/>
      <c r="TFH63" s="18"/>
      <c r="TFV63" s="18"/>
      <c r="TGJ63" s="18"/>
      <c r="TGX63" s="18"/>
      <c r="THL63" s="18"/>
      <c r="THZ63" s="18"/>
      <c r="TIN63" s="18"/>
      <c r="TJB63" s="18"/>
      <c r="TJP63" s="18"/>
      <c r="TKD63" s="18"/>
      <c r="TKR63" s="18"/>
      <c r="TLF63" s="18"/>
      <c r="TLT63" s="18"/>
      <c r="TMH63" s="18"/>
      <c r="TMV63" s="18"/>
      <c r="TNJ63" s="18"/>
      <c r="TNX63" s="18"/>
      <c r="TOL63" s="18"/>
      <c r="TOZ63" s="18"/>
      <c r="TPN63" s="18"/>
      <c r="TQB63" s="18"/>
      <c r="TQP63" s="18"/>
      <c r="TRD63" s="18"/>
      <c r="TRR63" s="18"/>
      <c r="TSF63" s="18"/>
      <c r="TST63" s="18"/>
      <c r="TTH63" s="18"/>
      <c r="TTV63" s="18"/>
      <c r="TUJ63" s="18"/>
      <c r="TUX63" s="18"/>
      <c r="TVL63" s="18"/>
      <c r="TVZ63" s="18"/>
      <c r="TWN63" s="18"/>
      <c r="TXB63" s="18"/>
      <c r="TXP63" s="18"/>
      <c r="TYD63" s="18"/>
      <c r="TYR63" s="18"/>
      <c r="TZF63" s="18"/>
      <c r="TZT63" s="18"/>
      <c r="UAH63" s="18"/>
      <c r="UAV63" s="18"/>
      <c r="UBJ63" s="18"/>
      <c r="UBX63" s="18"/>
      <c r="UCL63" s="18"/>
      <c r="UCZ63" s="18"/>
      <c r="UDN63" s="18"/>
      <c r="UEB63" s="18"/>
      <c r="UEP63" s="18"/>
      <c r="UFD63" s="18"/>
      <c r="UFR63" s="18"/>
      <c r="UGF63" s="18"/>
      <c r="UGT63" s="18"/>
      <c r="UHH63" s="18"/>
      <c r="UHV63" s="18"/>
      <c r="UIJ63" s="18"/>
      <c r="UIX63" s="18"/>
      <c r="UJL63" s="18"/>
      <c r="UJZ63" s="18"/>
      <c r="UKN63" s="18"/>
      <c r="ULB63" s="18"/>
      <c r="ULP63" s="18"/>
      <c r="UMD63" s="18"/>
      <c r="UMR63" s="18"/>
      <c r="UNF63" s="18"/>
      <c r="UNT63" s="18"/>
      <c r="UOH63" s="18"/>
      <c r="UOV63" s="18"/>
      <c r="UPJ63" s="18"/>
      <c r="UPX63" s="18"/>
      <c r="UQL63" s="18"/>
      <c r="UQZ63" s="18"/>
      <c r="URN63" s="18"/>
      <c r="USB63" s="18"/>
      <c r="USP63" s="18"/>
      <c r="UTD63" s="18"/>
      <c r="UTR63" s="18"/>
      <c r="UUF63" s="18"/>
      <c r="UUT63" s="18"/>
      <c r="UVH63" s="18"/>
      <c r="UVV63" s="18"/>
      <c r="UWJ63" s="18"/>
      <c r="UWX63" s="18"/>
      <c r="UXL63" s="18"/>
      <c r="UXZ63" s="18"/>
      <c r="UYN63" s="18"/>
      <c r="UZB63" s="18"/>
      <c r="UZP63" s="18"/>
      <c r="VAD63" s="18"/>
      <c r="VAR63" s="18"/>
      <c r="VBF63" s="18"/>
      <c r="VBT63" s="18"/>
      <c r="VCH63" s="18"/>
      <c r="VCV63" s="18"/>
      <c r="VDJ63" s="18"/>
      <c r="VDX63" s="18"/>
      <c r="VEL63" s="18"/>
      <c r="VEZ63" s="18"/>
      <c r="VFN63" s="18"/>
      <c r="VGB63" s="18"/>
      <c r="VGP63" s="18"/>
      <c r="VHD63" s="18"/>
      <c r="VHR63" s="18"/>
      <c r="VIF63" s="18"/>
      <c r="VIT63" s="18"/>
      <c r="VJH63" s="18"/>
      <c r="VJV63" s="18"/>
      <c r="VKJ63" s="18"/>
      <c r="VKX63" s="18"/>
      <c r="VLL63" s="18"/>
      <c r="VLZ63" s="18"/>
      <c r="VMN63" s="18"/>
      <c r="VNB63" s="18"/>
      <c r="VNP63" s="18"/>
      <c r="VOD63" s="18"/>
      <c r="VOR63" s="18"/>
      <c r="VPF63" s="18"/>
      <c r="VPT63" s="18"/>
      <c r="VQH63" s="18"/>
      <c r="VQV63" s="18"/>
      <c r="VRJ63" s="18"/>
      <c r="VRX63" s="18"/>
      <c r="VSL63" s="18"/>
      <c r="VSZ63" s="18"/>
      <c r="VTN63" s="18"/>
      <c r="VUB63" s="18"/>
      <c r="VUP63" s="18"/>
      <c r="VVD63" s="18"/>
      <c r="VVR63" s="18"/>
      <c r="VWF63" s="18"/>
      <c r="VWT63" s="18"/>
      <c r="VXH63" s="18"/>
      <c r="VXV63" s="18"/>
      <c r="VYJ63" s="18"/>
      <c r="VYX63" s="18"/>
      <c r="VZL63" s="18"/>
      <c r="VZZ63" s="18"/>
      <c r="WAN63" s="18"/>
      <c r="WBB63" s="18"/>
      <c r="WBP63" s="18"/>
      <c r="WCD63" s="18"/>
      <c r="WCR63" s="18"/>
      <c r="WDF63" s="18"/>
      <c r="WDT63" s="18"/>
      <c r="WEH63" s="18"/>
      <c r="WEV63" s="18"/>
      <c r="WFJ63" s="18"/>
      <c r="WFX63" s="18"/>
      <c r="WGL63" s="18"/>
      <c r="WGZ63" s="18"/>
      <c r="WHN63" s="18"/>
      <c r="WIB63" s="18"/>
      <c r="WIP63" s="18"/>
      <c r="WJD63" s="18"/>
      <c r="WJR63" s="18"/>
      <c r="WKF63" s="18"/>
      <c r="WKT63" s="18"/>
      <c r="WLH63" s="18"/>
      <c r="WLV63" s="18"/>
      <c r="WMJ63" s="18"/>
      <c r="WMX63" s="18"/>
      <c r="WNL63" s="18"/>
      <c r="WNZ63" s="18"/>
      <c r="WON63" s="18"/>
      <c r="WPB63" s="18"/>
      <c r="WPP63" s="18"/>
      <c r="WQD63" s="18"/>
      <c r="WQR63" s="18"/>
      <c r="WRF63" s="18"/>
      <c r="WRT63" s="18"/>
      <c r="WSH63" s="18"/>
      <c r="WSV63" s="18"/>
      <c r="WTJ63" s="18"/>
      <c r="WTX63" s="18"/>
      <c r="WUL63" s="18"/>
      <c r="WUZ63" s="18"/>
      <c r="WVN63" s="18"/>
      <c r="WWB63" s="18"/>
      <c r="WWP63" s="18"/>
      <c r="WXD63" s="18"/>
      <c r="WXR63" s="18"/>
      <c r="WYF63" s="18"/>
      <c r="WYT63" s="18"/>
      <c r="WZH63" s="18"/>
      <c r="WZV63" s="18"/>
      <c r="XAJ63" s="18"/>
      <c r="XAX63" s="18"/>
      <c r="XBL63" s="18"/>
      <c r="XBZ63" s="18"/>
      <c r="XCN63" s="18"/>
      <c r="XDB63" s="18"/>
      <c r="XDP63" s="18"/>
      <c r="XED63" s="18"/>
      <c r="XER63" s="18"/>
    </row>
    <row r="64" spans="1:1014 1028:2036 2050:3072 3086:4094 4108:5116 5130:6138 6152:7160 7174:8182 8196:9204 9218:10240 10254:11262 11276:12284 12298:13306 13320:14328 14342:15350 15364:16372" hidden="1" x14ac:dyDescent="0.35">
      <c r="A64">
        <v>2017303004</v>
      </c>
      <c r="B64" t="s">
        <v>26</v>
      </c>
      <c r="C64" t="s">
        <v>159</v>
      </c>
      <c r="D64" s="55" t="s">
        <v>929</v>
      </c>
      <c r="E64" t="s">
        <v>134</v>
      </c>
      <c r="F64" s="18">
        <v>43038</v>
      </c>
      <c r="G64">
        <v>125.6</v>
      </c>
      <c r="H64" t="s">
        <v>884</v>
      </c>
      <c r="I64">
        <v>383.2</v>
      </c>
      <c r="J64" t="s">
        <v>876</v>
      </c>
      <c r="K64">
        <v>111.8</v>
      </c>
      <c r="L64" t="s">
        <v>880</v>
      </c>
      <c r="M64">
        <v>27</v>
      </c>
      <c r="O64">
        <v>650</v>
      </c>
      <c r="P64" t="s">
        <v>29</v>
      </c>
      <c r="T64" s="18"/>
      <c r="AH64" s="18"/>
      <c r="AV64" s="18"/>
      <c r="BJ64" s="18"/>
      <c r="BX64" s="18"/>
      <c r="CL64" s="18"/>
      <c r="CZ64" s="18"/>
      <c r="DN64" s="18"/>
      <c r="EB64" s="18"/>
      <c r="EP64" s="18"/>
      <c r="FD64" s="18"/>
      <c r="FR64" s="18"/>
      <c r="GF64" s="18"/>
      <c r="GT64" s="18"/>
      <c r="HH64" s="18"/>
      <c r="HV64" s="18"/>
      <c r="IJ64" s="18"/>
      <c r="IX64" s="18"/>
      <c r="JL64" s="18"/>
      <c r="JZ64" s="18"/>
      <c r="KN64" s="18"/>
      <c r="LB64" s="18"/>
      <c r="LP64" s="18"/>
      <c r="MD64" s="18"/>
      <c r="MR64" s="18"/>
      <c r="NF64" s="18"/>
      <c r="NT64" s="18"/>
      <c r="OH64" s="18"/>
      <c r="OV64" s="18"/>
      <c r="PJ64" s="18"/>
      <c r="PX64" s="18"/>
      <c r="QL64" s="18"/>
      <c r="QZ64" s="18"/>
      <c r="RN64" s="18"/>
      <c r="SB64" s="18"/>
      <c r="SP64" s="18"/>
      <c r="TD64" s="18"/>
      <c r="TR64" s="18"/>
      <c r="UF64" s="18"/>
      <c r="UT64" s="18"/>
      <c r="VH64" s="18"/>
      <c r="VV64" s="18"/>
      <c r="WJ64" s="18"/>
      <c r="WX64" s="18"/>
      <c r="XL64" s="18"/>
      <c r="XZ64" s="18"/>
      <c r="YN64" s="18"/>
      <c r="ZB64" s="18"/>
      <c r="ZP64" s="18"/>
      <c r="AAD64" s="18"/>
      <c r="AAR64" s="18"/>
      <c r="ABF64" s="18"/>
      <c r="ABT64" s="18"/>
      <c r="ACH64" s="18"/>
      <c r="ACV64" s="18"/>
      <c r="ADJ64" s="18"/>
      <c r="ADX64" s="18"/>
      <c r="AEL64" s="18"/>
      <c r="AEZ64" s="18"/>
      <c r="AFN64" s="18"/>
      <c r="AGB64" s="18"/>
      <c r="AGP64" s="18"/>
      <c r="AHD64" s="18"/>
      <c r="AHR64" s="18"/>
      <c r="AIF64" s="18"/>
      <c r="AIT64" s="18"/>
      <c r="AJH64" s="18"/>
      <c r="AJV64" s="18"/>
      <c r="AKJ64" s="18"/>
      <c r="AKX64" s="18"/>
      <c r="ALL64" s="18"/>
      <c r="ALZ64" s="18"/>
      <c r="AMN64" s="18"/>
      <c r="ANB64" s="18"/>
      <c r="ANP64" s="18"/>
      <c r="AOD64" s="18"/>
      <c r="AOR64" s="18"/>
      <c r="APF64" s="18"/>
      <c r="APT64" s="18"/>
      <c r="AQH64" s="18"/>
      <c r="AQV64" s="18"/>
      <c r="ARJ64" s="18"/>
      <c r="ARX64" s="18"/>
      <c r="ASL64" s="18"/>
      <c r="ASZ64" s="18"/>
      <c r="ATN64" s="18"/>
      <c r="AUB64" s="18"/>
      <c r="AUP64" s="18"/>
      <c r="AVD64" s="18"/>
      <c r="AVR64" s="18"/>
      <c r="AWF64" s="18"/>
      <c r="AWT64" s="18"/>
      <c r="AXH64" s="18"/>
      <c r="AXV64" s="18"/>
      <c r="AYJ64" s="18"/>
      <c r="AYX64" s="18"/>
      <c r="AZL64" s="18"/>
      <c r="AZZ64" s="18"/>
      <c r="BAN64" s="18"/>
      <c r="BBB64" s="18"/>
      <c r="BBP64" s="18"/>
      <c r="BCD64" s="18"/>
      <c r="BCR64" s="18"/>
      <c r="BDF64" s="18"/>
      <c r="BDT64" s="18"/>
      <c r="BEH64" s="18"/>
      <c r="BEV64" s="18"/>
      <c r="BFJ64" s="18"/>
      <c r="BFX64" s="18"/>
      <c r="BGL64" s="18"/>
      <c r="BGZ64" s="18"/>
      <c r="BHN64" s="18"/>
      <c r="BIB64" s="18"/>
      <c r="BIP64" s="18"/>
      <c r="BJD64" s="18"/>
      <c r="BJR64" s="18"/>
      <c r="BKF64" s="18"/>
      <c r="BKT64" s="18"/>
      <c r="BLH64" s="18"/>
      <c r="BLV64" s="18"/>
      <c r="BMJ64" s="18"/>
      <c r="BMX64" s="18"/>
      <c r="BNL64" s="18"/>
      <c r="BNZ64" s="18"/>
      <c r="BON64" s="18"/>
      <c r="BPB64" s="18"/>
      <c r="BPP64" s="18"/>
      <c r="BQD64" s="18"/>
      <c r="BQR64" s="18"/>
      <c r="BRF64" s="18"/>
      <c r="BRT64" s="18"/>
      <c r="BSH64" s="18"/>
      <c r="BSV64" s="18"/>
      <c r="BTJ64" s="18"/>
      <c r="BTX64" s="18"/>
      <c r="BUL64" s="18"/>
      <c r="BUZ64" s="18"/>
      <c r="BVN64" s="18"/>
      <c r="BWB64" s="18"/>
      <c r="BWP64" s="18"/>
      <c r="BXD64" s="18"/>
      <c r="BXR64" s="18"/>
      <c r="BYF64" s="18"/>
      <c r="BYT64" s="18"/>
      <c r="BZH64" s="18"/>
      <c r="BZV64" s="18"/>
      <c r="CAJ64" s="18"/>
      <c r="CAX64" s="18"/>
      <c r="CBL64" s="18"/>
      <c r="CBZ64" s="18"/>
      <c r="CCN64" s="18"/>
      <c r="CDB64" s="18"/>
      <c r="CDP64" s="18"/>
      <c r="CED64" s="18"/>
      <c r="CER64" s="18"/>
      <c r="CFF64" s="18"/>
      <c r="CFT64" s="18"/>
      <c r="CGH64" s="18"/>
      <c r="CGV64" s="18"/>
      <c r="CHJ64" s="18"/>
      <c r="CHX64" s="18"/>
      <c r="CIL64" s="18"/>
      <c r="CIZ64" s="18"/>
      <c r="CJN64" s="18"/>
      <c r="CKB64" s="18"/>
      <c r="CKP64" s="18"/>
      <c r="CLD64" s="18"/>
      <c r="CLR64" s="18"/>
      <c r="CMF64" s="18"/>
      <c r="CMT64" s="18"/>
      <c r="CNH64" s="18"/>
      <c r="CNV64" s="18"/>
      <c r="COJ64" s="18"/>
      <c r="COX64" s="18"/>
      <c r="CPL64" s="18"/>
      <c r="CPZ64" s="18"/>
      <c r="CQN64" s="18"/>
      <c r="CRB64" s="18"/>
      <c r="CRP64" s="18"/>
      <c r="CSD64" s="18"/>
      <c r="CSR64" s="18"/>
      <c r="CTF64" s="18"/>
      <c r="CTT64" s="18"/>
      <c r="CUH64" s="18"/>
      <c r="CUV64" s="18"/>
      <c r="CVJ64" s="18"/>
      <c r="CVX64" s="18"/>
      <c r="CWL64" s="18"/>
      <c r="CWZ64" s="18"/>
      <c r="CXN64" s="18"/>
      <c r="CYB64" s="18"/>
      <c r="CYP64" s="18"/>
      <c r="CZD64" s="18"/>
      <c r="CZR64" s="18"/>
      <c r="DAF64" s="18"/>
      <c r="DAT64" s="18"/>
      <c r="DBH64" s="18"/>
      <c r="DBV64" s="18"/>
      <c r="DCJ64" s="18"/>
      <c r="DCX64" s="18"/>
      <c r="DDL64" s="18"/>
      <c r="DDZ64" s="18"/>
      <c r="DEN64" s="18"/>
      <c r="DFB64" s="18"/>
      <c r="DFP64" s="18"/>
      <c r="DGD64" s="18"/>
      <c r="DGR64" s="18"/>
      <c r="DHF64" s="18"/>
      <c r="DHT64" s="18"/>
      <c r="DIH64" s="18"/>
      <c r="DIV64" s="18"/>
      <c r="DJJ64" s="18"/>
      <c r="DJX64" s="18"/>
      <c r="DKL64" s="18"/>
      <c r="DKZ64" s="18"/>
      <c r="DLN64" s="18"/>
      <c r="DMB64" s="18"/>
      <c r="DMP64" s="18"/>
      <c r="DND64" s="18"/>
      <c r="DNR64" s="18"/>
      <c r="DOF64" s="18"/>
      <c r="DOT64" s="18"/>
      <c r="DPH64" s="18"/>
      <c r="DPV64" s="18"/>
      <c r="DQJ64" s="18"/>
      <c r="DQX64" s="18"/>
      <c r="DRL64" s="18"/>
      <c r="DRZ64" s="18"/>
      <c r="DSN64" s="18"/>
      <c r="DTB64" s="18"/>
      <c r="DTP64" s="18"/>
      <c r="DUD64" s="18"/>
      <c r="DUR64" s="18"/>
      <c r="DVF64" s="18"/>
      <c r="DVT64" s="18"/>
      <c r="DWH64" s="18"/>
      <c r="DWV64" s="18"/>
      <c r="DXJ64" s="18"/>
      <c r="DXX64" s="18"/>
      <c r="DYL64" s="18"/>
      <c r="DYZ64" s="18"/>
      <c r="DZN64" s="18"/>
      <c r="EAB64" s="18"/>
      <c r="EAP64" s="18"/>
      <c r="EBD64" s="18"/>
      <c r="EBR64" s="18"/>
      <c r="ECF64" s="18"/>
      <c r="ECT64" s="18"/>
      <c r="EDH64" s="18"/>
      <c r="EDV64" s="18"/>
      <c r="EEJ64" s="18"/>
      <c r="EEX64" s="18"/>
      <c r="EFL64" s="18"/>
      <c r="EFZ64" s="18"/>
      <c r="EGN64" s="18"/>
      <c r="EHB64" s="18"/>
      <c r="EHP64" s="18"/>
      <c r="EID64" s="18"/>
      <c r="EIR64" s="18"/>
      <c r="EJF64" s="18"/>
      <c r="EJT64" s="18"/>
      <c r="EKH64" s="18"/>
      <c r="EKV64" s="18"/>
      <c r="ELJ64" s="18"/>
      <c r="ELX64" s="18"/>
      <c r="EML64" s="18"/>
      <c r="EMZ64" s="18"/>
      <c r="ENN64" s="18"/>
      <c r="EOB64" s="18"/>
      <c r="EOP64" s="18"/>
      <c r="EPD64" s="18"/>
      <c r="EPR64" s="18"/>
      <c r="EQF64" s="18"/>
      <c r="EQT64" s="18"/>
      <c r="ERH64" s="18"/>
      <c r="ERV64" s="18"/>
      <c r="ESJ64" s="18"/>
      <c r="ESX64" s="18"/>
      <c r="ETL64" s="18"/>
      <c r="ETZ64" s="18"/>
      <c r="EUN64" s="18"/>
      <c r="EVB64" s="18"/>
      <c r="EVP64" s="18"/>
      <c r="EWD64" s="18"/>
      <c r="EWR64" s="18"/>
      <c r="EXF64" s="18"/>
      <c r="EXT64" s="18"/>
      <c r="EYH64" s="18"/>
      <c r="EYV64" s="18"/>
      <c r="EZJ64" s="18"/>
      <c r="EZX64" s="18"/>
      <c r="FAL64" s="18"/>
      <c r="FAZ64" s="18"/>
      <c r="FBN64" s="18"/>
      <c r="FCB64" s="18"/>
      <c r="FCP64" s="18"/>
      <c r="FDD64" s="18"/>
      <c r="FDR64" s="18"/>
      <c r="FEF64" s="18"/>
      <c r="FET64" s="18"/>
      <c r="FFH64" s="18"/>
      <c r="FFV64" s="18"/>
      <c r="FGJ64" s="18"/>
      <c r="FGX64" s="18"/>
      <c r="FHL64" s="18"/>
      <c r="FHZ64" s="18"/>
      <c r="FIN64" s="18"/>
      <c r="FJB64" s="18"/>
      <c r="FJP64" s="18"/>
      <c r="FKD64" s="18"/>
      <c r="FKR64" s="18"/>
      <c r="FLF64" s="18"/>
      <c r="FLT64" s="18"/>
      <c r="FMH64" s="18"/>
      <c r="FMV64" s="18"/>
      <c r="FNJ64" s="18"/>
      <c r="FNX64" s="18"/>
      <c r="FOL64" s="18"/>
      <c r="FOZ64" s="18"/>
      <c r="FPN64" s="18"/>
      <c r="FQB64" s="18"/>
      <c r="FQP64" s="18"/>
      <c r="FRD64" s="18"/>
      <c r="FRR64" s="18"/>
      <c r="FSF64" s="18"/>
      <c r="FST64" s="18"/>
      <c r="FTH64" s="18"/>
      <c r="FTV64" s="18"/>
      <c r="FUJ64" s="18"/>
      <c r="FUX64" s="18"/>
      <c r="FVL64" s="18"/>
      <c r="FVZ64" s="18"/>
      <c r="FWN64" s="18"/>
      <c r="FXB64" s="18"/>
      <c r="FXP64" s="18"/>
      <c r="FYD64" s="18"/>
      <c r="FYR64" s="18"/>
      <c r="FZF64" s="18"/>
      <c r="FZT64" s="18"/>
      <c r="GAH64" s="18"/>
      <c r="GAV64" s="18"/>
      <c r="GBJ64" s="18"/>
      <c r="GBX64" s="18"/>
      <c r="GCL64" s="18"/>
      <c r="GCZ64" s="18"/>
      <c r="GDN64" s="18"/>
      <c r="GEB64" s="18"/>
      <c r="GEP64" s="18"/>
      <c r="GFD64" s="18"/>
      <c r="GFR64" s="18"/>
      <c r="GGF64" s="18"/>
      <c r="GGT64" s="18"/>
      <c r="GHH64" s="18"/>
      <c r="GHV64" s="18"/>
      <c r="GIJ64" s="18"/>
      <c r="GIX64" s="18"/>
      <c r="GJL64" s="18"/>
      <c r="GJZ64" s="18"/>
      <c r="GKN64" s="18"/>
      <c r="GLB64" s="18"/>
      <c r="GLP64" s="18"/>
      <c r="GMD64" s="18"/>
      <c r="GMR64" s="18"/>
      <c r="GNF64" s="18"/>
      <c r="GNT64" s="18"/>
      <c r="GOH64" s="18"/>
      <c r="GOV64" s="18"/>
      <c r="GPJ64" s="18"/>
      <c r="GPX64" s="18"/>
      <c r="GQL64" s="18"/>
      <c r="GQZ64" s="18"/>
      <c r="GRN64" s="18"/>
      <c r="GSB64" s="18"/>
      <c r="GSP64" s="18"/>
      <c r="GTD64" s="18"/>
      <c r="GTR64" s="18"/>
      <c r="GUF64" s="18"/>
      <c r="GUT64" s="18"/>
      <c r="GVH64" s="18"/>
      <c r="GVV64" s="18"/>
      <c r="GWJ64" s="18"/>
      <c r="GWX64" s="18"/>
      <c r="GXL64" s="18"/>
      <c r="GXZ64" s="18"/>
      <c r="GYN64" s="18"/>
      <c r="GZB64" s="18"/>
      <c r="GZP64" s="18"/>
      <c r="HAD64" s="18"/>
      <c r="HAR64" s="18"/>
      <c r="HBF64" s="18"/>
      <c r="HBT64" s="18"/>
      <c r="HCH64" s="18"/>
      <c r="HCV64" s="18"/>
      <c r="HDJ64" s="18"/>
      <c r="HDX64" s="18"/>
      <c r="HEL64" s="18"/>
      <c r="HEZ64" s="18"/>
      <c r="HFN64" s="18"/>
      <c r="HGB64" s="18"/>
      <c r="HGP64" s="18"/>
      <c r="HHD64" s="18"/>
      <c r="HHR64" s="18"/>
      <c r="HIF64" s="18"/>
      <c r="HIT64" s="18"/>
      <c r="HJH64" s="18"/>
      <c r="HJV64" s="18"/>
      <c r="HKJ64" s="18"/>
      <c r="HKX64" s="18"/>
      <c r="HLL64" s="18"/>
      <c r="HLZ64" s="18"/>
      <c r="HMN64" s="18"/>
      <c r="HNB64" s="18"/>
      <c r="HNP64" s="18"/>
      <c r="HOD64" s="18"/>
      <c r="HOR64" s="18"/>
      <c r="HPF64" s="18"/>
      <c r="HPT64" s="18"/>
      <c r="HQH64" s="18"/>
      <c r="HQV64" s="18"/>
      <c r="HRJ64" s="18"/>
      <c r="HRX64" s="18"/>
      <c r="HSL64" s="18"/>
      <c r="HSZ64" s="18"/>
      <c r="HTN64" s="18"/>
      <c r="HUB64" s="18"/>
      <c r="HUP64" s="18"/>
      <c r="HVD64" s="18"/>
      <c r="HVR64" s="18"/>
      <c r="HWF64" s="18"/>
      <c r="HWT64" s="18"/>
      <c r="HXH64" s="18"/>
      <c r="HXV64" s="18"/>
      <c r="HYJ64" s="18"/>
      <c r="HYX64" s="18"/>
      <c r="HZL64" s="18"/>
      <c r="HZZ64" s="18"/>
      <c r="IAN64" s="18"/>
      <c r="IBB64" s="18"/>
      <c r="IBP64" s="18"/>
      <c r="ICD64" s="18"/>
      <c r="ICR64" s="18"/>
      <c r="IDF64" s="18"/>
      <c r="IDT64" s="18"/>
      <c r="IEH64" s="18"/>
      <c r="IEV64" s="18"/>
      <c r="IFJ64" s="18"/>
      <c r="IFX64" s="18"/>
      <c r="IGL64" s="18"/>
      <c r="IGZ64" s="18"/>
      <c r="IHN64" s="18"/>
      <c r="IIB64" s="18"/>
      <c r="IIP64" s="18"/>
      <c r="IJD64" s="18"/>
      <c r="IJR64" s="18"/>
      <c r="IKF64" s="18"/>
      <c r="IKT64" s="18"/>
      <c r="ILH64" s="18"/>
      <c r="ILV64" s="18"/>
      <c r="IMJ64" s="18"/>
      <c r="IMX64" s="18"/>
      <c r="INL64" s="18"/>
      <c r="INZ64" s="18"/>
      <c r="ION64" s="18"/>
      <c r="IPB64" s="18"/>
      <c r="IPP64" s="18"/>
      <c r="IQD64" s="18"/>
      <c r="IQR64" s="18"/>
      <c r="IRF64" s="18"/>
      <c r="IRT64" s="18"/>
      <c r="ISH64" s="18"/>
      <c r="ISV64" s="18"/>
      <c r="ITJ64" s="18"/>
      <c r="ITX64" s="18"/>
      <c r="IUL64" s="18"/>
      <c r="IUZ64" s="18"/>
      <c r="IVN64" s="18"/>
      <c r="IWB64" s="18"/>
      <c r="IWP64" s="18"/>
      <c r="IXD64" s="18"/>
      <c r="IXR64" s="18"/>
      <c r="IYF64" s="18"/>
      <c r="IYT64" s="18"/>
      <c r="IZH64" s="18"/>
      <c r="IZV64" s="18"/>
      <c r="JAJ64" s="18"/>
      <c r="JAX64" s="18"/>
      <c r="JBL64" s="18"/>
      <c r="JBZ64" s="18"/>
      <c r="JCN64" s="18"/>
      <c r="JDB64" s="18"/>
      <c r="JDP64" s="18"/>
      <c r="JED64" s="18"/>
      <c r="JER64" s="18"/>
      <c r="JFF64" s="18"/>
      <c r="JFT64" s="18"/>
      <c r="JGH64" s="18"/>
      <c r="JGV64" s="18"/>
      <c r="JHJ64" s="18"/>
      <c r="JHX64" s="18"/>
      <c r="JIL64" s="18"/>
      <c r="JIZ64" s="18"/>
      <c r="JJN64" s="18"/>
      <c r="JKB64" s="18"/>
      <c r="JKP64" s="18"/>
      <c r="JLD64" s="18"/>
      <c r="JLR64" s="18"/>
      <c r="JMF64" s="18"/>
      <c r="JMT64" s="18"/>
      <c r="JNH64" s="18"/>
      <c r="JNV64" s="18"/>
      <c r="JOJ64" s="18"/>
      <c r="JOX64" s="18"/>
      <c r="JPL64" s="18"/>
      <c r="JPZ64" s="18"/>
      <c r="JQN64" s="18"/>
      <c r="JRB64" s="18"/>
      <c r="JRP64" s="18"/>
      <c r="JSD64" s="18"/>
      <c r="JSR64" s="18"/>
      <c r="JTF64" s="18"/>
      <c r="JTT64" s="18"/>
      <c r="JUH64" s="18"/>
      <c r="JUV64" s="18"/>
      <c r="JVJ64" s="18"/>
      <c r="JVX64" s="18"/>
      <c r="JWL64" s="18"/>
      <c r="JWZ64" s="18"/>
      <c r="JXN64" s="18"/>
      <c r="JYB64" s="18"/>
      <c r="JYP64" s="18"/>
      <c r="JZD64" s="18"/>
      <c r="JZR64" s="18"/>
      <c r="KAF64" s="18"/>
      <c r="KAT64" s="18"/>
      <c r="KBH64" s="18"/>
      <c r="KBV64" s="18"/>
      <c r="KCJ64" s="18"/>
      <c r="KCX64" s="18"/>
      <c r="KDL64" s="18"/>
      <c r="KDZ64" s="18"/>
      <c r="KEN64" s="18"/>
      <c r="KFB64" s="18"/>
      <c r="KFP64" s="18"/>
      <c r="KGD64" s="18"/>
      <c r="KGR64" s="18"/>
      <c r="KHF64" s="18"/>
      <c r="KHT64" s="18"/>
      <c r="KIH64" s="18"/>
      <c r="KIV64" s="18"/>
      <c r="KJJ64" s="18"/>
      <c r="KJX64" s="18"/>
      <c r="KKL64" s="18"/>
      <c r="KKZ64" s="18"/>
      <c r="KLN64" s="18"/>
      <c r="KMB64" s="18"/>
      <c r="KMP64" s="18"/>
      <c r="KND64" s="18"/>
      <c r="KNR64" s="18"/>
      <c r="KOF64" s="18"/>
      <c r="KOT64" s="18"/>
      <c r="KPH64" s="18"/>
      <c r="KPV64" s="18"/>
      <c r="KQJ64" s="18"/>
      <c r="KQX64" s="18"/>
      <c r="KRL64" s="18"/>
      <c r="KRZ64" s="18"/>
      <c r="KSN64" s="18"/>
      <c r="KTB64" s="18"/>
      <c r="KTP64" s="18"/>
      <c r="KUD64" s="18"/>
      <c r="KUR64" s="18"/>
      <c r="KVF64" s="18"/>
      <c r="KVT64" s="18"/>
      <c r="KWH64" s="18"/>
      <c r="KWV64" s="18"/>
      <c r="KXJ64" s="18"/>
      <c r="KXX64" s="18"/>
      <c r="KYL64" s="18"/>
      <c r="KYZ64" s="18"/>
      <c r="KZN64" s="18"/>
      <c r="LAB64" s="18"/>
      <c r="LAP64" s="18"/>
      <c r="LBD64" s="18"/>
      <c r="LBR64" s="18"/>
      <c r="LCF64" s="18"/>
      <c r="LCT64" s="18"/>
      <c r="LDH64" s="18"/>
      <c r="LDV64" s="18"/>
      <c r="LEJ64" s="18"/>
      <c r="LEX64" s="18"/>
      <c r="LFL64" s="18"/>
      <c r="LFZ64" s="18"/>
      <c r="LGN64" s="18"/>
      <c r="LHB64" s="18"/>
      <c r="LHP64" s="18"/>
      <c r="LID64" s="18"/>
      <c r="LIR64" s="18"/>
      <c r="LJF64" s="18"/>
      <c r="LJT64" s="18"/>
      <c r="LKH64" s="18"/>
      <c r="LKV64" s="18"/>
      <c r="LLJ64" s="18"/>
      <c r="LLX64" s="18"/>
      <c r="LML64" s="18"/>
      <c r="LMZ64" s="18"/>
      <c r="LNN64" s="18"/>
      <c r="LOB64" s="18"/>
      <c r="LOP64" s="18"/>
      <c r="LPD64" s="18"/>
      <c r="LPR64" s="18"/>
      <c r="LQF64" s="18"/>
      <c r="LQT64" s="18"/>
      <c r="LRH64" s="18"/>
      <c r="LRV64" s="18"/>
      <c r="LSJ64" s="18"/>
      <c r="LSX64" s="18"/>
      <c r="LTL64" s="18"/>
      <c r="LTZ64" s="18"/>
      <c r="LUN64" s="18"/>
      <c r="LVB64" s="18"/>
      <c r="LVP64" s="18"/>
      <c r="LWD64" s="18"/>
      <c r="LWR64" s="18"/>
      <c r="LXF64" s="18"/>
      <c r="LXT64" s="18"/>
      <c r="LYH64" s="18"/>
      <c r="LYV64" s="18"/>
      <c r="LZJ64" s="18"/>
      <c r="LZX64" s="18"/>
      <c r="MAL64" s="18"/>
      <c r="MAZ64" s="18"/>
      <c r="MBN64" s="18"/>
      <c r="MCB64" s="18"/>
      <c r="MCP64" s="18"/>
      <c r="MDD64" s="18"/>
      <c r="MDR64" s="18"/>
      <c r="MEF64" s="18"/>
      <c r="MET64" s="18"/>
      <c r="MFH64" s="18"/>
      <c r="MFV64" s="18"/>
      <c r="MGJ64" s="18"/>
      <c r="MGX64" s="18"/>
      <c r="MHL64" s="18"/>
      <c r="MHZ64" s="18"/>
      <c r="MIN64" s="18"/>
      <c r="MJB64" s="18"/>
      <c r="MJP64" s="18"/>
      <c r="MKD64" s="18"/>
      <c r="MKR64" s="18"/>
      <c r="MLF64" s="18"/>
      <c r="MLT64" s="18"/>
      <c r="MMH64" s="18"/>
      <c r="MMV64" s="18"/>
      <c r="MNJ64" s="18"/>
      <c r="MNX64" s="18"/>
      <c r="MOL64" s="18"/>
      <c r="MOZ64" s="18"/>
      <c r="MPN64" s="18"/>
      <c r="MQB64" s="18"/>
      <c r="MQP64" s="18"/>
      <c r="MRD64" s="18"/>
      <c r="MRR64" s="18"/>
      <c r="MSF64" s="18"/>
      <c r="MST64" s="18"/>
      <c r="MTH64" s="18"/>
      <c r="MTV64" s="18"/>
      <c r="MUJ64" s="18"/>
      <c r="MUX64" s="18"/>
      <c r="MVL64" s="18"/>
      <c r="MVZ64" s="18"/>
      <c r="MWN64" s="18"/>
      <c r="MXB64" s="18"/>
      <c r="MXP64" s="18"/>
      <c r="MYD64" s="18"/>
      <c r="MYR64" s="18"/>
      <c r="MZF64" s="18"/>
      <c r="MZT64" s="18"/>
      <c r="NAH64" s="18"/>
      <c r="NAV64" s="18"/>
      <c r="NBJ64" s="18"/>
      <c r="NBX64" s="18"/>
      <c r="NCL64" s="18"/>
      <c r="NCZ64" s="18"/>
      <c r="NDN64" s="18"/>
      <c r="NEB64" s="18"/>
      <c r="NEP64" s="18"/>
      <c r="NFD64" s="18"/>
      <c r="NFR64" s="18"/>
      <c r="NGF64" s="18"/>
      <c r="NGT64" s="18"/>
      <c r="NHH64" s="18"/>
      <c r="NHV64" s="18"/>
      <c r="NIJ64" s="18"/>
      <c r="NIX64" s="18"/>
      <c r="NJL64" s="18"/>
      <c r="NJZ64" s="18"/>
      <c r="NKN64" s="18"/>
      <c r="NLB64" s="18"/>
      <c r="NLP64" s="18"/>
      <c r="NMD64" s="18"/>
      <c r="NMR64" s="18"/>
      <c r="NNF64" s="18"/>
      <c r="NNT64" s="18"/>
      <c r="NOH64" s="18"/>
      <c r="NOV64" s="18"/>
      <c r="NPJ64" s="18"/>
      <c r="NPX64" s="18"/>
      <c r="NQL64" s="18"/>
      <c r="NQZ64" s="18"/>
      <c r="NRN64" s="18"/>
      <c r="NSB64" s="18"/>
      <c r="NSP64" s="18"/>
      <c r="NTD64" s="18"/>
      <c r="NTR64" s="18"/>
      <c r="NUF64" s="18"/>
      <c r="NUT64" s="18"/>
      <c r="NVH64" s="18"/>
      <c r="NVV64" s="18"/>
      <c r="NWJ64" s="18"/>
      <c r="NWX64" s="18"/>
      <c r="NXL64" s="18"/>
      <c r="NXZ64" s="18"/>
      <c r="NYN64" s="18"/>
      <c r="NZB64" s="18"/>
      <c r="NZP64" s="18"/>
      <c r="OAD64" s="18"/>
      <c r="OAR64" s="18"/>
      <c r="OBF64" s="18"/>
      <c r="OBT64" s="18"/>
      <c r="OCH64" s="18"/>
      <c r="OCV64" s="18"/>
      <c r="ODJ64" s="18"/>
      <c r="ODX64" s="18"/>
      <c r="OEL64" s="18"/>
      <c r="OEZ64" s="18"/>
      <c r="OFN64" s="18"/>
      <c r="OGB64" s="18"/>
      <c r="OGP64" s="18"/>
      <c r="OHD64" s="18"/>
      <c r="OHR64" s="18"/>
      <c r="OIF64" s="18"/>
      <c r="OIT64" s="18"/>
      <c r="OJH64" s="18"/>
      <c r="OJV64" s="18"/>
      <c r="OKJ64" s="18"/>
      <c r="OKX64" s="18"/>
      <c r="OLL64" s="18"/>
      <c r="OLZ64" s="18"/>
      <c r="OMN64" s="18"/>
      <c r="ONB64" s="18"/>
      <c r="ONP64" s="18"/>
      <c r="OOD64" s="18"/>
      <c r="OOR64" s="18"/>
      <c r="OPF64" s="18"/>
      <c r="OPT64" s="18"/>
      <c r="OQH64" s="18"/>
      <c r="OQV64" s="18"/>
      <c r="ORJ64" s="18"/>
      <c r="ORX64" s="18"/>
      <c r="OSL64" s="18"/>
      <c r="OSZ64" s="18"/>
      <c r="OTN64" s="18"/>
      <c r="OUB64" s="18"/>
      <c r="OUP64" s="18"/>
      <c r="OVD64" s="18"/>
      <c r="OVR64" s="18"/>
      <c r="OWF64" s="18"/>
      <c r="OWT64" s="18"/>
      <c r="OXH64" s="18"/>
      <c r="OXV64" s="18"/>
      <c r="OYJ64" s="18"/>
      <c r="OYX64" s="18"/>
      <c r="OZL64" s="18"/>
      <c r="OZZ64" s="18"/>
      <c r="PAN64" s="18"/>
      <c r="PBB64" s="18"/>
      <c r="PBP64" s="18"/>
      <c r="PCD64" s="18"/>
      <c r="PCR64" s="18"/>
      <c r="PDF64" s="18"/>
      <c r="PDT64" s="18"/>
      <c r="PEH64" s="18"/>
      <c r="PEV64" s="18"/>
      <c r="PFJ64" s="18"/>
      <c r="PFX64" s="18"/>
      <c r="PGL64" s="18"/>
      <c r="PGZ64" s="18"/>
      <c r="PHN64" s="18"/>
      <c r="PIB64" s="18"/>
      <c r="PIP64" s="18"/>
      <c r="PJD64" s="18"/>
      <c r="PJR64" s="18"/>
      <c r="PKF64" s="18"/>
      <c r="PKT64" s="18"/>
      <c r="PLH64" s="18"/>
      <c r="PLV64" s="18"/>
      <c r="PMJ64" s="18"/>
      <c r="PMX64" s="18"/>
      <c r="PNL64" s="18"/>
      <c r="PNZ64" s="18"/>
      <c r="PON64" s="18"/>
      <c r="PPB64" s="18"/>
      <c r="PPP64" s="18"/>
      <c r="PQD64" s="18"/>
      <c r="PQR64" s="18"/>
      <c r="PRF64" s="18"/>
      <c r="PRT64" s="18"/>
      <c r="PSH64" s="18"/>
      <c r="PSV64" s="18"/>
      <c r="PTJ64" s="18"/>
      <c r="PTX64" s="18"/>
      <c r="PUL64" s="18"/>
      <c r="PUZ64" s="18"/>
      <c r="PVN64" s="18"/>
      <c r="PWB64" s="18"/>
      <c r="PWP64" s="18"/>
      <c r="PXD64" s="18"/>
      <c r="PXR64" s="18"/>
      <c r="PYF64" s="18"/>
      <c r="PYT64" s="18"/>
      <c r="PZH64" s="18"/>
      <c r="PZV64" s="18"/>
      <c r="QAJ64" s="18"/>
      <c r="QAX64" s="18"/>
      <c r="QBL64" s="18"/>
      <c r="QBZ64" s="18"/>
      <c r="QCN64" s="18"/>
      <c r="QDB64" s="18"/>
      <c r="QDP64" s="18"/>
      <c r="QED64" s="18"/>
      <c r="QER64" s="18"/>
      <c r="QFF64" s="18"/>
      <c r="QFT64" s="18"/>
      <c r="QGH64" s="18"/>
      <c r="QGV64" s="18"/>
      <c r="QHJ64" s="18"/>
      <c r="QHX64" s="18"/>
      <c r="QIL64" s="18"/>
      <c r="QIZ64" s="18"/>
      <c r="QJN64" s="18"/>
      <c r="QKB64" s="18"/>
      <c r="QKP64" s="18"/>
      <c r="QLD64" s="18"/>
      <c r="QLR64" s="18"/>
      <c r="QMF64" s="18"/>
      <c r="QMT64" s="18"/>
      <c r="QNH64" s="18"/>
      <c r="QNV64" s="18"/>
      <c r="QOJ64" s="18"/>
      <c r="QOX64" s="18"/>
      <c r="QPL64" s="18"/>
      <c r="QPZ64" s="18"/>
      <c r="QQN64" s="18"/>
      <c r="QRB64" s="18"/>
      <c r="QRP64" s="18"/>
      <c r="QSD64" s="18"/>
      <c r="QSR64" s="18"/>
      <c r="QTF64" s="18"/>
      <c r="QTT64" s="18"/>
      <c r="QUH64" s="18"/>
      <c r="QUV64" s="18"/>
      <c r="QVJ64" s="18"/>
      <c r="QVX64" s="18"/>
      <c r="QWL64" s="18"/>
      <c r="QWZ64" s="18"/>
      <c r="QXN64" s="18"/>
      <c r="QYB64" s="18"/>
      <c r="QYP64" s="18"/>
      <c r="QZD64" s="18"/>
      <c r="QZR64" s="18"/>
      <c r="RAF64" s="18"/>
      <c r="RAT64" s="18"/>
      <c r="RBH64" s="18"/>
      <c r="RBV64" s="18"/>
      <c r="RCJ64" s="18"/>
      <c r="RCX64" s="18"/>
      <c r="RDL64" s="18"/>
      <c r="RDZ64" s="18"/>
      <c r="REN64" s="18"/>
      <c r="RFB64" s="18"/>
      <c r="RFP64" s="18"/>
      <c r="RGD64" s="18"/>
      <c r="RGR64" s="18"/>
      <c r="RHF64" s="18"/>
      <c r="RHT64" s="18"/>
      <c r="RIH64" s="18"/>
      <c r="RIV64" s="18"/>
      <c r="RJJ64" s="18"/>
      <c r="RJX64" s="18"/>
      <c r="RKL64" s="18"/>
      <c r="RKZ64" s="18"/>
      <c r="RLN64" s="18"/>
      <c r="RMB64" s="18"/>
      <c r="RMP64" s="18"/>
      <c r="RND64" s="18"/>
      <c r="RNR64" s="18"/>
      <c r="ROF64" s="18"/>
      <c r="ROT64" s="18"/>
      <c r="RPH64" s="18"/>
      <c r="RPV64" s="18"/>
      <c r="RQJ64" s="18"/>
      <c r="RQX64" s="18"/>
      <c r="RRL64" s="18"/>
      <c r="RRZ64" s="18"/>
      <c r="RSN64" s="18"/>
      <c r="RTB64" s="18"/>
      <c r="RTP64" s="18"/>
      <c r="RUD64" s="18"/>
      <c r="RUR64" s="18"/>
      <c r="RVF64" s="18"/>
      <c r="RVT64" s="18"/>
      <c r="RWH64" s="18"/>
      <c r="RWV64" s="18"/>
      <c r="RXJ64" s="18"/>
      <c r="RXX64" s="18"/>
      <c r="RYL64" s="18"/>
      <c r="RYZ64" s="18"/>
      <c r="RZN64" s="18"/>
      <c r="SAB64" s="18"/>
      <c r="SAP64" s="18"/>
      <c r="SBD64" s="18"/>
      <c r="SBR64" s="18"/>
      <c r="SCF64" s="18"/>
      <c r="SCT64" s="18"/>
      <c r="SDH64" s="18"/>
      <c r="SDV64" s="18"/>
      <c r="SEJ64" s="18"/>
      <c r="SEX64" s="18"/>
      <c r="SFL64" s="18"/>
      <c r="SFZ64" s="18"/>
      <c r="SGN64" s="18"/>
      <c r="SHB64" s="18"/>
      <c r="SHP64" s="18"/>
      <c r="SID64" s="18"/>
      <c r="SIR64" s="18"/>
      <c r="SJF64" s="18"/>
      <c r="SJT64" s="18"/>
      <c r="SKH64" s="18"/>
      <c r="SKV64" s="18"/>
      <c r="SLJ64" s="18"/>
      <c r="SLX64" s="18"/>
      <c r="SML64" s="18"/>
      <c r="SMZ64" s="18"/>
      <c r="SNN64" s="18"/>
      <c r="SOB64" s="18"/>
      <c r="SOP64" s="18"/>
      <c r="SPD64" s="18"/>
      <c r="SPR64" s="18"/>
      <c r="SQF64" s="18"/>
      <c r="SQT64" s="18"/>
      <c r="SRH64" s="18"/>
      <c r="SRV64" s="18"/>
      <c r="SSJ64" s="18"/>
      <c r="SSX64" s="18"/>
      <c r="STL64" s="18"/>
      <c r="STZ64" s="18"/>
      <c r="SUN64" s="18"/>
      <c r="SVB64" s="18"/>
      <c r="SVP64" s="18"/>
      <c r="SWD64" s="18"/>
      <c r="SWR64" s="18"/>
      <c r="SXF64" s="18"/>
      <c r="SXT64" s="18"/>
      <c r="SYH64" s="18"/>
      <c r="SYV64" s="18"/>
      <c r="SZJ64" s="18"/>
      <c r="SZX64" s="18"/>
      <c r="TAL64" s="18"/>
      <c r="TAZ64" s="18"/>
      <c r="TBN64" s="18"/>
      <c r="TCB64" s="18"/>
      <c r="TCP64" s="18"/>
      <c r="TDD64" s="18"/>
      <c r="TDR64" s="18"/>
      <c r="TEF64" s="18"/>
      <c r="TET64" s="18"/>
      <c r="TFH64" s="18"/>
      <c r="TFV64" s="18"/>
      <c r="TGJ64" s="18"/>
      <c r="TGX64" s="18"/>
      <c r="THL64" s="18"/>
      <c r="THZ64" s="18"/>
      <c r="TIN64" s="18"/>
      <c r="TJB64" s="18"/>
      <c r="TJP64" s="18"/>
      <c r="TKD64" s="18"/>
      <c r="TKR64" s="18"/>
      <c r="TLF64" s="18"/>
      <c r="TLT64" s="18"/>
      <c r="TMH64" s="18"/>
      <c r="TMV64" s="18"/>
      <c r="TNJ64" s="18"/>
      <c r="TNX64" s="18"/>
      <c r="TOL64" s="18"/>
      <c r="TOZ64" s="18"/>
      <c r="TPN64" s="18"/>
      <c r="TQB64" s="18"/>
      <c r="TQP64" s="18"/>
      <c r="TRD64" s="18"/>
      <c r="TRR64" s="18"/>
      <c r="TSF64" s="18"/>
      <c r="TST64" s="18"/>
      <c r="TTH64" s="18"/>
      <c r="TTV64" s="18"/>
      <c r="TUJ64" s="18"/>
      <c r="TUX64" s="18"/>
      <c r="TVL64" s="18"/>
      <c r="TVZ64" s="18"/>
      <c r="TWN64" s="18"/>
      <c r="TXB64" s="18"/>
      <c r="TXP64" s="18"/>
      <c r="TYD64" s="18"/>
      <c r="TYR64" s="18"/>
      <c r="TZF64" s="18"/>
      <c r="TZT64" s="18"/>
      <c r="UAH64" s="18"/>
      <c r="UAV64" s="18"/>
      <c r="UBJ64" s="18"/>
      <c r="UBX64" s="18"/>
      <c r="UCL64" s="18"/>
      <c r="UCZ64" s="18"/>
      <c r="UDN64" s="18"/>
      <c r="UEB64" s="18"/>
      <c r="UEP64" s="18"/>
      <c r="UFD64" s="18"/>
      <c r="UFR64" s="18"/>
      <c r="UGF64" s="18"/>
      <c r="UGT64" s="18"/>
      <c r="UHH64" s="18"/>
      <c r="UHV64" s="18"/>
      <c r="UIJ64" s="18"/>
      <c r="UIX64" s="18"/>
      <c r="UJL64" s="18"/>
      <c r="UJZ64" s="18"/>
      <c r="UKN64" s="18"/>
      <c r="ULB64" s="18"/>
      <c r="ULP64" s="18"/>
      <c r="UMD64" s="18"/>
      <c r="UMR64" s="18"/>
      <c r="UNF64" s="18"/>
      <c r="UNT64" s="18"/>
      <c r="UOH64" s="18"/>
      <c r="UOV64" s="18"/>
      <c r="UPJ64" s="18"/>
      <c r="UPX64" s="18"/>
      <c r="UQL64" s="18"/>
      <c r="UQZ64" s="18"/>
      <c r="URN64" s="18"/>
      <c r="USB64" s="18"/>
      <c r="USP64" s="18"/>
      <c r="UTD64" s="18"/>
      <c r="UTR64" s="18"/>
      <c r="UUF64" s="18"/>
      <c r="UUT64" s="18"/>
      <c r="UVH64" s="18"/>
      <c r="UVV64" s="18"/>
      <c r="UWJ64" s="18"/>
      <c r="UWX64" s="18"/>
      <c r="UXL64" s="18"/>
      <c r="UXZ64" s="18"/>
      <c r="UYN64" s="18"/>
      <c r="UZB64" s="18"/>
      <c r="UZP64" s="18"/>
      <c r="VAD64" s="18"/>
      <c r="VAR64" s="18"/>
      <c r="VBF64" s="18"/>
      <c r="VBT64" s="18"/>
      <c r="VCH64" s="18"/>
      <c r="VCV64" s="18"/>
      <c r="VDJ64" s="18"/>
      <c r="VDX64" s="18"/>
      <c r="VEL64" s="18"/>
      <c r="VEZ64" s="18"/>
      <c r="VFN64" s="18"/>
      <c r="VGB64" s="18"/>
      <c r="VGP64" s="18"/>
      <c r="VHD64" s="18"/>
      <c r="VHR64" s="18"/>
      <c r="VIF64" s="18"/>
      <c r="VIT64" s="18"/>
      <c r="VJH64" s="18"/>
      <c r="VJV64" s="18"/>
      <c r="VKJ64" s="18"/>
      <c r="VKX64" s="18"/>
      <c r="VLL64" s="18"/>
      <c r="VLZ64" s="18"/>
      <c r="VMN64" s="18"/>
      <c r="VNB64" s="18"/>
      <c r="VNP64" s="18"/>
      <c r="VOD64" s="18"/>
      <c r="VOR64" s="18"/>
      <c r="VPF64" s="18"/>
      <c r="VPT64" s="18"/>
      <c r="VQH64" s="18"/>
      <c r="VQV64" s="18"/>
      <c r="VRJ64" s="18"/>
      <c r="VRX64" s="18"/>
      <c r="VSL64" s="18"/>
      <c r="VSZ64" s="18"/>
      <c r="VTN64" s="18"/>
      <c r="VUB64" s="18"/>
      <c r="VUP64" s="18"/>
      <c r="VVD64" s="18"/>
      <c r="VVR64" s="18"/>
      <c r="VWF64" s="18"/>
      <c r="VWT64" s="18"/>
      <c r="VXH64" s="18"/>
      <c r="VXV64" s="18"/>
      <c r="VYJ64" s="18"/>
      <c r="VYX64" s="18"/>
      <c r="VZL64" s="18"/>
      <c r="VZZ64" s="18"/>
      <c r="WAN64" s="18"/>
      <c r="WBB64" s="18"/>
      <c r="WBP64" s="18"/>
      <c r="WCD64" s="18"/>
      <c r="WCR64" s="18"/>
      <c r="WDF64" s="18"/>
      <c r="WDT64" s="18"/>
      <c r="WEH64" s="18"/>
      <c r="WEV64" s="18"/>
      <c r="WFJ64" s="18"/>
      <c r="WFX64" s="18"/>
      <c r="WGL64" s="18"/>
      <c r="WGZ64" s="18"/>
      <c r="WHN64" s="18"/>
      <c r="WIB64" s="18"/>
      <c r="WIP64" s="18"/>
      <c r="WJD64" s="18"/>
      <c r="WJR64" s="18"/>
      <c r="WKF64" s="18"/>
      <c r="WKT64" s="18"/>
      <c r="WLH64" s="18"/>
      <c r="WLV64" s="18"/>
      <c r="WMJ64" s="18"/>
      <c r="WMX64" s="18"/>
      <c r="WNL64" s="18"/>
      <c r="WNZ64" s="18"/>
      <c r="WON64" s="18"/>
      <c r="WPB64" s="18"/>
      <c r="WPP64" s="18"/>
      <c r="WQD64" s="18"/>
      <c r="WQR64" s="18"/>
      <c r="WRF64" s="18"/>
      <c r="WRT64" s="18"/>
      <c r="WSH64" s="18"/>
      <c r="WSV64" s="18"/>
      <c r="WTJ64" s="18"/>
      <c r="WTX64" s="18"/>
      <c r="WUL64" s="18"/>
      <c r="WUZ64" s="18"/>
      <c r="WVN64" s="18"/>
      <c r="WWB64" s="18"/>
      <c r="WWP64" s="18"/>
      <c r="WXD64" s="18"/>
      <c r="WXR64" s="18"/>
      <c r="WYF64" s="18"/>
      <c r="WYT64" s="18"/>
      <c r="WZH64" s="18"/>
      <c r="WZV64" s="18"/>
      <c r="XAJ64" s="18"/>
      <c r="XAX64" s="18"/>
      <c r="XBL64" s="18"/>
      <c r="XBZ64" s="18"/>
      <c r="XCN64" s="18"/>
      <c r="XDB64" s="18"/>
      <c r="XDP64" s="18"/>
      <c r="XED64" s="18"/>
      <c r="XER64" s="18"/>
    </row>
    <row r="65" spans="1:1014 1028:2036 2050:3072 3086:4094 4108:5116 5130:6138 6152:7160 7174:8182 8196:9204 9218:10240 10254:11262 11276:12284 12298:13306 13320:14328 14342:15350 15364:16372" hidden="1" x14ac:dyDescent="0.35">
      <c r="A65">
        <v>2017303005</v>
      </c>
      <c r="B65" t="s">
        <v>26</v>
      </c>
      <c r="C65" t="s">
        <v>159</v>
      </c>
      <c r="D65" s="55" t="s">
        <v>930</v>
      </c>
      <c r="E65" t="s">
        <v>134</v>
      </c>
      <c r="F65" s="18">
        <v>43038</v>
      </c>
      <c r="G65">
        <v>112.3</v>
      </c>
      <c r="H65" t="s">
        <v>884</v>
      </c>
      <c r="I65">
        <v>333.2</v>
      </c>
      <c r="J65" t="s">
        <v>876</v>
      </c>
      <c r="K65">
        <v>55.3</v>
      </c>
      <c r="L65" t="s">
        <v>880</v>
      </c>
      <c r="M65">
        <v>30</v>
      </c>
      <c r="O65">
        <v>715</v>
      </c>
      <c r="P65" t="s">
        <v>29</v>
      </c>
      <c r="T65" s="18"/>
      <c r="AH65" s="18"/>
      <c r="AV65" s="18"/>
      <c r="BJ65" s="18"/>
      <c r="BX65" s="18"/>
      <c r="CL65" s="18"/>
      <c r="CZ65" s="18"/>
      <c r="DN65" s="18"/>
      <c r="EB65" s="18"/>
      <c r="EP65" s="18"/>
      <c r="FD65" s="18"/>
      <c r="FR65" s="18"/>
      <c r="GF65" s="18"/>
      <c r="GT65" s="18"/>
      <c r="HH65" s="18"/>
      <c r="HV65" s="18"/>
      <c r="IJ65" s="18"/>
      <c r="IX65" s="18"/>
      <c r="JL65" s="18"/>
      <c r="JZ65" s="18"/>
      <c r="KN65" s="18"/>
      <c r="LB65" s="18"/>
      <c r="LP65" s="18"/>
      <c r="MD65" s="18"/>
      <c r="MR65" s="18"/>
      <c r="NF65" s="18"/>
      <c r="NT65" s="18"/>
      <c r="OH65" s="18"/>
      <c r="OV65" s="18"/>
      <c r="PJ65" s="18"/>
      <c r="PX65" s="18"/>
      <c r="QL65" s="18"/>
      <c r="QZ65" s="18"/>
      <c r="RN65" s="18"/>
      <c r="SB65" s="18"/>
      <c r="SP65" s="18"/>
      <c r="TD65" s="18"/>
      <c r="TR65" s="18"/>
      <c r="UF65" s="18"/>
      <c r="UT65" s="18"/>
      <c r="VH65" s="18"/>
      <c r="VV65" s="18"/>
      <c r="WJ65" s="18"/>
      <c r="WX65" s="18"/>
      <c r="XL65" s="18"/>
      <c r="XZ65" s="18"/>
      <c r="YN65" s="18"/>
      <c r="ZB65" s="18"/>
      <c r="ZP65" s="18"/>
      <c r="AAD65" s="18"/>
      <c r="AAR65" s="18"/>
      <c r="ABF65" s="18"/>
      <c r="ABT65" s="18"/>
      <c r="ACH65" s="18"/>
      <c r="ACV65" s="18"/>
      <c r="ADJ65" s="18"/>
      <c r="ADX65" s="18"/>
      <c r="AEL65" s="18"/>
      <c r="AEZ65" s="18"/>
      <c r="AFN65" s="18"/>
      <c r="AGB65" s="18"/>
      <c r="AGP65" s="18"/>
      <c r="AHD65" s="18"/>
      <c r="AHR65" s="18"/>
      <c r="AIF65" s="18"/>
      <c r="AIT65" s="18"/>
      <c r="AJH65" s="18"/>
      <c r="AJV65" s="18"/>
      <c r="AKJ65" s="18"/>
      <c r="AKX65" s="18"/>
      <c r="ALL65" s="18"/>
      <c r="ALZ65" s="18"/>
      <c r="AMN65" s="18"/>
      <c r="ANB65" s="18"/>
      <c r="ANP65" s="18"/>
      <c r="AOD65" s="18"/>
      <c r="AOR65" s="18"/>
      <c r="APF65" s="18"/>
      <c r="APT65" s="18"/>
      <c r="AQH65" s="18"/>
      <c r="AQV65" s="18"/>
      <c r="ARJ65" s="18"/>
      <c r="ARX65" s="18"/>
      <c r="ASL65" s="18"/>
      <c r="ASZ65" s="18"/>
      <c r="ATN65" s="18"/>
      <c r="AUB65" s="18"/>
      <c r="AUP65" s="18"/>
      <c r="AVD65" s="18"/>
      <c r="AVR65" s="18"/>
      <c r="AWF65" s="18"/>
      <c r="AWT65" s="18"/>
      <c r="AXH65" s="18"/>
      <c r="AXV65" s="18"/>
      <c r="AYJ65" s="18"/>
      <c r="AYX65" s="18"/>
      <c r="AZL65" s="18"/>
      <c r="AZZ65" s="18"/>
      <c r="BAN65" s="18"/>
      <c r="BBB65" s="18"/>
      <c r="BBP65" s="18"/>
      <c r="BCD65" s="18"/>
      <c r="BCR65" s="18"/>
      <c r="BDF65" s="18"/>
      <c r="BDT65" s="18"/>
      <c r="BEH65" s="18"/>
      <c r="BEV65" s="18"/>
      <c r="BFJ65" s="18"/>
      <c r="BFX65" s="18"/>
      <c r="BGL65" s="18"/>
      <c r="BGZ65" s="18"/>
      <c r="BHN65" s="18"/>
      <c r="BIB65" s="18"/>
      <c r="BIP65" s="18"/>
      <c r="BJD65" s="18"/>
      <c r="BJR65" s="18"/>
      <c r="BKF65" s="18"/>
      <c r="BKT65" s="18"/>
      <c r="BLH65" s="18"/>
      <c r="BLV65" s="18"/>
      <c r="BMJ65" s="18"/>
      <c r="BMX65" s="18"/>
      <c r="BNL65" s="18"/>
      <c r="BNZ65" s="18"/>
      <c r="BON65" s="18"/>
      <c r="BPB65" s="18"/>
      <c r="BPP65" s="18"/>
      <c r="BQD65" s="18"/>
      <c r="BQR65" s="18"/>
      <c r="BRF65" s="18"/>
      <c r="BRT65" s="18"/>
      <c r="BSH65" s="18"/>
      <c r="BSV65" s="18"/>
      <c r="BTJ65" s="18"/>
      <c r="BTX65" s="18"/>
      <c r="BUL65" s="18"/>
      <c r="BUZ65" s="18"/>
      <c r="BVN65" s="18"/>
      <c r="BWB65" s="18"/>
      <c r="BWP65" s="18"/>
      <c r="BXD65" s="18"/>
      <c r="BXR65" s="18"/>
      <c r="BYF65" s="18"/>
      <c r="BYT65" s="18"/>
      <c r="BZH65" s="18"/>
      <c r="BZV65" s="18"/>
      <c r="CAJ65" s="18"/>
      <c r="CAX65" s="18"/>
      <c r="CBL65" s="18"/>
      <c r="CBZ65" s="18"/>
      <c r="CCN65" s="18"/>
      <c r="CDB65" s="18"/>
      <c r="CDP65" s="18"/>
      <c r="CED65" s="18"/>
      <c r="CER65" s="18"/>
      <c r="CFF65" s="18"/>
      <c r="CFT65" s="18"/>
      <c r="CGH65" s="18"/>
      <c r="CGV65" s="18"/>
      <c r="CHJ65" s="18"/>
      <c r="CHX65" s="18"/>
      <c r="CIL65" s="18"/>
      <c r="CIZ65" s="18"/>
      <c r="CJN65" s="18"/>
      <c r="CKB65" s="18"/>
      <c r="CKP65" s="18"/>
      <c r="CLD65" s="18"/>
      <c r="CLR65" s="18"/>
      <c r="CMF65" s="18"/>
      <c r="CMT65" s="18"/>
      <c r="CNH65" s="18"/>
      <c r="CNV65" s="18"/>
      <c r="COJ65" s="18"/>
      <c r="COX65" s="18"/>
      <c r="CPL65" s="18"/>
      <c r="CPZ65" s="18"/>
      <c r="CQN65" s="18"/>
      <c r="CRB65" s="18"/>
      <c r="CRP65" s="18"/>
      <c r="CSD65" s="18"/>
      <c r="CSR65" s="18"/>
      <c r="CTF65" s="18"/>
      <c r="CTT65" s="18"/>
      <c r="CUH65" s="18"/>
      <c r="CUV65" s="18"/>
      <c r="CVJ65" s="18"/>
      <c r="CVX65" s="18"/>
      <c r="CWL65" s="18"/>
      <c r="CWZ65" s="18"/>
      <c r="CXN65" s="18"/>
      <c r="CYB65" s="18"/>
      <c r="CYP65" s="18"/>
      <c r="CZD65" s="18"/>
      <c r="CZR65" s="18"/>
      <c r="DAF65" s="18"/>
      <c r="DAT65" s="18"/>
      <c r="DBH65" s="18"/>
      <c r="DBV65" s="18"/>
      <c r="DCJ65" s="18"/>
      <c r="DCX65" s="18"/>
      <c r="DDL65" s="18"/>
      <c r="DDZ65" s="18"/>
      <c r="DEN65" s="18"/>
      <c r="DFB65" s="18"/>
      <c r="DFP65" s="18"/>
      <c r="DGD65" s="18"/>
      <c r="DGR65" s="18"/>
      <c r="DHF65" s="18"/>
      <c r="DHT65" s="18"/>
      <c r="DIH65" s="18"/>
      <c r="DIV65" s="18"/>
      <c r="DJJ65" s="18"/>
      <c r="DJX65" s="18"/>
      <c r="DKL65" s="18"/>
      <c r="DKZ65" s="18"/>
      <c r="DLN65" s="18"/>
      <c r="DMB65" s="18"/>
      <c r="DMP65" s="18"/>
      <c r="DND65" s="18"/>
      <c r="DNR65" s="18"/>
      <c r="DOF65" s="18"/>
      <c r="DOT65" s="18"/>
      <c r="DPH65" s="18"/>
      <c r="DPV65" s="18"/>
      <c r="DQJ65" s="18"/>
      <c r="DQX65" s="18"/>
      <c r="DRL65" s="18"/>
      <c r="DRZ65" s="18"/>
      <c r="DSN65" s="18"/>
      <c r="DTB65" s="18"/>
      <c r="DTP65" s="18"/>
      <c r="DUD65" s="18"/>
      <c r="DUR65" s="18"/>
      <c r="DVF65" s="18"/>
      <c r="DVT65" s="18"/>
      <c r="DWH65" s="18"/>
      <c r="DWV65" s="18"/>
      <c r="DXJ65" s="18"/>
      <c r="DXX65" s="18"/>
      <c r="DYL65" s="18"/>
      <c r="DYZ65" s="18"/>
      <c r="DZN65" s="18"/>
      <c r="EAB65" s="18"/>
      <c r="EAP65" s="18"/>
      <c r="EBD65" s="18"/>
      <c r="EBR65" s="18"/>
      <c r="ECF65" s="18"/>
      <c r="ECT65" s="18"/>
      <c r="EDH65" s="18"/>
      <c r="EDV65" s="18"/>
      <c r="EEJ65" s="18"/>
      <c r="EEX65" s="18"/>
      <c r="EFL65" s="18"/>
      <c r="EFZ65" s="18"/>
      <c r="EGN65" s="18"/>
      <c r="EHB65" s="18"/>
      <c r="EHP65" s="18"/>
      <c r="EID65" s="18"/>
      <c r="EIR65" s="18"/>
      <c r="EJF65" s="18"/>
      <c r="EJT65" s="18"/>
      <c r="EKH65" s="18"/>
      <c r="EKV65" s="18"/>
      <c r="ELJ65" s="18"/>
      <c r="ELX65" s="18"/>
      <c r="EML65" s="18"/>
      <c r="EMZ65" s="18"/>
      <c r="ENN65" s="18"/>
      <c r="EOB65" s="18"/>
      <c r="EOP65" s="18"/>
      <c r="EPD65" s="18"/>
      <c r="EPR65" s="18"/>
      <c r="EQF65" s="18"/>
      <c r="EQT65" s="18"/>
      <c r="ERH65" s="18"/>
      <c r="ERV65" s="18"/>
      <c r="ESJ65" s="18"/>
      <c r="ESX65" s="18"/>
      <c r="ETL65" s="18"/>
      <c r="ETZ65" s="18"/>
      <c r="EUN65" s="18"/>
      <c r="EVB65" s="18"/>
      <c r="EVP65" s="18"/>
      <c r="EWD65" s="18"/>
      <c r="EWR65" s="18"/>
      <c r="EXF65" s="18"/>
      <c r="EXT65" s="18"/>
      <c r="EYH65" s="18"/>
      <c r="EYV65" s="18"/>
      <c r="EZJ65" s="18"/>
      <c r="EZX65" s="18"/>
      <c r="FAL65" s="18"/>
      <c r="FAZ65" s="18"/>
      <c r="FBN65" s="18"/>
      <c r="FCB65" s="18"/>
      <c r="FCP65" s="18"/>
      <c r="FDD65" s="18"/>
      <c r="FDR65" s="18"/>
      <c r="FEF65" s="18"/>
      <c r="FET65" s="18"/>
      <c r="FFH65" s="18"/>
      <c r="FFV65" s="18"/>
      <c r="FGJ65" s="18"/>
      <c r="FGX65" s="18"/>
      <c r="FHL65" s="18"/>
      <c r="FHZ65" s="18"/>
      <c r="FIN65" s="18"/>
      <c r="FJB65" s="18"/>
      <c r="FJP65" s="18"/>
      <c r="FKD65" s="18"/>
      <c r="FKR65" s="18"/>
      <c r="FLF65" s="18"/>
      <c r="FLT65" s="18"/>
      <c r="FMH65" s="18"/>
      <c r="FMV65" s="18"/>
      <c r="FNJ65" s="18"/>
      <c r="FNX65" s="18"/>
      <c r="FOL65" s="18"/>
      <c r="FOZ65" s="18"/>
      <c r="FPN65" s="18"/>
      <c r="FQB65" s="18"/>
      <c r="FQP65" s="18"/>
      <c r="FRD65" s="18"/>
      <c r="FRR65" s="18"/>
      <c r="FSF65" s="18"/>
      <c r="FST65" s="18"/>
      <c r="FTH65" s="18"/>
      <c r="FTV65" s="18"/>
      <c r="FUJ65" s="18"/>
      <c r="FUX65" s="18"/>
      <c r="FVL65" s="18"/>
      <c r="FVZ65" s="18"/>
      <c r="FWN65" s="18"/>
      <c r="FXB65" s="18"/>
      <c r="FXP65" s="18"/>
      <c r="FYD65" s="18"/>
      <c r="FYR65" s="18"/>
      <c r="FZF65" s="18"/>
      <c r="FZT65" s="18"/>
      <c r="GAH65" s="18"/>
      <c r="GAV65" s="18"/>
      <c r="GBJ65" s="18"/>
      <c r="GBX65" s="18"/>
      <c r="GCL65" s="18"/>
      <c r="GCZ65" s="18"/>
      <c r="GDN65" s="18"/>
      <c r="GEB65" s="18"/>
      <c r="GEP65" s="18"/>
      <c r="GFD65" s="18"/>
      <c r="GFR65" s="18"/>
      <c r="GGF65" s="18"/>
      <c r="GGT65" s="18"/>
      <c r="GHH65" s="18"/>
      <c r="GHV65" s="18"/>
      <c r="GIJ65" s="18"/>
      <c r="GIX65" s="18"/>
      <c r="GJL65" s="18"/>
      <c r="GJZ65" s="18"/>
      <c r="GKN65" s="18"/>
      <c r="GLB65" s="18"/>
      <c r="GLP65" s="18"/>
      <c r="GMD65" s="18"/>
      <c r="GMR65" s="18"/>
      <c r="GNF65" s="18"/>
      <c r="GNT65" s="18"/>
      <c r="GOH65" s="18"/>
      <c r="GOV65" s="18"/>
      <c r="GPJ65" s="18"/>
      <c r="GPX65" s="18"/>
      <c r="GQL65" s="18"/>
      <c r="GQZ65" s="18"/>
      <c r="GRN65" s="18"/>
      <c r="GSB65" s="18"/>
      <c r="GSP65" s="18"/>
      <c r="GTD65" s="18"/>
      <c r="GTR65" s="18"/>
      <c r="GUF65" s="18"/>
      <c r="GUT65" s="18"/>
      <c r="GVH65" s="18"/>
      <c r="GVV65" s="18"/>
      <c r="GWJ65" s="18"/>
      <c r="GWX65" s="18"/>
      <c r="GXL65" s="18"/>
      <c r="GXZ65" s="18"/>
      <c r="GYN65" s="18"/>
      <c r="GZB65" s="18"/>
      <c r="GZP65" s="18"/>
      <c r="HAD65" s="18"/>
      <c r="HAR65" s="18"/>
      <c r="HBF65" s="18"/>
      <c r="HBT65" s="18"/>
      <c r="HCH65" s="18"/>
      <c r="HCV65" s="18"/>
      <c r="HDJ65" s="18"/>
      <c r="HDX65" s="18"/>
      <c r="HEL65" s="18"/>
      <c r="HEZ65" s="18"/>
      <c r="HFN65" s="18"/>
      <c r="HGB65" s="18"/>
      <c r="HGP65" s="18"/>
      <c r="HHD65" s="18"/>
      <c r="HHR65" s="18"/>
      <c r="HIF65" s="18"/>
      <c r="HIT65" s="18"/>
      <c r="HJH65" s="18"/>
      <c r="HJV65" s="18"/>
      <c r="HKJ65" s="18"/>
      <c r="HKX65" s="18"/>
      <c r="HLL65" s="18"/>
      <c r="HLZ65" s="18"/>
      <c r="HMN65" s="18"/>
      <c r="HNB65" s="18"/>
      <c r="HNP65" s="18"/>
      <c r="HOD65" s="18"/>
      <c r="HOR65" s="18"/>
      <c r="HPF65" s="18"/>
      <c r="HPT65" s="18"/>
      <c r="HQH65" s="18"/>
      <c r="HQV65" s="18"/>
      <c r="HRJ65" s="18"/>
      <c r="HRX65" s="18"/>
      <c r="HSL65" s="18"/>
      <c r="HSZ65" s="18"/>
      <c r="HTN65" s="18"/>
      <c r="HUB65" s="18"/>
      <c r="HUP65" s="18"/>
      <c r="HVD65" s="18"/>
      <c r="HVR65" s="18"/>
      <c r="HWF65" s="18"/>
      <c r="HWT65" s="18"/>
      <c r="HXH65" s="18"/>
      <c r="HXV65" s="18"/>
      <c r="HYJ65" s="18"/>
      <c r="HYX65" s="18"/>
      <c r="HZL65" s="18"/>
      <c r="HZZ65" s="18"/>
      <c r="IAN65" s="18"/>
      <c r="IBB65" s="18"/>
      <c r="IBP65" s="18"/>
      <c r="ICD65" s="18"/>
      <c r="ICR65" s="18"/>
      <c r="IDF65" s="18"/>
      <c r="IDT65" s="18"/>
      <c r="IEH65" s="18"/>
      <c r="IEV65" s="18"/>
      <c r="IFJ65" s="18"/>
      <c r="IFX65" s="18"/>
      <c r="IGL65" s="18"/>
      <c r="IGZ65" s="18"/>
      <c r="IHN65" s="18"/>
      <c r="IIB65" s="18"/>
      <c r="IIP65" s="18"/>
      <c r="IJD65" s="18"/>
      <c r="IJR65" s="18"/>
      <c r="IKF65" s="18"/>
      <c r="IKT65" s="18"/>
      <c r="ILH65" s="18"/>
      <c r="ILV65" s="18"/>
      <c r="IMJ65" s="18"/>
      <c r="IMX65" s="18"/>
      <c r="INL65" s="18"/>
      <c r="INZ65" s="18"/>
      <c r="ION65" s="18"/>
      <c r="IPB65" s="18"/>
      <c r="IPP65" s="18"/>
      <c r="IQD65" s="18"/>
      <c r="IQR65" s="18"/>
      <c r="IRF65" s="18"/>
      <c r="IRT65" s="18"/>
      <c r="ISH65" s="18"/>
      <c r="ISV65" s="18"/>
      <c r="ITJ65" s="18"/>
      <c r="ITX65" s="18"/>
      <c r="IUL65" s="18"/>
      <c r="IUZ65" s="18"/>
      <c r="IVN65" s="18"/>
      <c r="IWB65" s="18"/>
      <c r="IWP65" s="18"/>
      <c r="IXD65" s="18"/>
      <c r="IXR65" s="18"/>
      <c r="IYF65" s="18"/>
      <c r="IYT65" s="18"/>
      <c r="IZH65" s="18"/>
      <c r="IZV65" s="18"/>
      <c r="JAJ65" s="18"/>
      <c r="JAX65" s="18"/>
      <c r="JBL65" s="18"/>
      <c r="JBZ65" s="18"/>
      <c r="JCN65" s="18"/>
      <c r="JDB65" s="18"/>
      <c r="JDP65" s="18"/>
      <c r="JED65" s="18"/>
      <c r="JER65" s="18"/>
      <c r="JFF65" s="18"/>
      <c r="JFT65" s="18"/>
      <c r="JGH65" s="18"/>
      <c r="JGV65" s="18"/>
      <c r="JHJ65" s="18"/>
      <c r="JHX65" s="18"/>
      <c r="JIL65" s="18"/>
      <c r="JIZ65" s="18"/>
      <c r="JJN65" s="18"/>
      <c r="JKB65" s="18"/>
      <c r="JKP65" s="18"/>
      <c r="JLD65" s="18"/>
      <c r="JLR65" s="18"/>
      <c r="JMF65" s="18"/>
      <c r="JMT65" s="18"/>
      <c r="JNH65" s="18"/>
      <c r="JNV65" s="18"/>
      <c r="JOJ65" s="18"/>
      <c r="JOX65" s="18"/>
      <c r="JPL65" s="18"/>
      <c r="JPZ65" s="18"/>
      <c r="JQN65" s="18"/>
      <c r="JRB65" s="18"/>
      <c r="JRP65" s="18"/>
      <c r="JSD65" s="18"/>
      <c r="JSR65" s="18"/>
      <c r="JTF65" s="18"/>
      <c r="JTT65" s="18"/>
      <c r="JUH65" s="18"/>
      <c r="JUV65" s="18"/>
      <c r="JVJ65" s="18"/>
      <c r="JVX65" s="18"/>
      <c r="JWL65" s="18"/>
      <c r="JWZ65" s="18"/>
      <c r="JXN65" s="18"/>
      <c r="JYB65" s="18"/>
      <c r="JYP65" s="18"/>
      <c r="JZD65" s="18"/>
      <c r="JZR65" s="18"/>
      <c r="KAF65" s="18"/>
      <c r="KAT65" s="18"/>
      <c r="KBH65" s="18"/>
      <c r="KBV65" s="18"/>
      <c r="KCJ65" s="18"/>
      <c r="KCX65" s="18"/>
      <c r="KDL65" s="18"/>
      <c r="KDZ65" s="18"/>
      <c r="KEN65" s="18"/>
      <c r="KFB65" s="18"/>
      <c r="KFP65" s="18"/>
      <c r="KGD65" s="18"/>
      <c r="KGR65" s="18"/>
      <c r="KHF65" s="18"/>
      <c r="KHT65" s="18"/>
      <c r="KIH65" s="18"/>
      <c r="KIV65" s="18"/>
      <c r="KJJ65" s="18"/>
      <c r="KJX65" s="18"/>
      <c r="KKL65" s="18"/>
      <c r="KKZ65" s="18"/>
      <c r="KLN65" s="18"/>
      <c r="KMB65" s="18"/>
      <c r="KMP65" s="18"/>
      <c r="KND65" s="18"/>
      <c r="KNR65" s="18"/>
      <c r="KOF65" s="18"/>
      <c r="KOT65" s="18"/>
      <c r="KPH65" s="18"/>
      <c r="KPV65" s="18"/>
      <c r="KQJ65" s="18"/>
      <c r="KQX65" s="18"/>
      <c r="KRL65" s="18"/>
      <c r="KRZ65" s="18"/>
      <c r="KSN65" s="18"/>
      <c r="KTB65" s="18"/>
      <c r="KTP65" s="18"/>
      <c r="KUD65" s="18"/>
      <c r="KUR65" s="18"/>
      <c r="KVF65" s="18"/>
      <c r="KVT65" s="18"/>
      <c r="KWH65" s="18"/>
      <c r="KWV65" s="18"/>
      <c r="KXJ65" s="18"/>
      <c r="KXX65" s="18"/>
      <c r="KYL65" s="18"/>
      <c r="KYZ65" s="18"/>
      <c r="KZN65" s="18"/>
      <c r="LAB65" s="18"/>
      <c r="LAP65" s="18"/>
      <c r="LBD65" s="18"/>
      <c r="LBR65" s="18"/>
      <c r="LCF65" s="18"/>
      <c r="LCT65" s="18"/>
      <c r="LDH65" s="18"/>
      <c r="LDV65" s="18"/>
      <c r="LEJ65" s="18"/>
      <c r="LEX65" s="18"/>
      <c r="LFL65" s="18"/>
      <c r="LFZ65" s="18"/>
      <c r="LGN65" s="18"/>
      <c r="LHB65" s="18"/>
      <c r="LHP65" s="18"/>
      <c r="LID65" s="18"/>
      <c r="LIR65" s="18"/>
      <c r="LJF65" s="18"/>
      <c r="LJT65" s="18"/>
      <c r="LKH65" s="18"/>
      <c r="LKV65" s="18"/>
      <c r="LLJ65" s="18"/>
      <c r="LLX65" s="18"/>
      <c r="LML65" s="18"/>
      <c r="LMZ65" s="18"/>
      <c r="LNN65" s="18"/>
      <c r="LOB65" s="18"/>
      <c r="LOP65" s="18"/>
      <c r="LPD65" s="18"/>
      <c r="LPR65" s="18"/>
      <c r="LQF65" s="18"/>
      <c r="LQT65" s="18"/>
      <c r="LRH65" s="18"/>
      <c r="LRV65" s="18"/>
      <c r="LSJ65" s="18"/>
      <c r="LSX65" s="18"/>
      <c r="LTL65" s="18"/>
      <c r="LTZ65" s="18"/>
      <c r="LUN65" s="18"/>
      <c r="LVB65" s="18"/>
      <c r="LVP65" s="18"/>
      <c r="LWD65" s="18"/>
      <c r="LWR65" s="18"/>
      <c r="LXF65" s="18"/>
      <c r="LXT65" s="18"/>
      <c r="LYH65" s="18"/>
      <c r="LYV65" s="18"/>
      <c r="LZJ65" s="18"/>
      <c r="LZX65" s="18"/>
      <c r="MAL65" s="18"/>
      <c r="MAZ65" s="18"/>
      <c r="MBN65" s="18"/>
      <c r="MCB65" s="18"/>
      <c r="MCP65" s="18"/>
      <c r="MDD65" s="18"/>
      <c r="MDR65" s="18"/>
      <c r="MEF65" s="18"/>
      <c r="MET65" s="18"/>
      <c r="MFH65" s="18"/>
      <c r="MFV65" s="18"/>
      <c r="MGJ65" s="18"/>
      <c r="MGX65" s="18"/>
      <c r="MHL65" s="18"/>
      <c r="MHZ65" s="18"/>
      <c r="MIN65" s="18"/>
      <c r="MJB65" s="18"/>
      <c r="MJP65" s="18"/>
      <c r="MKD65" s="18"/>
      <c r="MKR65" s="18"/>
      <c r="MLF65" s="18"/>
      <c r="MLT65" s="18"/>
      <c r="MMH65" s="18"/>
      <c r="MMV65" s="18"/>
      <c r="MNJ65" s="18"/>
      <c r="MNX65" s="18"/>
      <c r="MOL65" s="18"/>
      <c r="MOZ65" s="18"/>
      <c r="MPN65" s="18"/>
      <c r="MQB65" s="18"/>
      <c r="MQP65" s="18"/>
      <c r="MRD65" s="18"/>
      <c r="MRR65" s="18"/>
      <c r="MSF65" s="18"/>
      <c r="MST65" s="18"/>
      <c r="MTH65" s="18"/>
      <c r="MTV65" s="18"/>
      <c r="MUJ65" s="18"/>
      <c r="MUX65" s="18"/>
      <c r="MVL65" s="18"/>
      <c r="MVZ65" s="18"/>
      <c r="MWN65" s="18"/>
      <c r="MXB65" s="18"/>
      <c r="MXP65" s="18"/>
      <c r="MYD65" s="18"/>
      <c r="MYR65" s="18"/>
      <c r="MZF65" s="18"/>
      <c r="MZT65" s="18"/>
      <c r="NAH65" s="18"/>
      <c r="NAV65" s="18"/>
      <c r="NBJ65" s="18"/>
      <c r="NBX65" s="18"/>
      <c r="NCL65" s="18"/>
      <c r="NCZ65" s="18"/>
      <c r="NDN65" s="18"/>
      <c r="NEB65" s="18"/>
      <c r="NEP65" s="18"/>
      <c r="NFD65" s="18"/>
      <c r="NFR65" s="18"/>
      <c r="NGF65" s="18"/>
      <c r="NGT65" s="18"/>
      <c r="NHH65" s="18"/>
      <c r="NHV65" s="18"/>
      <c r="NIJ65" s="18"/>
      <c r="NIX65" s="18"/>
      <c r="NJL65" s="18"/>
      <c r="NJZ65" s="18"/>
      <c r="NKN65" s="18"/>
      <c r="NLB65" s="18"/>
      <c r="NLP65" s="18"/>
      <c r="NMD65" s="18"/>
      <c r="NMR65" s="18"/>
      <c r="NNF65" s="18"/>
      <c r="NNT65" s="18"/>
      <c r="NOH65" s="18"/>
      <c r="NOV65" s="18"/>
      <c r="NPJ65" s="18"/>
      <c r="NPX65" s="18"/>
      <c r="NQL65" s="18"/>
      <c r="NQZ65" s="18"/>
      <c r="NRN65" s="18"/>
      <c r="NSB65" s="18"/>
      <c r="NSP65" s="18"/>
      <c r="NTD65" s="18"/>
      <c r="NTR65" s="18"/>
      <c r="NUF65" s="18"/>
      <c r="NUT65" s="18"/>
      <c r="NVH65" s="18"/>
      <c r="NVV65" s="18"/>
      <c r="NWJ65" s="18"/>
      <c r="NWX65" s="18"/>
      <c r="NXL65" s="18"/>
      <c r="NXZ65" s="18"/>
      <c r="NYN65" s="18"/>
      <c r="NZB65" s="18"/>
      <c r="NZP65" s="18"/>
      <c r="OAD65" s="18"/>
      <c r="OAR65" s="18"/>
      <c r="OBF65" s="18"/>
      <c r="OBT65" s="18"/>
      <c r="OCH65" s="18"/>
      <c r="OCV65" s="18"/>
      <c r="ODJ65" s="18"/>
      <c r="ODX65" s="18"/>
      <c r="OEL65" s="18"/>
      <c r="OEZ65" s="18"/>
      <c r="OFN65" s="18"/>
      <c r="OGB65" s="18"/>
      <c r="OGP65" s="18"/>
      <c r="OHD65" s="18"/>
      <c r="OHR65" s="18"/>
      <c r="OIF65" s="18"/>
      <c r="OIT65" s="18"/>
      <c r="OJH65" s="18"/>
      <c r="OJV65" s="18"/>
      <c r="OKJ65" s="18"/>
      <c r="OKX65" s="18"/>
      <c r="OLL65" s="18"/>
      <c r="OLZ65" s="18"/>
      <c r="OMN65" s="18"/>
      <c r="ONB65" s="18"/>
      <c r="ONP65" s="18"/>
      <c r="OOD65" s="18"/>
      <c r="OOR65" s="18"/>
      <c r="OPF65" s="18"/>
      <c r="OPT65" s="18"/>
      <c r="OQH65" s="18"/>
      <c r="OQV65" s="18"/>
      <c r="ORJ65" s="18"/>
      <c r="ORX65" s="18"/>
      <c r="OSL65" s="18"/>
      <c r="OSZ65" s="18"/>
      <c r="OTN65" s="18"/>
      <c r="OUB65" s="18"/>
      <c r="OUP65" s="18"/>
      <c r="OVD65" s="18"/>
      <c r="OVR65" s="18"/>
      <c r="OWF65" s="18"/>
      <c r="OWT65" s="18"/>
      <c r="OXH65" s="18"/>
      <c r="OXV65" s="18"/>
      <c r="OYJ65" s="18"/>
      <c r="OYX65" s="18"/>
      <c r="OZL65" s="18"/>
      <c r="OZZ65" s="18"/>
      <c r="PAN65" s="18"/>
      <c r="PBB65" s="18"/>
      <c r="PBP65" s="18"/>
      <c r="PCD65" s="18"/>
      <c r="PCR65" s="18"/>
      <c r="PDF65" s="18"/>
      <c r="PDT65" s="18"/>
      <c r="PEH65" s="18"/>
      <c r="PEV65" s="18"/>
      <c r="PFJ65" s="18"/>
      <c r="PFX65" s="18"/>
      <c r="PGL65" s="18"/>
      <c r="PGZ65" s="18"/>
      <c r="PHN65" s="18"/>
      <c r="PIB65" s="18"/>
      <c r="PIP65" s="18"/>
      <c r="PJD65" s="18"/>
      <c r="PJR65" s="18"/>
      <c r="PKF65" s="18"/>
      <c r="PKT65" s="18"/>
      <c r="PLH65" s="18"/>
      <c r="PLV65" s="18"/>
      <c r="PMJ65" s="18"/>
      <c r="PMX65" s="18"/>
      <c r="PNL65" s="18"/>
      <c r="PNZ65" s="18"/>
      <c r="PON65" s="18"/>
      <c r="PPB65" s="18"/>
      <c r="PPP65" s="18"/>
      <c r="PQD65" s="18"/>
      <c r="PQR65" s="18"/>
      <c r="PRF65" s="18"/>
      <c r="PRT65" s="18"/>
      <c r="PSH65" s="18"/>
      <c r="PSV65" s="18"/>
      <c r="PTJ65" s="18"/>
      <c r="PTX65" s="18"/>
      <c r="PUL65" s="18"/>
      <c r="PUZ65" s="18"/>
      <c r="PVN65" s="18"/>
      <c r="PWB65" s="18"/>
      <c r="PWP65" s="18"/>
      <c r="PXD65" s="18"/>
      <c r="PXR65" s="18"/>
      <c r="PYF65" s="18"/>
      <c r="PYT65" s="18"/>
      <c r="PZH65" s="18"/>
      <c r="PZV65" s="18"/>
      <c r="QAJ65" s="18"/>
      <c r="QAX65" s="18"/>
      <c r="QBL65" s="18"/>
      <c r="QBZ65" s="18"/>
      <c r="QCN65" s="18"/>
      <c r="QDB65" s="18"/>
      <c r="QDP65" s="18"/>
      <c r="QED65" s="18"/>
      <c r="QER65" s="18"/>
      <c r="QFF65" s="18"/>
      <c r="QFT65" s="18"/>
      <c r="QGH65" s="18"/>
      <c r="QGV65" s="18"/>
      <c r="QHJ65" s="18"/>
      <c r="QHX65" s="18"/>
      <c r="QIL65" s="18"/>
      <c r="QIZ65" s="18"/>
      <c r="QJN65" s="18"/>
      <c r="QKB65" s="18"/>
      <c r="QKP65" s="18"/>
      <c r="QLD65" s="18"/>
      <c r="QLR65" s="18"/>
      <c r="QMF65" s="18"/>
      <c r="QMT65" s="18"/>
      <c r="QNH65" s="18"/>
      <c r="QNV65" s="18"/>
      <c r="QOJ65" s="18"/>
      <c r="QOX65" s="18"/>
      <c r="QPL65" s="18"/>
      <c r="QPZ65" s="18"/>
      <c r="QQN65" s="18"/>
      <c r="QRB65" s="18"/>
      <c r="QRP65" s="18"/>
      <c r="QSD65" s="18"/>
      <c r="QSR65" s="18"/>
      <c r="QTF65" s="18"/>
      <c r="QTT65" s="18"/>
      <c r="QUH65" s="18"/>
      <c r="QUV65" s="18"/>
      <c r="QVJ65" s="18"/>
      <c r="QVX65" s="18"/>
      <c r="QWL65" s="18"/>
      <c r="QWZ65" s="18"/>
      <c r="QXN65" s="18"/>
      <c r="QYB65" s="18"/>
      <c r="QYP65" s="18"/>
      <c r="QZD65" s="18"/>
      <c r="QZR65" s="18"/>
      <c r="RAF65" s="18"/>
      <c r="RAT65" s="18"/>
      <c r="RBH65" s="18"/>
      <c r="RBV65" s="18"/>
      <c r="RCJ65" s="18"/>
      <c r="RCX65" s="18"/>
      <c r="RDL65" s="18"/>
      <c r="RDZ65" s="18"/>
      <c r="REN65" s="18"/>
      <c r="RFB65" s="18"/>
      <c r="RFP65" s="18"/>
      <c r="RGD65" s="18"/>
      <c r="RGR65" s="18"/>
      <c r="RHF65" s="18"/>
      <c r="RHT65" s="18"/>
      <c r="RIH65" s="18"/>
      <c r="RIV65" s="18"/>
      <c r="RJJ65" s="18"/>
      <c r="RJX65" s="18"/>
      <c r="RKL65" s="18"/>
      <c r="RKZ65" s="18"/>
      <c r="RLN65" s="18"/>
      <c r="RMB65" s="18"/>
      <c r="RMP65" s="18"/>
      <c r="RND65" s="18"/>
      <c r="RNR65" s="18"/>
      <c r="ROF65" s="18"/>
      <c r="ROT65" s="18"/>
      <c r="RPH65" s="18"/>
      <c r="RPV65" s="18"/>
      <c r="RQJ65" s="18"/>
      <c r="RQX65" s="18"/>
      <c r="RRL65" s="18"/>
      <c r="RRZ65" s="18"/>
      <c r="RSN65" s="18"/>
      <c r="RTB65" s="18"/>
      <c r="RTP65" s="18"/>
      <c r="RUD65" s="18"/>
      <c r="RUR65" s="18"/>
      <c r="RVF65" s="18"/>
      <c r="RVT65" s="18"/>
      <c r="RWH65" s="18"/>
      <c r="RWV65" s="18"/>
      <c r="RXJ65" s="18"/>
      <c r="RXX65" s="18"/>
      <c r="RYL65" s="18"/>
      <c r="RYZ65" s="18"/>
      <c r="RZN65" s="18"/>
      <c r="SAB65" s="18"/>
      <c r="SAP65" s="18"/>
      <c r="SBD65" s="18"/>
      <c r="SBR65" s="18"/>
      <c r="SCF65" s="18"/>
      <c r="SCT65" s="18"/>
      <c r="SDH65" s="18"/>
      <c r="SDV65" s="18"/>
      <c r="SEJ65" s="18"/>
      <c r="SEX65" s="18"/>
      <c r="SFL65" s="18"/>
      <c r="SFZ65" s="18"/>
      <c r="SGN65" s="18"/>
      <c r="SHB65" s="18"/>
      <c r="SHP65" s="18"/>
      <c r="SID65" s="18"/>
      <c r="SIR65" s="18"/>
      <c r="SJF65" s="18"/>
      <c r="SJT65" s="18"/>
      <c r="SKH65" s="18"/>
      <c r="SKV65" s="18"/>
      <c r="SLJ65" s="18"/>
      <c r="SLX65" s="18"/>
      <c r="SML65" s="18"/>
      <c r="SMZ65" s="18"/>
      <c r="SNN65" s="18"/>
      <c r="SOB65" s="18"/>
      <c r="SOP65" s="18"/>
      <c r="SPD65" s="18"/>
      <c r="SPR65" s="18"/>
      <c r="SQF65" s="18"/>
      <c r="SQT65" s="18"/>
      <c r="SRH65" s="18"/>
      <c r="SRV65" s="18"/>
      <c r="SSJ65" s="18"/>
      <c r="SSX65" s="18"/>
      <c r="STL65" s="18"/>
      <c r="STZ65" s="18"/>
      <c r="SUN65" s="18"/>
      <c r="SVB65" s="18"/>
      <c r="SVP65" s="18"/>
      <c r="SWD65" s="18"/>
      <c r="SWR65" s="18"/>
      <c r="SXF65" s="18"/>
      <c r="SXT65" s="18"/>
      <c r="SYH65" s="18"/>
      <c r="SYV65" s="18"/>
      <c r="SZJ65" s="18"/>
      <c r="SZX65" s="18"/>
      <c r="TAL65" s="18"/>
      <c r="TAZ65" s="18"/>
      <c r="TBN65" s="18"/>
      <c r="TCB65" s="18"/>
      <c r="TCP65" s="18"/>
      <c r="TDD65" s="18"/>
      <c r="TDR65" s="18"/>
      <c r="TEF65" s="18"/>
      <c r="TET65" s="18"/>
      <c r="TFH65" s="18"/>
      <c r="TFV65" s="18"/>
      <c r="TGJ65" s="18"/>
      <c r="TGX65" s="18"/>
      <c r="THL65" s="18"/>
      <c r="THZ65" s="18"/>
      <c r="TIN65" s="18"/>
      <c r="TJB65" s="18"/>
      <c r="TJP65" s="18"/>
      <c r="TKD65" s="18"/>
      <c r="TKR65" s="18"/>
      <c r="TLF65" s="18"/>
      <c r="TLT65" s="18"/>
      <c r="TMH65" s="18"/>
      <c r="TMV65" s="18"/>
      <c r="TNJ65" s="18"/>
      <c r="TNX65" s="18"/>
      <c r="TOL65" s="18"/>
      <c r="TOZ65" s="18"/>
      <c r="TPN65" s="18"/>
      <c r="TQB65" s="18"/>
      <c r="TQP65" s="18"/>
      <c r="TRD65" s="18"/>
      <c r="TRR65" s="18"/>
      <c r="TSF65" s="18"/>
      <c r="TST65" s="18"/>
      <c r="TTH65" s="18"/>
      <c r="TTV65" s="18"/>
      <c r="TUJ65" s="18"/>
      <c r="TUX65" s="18"/>
      <c r="TVL65" s="18"/>
      <c r="TVZ65" s="18"/>
      <c r="TWN65" s="18"/>
      <c r="TXB65" s="18"/>
      <c r="TXP65" s="18"/>
      <c r="TYD65" s="18"/>
      <c r="TYR65" s="18"/>
      <c r="TZF65" s="18"/>
      <c r="TZT65" s="18"/>
      <c r="UAH65" s="18"/>
      <c r="UAV65" s="18"/>
      <c r="UBJ65" s="18"/>
      <c r="UBX65" s="18"/>
      <c r="UCL65" s="18"/>
      <c r="UCZ65" s="18"/>
      <c r="UDN65" s="18"/>
      <c r="UEB65" s="18"/>
      <c r="UEP65" s="18"/>
      <c r="UFD65" s="18"/>
      <c r="UFR65" s="18"/>
      <c r="UGF65" s="18"/>
      <c r="UGT65" s="18"/>
      <c r="UHH65" s="18"/>
      <c r="UHV65" s="18"/>
      <c r="UIJ65" s="18"/>
      <c r="UIX65" s="18"/>
      <c r="UJL65" s="18"/>
      <c r="UJZ65" s="18"/>
      <c r="UKN65" s="18"/>
      <c r="ULB65" s="18"/>
      <c r="ULP65" s="18"/>
      <c r="UMD65" s="18"/>
      <c r="UMR65" s="18"/>
      <c r="UNF65" s="18"/>
      <c r="UNT65" s="18"/>
      <c r="UOH65" s="18"/>
      <c r="UOV65" s="18"/>
      <c r="UPJ65" s="18"/>
      <c r="UPX65" s="18"/>
      <c r="UQL65" s="18"/>
      <c r="UQZ65" s="18"/>
      <c r="URN65" s="18"/>
      <c r="USB65" s="18"/>
      <c r="USP65" s="18"/>
      <c r="UTD65" s="18"/>
      <c r="UTR65" s="18"/>
      <c r="UUF65" s="18"/>
      <c r="UUT65" s="18"/>
      <c r="UVH65" s="18"/>
      <c r="UVV65" s="18"/>
      <c r="UWJ65" s="18"/>
      <c r="UWX65" s="18"/>
      <c r="UXL65" s="18"/>
      <c r="UXZ65" s="18"/>
      <c r="UYN65" s="18"/>
      <c r="UZB65" s="18"/>
      <c r="UZP65" s="18"/>
      <c r="VAD65" s="18"/>
      <c r="VAR65" s="18"/>
      <c r="VBF65" s="18"/>
      <c r="VBT65" s="18"/>
      <c r="VCH65" s="18"/>
      <c r="VCV65" s="18"/>
      <c r="VDJ65" s="18"/>
      <c r="VDX65" s="18"/>
      <c r="VEL65" s="18"/>
      <c r="VEZ65" s="18"/>
      <c r="VFN65" s="18"/>
      <c r="VGB65" s="18"/>
      <c r="VGP65" s="18"/>
      <c r="VHD65" s="18"/>
      <c r="VHR65" s="18"/>
      <c r="VIF65" s="18"/>
      <c r="VIT65" s="18"/>
      <c r="VJH65" s="18"/>
      <c r="VJV65" s="18"/>
      <c r="VKJ65" s="18"/>
      <c r="VKX65" s="18"/>
      <c r="VLL65" s="18"/>
      <c r="VLZ65" s="18"/>
      <c r="VMN65" s="18"/>
      <c r="VNB65" s="18"/>
      <c r="VNP65" s="18"/>
      <c r="VOD65" s="18"/>
      <c r="VOR65" s="18"/>
      <c r="VPF65" s="18"/>
      <c r="VPT65" s="18"/>
      <c r="VQH65" s="18"/>
      <c r="VQV65" s="18"/>
      <c r="VRJ65" s="18"/>
      <c r="VRX65" s="18"/>
      <c r="VSL65" s="18"/>
      <c r="VSZ65" s="18"/>
      <c r="VTN65" s="18"/>
      <c r="VUB65" s="18"/>
      <c r="VUP65" s="18"/>
      <c r="VVD65" s="18"/>
      <c r="VVR65" s="18"/>
      <c r="VWF65" s="18"/>
      <c r="VWT65" s="18"/>
      <c r="VXH65" s="18"/>
      <c r="VXV65" s="18"/>
      <c r="VYJ65" s="18"/>
      <c r="VYX65" s="18"/>
      <c r="VZL65" s="18"/>
      <c r="VZZ65" s="18"/>
      <c r="WAN65" s="18"/>
      <c r="WBB65" s="18"/>
      <c r="WBP65" s="18"/>
      <c r="WCD65" s="18"/>
      <c r="WCR65" s="18"/>
      <c r="WDF65" s="18"/>
      <c r="WDT65" s="18"/>
      <c r="WEH65" s="18"/>
      <c r="WEV65" s="18"/>
      <c r="WFJ65" s="18"/>
      <c r="WFX65" s="18"/>
      <c r="WGL65" s="18"/>
      <c r="WGZ65" s="18"/>
      <c r="WHN65" s="18"/>
      <c r="WIB65" s="18"/>
      <c r="WIP65" s="18"/>
      <c r="WJD65" s="18"/>
      <c r="WJR65" s="18"/>
      <c r="WKF65" s="18"/>
      <c r="WKT65" s="18"/>
      <c r="WLH65" s="18"/>
      <c r="WLV65" s="18"/>
      <c r="WMJ65" s="18"/>
      <c r="WMX65" s="18"/>
      <c r="WNL65" s="18"/>
      <c r="WNZ65" s="18"/>
      <c r="WON65" s="18"/>
      <c r="WPB65" s="18"/>
      <c r="WPP65" s="18"/>
      <c r="WQD65" s="18"/>
      <c r="WQR65" s="18"/>
      <c r="WRF65" s="18"/>
      <c r="WRT65" s="18"/>
      <c r="WSH65" s="18"/>
      <c r="WSV65" s="18"/>
      <c r="WTJ65" s="18"/>
      <c r="WTX65" s="18"/>
      <c r="WUL65" s="18"/>
      <c r="WUZ65" s="18"/>
      <c r="WVN65" s="18"/>
      <c r="WWB65" s="18"/>
      <c r="WWP65" s="18"/>
      <c r="WXD65" s="18"/>
      <c r="WXR65" s="18"/>
      <c r="WYF65" s="18"/>
      <c r="WYT65" s="18"/>
      <c r="WZH65" s="18"/>
      <c r="WZV65" s="18"/>
      <c r="XAJ65" s="18"/>
      <c r="XAX65" s="18"/>
      <c r="XBL65" s="18"/>
      <c r="XBZ65" s="18"/>
      <c r="XCN65" s="18"/>
      <c r="XDB65" s="18"/>
      <c r="XDP65" s="18"/>
      <c r="XED65" s="18"/>
      <c r="XER65" s="18"/>
    </row>
    <row r="66" spans="1:1014 1028:2036 2050:3072 3086:4094 4108:5116 5130:6138 6152:7160 7174:8182 8196:9204 9218:10240 10254:11262 11276:12284 12298:13306 13320:14328 14342:15350 15364:16372" hidden="1" x14ac:dyDescent="0.35">
      <c r="A66">
        <v>2017303006</v>
      </c>
      <c r="B66" t="s">
        <v>26</v>
      </c>
      <c r="C66" t="s">
        <v>159</v>
      </c>
      <c r="D66" s="55" t="s">
        <v>931</v>
      </c>
      <c r="E66" t="s">
        <v>134</v>
      </c>
      <c r="F66" s="18">
        <v>43038</v>
      </c>
      <c r="G66">
        <v>235.6</v>
      </c>
      <c r="H66" t="s">
        <v>884</v>
      </c>
      <c r="I66">
        <v>399.8</v>
      </c>
      <c r="J66" t="s">
        <v>876</v>
      </c>
      <c r="K66">
        <v>242.5</v>
      </c>
      <c r="L66" t="s">
        <v>880</v>
      </c>
      <c r="M66">
        <v>58</v>
      </c>
      <c r="O66">
        <v>1400</v>
      </c>
      <c r="P66" t="s">
        <v>880</v>
      </c>
      <c r="T66" s="18"/>
      <c r="AH66" s="18"/>
      <c r="AV66" s="18"/>
      <c r="BJ66" s="18"/>
      <c r="BX66" s="18"/>
      <c r="CL66" s="18"/>
      <c r="CZ66" s="18"/>
      <c r="DN66" s="18"/>
      <c r="EB66" s="18"/>
      <c r="EP66" s="18"/>
      <c r="FD66" s="18"/>
      <c r="FR66" s="18"/>
      <c r="GF66" s="18"/>
      <c r="GT66" s="18"/>
      <c r="HH66" s="18"/>
      <c r="HV66" s="18"/>
      <c r="IJ66" s="18"/>
      <c r="IX66" s="18"/>
      <c r="JL66" s="18"/>
      <c r="JZ66" s="18"/>
      <c r="KN66" s="18"/>
      <c r="LB66" s="18"/>
      <c r="LP66" s="18"/>
      <c r="MD66" s="18"/>
      <c r="MR66" s="18"/>
      <c r="NF66" s="18"/>
      <c r="NT66" s="18"/>
      <c r="OH66" s="18"/>
      <c r="OV66" s="18"/>
      <c r="PJ66" s="18"/>
      <c r="PX66" s="18"/>
      <c r="QL66" s="18"/>
      <c r="QZ66" s="18"/>
      <c r="RN66" s="18"/>
      <c r="SB66" s="18"/>
      <c r="SP66" s="18"/>
      <c r="TD66" s="18"/>
      <c r="TR66" s="18"/>
      <c r="UF66" s="18"/>
      <c r="UT66" s="18"/>
      <c r="VH66" s="18"/>
      <c r="VV66" s="18"/>
      <c r="WJ66" s="18"/>
      <c r="WX66" s="18"/>
      <c r="XL66" s="18"/>
      <c r="XZ66" s="18"/>
      <c r="YN66" s="18"/>
      <c r="ZB66" s="18"/>
      <c r="ZP66" s="18"/>
      <c r="AAD66" s="18"/>
      <c r="AAR66" s="18"/>
      <c r="ABF66" s="18"/>
      <c r="ABT66" s="18"/>
      <c r="ACH66" s="18"/>
      <c r="ACV66" s="18"/>
      <c r="ADJ66" s="18"/>
      <c r="ADX66" s="18"/>
      <c r="AEL66" s="18"/>
      <c r="AEZ66" s="18"/>
      <c r="AFN66" s="18"/>
      <c r="AGB66" s="18"/>
      <c r="AGP66" s="18"/>
      <c r="AHD66" s="18"/>
      <c r="AHR66" s="18"/>
      <c r="AIF66" s="18"/>
      <c r="AIT66" s="18"/>
      <c r="AJH66" s="18"/>
      <c r="AJV66" s="18"/>
      <c r="AKJ66" s="18"/>
      <c r="AKX66" s="18"/>
      <c r="ALL66" s="18"/>
      <c r="ALZ66" s="18"/>
      <c r="AMN66" s="18"/>
      <c r="ANB66" s="18"/>
      <c r="ANP66" s="18"/>
      <c r="AOD66" s="18"/>
      <c r="AOR66" s="18"/>
      <c r="APF66" s="18"/>
      <c r="APT66" s="18"/>
      <c r="AQH66" s="18"/>
      <c r="AQV66" s="18"/>
      <c r="ARJ66" s="18"/>
      <c r="ARX66" s="18"/>
      <c r="ASL66" s="18"/>
      <c r="ASZ66" s="18"/>
      <c r="ATN66" s="18"/>
      <c r="AUB66" s="18"/>
      <c r="AUP66" s="18"/>
      <c r="AVD66" s="18"/>
      <c r="AVR66" s="18"/>
      <c r="AWF66" s="18"/>
      <c r="AWT66" s="18"/>
      <c r="AXH66" s="18"/>
      <c r="AXV66" s="18"/>
      <c r="AYJ66" s="18"/>
      <c r="AYX66" s="18"/>
      <c r="AZL66" s="18"/>
      <c r="AZZ66" s="18"/>
      <c r="BAN66" s="18"/>
      <c r="BBB66" s="18"/>
      <c r="BBP66" s="18"/>
      <c r="BCD66" s="18"/>
      <c r="BCR66" s="18"/>
      <c r="BDF66" s="18"/>
      <c r="BDT66" s="18"/>
      <c r="BEH66" s="18"/>
      <c r="BEV66" s="18"/>
      <c r="BFJ66" s="18"/>
      <c r="BFX66" s="18"/>
      <c r="BGL66" s="18"/>
      <c r="BGZ66" s="18"/>
      <c r="BHN66" s="18"/>
      <c r="BIB66" s="18"/>
      <c r="BIP66" s="18"/>
      <c r="BJD66" s="18"/>
      <c r="BJR66" s="18"/>
      <c r="BKF66" s="18"/>
      <c r="BKT66" s="18"/>
      <c r="BLH66" s="18"/>
      <c r="BLV66" s="18"/>
      <c r="BMJ66" s="18"/>
      <c r="BMX66" s="18"/>
      <c r="BNL66" s="18"/>
      <c r="BNZ66" s="18"/>
      <c r="BON66" s="18"/>
      <c r="BPB66" s="18"/>
      <c r="BPP66" s="18"/>
      <c r="BQD66" s="18"/>
      <c r="BQR66" s="18"/>
      <c r="BRF66" s="18"/>
      <c r="BRT66" s="18"/>
      <c r="BSH66" s="18"/>
      <c r="BSV66" s="18"/>
      <c r="BTJ66" s="18"/>
      <c r="BTX66" s="18"/>
      <c r="BUL66" s="18"/>
      <c r="BUZ66" s="18"/>
      <c r="BVN66" s="18"/>
      <c r="BWB66" s="18"/>
      <c r="BWP66" s="18"/>
      <c r="BXD66" s="18"/>
      <c r="BXR66" s="18"/>
      <c r="BYF66" s="18"/>
      <c r="BYT66" s="18"/>
      <c r="BZH66" s="18"/>
      <c r="BZV66" s="18"/>
      <c r="CAJ66" s="18"/>
      <c r="CAX66" s="18"/>
      <c r="CBL66" s="18"/>
      <c r="CBZ66" s="18"/>
      <c r="CCN66" s="18"/>
      <c r="CDB66" s="18"/>
      <c r="CDP66" s="18"/>
      <c r="CED66" s="18"/>
      <c r="CER66" s="18"/>
      <c r="CFF66" s="18"/>
      <c r="CFT66" s="18"/>
      <c r="CGH66" s="18"/>
      <c r="CGV66" s="18"/>
      <c r="CHJ66" s="18"/>
      <c r="CHX66" s="18"/>
      <c r="CIL66" s="18"/>
      <c r="CIZ66" s="18"/>
      <c r="CJN66" s="18"/>
      <c r="CKB66" s="18"/>
      <c r="CKP66" s="18"/>
      <c r="CLD66" s="18"/>
      <c r="CLR66" s="18"/>
      <c r="CMF66" s="18"/>
      <c r="CMT66" s="18"/>
      <c r="CNH66" s="18"/>
      <c r="CNV66" s="18"/>
      <c r="COJ66" s="18"/>
      <c r="COX66" s="18"/>
      <c r="CPL66" s="18"/>
      <c r="CPZ66" s="18"/>
      <c r="CQN66" s="18"/>
      <c r="CRB66" s="18"/>
      <c r="CRP66" s="18"/>
      <c r="CSD66" s="18"/>
      <c r="CSR66" s="18"/>
      <c r="CTF66" s="18"/>
      <c r="CTT66" s="18"/>
      <c r="CUH66" s="18"/>
      <c r="CUV66" s="18"/>
      <c r="CVJ66" s="18"/>
      <c r="CVX66" s="18"/>
      <c r="CWL66" s="18"/>
      <c r="CWZ66" s="18"/>
      <c r="CXN66" s="18"/>
      <c r="CYB66" s="18"/>
      <c r="CYP66" s="18"/>
      <c r="CZD66" s="18"/>
      <c r="CZR66" s="18"/>
      <c r="DAF66" s="18"/>
      <c r="DAT66" s="18"/>
      <c r="DBH66" s="18"/>
      <c r="DBV66" s="18"/>
      <c r="DCJ66" s="18"/>
      <c r="DCX66" s="18"/>
      <c r="DDL66" s="18"/>
      <c r="DDZ66" s="18"/>
      <c r="DEN66" s="18"/>
      <c r="DFB66" s="18"/>
      <c r="DFP66" s="18"/>
      <c r="DGD66" s="18"/>
      <c r="DGR66" s="18"/>
      <c r="DHF66" s="18"/>
      <c r="DHT66" s="18"/>
      <c r="DIH66" s="18"/>
      <c r="DIV66" s="18"/>
      <c r="DJJ66" s="18"/>
      <c r="DJX66" s="18"/>
      <c r="DKL66" s="18"/>
      <c r="DKZ66" s="18"/>
      <c r="DLN66" s="18"/>
      <c r="DMB66" s="18"/>
      <c r="DMP66" s="18"/>
      <c r="DND66" s="18"/>
      <c r="DNR66" s="18"/>
      <c r="DOF66" s="18"/>
      <c r="DOT66" s="18"/>
      <c r="DPH66" s="18"/>
      <c r="DPV66" s="18"/>
      <c r="DQJ66" s="18"/>
      <c r="DQX66" s="18"/>
      <c r="DRL66" s="18"/>
      <c r="DRZ66" s="18"/>
      <c r="DSN66" s="18"/>
      <c r="DTB66" s="18"/>
      <c r="DTP66" s="18"/>
      <c r="DUD66" s="18"/>
      <c r="DUR66" s="18"/>
      <c r="DVF66" s="18"/>
      <c r="DVT66" s="18"/>
      <c r="DWH66" s="18"/>
      <c r="DWV66" s="18"/>
      <c r="DXJ66" s="18"/>
      <c r="DXX66" s="18"/>
      <c r="DYL66" s="18"/>
      <c r="DYZ66" s="18"/>
      <c r="DZN66" s="18"/>
      <c r="EAB66" s="18"/>
      <c r="EAP66" s="18"/>
      <c r="EBD66" s="18"/>
      <c r="EBR66" s="18"/>
      <c r="ECF66" s="18"/>
      <c r="ECT66" s="18"/>
      <c r="EDH66" s="18"/>
      <c r="EDV66" s="18"/>
      <c r="EEJ66" s="18"/>
      <c r="EEX66" s="18"/>
      <c r="EFL66" s="18"/>
      <c r="EFZ66" s="18"/>
      <c r="EGN66" s="18"/>
      <c r="EHB66" s="18"/>
      <c r="EHP66" s="18"/>
      <c r="EID66" s="18"/>
      <c r="EIR66" s="18"/>
      <c r="EJF66" s="18"/>
      <c r="EJT66" s="18"/>
      <c r="EKH66" s="18"/>
      <c r="EKV66" s="18"/>
      <c r="ELJ66" s="18"/>
      <c r="ELX66" s="18"/>
      <c r="EML66" s="18"/>
      <c r="EMZ66" s="18"/>
      <c r="ENN66" s="18"/>
      <c r="EOB66" s="18"/>
      <c r="EOP66" s="18"/>
      <c r="EPD66" s="18"/>
      <c r="EPR66" s="18"/>
      <c r="EQF66" s="18"/>
      <c r="EQT66" s="18"/>
      <c r="ERH66" s="18"/>
      <c r="ERV66" s="18"/>
      <c r="ESJ66" s="18"/>
      <c r="ESX66" s="18"/>
      <c r="ETL66" s="18"/>
      <c r="ETZ66" s="18"/>
      <c r="EUN66" s="18"/>
      <c r="EVB66" s="18"/>
      <c r="EVP66" s="18"/>
      <c r="EWD66" s="18"/>
      <c r="EWR66" s="18"/>
      <c r="EXF66" s="18"/>
      <c r="EXT66" s="18"/>
      <c r="EYH66" s="18"/>
      <c r="EYV66" s="18"/>
      <c r="EZJ66" s="18"/>
      <c r="EZX66" s="18"/>
      <c r="FAL66" s="18"/>
      <c r="FAZ66" s="18"/>
      <c r="FBN66" s="18"/>
      <c r="FCB66" s="18"/>
      <c r="FCP66" s="18"/>
      <c r="FDD66" s="18"/>
      <c r="FDR66" s="18"/>
      <c r="FEF66" s="18"/>
      <c r="FET66" s="18"/>
      <c r="FFH66" s="18"/>
      <c r="FFV66" s="18"/>
      <c r="FGJ66" s="18"/>
      <c r="FGX66" s="18"/>
      <c r="FHL66" s="18"/>
      <c r="FHZ66" s="18"/>
      <c r="FIN66" s="18"/>
      <c r="FJB66" s="18"/>
      <c r="FJP66" s="18"/>
      <c r="FKD66" s="18"/>
      <c r="FKR66" s="18"/>
      <c r="FLF66" s="18"/>
      <c r="FLT66" s="18"/>
      <c r="FMH66" s="18"/>
      <c r="FMV66" s="18"/>
      <c r="FNJ66" s="18"/>
      <c r="FNX66" s="18"/>
      <c r="FOL66" s="18"/>
      <c r="FOZ66" s="18"/>
      <c r="FPN66" s="18"/>
      <c r="FQB66" s="18"/>
      <c r="FQP66" s="18"/>
      <c r="FRD66" s="18"/>
      <c r="FRR66" s="18"/>
      <c r="FSF66" s="18"/>
      <c r="FST66" s="18"/>
      <c r="FTH66" s="18"/>
      <c r="FTV66" s="18"/>
      <c r="FUJ66" s="18"/>
      <c r="FUX66" s="18"/>
      <c r="FVL66" s="18"/>
      <c r="FVZ66" s="18"/>
      <c r="FWN66" s="18"/>
      <c r="FXB66" s="18"/>
      <c r="FXP66" s="18"/>
      <c r="FYD66" s="18"/>
      <c r="FYR66" s="18"/>
      <c r="FZF66" s="18"/>
      <c r="FZT66" s="18"/>
      <c r="GAH66" s="18"/>
      <c r="GAV66" s="18"/>
      <c r="GBJ66" s="18"/>
      <c r="GBX66" s="18"/>
      <c r="GCL66" s="18"/>
      <c r="GCZ66" s="18"/>
      <c r="GDN66" s="18"/>
      <c r="GEB66" s="18"/>
      <c r="GEP66" s="18"/>
      <c r="GFD66" s="18"/>
      <c r="GFR66" s="18"/>
      <c r="GGF66" s="18"/>
      <c r="GGT66" s="18"/>
      <c r="GHH66" s="18"/>
      <c r="GHV66" s="18"/>
      <c r="GIJ66" s="18"/>
      <c r="GIX66" s="18"/>
      <c r="GJL66" s="18"/>
      <c r="GJZ66" s="18"/>
      <c r="GKN66" s="18"/>
      <c r="GLB66" s="18"/>
      <c r="GLP66" s="18"/>
      <c r="GMD66" s="18"/>
      <c r="GMR66" s="18"/>
      <c r="GNF66" s="18"/>
      <c r="GNT66" s="18"/>
      <c r="GOH66" s="18"/>
      <c r="GOV66" s="18"/>
      <c r="GPJ66" s="18"/>
      <c r="GPX66" s="18"/>
      <c r="GQL66" s="18"/>
      <c r="GQZ66" s="18"/>
      <c r="GRN66" s="18"/>
      <c r="GSB66" s="18"/>
      <c r="GSP66" s="18"/>
      <c r="GTD66" s="18"/>
      <c r="GTR66" s="18"/>
      <c r="GUF66" s="18"/>
      <c r="GUT66" s="18"/>
      <c r="GVH66" s="18"/>
      <c r="GVV66" s="18"/>
      <c r="GWJ66" s="18"/>
      <c r="GWX66" s="18"/>
      <c r="GXL66" s="18"/>
      <c r="GXZ66" s="18"/>
      <c r="GYN66" s="18"/>
      <c r="GZB66" s="18"/>
      <c r="GZP66" s="18"/>
      <c r="HAD66" s="18"/>
      <c r="HAR66" s="18"/>
      <c r="HBF66" s="18"/>
      <c r="HBT66" s="18"/>
      <c r="HCH66" s="18"/>
      <c r="HCV66" s="18"/>
      <c r="HDJ66" s="18"/>
      <c r="HDX66" s="18"/>
      <c r="HEL66" s="18"/>
      <c r="HEZ66" s="18"/>
      <c r="HFN66" s="18"/>
      <c r="HGB66" s="18"/>
      <c r="HGP66" s="18"/>
      <c r="HHD66" s="18"/>
      <c r="HHR66" s="18"/>
      <c r="HIF66" s="18"/>
      <c r="HIT66" s="18"/>
      <c r="HJH66" s="18"/>
      <c r="HJV66" s="18"/>
      <c r="HKJ66" s="18"/>
      <c r="HKX66" s="18"/>
      <c r="HLL66" s="18"/>
      <c r="HLZ66" s="18"/>
      <c r="HMN66" s="18"/>
      <c r="HNB66" s="18"/>
      <c r="HNP66" s="18"/>
      <c r="HOD66" s="18"/>
      <c r="HOR66" s="18"/>
      <c r="HPF66" s="18"/>
      <c r="HPT66" s="18"/>
      <c r="HQH66" s="18"/>
      <c r="HQV66" s="18"/>
      <c r="HRJ66" s="18"/>
      <c r="HRX66" s="18"/>
      <c r="HSL66" s="18"/>
      <c r="HSZ66" s="18"/>
      <c r="HTN66" s="18"/>
      <c r="HUB66" s="18"/>
      <c r="HUP66" s="18"/>
      <c r="HVD66" s="18"/>
      <c r="HVR66" s="18"/>
      <c r="HWF66" s="18"/>
      <c r="HWT66" s="18"/>
      <c r="HXH66" s="18"/>
      <c r="HXV66" s="18"/>
      <c r="HYJ66" s="18"/>
      <c r="HYX66" s="18"/>
      <c r="HZL66" s="18"/>
      <c r="HZZ66" s="18"/>
      <c r="IAN66" s="18"/>
      <c r="IBB66" s="18"/>
      <c r="IBP66" s="18"/>
      <c r="ICD66" s="18"/>
      <c r="ICR66" s="18"/>
      <c r="IDF66" s="18"/>
      <c r="IDT66" s="18"/>
      <c r="IEH66" s="18"/>
      <c r="IEV66" s="18"/>
      <c r="IFJ66" s="18"/>
      <c r="IFX66" s="18"/>
      <c r="IGL66" s="18"/>
      <c r="IGZ66" s="18"/>
      <c r="IHN66" s="18"/>
      <c r="IIB66" s="18"/>
      <c r="IIP66" s="18"/>
      <c r="IJD66" s="18"/>
      <c r="IJR66" s="18"/>
      <c r="IKF66" s="18"/>
      <c r="IKT66" s="18"/>
      <c r="ILH66" s="18"/>
      <c r="ILV66" s="18"/>
      <c r="IMJ66" s="18"/>
      <c r="IMX66" s="18"/>
      <c r="INL66" s="18"/>
      <c r="INZ66" s="18"/>
      <c r="ION66" s="18"/>
      <c r="IPB66" s="18"/>
      <c r="IPP66" s="18"/>
      <c r="IQD66" s="18"/>
      <c r="IQR66" s="18"/>
      <c r="IRF66" s="18"/>
      <c r="IRT66" s="18"/>
      <c r="ISH66" s="18"/>
      <c r="ISV66" s="18"/>
      <c r="ITJ66" s="18"/>
      <c r="ITX66" s="18"/>
      <c r="IUL66" s="18"/>
      <c r="IUZ66" s="18"/>
      <c r="IVN66" s="18"/>
      <c r="IWB66" s="18"/>
      <c r="IWP66" s="18"/>
      <c r="IXD66" s="18"/>
      <c r="IXR66" s="18"/>
      <c r="IYF66" s="18"/>
      <c r="IYT66" s="18"/>
      <c r="IZH66" s="18"/>
      <c r="IZV66" s="18"/>
      <c r="JAJ66" s="18"/>
      <c r="JAX66" s="18"/>
      <c r="JBL66" s="18"/>
      <c r="JBZ66" s="18"/>
      <c r="JCN66" s="18"/>
      <c r="JDB66" s="18"/>
      <c r="JDP66" s="18"/>
      <c r="JED66" s="18"/>
      <c r="JER66" s="18"/>
      <c r="JFF66" s="18"/>
      <c r="JFT66" s="18"/>
      <c r="JGH66" s="18"/>
      <c r="JGV66" s="18"/>
      <c r="JHJ66" s="18"/>
      <c r="JHX66" s="18"/>
      <c r="JIL66" s="18"/>
      <c r="JIZ66" s="18"/>
      <c r="JJN66" s="18"/>
      <c r="JKB66" s="18"/>
      <c r="JKP66" s="18"/>
      <c r="JLD66" s="18"/>
      <c r="JLR66" s="18"/>
      <c r="JMF66" s="18"/>
      <c r="JMT66" s="18"/>
      <c r="JNH66" s="18"/>
      <c r="JNV66" s="18"/>
      <c r="JOJ66" s="18"/>
      <c r="JOX66" s="18"/>
      <c r="JPL66" s="18"/>
      <c r="JPZ66" s="18"/>
      <c r="JQN66" s="18"/>
      <c r="JRB66" s="18"/>
      <c r="JRP66" s="18"/>
      <c r="JSD66" s="18"/>
      <c r="JSR66" s="18"/>
      <c r="JTF66" s="18"/>
      <c r="JTT66" s="18"/>
      <c r="JUH66" s="18"/>
      <c r="JUV66" s="18"/>
      <c r="JVJ66" s="18"/>
      <c r="JVX66" s="18"/>
      <c r="JWL66" s="18"/>
      <c r="JWZ66" s="18"/>
      <c r="JXN66" s="18"/>
      <c r="JYB66" s="18"/>
      <c r="JYP66" s="18"/>
      <c r="JZD66" s="18"/>
      <c r="JZR66" s="18"/>
      <c r="KAF66" s="18"/>
      <c r="KAT66" s="18"/>
      <c r="KBH66" s="18"/>
      <c r="KBV66" s="18"/>
      <c r="KCJ66" s="18"/>
      <c r="KCX66" s="18"/>
      <c r="KDL66" s="18"/>
      <c r="KDZ66" s="18"/>
      <c r="KEN66" s="18"/>
      <c r="KFB66" s="18"/>
      <c r="KFP66" s="18"/>
      <c r="KGD66" s="18"/>
      <c r="KGR66" s="18"/>
      <c r="KHF66" s="18"/>
      <c r="KHT66" s="18"/>
      <c r="KIH66" s="18"/>
      <c r="KIV66" s="18"/>
      <c r="KJJ66" s="18"/>
      <c r="KJX66" s="18"/>
      <c r="KKL66" s="18"/>
      <c r="KKZ66" s="18"/>
      <c r="KLN66" s="18"/>
      <c r="KMB66" s="18"/>
      <c r="KMP66" s="18"/>
      <c r="KND66" s="18"/>
      <c r="KNR66" s="18"/>
      <c r="KOF66" s="18"/>
      <c r="KOT66" s="18"/>
      <c r="KPH66" s="18"/>
      <c r="KPV66" s="18"/>
      <c r="KQJ66" s="18"/>
      <c r="KQX66" s="18"/>
      <c r="KRL66" s="18"/>
      <c r="KRZ66" s="18"/>
      <c r="KSN66" s="18"/>
      <c r="KTB66" s="18"/>
      <c r="KTP66" s="18"/>
      <c r="KUD66" s="18"/>
      <c r="KUR66" s="18"/>
      <c r="KVF66" s="18"/>
      <c r="KVT66" s="18"/>
      <c r="KWH66" s="18"/>
      <c r="KWV66" s="18"/>
      <c r="KXJ66" s="18"/>
      <c r="KXX66" s="18"/>
      <c r="KYL66" s="18"/>
      <c r="KYZ66" s="18"/>
      <c r="KZN66" s="18"/>
      <c r="LAB66" s="18"/>
      <c r="LAP66" s="18"/>
      <c r="LBD66" s="18"/>
      <c r="LBR66" s="18"/>
      <c r="LCF66" s="18"/>
      <c r="LCT66" s="18"/>
      <c r="LDH66" s="18"/>
      <c r="LDV66" s="18"/>
      <c r="LEJ66" s="18"/>
      <c r="LEX66" s="18"/>
      <c r="LFL66" s="18"/>
      <c r="LFZ66" s="18"/>
      <c r="LGN66" s="18"/>
      <c r="LHB66" s="18"/>
      <c r="LHP66" s="18"/>
      <c r="LID66" s="18"/>
      <c r="LIR66" s="18"/>
      <c r="LJF66" s="18"/>
      <c r="LJT66" s="18"/>
      <c r="LKH66" s="18"/>
      <c r="LKV66" s="18"/>
      <c r="LLJ66" s="18"/>
      <c r="LLX66" s="18"/>
      <c r="LML66" s="18"/>
      <c r="LMZ66" s="18"/>
      <c r="LNN66" s="18"/>
      <c r="LOB66" s="18"/>
      <c r="LOP66" s="18"/>
      <c r="LPD66" s="18"/>
      <c r="LPR66" s="18"/>
      <c r="LQF66" s="18"/>
      <c r="LQT66" s="18"/>
      <c r="LRH66" s="18"/>
      <c r="LRV66" s="18"/>
      <c r="LSJ66" s="18"/>
      <c r="LSX66" s="18"/>
      <c r="LTL66" s="18"/>
      <c r="LTZ66" s="18"/>
      <c r="LUN66" s="18"/>
      <c r="LVB66" s="18"/>
      <c r="LVP66" s="18"/>
      <c r="LWD66" s="18"/>
      <c r="LWR66" s="18"/>
      <c r="LXF66" s="18"/>
      <c r="LXT66" s="18"/>
      <c r="LYH66" s="18"/>
      <c r="LYV66" s="18"/>
      <c r="LZJ66" s="18"/>
      <c r="LZX66" s="18"/>
      <c r="MAL66" s="18"/>
      <c r="MAZ66" s="18"/>
      <c r="MBN66" s="18"/>
      <c r="MCB66" s="18"/>
      <c r="MCP66" s="18"/>
      <c r="MDD66" s="18"/>
      <c r="MDR66" s="18"/>
      <c r="MEF66" s="18"/>
      <c r="MET66" s="18"/>
      <c r="MFH66" s="18"/>
      <c r="MFV66" s="18"/>
      <c r="MGJ66" s="18"/>
      <c r="MGX66" s="18"/>
      <c r="MHL66" s="18"/>
      <c r="MHZ66" s="18"/>
      <c r="MIN66" s="18"/>
      <c r="MJB66" s="18"/>
      <c r="MJP66" s="18"/>
      <c r="MKD66" s="18"/>
      <c r="MKR66" s="18"/>
      <c r="MLF66" s="18"/>
      <c r="MLT66" s="18"/>
      <c r="MMH66" s="18"/>
      <c r="MMV66" s="18"/>
      <c r="MNJ66" s="18"/>
      <c r="MNX66" s="18"/>
      <c r="MOL66" s="18"/>
      <c r="MOZ66" s="18"/>
      <c r="MPN66" s="18"/>
      <c r="MQB66" s="18"/>
      <c r="MQP66" s="18"/>
      <c r="MRD66" s="18"/>
      <c r="MRR66" s="18"/>
      <c r="MSF66" s="18"/>
      <c r="MST66" s="18"/>
      <c r="MTH66" s="18"/>
      <c r="MTV66" s="18"/>
      <c r="MUJ66" s="18"/>
      <c r="MUX66" s="18"/>
      <c r="MVL66" s="18"/>
      <c r="MVZ66" s="18"/>
      <c r="MWN66" s="18"/>
      <c r="MXB66" s="18"/>
      <c r="MXP66" s="18"/>
      <c r="MYD66" s="18"/>
      <c r="MYR66" s="18"/>
      <c r="MZF66" s="18"/>
      <c r="MZT66" s="18"/>
      <c r="NAH66" s="18"/>
      <c r="NAV66" s="18"/>
      <c r="NBJ66" s="18"/>
      <c r="NBX66" s="18"/>
      <c r="NCL66" s="18"/>
      <c r="NCZ66" s="18"/>
      <c r="NDN66" s="18"/>
      <c r="NEB66" s="18"/>
      <c r="NEP66" s="18"/>
      <c r="NFD66" s="18"/>
      <c r="NFR66" s="18"/>
      <c r="NGF66" s="18"/>
      <c r="NGT66" s="18"/>
      <c r="NHH66" s="18"/>
      <c r="NHV66" s="18"/>
      <c r="NIJ66" s="18"/>
      <c r="NIX66" s="18"/>
      <c r="NJL66" s="18"/>
      <c r="NJZ66" s="18"/>
      <c r="NKN66" s="18"/>
      <c r="NLB66" s="18"/>
      <c r="NLP66" s="18"/>
      <c r="NMD66" s="18"/>
      <c r="NMR66" s="18"/>
      <c r="NNF66" s="18"/>
      <c r="NNT66" s="18"/>
      <c r="NOH66" s="18"/>
      <c r="NOV66" s="18"/>
      <c r="NPJ66" s="18"/>
      <c r="NPX66" s="18"/>
      <c r="NQL66" s="18"/>
      <c r="NQZ66" s="18"/>
      <c r="NRN66" s="18"/>
      <c r="NSB66" s="18"/>
      <c r="NSP66" s="18"/>
      <c r="NTD66" s="18"/>
      <c r="NTR66" s="18"/>
      <c r="NUF66" s="18"/>
      <c r="NUT66" s="18"/>
      <c r="NVH66" s="18"/>
      <c r="NVV66" s="18"/>
      <c r="NWJ66" s="18"/>
      <c r="NWX66" s="18"/>
      <c r="NXL66" s="18"/>
      <c r="NXZ66" s="18"/>
      <c r="NYN66" s="18"/>
      <c r="NZB66" s="18"/>
      <c r="NZP66" s="18"/>
      <c r="OAD66" s="18"/>
      <c r="OAR66" s="18"/>
      <c r="OBF66" s="18"/>
      <c r="OBT66" s="18"/>
      <c r="OCH66" s="18"/>
      <c r="OCV66" s="18"/>
      <c r="ODJ66" s="18"/>
      <c r="ODX66" s="18"/>
      <c r="OEL66" s="18"/>
      <c r="OEZ66" s="18"/>
      <c r="OFN66" s="18"/>
      <c r="OGB66" s="18"/>
      <c r="OGP66" s="18"/>
      <c r="OHD66" s="18"/>
      <c r="OHR66" s="18"/>
      <c r="OIF66" s="18"/>
      <c r="OIT66" s="18"/>
      <c r="OJH66" s="18"/>
      <c r="OJV66" s="18"/>
      <c r="OKJ66" s="18"/>
      <c r="OKX66" s="18"/>
      <c r="OLL66" s="18"/>
      <c r="OLZ66" s="18"/>
      <c r="OMN66" s="18"/>
      <c r="ONB66" s="18"/>
      <c r="ONP66" s="18"/>
      <c r="OOD66" s="18"/>
      <c r="OOR66" s="18"/>
      <c r="OPF66" s="18"/>
      <c r="OPT66" s="18"/>
      <c r="OQH66" s="18"/>
      <c r="OQV66" s="18"/>
      <c r="ORJ66" s="18"/>
      <c r="ORX66" s="18"/>
      <c r="OSL66" s="18"/>
      <c r="OSZ66" s="18"/>
      <c r="OTN66" s="18"/>
      <c r="OUB66" s="18"/>
      <c r="OUP66" s="18"/>
      <c r="OVD66" s="18"/>
      <c r="OVR66" s="18"/>
      <c r="OWF66" s="18"/>
      <c r="OWT66" s="18"/>
      <c r="OXH66" s="18"/>
      <c r="OXV66" s="18"/>
      <c r="OYJ66" s="18"/>
      <c r="OYX66" s="18"/>
      <c r="OZL66" s="18"/>
      <c r="OZZ66" s="18"/>
      <c r="PAN66" s="18"/>
      <c r="PBB66" s="18"/>
      <c r="PBP66" s="18"/>
      <c r="PCD66" s="18"/>
      <c r="PCR66" s="18"/>
      <c r="PDF66" s="18"/>
      <c r="PDT66" s="18"/>
      <c r="PEH66" s="18"/>
      <c r="PEV66" s="18"/>
      <c r="PFJ66" s="18"/>
      <c r="PFX66" s="18"/>
      <c r="PGL66" s="18"/>
      <c r="PGZ66" s="18"/>
      <c r="PHN66" s="18"/>
      <c r="PIB66" s="18"/>
      <c r="PIP66" s="18"/>
      <c r="PJD66" s="18"/>
      <c r="PJR66" s="18"/>
      <c r="PKF66" s="18"/>
      <c r="PKT66" s="18"/>
      <c r="PLH66" s="18"/>
      <c r="PLV66" s="18"/>
      <c r="PMJ66" s="18"/>
      <c r="PMX66" s="18"/>
      <c r="PNL66" s="18"/>
      <c r="PNZ66" s="18"/>
      <c r="PON66" s="18"/>
      <c r="PPB66" s="18"/>
      <c r="PPP66" s="18"/>
      <c r="PQD66" s="18"/>
      <c r="PQR66" s="18"/>
      <c r="PRF66" s="18"/>
      <c r="PRT66" s="18"/>
      <c r="PSH66" s="18"/>
      <c r="PSV66" s="18"/>
      <c r="PTJ66" s="18"/>
      <c r="PTX66" s="18"/>
      <c r="PUL66" s="18"/>
      <c r="PUZ66" s="18"/>
      <c r="PVN66" s="18"/>
      <c r="PWB66" s="18"/>
      <c r="PWP66" s="18"/>
      <c r="PXD66" s="18"/>
      <c r="PXR66" s="18"/>
      <c r="PYF66" s="18"/>
      <c r="PYT66" s="18"/>
      <c r="PZH66" s="18"/>
      <c r="PZV66" s="18"/>
      <c r="QAJ66" s="18"/>
      <c r="QAX66" s="18"/>
      <c r="QBL66" s="18"/>
      <c r="QBZ66" s="18"/>
      <c r="QCN66" s="18"/>
      <c r="QDB66" s="18"/>
      <c r="QDP66" s="18"/>
      <c r="QED66" s="18"/>
      <c r="QER66" s="18"/>
      <c r="QFF66" s="18"/>
      <c r="QFT66" s="18"/>
      <c r="QGH66" s="18"/>
      <c r="QGV66" s="18"/>
      <c r="QHJ66" s="18"/>
      <c r="QHX66" s="18"/>
      <c r="QIL66" s="18"/>
      <c r="QIZ66" s="18"/>
      <c r="QJN66" s="18"/>
      <c r="QKB66" s="18"/>
      <c r="QKP66" s="18"/>
      <c r="QLD66" s="18"/>
      <c r="QLR66" s="18"/>
      <c r="QMF66" s="18"/>
      <c r="QMT66" s="18"/>
      <c r="QNH66" s="18"/>
      <c r="QNV66" s="18"/>
      <c r="QOJ66" s="18"/>
      <c r="QOX66" s="18"/>
      <c r="QPL66" s="18"/>
      <c r="QPZ66" s="18"/>
      <c r="QQN66" s="18"/>
      <c r="QRB66" s="18"/>
      <c r="QRP66" s="18"/>
      <c r="QSD66" s="18"/>
      <c r="QSR66" s="18"/>
      <c r="QTF66" s="18"/>
      <c r="QTT66" s="18"/>
      <c r="QUH66" s="18"/>
      <c r="QUV66" s="18"/>
      <c r="QVJ66" s="18"/>
      <c r="QVX66" s="18"/>
      <c r="QWL66" s="18"/>
      <c r="QWZ66" s="18"/>
      <c r="QXN66" s="18"/>
      <c r="QYB66" s="18"/>
      <c r="QYP66" s="18"/>
      <c r="QZD66" s="18"/>
      <c r="QZR66" s="18"/>
      <c r="RAF66" s="18"/>
      <c r="RAT66" s="18"/>
      <c r="RBH66" s="18"/>
      <c r="RBV66" s="18"/>
      <c r="RCJ66" s="18"/>
      <c r="RCX66" s="18"/>
      <c r="RDL66" s="18"/>
      <c r="RDZ66" s="18"/>
      <c r="REN66" s="18"/>
      <c r="RFB66" s="18"/>
      <c r="RFP66" s="18"/>
      <c r="RGD66" s="18"/>
      <c r="RGR66" s="18"/>
      <c r="RHF66" s="18"/>
      <c r="RHT66" s="18"/>
      <c r="RIH66" s="18"/>
      <c r="RIV66" s="18"/>
      <c r="RJJ66" s="18"/>
      <c r="RJX66" s="18"/>
      <c r="RKL66" s="18"/>
      <c r="RKZ66" s="18"/>
      <c r="RLN66" s="18"/>
      <c r="RMB66" s="18"/>
      <c r="RMP66" s="18"/>
      <c r="RND66" s="18"/>
      <c r="RNR66" s="18"/>
      <c r="ROF66" s="18"/>
      <c r="ROT66" s="18"/>
      <c r="RPH66" s="18"/>
      <c r="RPV66" s="18"/>
      <c r="RQJ66" s="18"/>
      <c r="RQX66" s="18"/>
      <c r="RRL66" s="18"/>
      <c r="RRZ66" s="18"/>
      <c r="RSN66" s="18"/>
      <c r="RTB66" s="18"/>
      <c r="RTP66" s="18"/>
      <c r="RUD66" s="18"/>
      <c r="RUR66" s="18"/>
      <c r="RVF66" s="18"/>
      <c r="RVT66" s="18"/>
      <c r="RWH66" s="18"/>
      <c r="RWV66" s="18"/>
      <c r="RXJ66" s="18"/>
      <c r="RXX66" s="18"/>
      <c r="RYL66" s="18"/>
      <c r="RYZ66" s="18"/>
      <c r="RZN66" s="18"/>
      <c r="SAB66" s="18"/>
      <c r="SAP66" s="18"/>
      <c r="SBD66" s="18"/>
      <c r="SBR66" s="18"/>
      <c r="SCF66" s="18"/>
      <c r="SCT66" s="18"/>
      <c r="SDH66" s="18"/>
      <c r="SDV66" s="18"/>
      <c r="SEJ66" s="18"/>
      <c r="SEX66" s="18"/>
      <c r="SFL66" s="18"/>
      <c r="SFZ66" s="18"/>
      <c r="SGN66" s="18"/>
      <c r="SHB66" s="18"/>
      <c r="SHP66" s="18"/>
      <c r="SID66" s="18"/>
      <c r="SIR66" s="18"/>
      <c r="SJF66" s="18"/>
      <c r="SJT66" s="18"/>
      <c r="SKH66" s="18"/>
      <c r="SKV66" s="18"/>
      <c r="SLJ66" s="18"/>
      <c r="SLX66" s="18"/>
      <c r="SML66" s="18"/>
      <c r="SMZ66" s="18"/>
      <c r="SNN66" s="18"/>
      <c r="SOB66" s="18"/>
      <c r="SOP66" s="18"/>
      <c r="SPD66" s="18"/>
      <c r="SPR66" s="18"/>
      <c r="SQF66" s="18"/>
      <c r="SQT66" s="18"/>
      <c r="SRH66" s="18"/>
      <c r="SRV66" s="18"/>
      <c r="SSJ66" s="18"/>
      <c r="SSX66" s="18"/>
      <c r="STL66" s="18"/>
      <c r="STZ66" s="18"/>
      <c r="SUN66" s="18"/>
      <c r="SVB66" s="18"/>
      <c r="SVP66" s="18"/>
      <c r="SWD66" s="18"/>
      <c r="SWR66" s="18"/>
      <c r="SXF66" s="18"/>
      <c r="SXT66" s="18"/>
      <c r="SYH66" s="18"/>
      <c r="SYV66" s="18"/>
      <c r="SZJ66" s="18"/>
      <c r="SZX66" s="18"/>
      <c r="TAL66" s="18"/>
      <c r="TAZ66" s="18"/>
      <c r="TBN66" s="18"/>
      <c r="TCB66" s="18"/>
      <c r="TCP66" s="18"/>
      <c r="TDD66" s="18"/>
      <c r="TDR66" s="18"/>
      <c r="TEF66" s="18"/>
      <c r="TET66" s="18"/>
      <c r="TFH66" s="18"/>
      <c r="TFV66" s="18"/>
      <c r="TGJ66" s="18"/>
      <c r="TGX66" s="18"/>
      <c r="THL66" s="18"/>
      <c r="THZ66" s="18"/>
      <c r="TIN66" s="18"/>
      <c r="TJB66" s="18"/>
      <c r="TJP66" s="18"/>
      <c r="TKD66" s="18"/>
      <c r="TKR66" s="18"/>
      <c r="TLF66" s="18"/>
      <c r="TLT66" s="18"/>
      <c r="TMH66" s="18"/>
      <c r="TMV66" s="18"/>
      <c r="TNJ66" s="18"/>
      <c r="TNX66" s="18"/>
      <c r="TOL66" s="18"/>
      <c r="TOZ66" s="18"/>
      <c r="TPN66" s="18"/>
      <c r="TQB66" s="18"/>
      <c r="TQP66" s="18"/>
      <c r="TRD66" s="18"/>
      <c r="TRR66" s="18"/>
      <c r="TSF66" s="18"/>
      <c r="TST66" s="18"/>
      <c r="TTH66" s="18"/>
      <c r="TTV66" s="18"/>
      <c r="TUJ66" s="18"/>
      <c r="TUX66" s="18"/>
      <c r="TVL66" s="18"/>
      <c r="TVZ66" s="18"/>
      <c r="TWN66" s="18"/>
      <c r="TXB66" s="18"/>
      <c r="TXP66" s="18"/>
      <c r="TYD66" s="18"/>
      <c r="TYR66" s="18"/>
      <c r="TZF66" s="18"/>
      <c r="TZT66" s="18"/>
      <c r="UAH66" s="18"/>
      <c r="UAV66" s="18"/>
      <c r="UBJ66" s="18"/>
      <c r="UBX66" s="18"/>
      <c r="UCL66" s="18"/>
      <c r="UCZ66" s="18"/>
      <c r="UDN66" s="18"/>
      <c r="UEB66" s="18"/>
      <c r="UEP66" s="18"/>
      <c r="UFD66" s="18"/>
      <c r="UFR66" s="18"/>
      <c r="UGF66" s="18"/>
      <c r="UGT66" s="18"/>
      <c r="UHH66" s="18"/>
      <c r="UHV66" s="18"/>
      <c r="UIJ66" s="18"/>
      <c r="UIX66" s="18"/>
      <c r="UJL66" s="18"/>
      <c r="UJZ66" s="18"/>
      <c r="UKN66" s="18"/>
      <c r="ULB66" s="18"/>
      <c r="ULP66" s="18"/>
      <c r="UMD66" s="18"/>
      <c r="UMR66" s="18"/>
      <c r="UNF66" s="18"/>
      <c r="UNT66" s="18"/>
      <c r="UOH66" s="18"/>
      <c r="UOV66" s="18"/>
      <c r="UPJ66" s="18"/>
      <c r="UPX66" s="18"/>
      <c r="UQL66" s="18"/>
      <c r="UQZ66" s="18"/>
      <c r="URN66" s="18"/>
      <c r="USB66" s="18"/>
      <c r="USP66" s="18"/>
      <c r="UTD66" s="18"/>
      <c r="UTR66" s="18"/>
      <c r="UUF66" s="18"/>
      <c r="UUT66" s="18"/>
      <c r="UVH66" s="18"/>
      <c r="UVV66" s="18"/>
      <c r="UWJ66" s="18"/>
      <c r="UWX66" s="18"/>
      <c r="UXL66" s="18"/>
      <c r="UXZ66" s="18"/>
      <c r="UYN66" s="18"/>
      <c r="UZB66" s="18"/>
      <c r="UZP66" s="18"/>
      <c r="VAD66" s="18"/>
      <c r="VAR66" s="18"/>
      <c r="VBF66" s="18"/>
      <c r="VBT66" s="18"/>
      <c r="VCH66" s="18"/>
      <c r="VCV66" s="18"/>
      <c r="VDJ66" s="18"/>
      <c r="VDX66" s="18"/>
      <c r="VEL66" s="18"/>
      <c r="VEZ66" s="18"/>
      <c r="VFN66" s="18"/>
      <c r="VGB66" s="18"/>
      <c r="VGP66" s="18"/>
      <c r="VHD66" s="18"/>
      <c r="VHR66" s="18"/>
      <c r="VIF66" s="18"/>
      <c r="VIT66" s="18"/>
      <c r="VJH66" s="18"/>
      <c r="VJV66" s="18"/>
      <c r="VKJ66" s="18"/>
      <c r="VKX66" s="18"/>
      <c r="VLL66" s="18"/>
      <c r="VLZ66" s="18"/>
      <c r="VMN66" s="18"/>
      <c r="VNB66" s="18"/>
      <c r="VNP66" s="18"/>
      <c r="VOD66" s="18"/>
      <c r="VOR66" s="18"/>
      <c r="VPF66" s="18"/>
      <c r="VPT66" s="18"/>
      <c r="VQH66" s="18"/>
      <c r="VQV66" s="18"/>
      <c r="VRJ66" s="18"/>
      <c r="VRX66" s="18"/>
      <c r="VSL66" s="18"/>
      <c r="VSZ66" s="18"/>
      <c r="VTN66" s="18"/>
      <c r="VUB66" s="18"/>
      <c r="VUP66" s="18"/>
      <c r="VVD66" s="18"/>
      <c r="VVR66" s="18"/>
      <c r="VWF66" s="18"/>
      <c r="VWT66" s="18"/>
      <c r="VXH66" s="18"/>
      <c r="VXV66" s="18"/>
      <c r="VYJ66" s="18"/>
      <c r="VYX66" s="18"/>
      <c r="VZL66" s="18"/>
      <c r="VZZ66" s="18"/>
      <c r="WAN66" s="18"/>
      <c r="WBB66" s="18"/>
      <c r="WBP66" s="18"/>
      <c r="WCD66" s="18"/>
      <c r="WCR66" s="18"/>
      <c r="WDF66" s="18"/>
      <c r="WDT66" s="18"/>
      <c r="WEH66" s="18"/>
      <c r="WEV66" s="18"/>
      <c r="WFJ66" s="18"/>
      <c r="WFX66" s="18"/>
      <c r="WGL66" s="18"/>
      <c r="WGZ66" s="18"/>
      <c r="WHN66" s="18"/>
      <c r="WIB66" s="18"/>
      <c r="WIP66" s="18"/>
      <c r="WJD66" s="18"/>
      <c r="WJR66" s="18"/>
      <c r="WKF66" s="18"/>
      <c r="WKT66" s="18"/>
      <c r="WLH66" s="18"/>
      <c r="WLV66" s="18"/>
      <c r="WMJ66" s="18"/>
      <c r="WMX66" s="18"/>
      <c r="WNL66" s="18"/>
      <c r="WNZ66" s="18"/>
      <c r="WON66" s="18"/>
      <c r="WPB66" s="18"/>
      <c r="WPP66" s="18"/>
      <c r="WQD66" s="18"/>
      <c r="WQR66" s="18"/>
      <c r="WRF66" s="18"/>
      <c r="WRT66" s="18"/>
      <c r="WSH66" s="18"/>
      <c r="WSV66" s="18"/>
      <c r="WTJ66" s="18"/>
      <c r="WTX66" s="18"/>
      <c r="WUL66" s="18"/>
      <c r="WUZ66" s="18"/>
      <c r="WVN66" s="18"/>
      <c r="WWB66" s="18"/>
      <c r="WWP66" s="18"/>
      <c r="WXD66" s="18"/>
      <c r="WXR66" s="18"/>
      <c r="WYF66" s="18"/>
      <c r="WYT66" s="18"/>
      <c r="WZH66" s="18"/>
      <c r="WZV66" s="18"/>
      <c r="XAJ66" s="18"/>
      <c r="XAX66" s="18"/>
      <c r="XBL66" s="18"/>
      <c r="XBZ66" s="18"/>
      <c r="XCN66" s="18"/>
      <c r="XDB66" s="18"/>
      <c r="XDP66" s="18"/>
      <c r="XED66" s="18"/>
      <c r="XER66" s="18"/>
    </row>
    <row r="67" spans="1:1014 1028:2036 2050:3072 3086:4094 4108:5116 5130:6138 6152:7160 7174:8182 8196:9204 9218:10240 10254:11262 11276:12284 12298:13306 13320:14328 14342:15350 15364:16372" hidden="1" x14ac:dyDescent="0.35">
      <c r="A67">
        <v>2017303007</v>
      </c>
      <c r="B67" t="s">
        <v>37</v>
      </c>
      <c r="C67" t="s">
        <v>450</v>
      </c>
      <c r="D67" s="55" t="s">
        <v>932</v>
      </c>
      <c r="E67" t="s">
        <v>39</v>
      </c>
      <c r="F67" s="18">
        <v>43038</v>
      </c>
      <c r="G67">
        <v>52.8</v>
      </c>
      <c r="H67" t="s">
        <v>884</v>
      </c>
      <c r="I67">
        <v>183.3</v>
      </c>
      <c r="J67" t="s">
        <v>876</v>
      </c>
      <c r="K67">
        <v>40.299999999999997</v>
      </c>
      <c r="L67" t="s">
        <v>915</v>
      </c>
      <c r="M67">
        <v>27</v>
      </c>
      <c r="O67">
        <v>812</v>
      </c>
      <c r="P67" t="s">
        <v>29</v>
      </c>
      <c r="T67" s="18"/>
      <c r="AH67" s="18"/>
      <c r="AV67" s="18"/>
      <c r="BJ67" s="18"/>
      <c r="BX67" s="18"/>
      <c r="CL67" s="18"/>
      <c r="CZ67" s="18"/>
      <c r="DN67" s="18"/>
      <c r="EB67" s="18"/>
      <c r="EP67" s="18"/>
      <c r="FD67" s="18"/>
      <c r="FR67" s="18"/>
      <c r="GF67" s="18"/>
      <c r="GT67" s="18"/>
      <c r="HH67" s="18"/>
      <c r="HV67" s="18"/>
      <c r="IJ67" s="18"/>
      <c r="IX67" s="18"/>
      <c r="JL67" s="18"/>
      <c r="JZ67" s="18"/>
      <c r="KN67" s="18"/>
      <c r="LB67" s="18"/>
      <c r="LP67" s="18"/>
      <c r="MD67" s="18"/>
      <c r="MR67" s="18"/>
      <c r="NF67" s="18"/>
      <c r="NT67" s="18"/>
      <c r="OH67" s="18"/>
      <c r="OV67" s="18"/>
      <c r="PJ67" s="18"/>
      <c r="PX67" s="18"/>
      <c r="QL67" s="18"/>
      <c r="QZ67" s="18"/>
      <c r="RN67" s="18"/>
      <c r="SB67" s="18"/>
      <c r="SP67" s="18"/>
      <c r="TD67" s="18"/>
      <c r="TR67" s="18"/>
      <c r="UF67" s="18"/>
      <c r="UT67" s="18"/>
      <c r="VH67" s="18"/>
      <c r="VV67" s="18"/>
      <c r="WJ67" s="18"/>
      <c r="WX67" s="18"/>
      <c r="XL67" s="18"/>
      <c r="XZ67" s="18"/>
      <c r="YN67" s="18"/>
      <c r="ZB67" s="18"/>
      <c r="ZP67" s="18"/>
      <c r="AAD67" s="18"/>
      <c r="AAR67" s="18"/>
      <c r="ABF67" s="18"/>
      <c r="ABT67" s="18"/>
      <c r="ACH67" s="18"/>
      <c r="ACV67" s="18"/>
      <c r="ADJ67" s="18"/>
      <c r="ADX67" s="18"/>
      <c r="AEL67" s="18"/>
      <c r="AEZ67" s="18"/>
      <c r="AFN67" s="18"/>
      <c r="AGB67" s="18"/>
      <c r="AGP67" s="18"/>
      <c r="AHD67" s="18"/>
      <c r="AHR67" s="18"/>
      <c r="AIF67" s="18"/>
      <c r="AIT67" s="18"/>
      <c r="AJH67" s="18"/>
      <c r="AJV67" s="18"/>
      <c r="AKJ67" s="18"/>
      <c r="AKX67" s="18"/>
      <c r="ALL67" s="18"/>
      <c r="ALZ67" s="18"/>
      <c r="AMN67" s="18"/>
      <c r="ANB67" s="18"/>
      <c r="ANP67" s="18"/>
      <c r="AOD67" s="18"/>
      <c r="AOR67" s="18"/>
      <c r="APF67" s="18"/>
      <c r="APT67" s="18"/>
      <c r="AQH67" s="18"/>
      <c r="AQV67" s="18"/>
      <c r="ARJ67" s="18"/>
      <c r="ARX67" s="18"/>
      <c r="ASL67" s="18"/>
      <c r="ASZ67" s="18"/>
      <c r="ATN67" s="18"/>
      <c r="AUB67" s="18"/>
      <c r="AUP67" s="18"/>
      <c r="AVD67" s="18"/>
      <c r="AVR67" s="18"/>
      <c r="AWF67" s="18"/>
      <c r="AWT67" s="18"/>
      <c r="AXH67" s="18"/>
      <c r="AXV67" s="18"/>
      <c r="AYJ67" s="18"/>
      <c r="AYX67" s="18"/>
      <c r="AZL67" s="18"/>
      <c r="AZZ67" s="18"/>
      <c r="BAN67" s="18"/>
      <c r="BBB67" s="18"/>
      <c r="BBP67" s="18"/>
      <c r="BCD67" s="18"/>
      <c r="BCR67" s="18"/>
      <c r="BDF67" s="18"/>
      <c r="BDT67" s="18"/>
      <c r="BEH67" s="18"/>
      <c r="BEV67" s="18"/>
      <c r="BFJ67" s="18"/>
      <c r="BFX67" s="18"/>
      <c r="BGL67" s="18"/>
      <c r="BGZ67" s="18"/>
      <c r="BHN67" s="18"/>
      <c r="BIB67" s="18"/>
      <c r="BIP67" s="18"/>
      <c r="BJD67" s="18"/>
      <c r="BJR67" s="18"/>
      <c r="BKF67" s="18"/>
      <c r="BKT67" s="18"/>
      <c r="BLH67" s="18"/>
      <c r="BLV67" s="18"/>
      <c r="BMJ67" s="18"/>
      <c r="BMX67" s="18"/>
      <c r="BNL67" s="18"/>
      <c r="BNZ67" s="18"/>
      <c r="BON67" s="18"/>
      <c r="BPB67" s="18"/>
      <c r="BPP67" s="18"/>
      <c r="BQD67" s="18"/>
      <c r="BQR67" s="18"/>
      <c r="BRF67" s="18"/>
      <c r="BRT67" s="18"/>
      <c r="BSH67" s="18"/>
      <c r="BSV67" s="18"/>
      <c r="BTJ67" s="18"/>
      <c r="BTX67" s="18"/>
      <c r="BUL67" s="18"/>
      <c r="BUZ67" s="18"/>
      <c r="BVN67" s="18"/>
      <c r="BWB67" s="18"/>
      <c r="BWP67" s="18"/>
      <c r="BXD67" s="18"/>
      <c r="BXR67" s="18"/>
      <c r="BYF67" s="18"/>
      <c r="BYT67" s="18"/>
      <c r="BZH67" s="18"/>
      <c r="BZV67" s="18"/>
      <c r="CAJ67" s="18"/>
      <c r="CAX67" s="18"/>
      <c r="CBL67" s="18"/>
      <c r="CBZ67" s="18"/>
      <c r="CCN67" s="18"/>
      <c r="CDB67" s="18"/>
      <c r="CDP67" s="18"/>
      <c r="CED67" s="18"/>
      <c r="CER67" s="18"/>
      <c r="CFF67" s="18"/>
      <c r="CFT67" s="18"/>
      <c r="CGH67" s="18"/>
      <c r="CGV67" s="18"/>
      <c r="CHJ67" s="18"/>
      <c r="CHX67" s="18"/>
      <c r="CIL67" s="18"/>
      <c r="CIZ67" s="18"/>
      <c r="CJN67" s="18"/>
      <c r="CKB67" s="18"/>
      <c r="CKP67" s="18"/>
      <c r="CLD67" s="18"/>
      <c r="CLR67" s="18"/>
      <c r="CMF67" s="18"/>
      <c r="CMT67" s="18"/>
      <c r="CNH67" s="18"/>
      <c r="CNV67" s="18"/>
      <c r="COJ67" s="18"/>
      <c r="COX67" s="18"/>
      <c r="CPL67" s="18"/>
      <c r="CPZ67" s="18"/>
      <c r="CQN67" s="18"/>
      <c r="CRB67" s="18"/>
      <c r="CRP67" s="18"/>
      <c r="CSD67" s="18"/>
      <c r="CSR67" s="18"/>
      <c r="CTF67" s="18"/>
      <c r="CTT67" s="18"/>
      <c r="CUH67" s="18"/>
      <c r="CUV67" s="18"/>
      <c r="CVJ67" s="18"/>
      <c r="CVX67" s="18"/>
      <c r="CWL67" s="18"/>
      <c r="CWZ67" s="18"/>
      <c r="CXN67" s="18"/>
      <c r="CYB67" s="18"/>
      <c r="CYP67" s="18"/>
      <c r="CZD67" s="18"/>
      <c r="CZR67" s="18"/>
      <c r="DAF67" s="18"/>
      <c r="DAT67" s="18"/>
      <c r="DBH67" s="18"/>
      <c r="DBV67" s="18"/>
      <c r="DCJ67" s="18"/>
      <c r="DCX67" s="18"/>
      <c r="DDL67" s="18"/>
      <c r="DDZ67" s="18"/>
      <c r="DEN67" s="18"/>
      <c r="DFB67" s="18"/>
      <c r="DFP67" s="18"/>
      <c r="DGD67" s="18"/>
      <c r="DGR67" s="18"/>
      <c r="DHF67" s="18"/>
      <c r="DHT67" s="18"/>
      <c r="DIH67" s="18"/>
      <c r="DIV67" s="18"/>
      <c r="DJJ67" s="18"/>
      <c r="DJX67" s="18"/>
      <c r="DKL67" s="18"/>
      <c r="DKZ67" s="18"/>
      <c r="DLN67" s="18"/>
      <c r="DMB67" s="18"/>
      <c r="DMP67" s="18"/>
      <c r="DND67" s="18"/>
      <c r="DNR67" s="18"/>
      <c r="DOF67" s="18"/>
      <c r="DOT67" s="18"/>
      <c r="DPH67" s="18"/>
      <c r="DPV67" s="18"/>
      <c r="DQJ67" s="18"/>
      <c r="DQX67" s="18"/>
      <c r="DRL67" s="18"/>
      <c r="DRZ67" s="18"/>
      <c r="DSN67" s="18"/>
      <c r="DTB67" s="18"/>
      <c r="DTP67" s="18"/>
      <c r="DUD67" s="18"/>
      <c r="DUR67" s="18"/>
      <c r="DVF67" s="18"/>
      <c r="DVT67" s="18"/>
      <c r="DWH67" s="18"/>
      <c r="DWV67" s="18"/>
      <c r="DXJ67" s="18"/>
      <c r="DXX67" s="18"/>
      <c r="DYL67" s="18"/>
      <c r="DYZ67" s="18"/>
      <c r="DZN67" s="18"/>
      <c r="EAB67" s="18"/>
      <c r="EAP67" s="18"/>
      <c r="EBD67" s="18"/>
      <c r="EBR67" s="18"/>
      <c r="ECF67" s="18"/>
      <c r="ECT67" s="18"/>
      <c r="EDH67" s="18"/>
      <c r="EDV67" s="18"/>
      <c r="EEJ67" s="18"/>
      <c r="EEX67" s="18"/>
      <c r="EFL67" s="18"/>
      <c r="EFZ67" s="18"/>
      <c r="EGN67" s="18"/>
      <c r="EHB67" s="18"/>
      <c r="EHP67" s="18"/>
      <c r="EID67" s="18"/>
      <c r="EIR67" s="18"/>
      <c r="EJF67" s="18"/>
      <c r="EJT67" s="18"/>
      <c r="EKH67" s="18"/>
      <c r="EKV67" s="18"/>
      <c r="ELJ67" s="18"/>
      <c r="ELX67" s="18"/>
      <c r="EML67" s="18"/>
      <c r="EMZ67" s="18"/>
      <c r="ENN67" s="18"/>
      <c r="EOB67" s="18"/>
      <c r="EOP67" s="18"/>
      <c r="EPD67" s="18"/>
      <c r="EPR67" s="18"/>
      <c r="EQF67" s="18"/>
      <c r="EQT67" s="18"/>
      <c r="ERH67" s="18"/>
      <c r="ERV67" s="18"/>
      <c r="ESJ67" s="18"/>
      <c r="ESX67" s="18"/>
      <c r="ETL67" s="18"/>
      <c r="ETZ67" s="18"/>
      <c r="EUN67" s="18"/>
      <c r="EVB67" s="18"/>
      <c r="EVP67" s="18"/>
      <c r="EWD67" s="18"/>
      <c r="EWR67" s="18"/>
      <c r="EXF67" s="18"/>
      <c r="EXT67" s="18"/>
      <c r="EYH67" s="18"/>
      <c r="EYV67" s="18"/>
      <c r="EZJ67" s="18"/>
      <c r="EZX67" s="18"/>
      <c r="FAL67" s="18"/>
      <c r="FAZ67" s="18"/>
      <c r="FBN67" s="18"/>
      <c r="FCB67" s="18"/>
      <c r="FCP67" s="18"/>
      <c r="FDD67" s="18"/>
      <c r="FDR67" s="18"/>
      <c r="FEF67" s="18"/>
      <c r="FET67" s="18"/>
      <c r="FFH67" s="18"/>
      <c r="FFV67" s="18"/>
      <c r="FGJ67" s="18"/>
      <c r="FGX67" s="18"/>
      <c r="FHL67" s="18"/>
      <c r="FHZ67" s="18"/>
      <c r="FIN67" s="18"/>
      <c r="FJB67" s="18"/>
      <c r="FJP67" s="18"/>
      <c r="FKD67" s="18"/>
      <c r="FKR67" s="18"/>
      <c r="FLF67" s="18"/>
      <c r="FLT67" s="18"/>
      <c r="FMH67" s="18"/>
      <c r="FMV67" s="18"/>
      <c r="FNJ67" s="18"/>
      <c r="FNX67" s="18"/>
      <c r="FOL67" s="18"/>
      <c r="FOZ67" s="18"/>
      <c r="FPN67" s="18"/>
      <c r="FQB67" s="18"/>
      <c r="FQP67" s="18"/>
      <c r="FRD67" s="18"/>
      <c r="FRR67" s="18"/>
      <c r="FSF67" s="18"/>
      <c r="FST67" s="18"/>
      <c r="FTH67" s="18"/>
      <c r="FTV67" s="18"/>
      <c r="FUJ67" s="18"/>
      <c r="FUX67" s="18"/>
      <c r="FVL67" s="18"/>
      <c r="FVZ67" s="18"/>
      <c r="FWN67" s="18"/>
      <c r="FXB67" s="18"/>
      <c r="FXP67" s="18"/>
      <c r="FYD67" s="18"/>
      <c r="FYR67" s="18"/>
      <c r="FZF67" s="18"/>
      <c r="FZT67" s="18"/>
      <c r="GAH67" s="18"/>
      <c r="GAV67" s="18"/>
      <c r="GBJ67" s="18"/>
      <c r="GBX67" s="18"/>
      <c r="GCL67" s="18"/>
      <c r="GCZ67" s="18"/>
      <c r="GDN67" s="18"/>
      <c r="GEB67" s="18"/>
      <c r="GEP67" s="18"/>
      <c r="GFD67" s="18"/>
      <c r="GFR67" s="18"/>
      <c r="GGF67" s="18"/>
      <c r="GGT67" s="18"/>
      <c r="GHH67" s="18"/>
      <c r="GHV67" s="18"/>
      <c r="GIJ67" s="18"/>
      <c r="GIX67" s="18"/>
      <c r="GJL67" s="18"/>
      <c r="GJZ67" s="18"/>
      <c r="GKN67" s="18"/>
      <c r="GLB67" s="18"/>
      <c r="GLP67" s="18"/>
      <c r="GMD67" s="18"/>
      <c r="GMR67" s="18"/>
      <c r="GNF67" s="18"/>
      <c r="GNT67" s="18"/>
      <c r="GOH67" s="18"/>
      <c r="GOV67" s="18"/>
      <c r="GPJ67" s="18"/>
      <c r="GPX67" s="18"/>
      <c r="GQL67" s="18"/>
      <c r="GQZ67" s="18"/>
      <c r="GRN67" s="18"/>
      <c r="GSB67" s="18"/>
      <c r="GSP67" s="18"/>
      <c r="GTD67" s="18"/>
      <c r="GTR67" s="18"/>
      <c r="GUF67" s="18"/>
      <c r="GUT67" s="18"/>
      <c r="GVH67" s="18"/>
      <c r="GVV67" s="18"/>
      <c r="GWJ67" s="18"/>
      <c r="GWX67" s="18"/>
      <c r="GXL67" s="18"/>
      <c r="GXZ67" s="18"/>
      <c r="GYN67" s="18"/>
      <c r="GZB67" s="18"/>
      <c r="GZP67" s="18"/>
      <c r="HAD67" s="18"/>
      <c r="HAR67" s="18"/>
      <c r="HBF67" s="18"/>
      <c r="HBT67" s="18"/>
      <c r="HCH67" s="18"/>
      <c r="HCV67" s="18"/>
      <c r="HDJ67" s="18"/>
      <c r="HDX67" s="18"/>
      <c r="HEL67" s="18"/>
      <c r="HEZ67" s="18"/>
      <c r="HFN67" s="18"/>
      <c r="HGB67" s="18"/>
      <c r="HGP67" s="18"/>
      <c r="HHD67" s="18"/>
      <c r="HHR67" s="18"/>
      <c r="HIF67" s="18"/>
      <c r="HIT67" s="18"/>
      <c r="HJH67" s="18"/>
      <c r="HJV67" s="18"/>
      <c r="HKJ67" s="18"/>
      <c r="HKX67" s="18"/>
      <c r="HLL67" s="18"/>
      <c r="HLZ67" s="18"/>
      <c r="HMN67" s="18"/>
      <c r="HNB67" s="18"/>
      <c r="HNP67" s="18"/>
      <c r="HOD67" s="18"/>
      <c r="HOR67" s="18"/>
      <c r="HPF67" s="18"/>
      <c r="HPT67" s="18"/>
      <c r="HQH67" s="18"/>
      <c r="HQV67" s="18"/>
      <c r="HRJ67" s="18"/>
      <c r="HRX67" s="18"/>
      <c r="HSL67" s="18"/>
      <c r="HSZ67" s="18"/>
      <c r="HTN67" s="18"/>
      <c r="HUB67" s="18"/>
      <c r="HUP67" s="18"/>
      <c r="HVD67" s="18"/>
      <c r="HVR67" s="18"/>
      <c r="HWF67" s="18"/>
      <c r="HWT67" s="18"/>
      <c r="HXH67" s="18"/>
      <c r="HXV67" s="18"/>
      <c r="HYJ67" s="18"/>
      <c r="HYX67" s="18"/>
      <c r="HZL67" s="18"/>
      <c r="HZZ67" s="18"/>
      <c r="IAN67" s="18"/>
      <c r="IBB67" s="18"/>
      <c r="IBP67" s="18"/>
      <c r="ICD67" s="18"/>
      <c r="ICR67" s="18"/>
      <c r="IDF67" s="18"/>
      <c r="IDT67" s="18"/>
      <c r="IEH67" s="18"/>
      <c r="IEV67" s="18"/>
      <c r="IFJ67" s="18"/>
      <c r="IFX67" s="18"/>
      <c r="IGL67" s="18"/>
      <c r="IGZ67" s="18"/>
      <c r="IHN67" s="18"/>
      <c r="IIB67" s="18"/>
      <c r="IIP67" s="18"/>
      <c r="IJD67" s="18"/>
      <c r="IJR67" s="18"/>
      <c r="IKF67" s="18"/>
      <c r="IKT67" s="18"/>
      <c r="ILH67" s="18"/>
      <c r="ILV67" s="18"/>
      <c r="IMJ67" s="18"/>
      <c r="IMX67" s="18"/>
      <c r="INL67" s="18"/>
      <c r="INZ67" s="18"/>
      <c r="ION67" s="18"/>
      <c r="IPB67" s="18"/>
      <c r="IPP67" s="18"/>
      <c r="IQD67" s="18"/>
      <c r="IQR67" s="18"/>
      <c r="IRF67" s="18"/>
      <c r="IRT67" s="18"/>
      <c r="ISH67" s="18"/>
      <c r="ISV67" s="18"/>
      <c r="ITJ67" s="18"/>
      <c r="ITX67" s="18"/>
      <c r="IUL67" s="18"/>
      <c r="IUZ67" s="18"/>
      <c r="IVN67" s="18"/>
      <c r="IWB67" s="18"/>
      <c r="IWP67" s="18"/>
      <c r="IXD67" s="18"/>
      <c r="IXR67" s="18"/>
      <c r="IYF67" s="18"/>
      <c r="IYT67" s="18"/>
      <c r="IZH67" s="18"/>
      <c r="IZV67" s="18"/>
      <c r="JAJ67" s="18"/>
      <c r="JAX67" s="18"/>
      <c r="JBL67" s="18"/>
      <c r="JBZ67" s="18"/>
      <c r="JCN67" s="18"/>
      <c r="JDB67" s="18"/>
      <c r="JDP67" s="18"/>
      <c r="JED67" s="18"/>
      <c r="JER67" s="18"/>
      <c r="JFF67" s="18"/>
      <c r="JFT67" s="18"/>
      <c r="JGH67" s="18"/>
      <c r="JGV67" s="18"/>
      <c r="JHJ67" s="18"/>
      <c r="JHX67" s="18"/>
      <c r="JIL67" s="18"/>
      <c r="JIZ67" s="18"/>
      <c r="JJN67" s="18"/>
      <c r="JKB67" s="18"/>
      <c r="JKP67" s="18"/>
      <c r="JLD67" s="18"/>
      <c r="JLR67" s="18"/>
      <c r="JMF67" s="18"/>
      <c r="JMT67" s="18"/>
      <c r="JNH67" s="18"/>
      <c r="JNV67" s="18"/>
      <c r="JOJ67" s="18"/>
      <c r="JOX67" s="18"/>
      <c r="JPL67" s="18"/>
      <c r="JPZ67" s="18"/>
      <c r="JQN67" s="18"/>
      <c r="JRB67" s="18"/>
      <c r="JRP67" s="18"/>
      <c r="JSD67" s="18"/>
      <c r="JSR67" s="18"/>
      <c r="JTF67" s="18"/>
      <c r="JTT67" s="18"/>
      <c r="JUH67" s="18"/>
      <c r="JUV67" s="18"/>
      <c r="JVJ67" s="18"/>
      <c r="JVX67" s="18"/>
      <c r="JWL67" s="18"/>
      <c r="JWZ67" s="18"/>
      <c r="JXN67" s="18"/>
      <c r="JYB67" s="18"/>
      <c r="JYP67" s="18"/>
      <c r="JZD67" s="18"/>
      <c r="JZR67" s="18"/>
      <c r="KAF67" s="18"/>
      <c r="KAT67" s="18"/>
      <c r="KBH67" s="18"/>
      <c r="KBV67" s="18"/>
      <c r="KCJ67" s="18"/>
      <c r="KCX67" s="18"/>
      <c r="KDL67" s="18"/>
      <c r="KDZ67" s="18"/>
      <c r="KEN67" s="18"/>
      <c r="KFB67" s="18"/>
      <c r="KFP67" s="18"/>
      <c r="KGD67" s="18"/>
      <c r="KGR67" s="18"/>
      <c r="KHF67" s="18"/>
      <c r="KHT67" s="18"/>
      <c r="KIH67" s="18"/>
      <c r="KIV67" s="18"/>
      <c r="KJJ67" s="18"/>
      <c r="KJX67" s="18"/>
      <c r="KKL67" s="18"/>
      <c r="KKZ67" s="18"/>
      <c r="KLN67" s="18"/>
      <c r="KMB67" s="18"/>
      <c r="KMP67" s="18"/>
      <c r="KND67" s="18"/>
      <c r="KNR67" s="18"/>
      <c r="KOF67" s="18"/>
      <c r="KOT67" s="18"/>
      <c r="KPH67" s="18"/>
      <c r="KPV67" s="18"/>
      <c r="KQJ67" s="18"/>
      <c r="KQX67" s="18"/>
      <c r="KRL67" s="18"/>
      <c r="KRZ67" s="18"/>
      <c r="KSN67" s="18"/>
      <c r="KTB67" s="18"/>
      <c r="KTP67" s="18"/>
      <c r="KUD67" s="18"/>
      <c r="KUR67" s="18"/>
      <c r="KVF67" s="18"/>
      <c r="KVT67" s="18"/>
      <c r="KWH67" s="18"/>
      <c r="KWV67" s="18"/>
      <c r="KXJ67" s="18"/>
      <c r="KXX67" s="18"/>
      <c r="KYL67" s="18"/>
      <c r="KYZ67" s="18"/>
      <c r="KZN67" s="18"/>
      <c r="LAB67" s="18"/>
      <c r="LAP67" s="18"/>
      <c r="LBD67" s="18"/>
      <c r="LBR67" s="18"/>
      <c r="LCF67" s="18"/>
      <c r="LCT67" s="18"/>
      <c r="LDH67" s="18"/>
      <c r="LDV67" s="18"/>
      <c r="LEJ67" s="18"/>
      <c r="LEX67" s="18"/>
      <c r="LFL67" s="18"/>
      <c r="LFZ67" s="18"/>
      <c r="LGN67" s="18"/>
      <c r="LHB67" s="18"/>
      <c r="LHP67" s="18"/>
      <c r="LID67" s="18"/>
      <c r="LIR67" s="18"/>
      <c r="LJF67" s="18"/>
      <c r="LJT67" s="18"/>
      <c r="LKH67" s="18"/>
      <c r="LKV67" s="18"/>
      <c r="LLJ67" s="18"/>
      <c r="LLX67" s="18"/>
      <c r="LML67" s="18"/>
      <c r="LMZ67" s="18"/>
      <c r="LNN67" s="18"/>
      <c r="LOB67" s="18"/>
      <c r="LOP67" s="18"/>
      <c r="LPD67" s="18"/>
      <c r="LPR67" s="18"/>
      <c r="LQF67" s="18"/>
      <c r="LQT67" s="18"/>
      <c r="LRH67" s="18"/>
      <c r="LRV67" s="18"/>
      <c r="LSJ67" s="18"/>
      <c r="LSX67" s="18"/>
      <c r="LTL67" s="18"/>
      <c r="LTZ67" s="18"/>
      <c r="LUN67" s="18"/>
      <c r="LVB67" s="18"/>
      <c r="LVP67" s="18"/>
      <c r="LWD67" s="18"/>
      <c r="LWR67" s="18"/>
      <c r="LXF67" s="18"/>
      <c r="LXT67" s="18"/>
      <c r="LYH67" s="18"/>
      <c r="LYV67" s="18"/>
      <c r="LZJ67" s="18"/>
      <c r="LZX67" s="18"/>
      <c r="MAL67" s="18"/>
      <c r="MAZ67" s="18"/>
      <c r="MBN67" s="18"/>
      <c r="MCB67" s="18"/>
      <c r="MCP67" s="18"/>
      <c r="MDD67" s="18"/>
      <c r="MDR67" s="18"/>
      <c r="MEF67" s="18"/>
      <c r="MET67" s="18"/>
      <c r="MFH67" s="18"/>
      <c r="MFV67" s="18"/>
      <c r="MGJ67" s="18"/>
      <c r="MGX67" s="18"/>
      <c r="MHL67" s="18"/>
      <c r="MHZ67" s="18"/>
      <c r="MIN67" s="18"/>
      <c r="MJB67" s="18"/>
      <c r="MJP67" s="18"/>
      <c r="MKD67" s="18"/>
      <c r="MKR67" s="18"/>
      <c r="MLF67" s="18"/>
      <c r="MLT67" s="18"/>
      <c r="MMH67" s="18"/>
      <c r="MMV67" s="18"/>
      <c r="MNJ67" s="18"/>
      <c r="MNX67" s="18"/>
      <c r="MOL67" s="18"/>
      <c r="MOZ67" s="18"/>
      <c r="MPN67" s="18"/>
      <c r="MQB67" s="18"/>
      <c r="MQP67" s="18"/>
      <c r="MRD67" s="18"/>
      <c r="MRR67" s="18"/>
      <c r="MSF67" s="18"/>
      <c r="MST67" s="18"/>
      <c r="MTH67" s="18"/>
      <c r="MTV67" s="18"/>
      <c r="MUJ67" s="18"/>
      <c r="MUX67" s="18"/>
      <c r="MVL67" s="18"/>
      <c r="MVZ67" s="18"/>
      <c r="MWN67" s="18"/>
      <c r="MXB67" s="18"/>
      <c r="MXP67" s="18"/>
      <c r="MYD67" s="18"/>
      <c r="MYR67" s="18"/>
      <c r="MZF67" s="18"/>
      <c r="MZT67" s="18"/>
      <c r="NAH67" s="18"/>
      <c r="NAV67" s="18"/>
      <c r="NBJ67" s="18"/>
      <c r="NBX67" s="18"/>
      <c r="NCL67" s="18"/>
      <c r="NCZ67" s="18"/>
      <c r="NDN67" s="18"/>
      <c r="NEB67" s="18"/>
      <c r="NEP67" s="18"/>
      <c r="NFD67" s="18"/>
      <c r="NFR67" s="18"/>
      <c r="NGF67" s="18"/>
      <c r="NGT67" s="18"/>
      <c r="NHH67" s="18"/>
      <c r="NHV67" s="18"/>
      <c r="NIJ67" s="18"/>
      <c r="NIX67" s="18"/>
      <c r="NJL67" s="18"/>
      <c r="NJZ67" s="18"/>
      <c r="NKN67" s="18"/>
      <c r="NLB67" s="18"/>
      <c r="NLP67" s="18"/>
      <c r="NMD67" s="18"/>
      <c r="NMR67" s="18"/>
      <c r="NNF67" s="18"/>
      <c r="NNT67" s="18"/>
      <c r="NOH67" s="18"/>
      <c r="NOV67" s="18"/>
      <c r="NPJ67" s="18"/>
      <c r="NPX67" s="18"/>
      <c r="NQL67" s="18"/>
      <c r="NQZ67" s="18"/>
      <c r="NRN67" s="18"/>
      <c r="NSB67" s="18"/>
      <c r="NSP67" s="18"/>
      <c r="NTD67" s="18"/>
      <c r="NTR67" s="18"/>
      <c r="NUF67" s="18"/>
      <c r="NUT67" s="18"/>
      <c r="NVH67" s="18"/>
      <c r="NVV67" s="18"/>
      <c r="NWJ67" s="18"/>
      <c r="NWX67" s="18"/>
      <c r="NXL67" s="18"/>
      <c r="NXZ67" s="18"/>
      <c r="NYN67" s="18"/>
      <c r="NZB67" s="18"/>
      <c r="NZP67" s="18"/>
      <c r="OAD67" s="18"/>
      <c r="OAR67" s="18"/>
      <c r="OBF67" s="18"/>
      <c r="OBT67" s="18"/>
      <c r="OCH67" s="18"/>
      <c r="OCV67" s="18"/>
      <c r="ODJ67" s="18"/>
      <c r="ODX67" s="18"/>
      <c r="OEL67" s="18"/>
      <c r="OEZ67" s="18"/>
      <c r="OFN67" s="18"/>
      <c r="OGB67" s="18"/>
      <c r="OGP67" s="18"/>
      <c r="OHD67" s="18"/>
      <c r="OHR67" s="18"/>
      <c r="OIF67" s="18"/>
      <c r="OIT67" s="18"/>
      <c r="OJH67" s="18"/>
      <c r="OJV67" s="18"/>
      <c r="OKJ67" s="18"/>
      <c r="OKX67" s="18"/>
      <c r="OLL67" s="18"/>
      <c r="OLZ67" s="18"/>
      <c r="OMN67" s="18"/>
      <c r="ONB67" s="18"/>
      <c r="ONP67" s="18"/>
      <c r="OOD67" s="18"/>
      <c r="OOR67" s="18"/>
      <c r="OPF67" s="18"/>
      <c r="OPT67" s="18"/>
      <c r="OQH67" s="18"/>
      <c r="OQV67" s="18"/>
      <c r="ORJ67" s="18"/>
      <c r="ORX67" s="18"/>
      <c r="OSL67" s="18"/>
      <c r="OSZ67" s="18"/>
      <c r="OTN67" s="18"/>
      <c r="OUB67" s="18"/>
      <c r="OUP67" s="18"/>
      <c r="OVD67" s="18"/>
      <c r="OVR67" s="18"/>
      <c r="OWF67" s="18"/>
      <c r="OWT67" s="18"/>
      <c r="OXH67" s="18"/>
      <c r="OXV67" s="18"/>
      <c r="OYJ67" s="18"/>
      <c r="OYX67" s="18"/>
      <c r="OZL67" s="18"/>
      <c r="OZZ67" s="18"/>
      <c r="PAN67" s="18"/>
      <c r="PBB67" s="18"/>
      <c r="PBP67" s="18"/>
      <c r="PCD67" s="18"/>
      <c r="PCR67" s="18"/>
      <c r="PDF67" s="18"/>
      <c r="PDT67" s="18"/>
      <c r="PEH67" s="18"/>
      <c r="PEV67" s="18"/>
      <c r="PFJ67" s="18"/>
      <c r="PFX67" s="18"/>
      <c r="PGL67" s="18"/>
      <c r="PGZ67" s="18"/>
      <c r="PHN67" s="18"/>
      <c r="PIB67" s="18"/>
      <c r="PIP67" s="18"/>
      <c r="PJD67" s="18"/>
      <c r="PJR67" s="18"/>
      <c r="PKF67" s="18"/>
      <c r="PKT67" s="18"/>
      <c r="PLH67" s="18"/>
      <c r="PLV67" s="18"/>
      <c r="PMJ67" s="18"/>
      <c r="PMX67" s="18"/>
      <c r="PNL67" s="18"/>
      <c r="PNZ67" s="18"/>
      <c r="PON67" s="18"/>
      <c r="PPB67" s="18"/>
      <c r="PPP67" s="18"/>
      <c r="PQD67" s="18"/>
      <c r="PQR67" s="18"/>
      <c r="PRF67" s="18"/>
      <c r="PRT67" s="18"/>
      <c r="PSH67" s="18"/>
      <c r="PSV67" s="18"/>
      <c r="PTJ67" s="18"/>
      <c r="PTX67" s="18"/>
      <c r="PUL67" s="18"/>
      <c r="PUZ67" s="18"/>
      <c r="PVN67" s="18"/>
      <c r="PWB67" s="18"/>
      <c r="PWP67" s="18"/>
      <c r="PXD67" s="18"/>
      <c r="PXR67" s="18"/>
      <c r="PYF67" s="18"/>
      <c r="PYT67" s="18"/>
      <c r="PZH67" s="18"/>
      <c r="PZV67" s="18"/>
      <c r="QAJ67" s="18"/>
      <c r="QAX67" s="18"/>
      <c r="QBL67" s="18"/>
      <c r="QBZ67" s="18"/>
      <c r="QCN67" s="18"/>
      <c r="QDB67" s="18"/>
      <c r="QDP67" s="18"/>
      <c r="QED67" s="18"/>
      <c r="QER67" s="18"/>
      <c r="QFF67" s="18"/>
      <c r="QFT67" s="18"/>
      <c r="QGH67" s="18"/>
      <c r="QGV67" s="18"/>
      <c r="QHJ67" s="18"/>
      <c r="QHX67" s="18"/>
      <c r="QIL67" s="18"/>
      <c r="QIZ67" s="18"/>
      <c r="QJN67" s="18"/>
      <c r="QKB67" s="18"/>
      <c r="QKP67" s="18"/>
      <c r="QLD67" s="18"/>
      <c r="QLR67" s="18"/>
      <c r="QMF67" s="18"/>
      <c r="QMT67" s="18"/>
      <c r="QNH67" s="18"/>
      <c r="QNV67" s="18"/>
      <c r="QOJ67" s="18"/>
      <c r="QOX67" s="18"/>
      <c r="QPL67" s="18"/>
      <c r="QPZ67" s="18"/>
      <c r="QQN67" s="18"/>
      <c r="QRB67" s="18"/>
      <c r="QRP67" s="18"/>
      <c r="QSD67" s="18"/>
      <c r="QSR67" s="18"/>
      <c r="QTF67" s="18"/>
      <c r="QTT67" s="18"/>
      <c r="QUH67" s="18"/>
      <c r="QUV67" s="18"/>
      <c r="QVJ67" s="18"/>
      <c r="QVX67" s="18"/>
      <c r="QWL67" s="18"/>
      <c r="QWZ67" s="18"/>
      <c r="QXN67" s="18"/>
      <c r="QYB67" s="18"/>
      <c r="QYP67" s="18"/>
      <c r="QZD67" s="18"/>
      <c r="QZR67" s="18"/>
      <c r="RAF67" s="18"/>
      <c r="RAT67" s="18"/>
      <c r="RBH67" s="18"/>
      <c r="RBV67" s="18"/>
      <c r="RCJ67" s="18"/>
      <c r="RCX67" s="18"/>
      <c r="RDL67" s="18"/>
      <c r="RDZ67" s="18"/>
      <c r="REN67" s="18"/>
      <c r="RFB67" s="18"/>
      <c r="RFP67" s="18"/>
      <c r="RGD67" s="18"/>
      <c r="RGR67" s="18"/>
      <c r="RHF67" s="18"/>
      <c r="RHT67" s="18"/>
      <c r="RIH67" s="18"/>
      <c r="RIV67" s="18"/>
      <c r="RJJ67" s="18"/>
      <c r="RJX67" s="18"/>
      <c r="RKL67" s="18"/>
      <c r="RKZ67" s="18"/>
      <c r="RLN67" s="18"/>
      <c r="RMB67" s="18"/>
      <c r="RMP67" s="18"/>
      <c r="RND67" s="18"/>
      <c r="RNR67" s="18"/>
      <c r="ROF67" s="18"/>
      <c r="ROT67" s="18"/>
      <c r="RPH67" s="18"/>
      <c r="RPV67" s="18"/>
      <c r="RQJ67" s="18"/>
      <c r="RQX67" s="18"/>
      <c r="RRL67" s="18"/>
      <c r="RRZ67" s="18"/>
      <c r="RSN67" s="18"/>
      <c r="RTB67" s="18"/>
      <c r="RTP67" s="18"/>
      <c r="RUD67" s="18"/>
      <c r="RUR67" s="18"/>
      <c r="RVF67" s="18"/>
      <c r="RVT67" s="18"/>
      <c r="RWH67" s="18"/>
      <c r="RWV67" s="18"/>
      <c r="RXJ67" s="18"/>
      <c r="RXX67" s="18"/>
      <c r="RYL67" s="18"/>
      <c r="RYZ67" s="18"/>
      <c r="RZN67" s="18"/>
      <c r="SAB67" s="18"/>
      <c r="SAP67" s="18"/>
      <c r="SBD67" s="18"/>
      <c r="SBR67" s="18"/>
      <c r="SCF67" s="18"/>
      <c r="SCT67" s="18"/>
      <c r="SDH67" s="18"/>
      <c r="SDV67" s="18"/>
      <c r="SEJ67" s="18"/>
      <c r="SEX67" s="18"/>
      <c r="SFL67" s="18"/>
      <c r="SFZ67" s="18"/>
      <c r="SGN67" s="18"/>
      <c r="SHB67" s="18"/>
      <c r="SHP67" s="18"/>
      <c r="SID67" s="18"/>
      <c r="SIR67" s="18"/>
      <c r="SJF67" s="18"/>
      <c r="SJT67" s="18"/>
      <c r="SKH67" s="18"/>
      <c r="SKV67" s="18"/>
      <c r="SLJ67" s="18"/>
      <c r="SLX67" s="18"/>
      <c r="SML67" s="18"/>
      <c r="SMZ67" s="18"/>
      <c r="SNN67" s="18"/>
      <c r="SOB67" s="18"/>
      <c r="SOP67" s="18"/>
      <c r="SPD67" s="18"/>
      <c r="SPR67" s="18"/>
      <c r="SQF67" s="18"/>
      <c r="SQT67" s="18"/>
      <c r="SRH67" s="18"/>
      <c r="SRV67" s="18"/>
      <c r="SSJ67" s="18"/>
      <c r="SSX67" s="18"/>
      <c r="STL67" s="18"/>
      <c r="STZ67" s="18"/>
      <c r="SUN67" s="18"/>
      <c r="SVB67" s="18"/>
      <c r="SVP67" s="18"/>
      <c r="SWD67" s="18"/>
      <c r="SWR67" s="18"/>
      <c r="SXF67" s="18"/>
      <c r="SXT67" s="18"/>
      <c r="SYH67" s="18"/>
      <c r="SYV67" s="18"/>
      <c r="SZJ67" s="18"/>
      <c r="SZX67" s="18"/>
      <c r="TAL67" s="18"/>
      <c r="TAZ67" s="18"/>
      <c r="TBN67" s="18"/>
      <c r="TCB67" s="18"/>
      <c r="TCP67" s="18"/>
      <c r="TDD67" s="18"/>
      <c r="TDR67" s="18"/>
      <c r="TEF67" s="18"/>
      <c r="TET67" s="18"/>
      <c r="TFH67" s="18"/>
      <c r="TFV67" s="18"/>
      <c r="TGJ67" s="18"/>
      <c r="TGX67" s="18"/>
      <c r="THL67" s="18"/>
      <c r="THZ67" s="18"/>
      <c r="TIN67" s="18"/>
      <c r="TJB67" s="18"/>
      <c r="TJP67" s="18"/>
      <c r="TKD67" s="18"/>
      <c r="TKR67" s="18"/>
      <c r="TLF67" s="18"/>
      <c r="TLT67" s="18"/>
      <c r="TMH67" s="18"/>
      <c r="TMV67" s="18"/>
      <c r="TNJ67" s="18"/>
      <c r="TNX67" s="18"/>
      <c r="TOL67" s="18"/>
      <c r="TOZ67" s="18"/>
      <c r="TPN67" s="18"/>
      <c r="TQB67" s="18"/>
      <c r="TQP67" s="18"/>
      <c r="TRD67" s="18"/>
      <c r="TRR67" s="18"/>
      <c r="TSF67" s="18"/>
      <c r="TST67" s="18"/>
      <c r="TTH67" s="18"/>
      <c r="TTV67" s="18"/>
      <c r="TUJ67" s="18"/>
      <c r="TUX67" s="18"/>
      <c r="TVL67" s="18"/>
      <c r="TVZ67" s="18"/>
      <c r="TWN67" s="18"/>
      <c r="TXB67" s="18"/>
      <c r="TXP67" s="18"/>
      <c r="TYD67" s="18"/>
      <c r="TYR67" s="18"/>
      <c r="TZF67" s="18"/>
      <c r="TZT67" s="18"/>
      <c r="UAH67" s="18"/>
      <c r="UAV67" s="18"/>
      <c r="UBJ67" s="18"/>
      <c r="UBX67" s="18"/>
      <c r="UCL67" s="18"/>
      <c r="UCZ67" s="18"/>
      <c r="UDN67" s="18"/>
      <c r="UEB67" s="18"/>
      <c r="UEP67" s="18"/>
      <c r="UFD67" s="18"/>
      <c r="UFR67" s="18"/>
      <c r="UGF67" s="18"/>
      <c r="UGT67" s="18"/>
      <c r="UHH67" s="18"/>
      <c r="UHV67" s="18"/>
      <c r="UIJ67" s="18"/>
      <c r="UIX67" s="18"/>
      <c r="UJL67" s="18"/>
      <c r="UJZ67" s="18"/>
      <c r="UKN67" s="18"/>
      <c r="ULB67" s="18"/>
      <c r="ULP67" s="18"/>
      <c r="UMD67" s="18"/>
      <c r="UMR67" s="18"/>
      <c r="UNF67" s="18"/>
      <c r="UNT67" s="18"/>
      <c r="UOH67" s="18"/>
      <c r="UOV67" s="18"/>
      <c r="UPJ67" s="18"/>
      <c r="UPX67" s="18"/>
      <c r="UQL67" s="18"/>
      <c r="UQZ67" s="18"/>
      <c r="URN67" s="18"/>
      <c r="USB67" s="18"/>
      <c r="USP67" s="18"/>
      <c r="UTD67" s="18"/>
      <c r="UTR67" s="18"/>
      <c r="UUF67" s="18"/>
      <c r="UUT67" s="18"/>
      <c r="UVH67" s="18"/>
      <c r="UVV67" s="18"/>
      <c r="UWJ67" s="18"/>
      <c r="UWX67" s="18"/>
      <c r="UXL67" s="18"/>
      <c r="UXZ67" s="18"/>
      <c r="UYN67" s="18"/>
      <c r="UZB67" s="18"/>
      <c r="UZP67" s="18"/>
      <c r="VAD67" s="18"/>
      <c r="VAR67" s="18"/>
      <c r="VBF67" s="18"/>
      <c r="VBT67" s="18"/>
      <c r="VCH67" s="18"/>
      <c r="VCV67" s="18"/>
      <c r="VDJ67" s="18"/>
      <c r="VDX67" s="18"/>
      <c r="VEL67" s="18"/>
      <c r="VEZ67" s="18"/>
      <c r="VFN67" s="18"/>
      <c r="VGB67" s="18"/>
      <c r="VGP67" s="18"/>
      <c r="VHD67" s="18"/>
      <c r="VHR67" s="18"/>
      <c r="VIF67" s="18"/>
      <c r="VIT67" s="18"/>
      <c r="VJH67" s="18"/>
      <c r="VJV67" s="18"/>
      <c r="VKJ67" s="18"/>
      <c r="VKX67" s="18"/>
      <c r="VLL67" s="18"/>
      <c r="VLZ67" s="18"/>
      <c r="VMN67" s="18"/>
      <c r="VNB67" s="18"/>
      <c r="VNP67" s="18"/>
      <c r="VOD67" s="18"/>
      <c r="VOR67" s="18"/>
      <c r="VPF67" s="18"/>
      <c r="VPT67" s="18"/>
      <c r="VQH67" s="18"/>
      <c r="VQV67" s="18"/>
      <c r="VRJ67" s="18"/>
      <c r="VRX67" s="18"/>
      <c r="VSL67" s="18"/>
      <c r="VSZ67" s="18"/>
      <c r="VTN67" s="18"/>
      <c r="VUB67" s="18"/>
      <c r="VUP67" s="18"/>
      <c r="VVD67" s="18"/>
      <c r="VVR67" s="18"/>
      <c r="VWF67" s="18"/>
      <c r="VWT67" s="18"/>
      <c r="VXH67" s="18"/>
      <c r="VXV67" s="18"/>
      <c r="VYJ67" s="18"/>
      <c r="VYX67" s="18"/>
      <c r="VZL67" s="18"/>
      <c r="VZZ67" s="18"/>
      <c r="WAN67" s="18"/>
      <c r="WBB67" s="18"/>
      <c r="WBP67" s="18"/>
      <c r="WCD67" s="18"/>
      <c r="WCR67" s="18"/>
      <c r="WDF67" s="18"/>
      <c r="WDT67" s="18"/>
      <c r="WEH67" s="18"/>
      <c r="WEV67" s="18"/>
      <c r="WFJ67" s="18"/>
      <c r="WFX67" s="18"/>
      <c r="WGL67" s="18"/>
      <c r="WGZ67" s="18"/>
      <c r="WHN67" s="18"/>
      <c r="WIB67" s="18"/>
      <c r="WIP67" s="18"/>
      <c r="WJD67" s="18"/>
      <c r="WJR67" s="18"/>
      <c r="WKF67" s="18"/>
      <c r="WKT67" s="18"/>
      <c r="WLH67" s="18"/>
      <c r="WLV67" s="18"/>
      <c r="WMJ67" s="18"/>
      <c r="WMX67" s="18"/>
      <c r="WNL67" s="18"/>
      <c r="WNZ67" s="18"/>
      <c r="WON67" s="18"/>
      <c r="WPB67" s="18"/>
      <c r="WPP67" s="18"/>
      <c r="WQD67" s="18"/>
      <c r="WQR67" s="18"/>
      <c r="WRF67" s="18"/>
      <c r="WRT67" s="18"/>
      <c r="WSH67" s="18"/>
      <c r="WSV67" s="18"/>
      <c r="WTJ67" s="18"/>
      <c r="WTX67" s="18"/>
      <c r="WUL67" s="18"/>
      <c r="WUZ67" s="18"/>
      <c r="WVN67" s="18"/>
      <c r="WWB67" s="18"/>
      <c r="WWP67" s="18"/>
      <c r="WXD67" s="18"/>
      <c r="WXR67" s="18"/>
      <c r="WYF67" s="18"/>
      <c r="WYT67" s="18"/>
      <c r="WZH67" s="18"/>
      <c r="WZV67" s="18"/>
      <c r="XAJ67" s="18"/>
      <c r="XAX67" s="18"/>
      <c r="XBL67" s="18"/>
      <c r="XBZ67" s="18"/>
      <c r="XCN67" s="18"/>
      <c r="XDB67" s="18"/>
      <c r="XDP67" s="18"/>
      <c r="XED67" s="18"/>
      <c r="XER67" s="18"/>
    </row>
    <row r="68" spans="1:1014 1028:2036 2050:3072 3086:4094 4108:5116 5130:6138 6152:7160 7174:8182 8196:9204 9218:10240 10254:11262 11276:12284 12298:13306 13320:14328 14342:15350 15364:16372" hidden="1" x14ac:dyDescent="0.35">
      <c r="A68">
        <v>2017303008</v>
      </c>
      <c r="B68" t="s">
        <v>37</v>
      </c>
      <c r="C68" t="s">
        <v>450</v>
      </c>
      <c r="D68" s="55" t="s">
        <v>933</v>
      </c>
      <c r="E68" t="s">
        <v>39</v>
      </c>
      <c r="F68" s="18">
        <v>43038</v>
      </c>
      <c r="G68">
        <v>51.1</v>
      </c>
      <c r="H68" t="s">
        <v>884</v>
      </c>
      <c r="I68">
        <v>174.9</v>
      </c>
      <c r="J68" t="s">
        <v>876</v>
      </c>
      <c r="K68">
        <v>40.9</v>
      </c>
      <c r="L68" t="s">
        <v>29</v>
      </c>
      <c r="M68">
        <v>32</v>
      </c>
      <c r="O68">
        <v>819</v>
      </c>
      <c r="P68" t="s">
        <v>29</v>
      </c>
      <c r="T68" s="18"/>
      <c r="AH68" s="18"/>
      <c r="AV68" s="18"/>
      <c r="BJ68" s="18"/>
      <c r="BX68" s="18"/>
      <c r="CL68" s="18"/>
      <c r="CZ68" s="18"/>
      <c r="DN68" s="18"/>
      <c r="EB68" s="18"/>
      <c r="EP68" s="18"/>
      <c r="FD68" s="18"/>
      <c r="FR68" s="18"/>
      <c r="GF68" s="18"/>
      <c r="GT68" s="18"/>
      <c r="HH68" s="18"/>
      <c r="HV68" s="18"/>
      <c r="IJ68" s="18"/>
      <c r="IX68" s="18"/>
      <c r="JL68" s="18"/>
      <c r="JZ68" s="18"/>
      <c r="KN68" s="18"/>
      <c r="LB68" s="18"/>
      <c r="LP68" s="18"/>
      <c r="MD68" s="18"/>
      <c r="MR68" s="18"/>
      <c r="NF68" s="18"/>
      <c r="NT68" s="18"/>
      <c r="OH68" s="18"/>
      <c r="OV68" s="18"/>
      <c r="PJ68" s="18"/>
      <c r="PX68" s="18"/>
      <c r="QL68" s="18"/>
      <c r="QZ68" s="18"/>
      <c r="RN68" s="18"/>
      <c r="SB68" s="18"/>
      <c r="SP68" s="18"/>
      <c r="TD68" s="18"/>
      <c r="TR68" s="18"/>
      <c r="UF68" s="18"/>
      <c r="UT68" s="18"/>
      <c r="VH68" s="18"/>
      <c r="VV68" s="18"/>
      <c r="WJ68" s="18"/>
      <c r="WX68" s="18"/>
      <c r="XL68" s="18"/>
      <c r="XZ68" s="18"/>
      <c r="YN68" s="18"/>
      <c r="ZB68" s="18"/>
      <c r="ZP68" s="18"/>
      <c r="AAD68" s="18"/>
      <c r="AAR68" s="18"/>
      <c r="ABF68" s="18"/>
      <c r="ABT68" s="18"/>
      <c r="ACH68" s="18"/>
      <c r="ACV68" s="18"/>
      <c r="ADJ68" s="18"/>
      <c r="ADX68" s="18"/>
      <c r="AEL68" s="18"/>
      <c r="AEZ68" s="18"/>
      <c r="AFN68" s="18"/>
      <c r="AGB68" s="18"/>
      <c r="AGP68" s="18"/>
      <c r="AHD68" s="18"/>
      <c r="AHR68" s="18"/>
      <c r="AIF68" s="18"/>
      <c r="AIT68" s="18"/>
      <c r="AJH68" s="18"/>
      <c r="AJV68" s="18"/>
      <c r="AKJ68" s="18"/>
      <c r="AKX68" s="18"/>
      <c r="ALL68" s="18"/>
      <c r="ALZ68" s="18"/>
      <c r="AMN68" s="18"/>
      <c r="ANB68" s="18"/>
      <c r="ANP68" s="18"/>
      <c r="AOD68" s="18"/>
      <c r="AOR68" s="18"/>
      <c r="APF68" s="18"/>
      <c r="APT68" s="18"/>
      <c r="AQH68" s="18"/>
      <c r="AQV68" s="18"/>
      <c r="ARJ68" s="18"/>
      <c r="ARX68" s="18"/>
      <c r="ASL68" s="18"/>
      <c r="ASZ68" s="18"/>
      <c r="ATN68" s="18"/>
      <c r="AUB68" s="18"/>
      <c r="AUP68" s="18"/>
      <c r="AVD68" s="18"/>
      <c r="AVR68" s="18"/>
      <c r="AWF68" s="18"/>
      <c r="AWT68" s="18"/>
      <c r="AXH68" s="18"/>
      <c r="AXV68" s="18"/>
      <c r="AYJ68" s="18"/>
      <c r="AYX68" s="18"/>
      <c r="AZL68" s="18"/>
      <c r="AZZ68" s="18"/>
      <c r="BAN68" s="18"/>
      <c r="BBB68" s="18"/>
      <c r="BBP68" s="18"/>
      <c r="BCD68" s="18"/>
      <c r="BCR68" s="18"/>
      <c r="BDF68" s="18"/>
      <c r="BDT68" s="18"/>
      <c r="BEH68" s="18"/>
      <c r="BEV68" s="18"/>
      <c r="BFJ68" s="18"/>
      <c r="BFX68" s="18"/>
      <c r="BGL68" s="18"/>
      <c r="BGZ68" s="18"/>
      <c r="BHN68" s="18"/>
      <c r="BIB68" s="18"/>
      <c r="BIP68" s="18"/>
      <c r="BJD68" s="18"/>
      <c r="BJR68" s="18"/>
      <c r="BKF68" s="18"/>
      <c r="BKT68" s="18"/>
      <c r="BLH68" s="18"/>
      <c r="BLV68" s="18"/>
      <c r="BMJ68" s="18"/>
      <c r="BMX68" s="18"/>
      <c r="BNL68" s="18"/>
      <c r="BNZ68" s="18"/>
      <c r="BON68" s="18"/>
      <c r="BPB68" s="18"/>
      <c r="BPP68" s="18"/>
      <c r="BQD68" s="18"/>
      <c r="BQR68" s="18"/>
      <c r="BRF68" s="18"/>
      <c r="BRT68" s="18"/>
      <c r="BSH68" s="18"/>
      <c r="BSV68" s="18"/>
      <c r="BTJ68" s="18"/>
      <c r="BTX68" s="18"/>
      <c r="BUL68" s="18"/>
      <c r="BUZ68" s="18"/>
      <c r="BVN68" s="18"/>
      <c r="BWB68" s="18"/>
      <c r="BWP68" s="18"/>
      <c r="BXD68" s="18"/>
      <c r="BXR68" s="18"/>
      <c r="BYF68" s="18"/>
      <c r="BYT68" s="18"/>
      <c r="BZH68" s="18"/>
      <c r="BZV68" s="18"/>
      <c r="CAJ68" s="18"/>
      <c r="CAX68" s="18"/>
      <c r="CBL68" s="18"/>
      <c r="CBZ68" s="18"/>
      <c r="CCN68" s="18"/>
      <c r="CDB68" s="18"/>
      <c r="CDP68" s="18"/>
      <c r="CED68" s="18"/>
      <c r="CER68" s="18"/>
      <c r="CFF68" s="18"/>
      <c r="CFT68" s="18"/>
      <c r="CGH68" s="18"/>
      <c r="CGV68" s="18"/>
      <c r="CHJ68" s="18"/>
      <c r="CHX68" s="18"/>
      <c r="CIL68" s="18"/>
      <c r="CIZ68" s="18"/>
      <c r="CJN68" s="18"/>
      <c r="CKB68" s="18"/>
      <c r="CKP68" s="18"/>
      <c r="CLD68" s="18"/>
      <c r="CLR68" s="18"/>
      <c r="CMF68" s="18"/>
      <c r="CMT68" s="18"/>
      <c r="CNH68" s="18"/>
      <c r="CNV68" s="18"/>
      <c r="COJ68" s="18"/>
      <c r="COX68" s="18"/>
      <c r="CPL68" s="18"/>
      <c r="CPZ68" s="18"/>
      <c r="CQN68" s="18"/>
      <c r="CRB68" s="18"/>
      <c r="CRP68" s="18"/>
      <c r="CSD68" s="18"/>
      <c r="CSR68" s="18"/>
      <c r="CTF68" s="18"/>
      <c r="CTT68" s="18"/>
      <c r="CUH68" s="18"/>
      <c r="CUV68" s="18"/>
      <c r="CVJ68" s="18"/>
      <c r="CVX68" s="18"/>
      <c r="CWL68" s="18"/>
      <c r="CWZ68" s="18"/>
      <c r="CXN68" s="18"/>
      <c r="CYB68" s="18"/>
      <c r="CYP68" s="18"/>
      <c r="CZD68" s="18"/>
      <c r="CZR68" s="18"/>
      <c r="DAF68" s="18"/>
      <c r="DAT68" s="18"/>
      <c r="DBH68" s="18"/>
      <c r="DBV68" s="18"/>
      <c r="DCJ68" s="18"/>
      <c r="DCX68" s="18"/>
      <c r="DDL68" s="18"/>
      <c r="DDZ68" s="18"/>
      <c r="DEN68" s="18"/>
      <c r="DFB68" s="18"/>
      <c r="DFP68" s="18"/>
      <c r="DGD68" s="18"/>
      <c r="DGR68" s="18"/>
      <c r="DHF68" s="18"/>
      <c r="DHT68" s="18"/>
      <c r="DIH68" s="18"/>
      <c r="DIV68" s="18"/>
      <c r="DJJ68" s="18"/>
      <c r="DJX68" s="18"/>
      <c r="DKL68" s="18"/>
      <c r="DKZ68" s="18"/>
      <c r="DLN68" s="18"/>
      <c r="DMB68" s="18"/>
      <c r="DMP68" s="18"/>
      <c r="DND68" s="18"/>
      <c r="DNR68" s="18"/>
      <c r="DOF68" s="18"/>
      <c r="DOT68" s="18"/>
      <c r="DPH68" s="18"/>
      <c r="DPV68" s="18"/>
      <c r="DQJ68" s="18"/>
      <c r="DQX68" s="18"/>
      <c r="DRL68" s="18"/>
      <c r="DRZ68" s="18"/>
      <c r="DSN68" s="18"/>
      <c r="DTB68" s="18"/>
      <c r="DTP68" s="18"/>
      <c r="DUD68" s="18"/>
      <c r="DUR68" s="18"/>
      <c r="DVF68" s="18"/>
      <c r="DVT68" s="18"/>
      <c r="DWH68" s="18"/>
      <c r="DWV68" s="18"/>
      <c r="DXJ68" s="18"/>
      <c r="DXX68" s="18"/>
      <c r="DYL68" s="18"/>
      <c r="DYZ68" s="18"/>
      <c r="DZN68" s="18"/>
      <c r="EAB68" s="18"/>
      <c r="EAP68" s="18"/>
      <c r="EBD68" s="18"/>
      <c r="EBR68" s="18"/>
      <c r="ECF68" s="18"/>
      <c r="ECT68" s="18"/>
      <c r="EDH68" s="18"/>
      <c r="EDV68" s="18"/>
      <c r="EEJ68" s="18"/>
      <c r="EEX68" s="18"/>
      <c r="EFL68" s="18"/>
      <c r="EFZ68" s="18"/>
      <c r="EGN68" s="18"/>
      <c r="EHB68" s="18"/>
      <c r="EHP68" s="18"/>
      <c r="EID68" s="18"/>
      <c r="EIR68" s="18"/>
      <c r="EJF68" s="18"/>
      <c r="EJT68" s="18"/>
      <c r="EKH68" s="18"/>
      <c r="EKV68" s="18"/>
      <c r="ELJ68" s="18"/>
      <c r="ELX68" s="18"/>
      <c r="EML68" s="18"/>
      <c r="EMZ68" s="18"/>
      <c r="ENN68" s="18"/>
      <c r="EOB68" s="18"/>
      <c r="EOP68" s="18"/>
      <c r="EPD68" s="18"/>
      <c r="EPR68" s="18"/>
      <c r="EQF68" s="18"/>
      <c r="EQT68" s="18"/>
      <c r="ERH68" s="18"/>
      <c r="ERV68" s="18"/>
      <c r="ESJ68" s="18"/>
      <c r="ESX68" s="18"/>
      <c r="ETL68" s="18"/>
      <c r="ETZ68" s="18"/>
      <c r="EUN68" s="18"/>
      <c r="EVB68" s="18"/>
      <c r="EVP68" s="18"/>
      <c r="EWD68" s="18"/>
      <c r="EWR68" s="18"/>
      <c r="EXF68" s="18"/>
      <c r="EXT68" s="18"/>
      <c r="EYH68" s="18"/>
      <c r="EYV68" s="18"/>
      <c r="EZJ68" s="18"/>
      <c r="EZX68" s="18"/>
      <c r="FAL68" s="18"/>
      <c r="FAZ68" s="18"/>
      <c r="FBN68" s="18"/>
      <c r="FCB68" s="18"/>
      <c r="FCP68" s="18"/>
      <c r="FDD68" s="18"/>
      <c r="FDR68" s="18"/>
      <c r="FEF68" s="18"/>
      <c r="FET68" s="18"/>
      <c r="FFH68" s="18"/>
      <c r="FFV68" s="18"/>
      <c r="FGJ68" s="18"/>
      <c r="FGX68" s="18"/>
      <c r="FHL68" s="18"/>
      <c r="FHZ68" s="18"/>
      <c r="FIN68" s="18"/>
      <c r="FJB68" s="18"/>
      <c r="FJP68" s="18"/>
      <c r="FKD68" s="18"/>
      <c r="FKR68" s="18"/>
      <c r="FLF68" s="18"/>
      <c r="FLT68" s="18"/>
      <c r="FMH68" s="18"/>
      <c r="FMV68" s="18"/>
      <c r="FNJ68" s="18"/>
      <c r="FNX68" s="18"/>
      <c r="FOL68" s="18"/>
      <c r="FOZ68" s="18"/>
      <c r="FPN68" s="18"/>
      <c r="FQB68" s="18"/>
      <c r="FQP68" s="18"/>
      <c r="FRD68" s="18"/>
      <c r="FRR68" s="18"/>
      <c r="FSF68" s="18"/>
      <c r="FST68" s="18"/>
      <c r="FTH68" s="18"/>
      <c r="FTV68" s="18"/>
      <c r="FUJ68" s="18"/>
      <c r="FUX68" s="18"/>
      <c r="FVL68" s="18"/>
      <c r="FVZ68" s="18"/>
      <c r="FWN68" s="18"/>
      <c r="FXB68" s="18"/>
      <c r="FXP68" s="18"/>
      <c r="FYD68" s="18"/>
      <c r="FYR68" s="18"/>
      <c r="FZF68" s="18"/>
      <c r="FZT68" s="18"/>
      <c r="GAH68" s="18"/>
      <c r="GAV68" s="18"/>
      <c r="GBJ68" s="18"/>
      <c r="GBX68" s="18"/>
      <c r="GCL68" s="18"/>
      <c r="GCZ68" s="18"/>
      <c r="GDN68" s="18"/>
      <c r="GEB68" s="18"/>
      <c r="GEP68" s="18"/>
      <c r="GFD68" s="18"/>
      <c r="GFR68" s="18"/>
      <c r="GGF68" s="18"/>
      <c r="GGT68" s="18"/>
      <c r="GHH68" s="18"/>
      <c r="GHV68" s="18"/>
      <c r="GIJ68" s="18"/>
      <c r="GIX68" s="18"/>
      <c r="GJL68" s="18"/>
      <c r="GJZ68" s="18"/>
      <c r="GKN68" s="18"/>
      <c r="GLB68" s="18"/>
      <c r="GLP68" s="18"/>
      <c r="GMD68" s="18"/>
      <c r="GMR68" s="18"/>
      <c r="GNF68" s="18"/>
      <c r="GNT68" s="18"/>
      <c r="GOH68" s="18"/>
      <c r="GOV68" s="18"/>
      <c r="GPJ68" s="18"/>
      <c r="GPX68" s="18"/>
      <c r="GQL68" s="18"/>
      <c r="GQZ68" s="18"/>
      <c r="GRN68" s="18"/>
      <c r="GSB68" s="18"/>
      <c r="GSP68" s="18"/>
      <c r="GTD68" s="18"/>
      <c r="GTR68" s="18"/>
      <c r="GUF68" s="18"/>
      <c r="GUT68" s="18"/>
      <c r="GVH68" s="18"/>
      <c r="GVV68" s="18"/>
      <c r="GWJ68" s="18"/>
      <c r="GWX68" s="18"/>
      <c r="GXL68" s="18"/>
      <c r="GXZ68" s="18"/>
      <c r="GYN68" s="18"/>
      <c r="GZB68" s="18"/>
      <c r="GZP68" s="18"/>
      <c r="HAD68" s="18"/>
      <c r="HAR68" s="18"/>
      <c r="HBF68" s="18"/>
      <c r="HBT68" s="18"/>
      <c r="HCH68" s="18"/>
      <c r="HCV68" s="18"/>
      <c r="HDJ68" s="18"/>
      <c r="HDX68" s="18"/>
      <c r="HEL68" s="18"/>
      <c r="HEZ68" s="18"/>
      <c r="HFN68" s="18"/>
      <c r="HGB68" s="18"/>
      <c r="HGP68" s="18"/>
      <c r="HHD68" s="18"/>
      <c r="HHR68" s="18"/>
      <c r="HIF68" s="18"/>
      <c r="HIT68" s="18"/>
      <c r="HJH68" s="18"/>
      <c r="HJV68" s="18"/>
      <c r="HKJ68" s="18"/>
      <c r="HKX68" s="18"/>
      <c r="HLL68" s="18"/>
      <c r="HLZ68" s="18"/>
      <c r="HMN68" s="18"/>
      <c r="HNB68" s="18"/>
      <c r="HNP68" s="18"/>
      <c r="HOD68" s="18"/>
      <c r="HOR68" s="18"/>
      <c r="HPF68" s="18"/>
      <c r="HPT68" s="18"/>
      <c r="HQH68" s="18"/>
      <c r="HQV68" s="18"/>
      <c r="HRJ68" s="18"/>
      <c r="HRX68" s="18"/>
      <c r="HSL68" s="18"/>
      <c r="HSZ68" s="18"/>
      <c r="HTN68" s="18"/>
      <c r="HUB68" s="18"/>
      <c r="HUP68" s="18"/>
      <c r="HVD68" s="18"/>
      <c r="HVR68" s="18"/>
      <c r="HWF68" s="18"/>
      <c r="HWT68" s="18"/>
      <c r="HXH68" s="18"/>
      <c r="HXV68" s="18"/>
      <c r="HYJ68" s="18"/>
      <c r="HYX68" s="18"/>
      <c r="HZL68" s="18"/>
      <c r="HZZ68" s="18"/>
      <c r="IAN68" s="18"/>
      <c r="IBB68" s="18"/>
      <c r="IBP68" s="18"/>
      <c r="ICD68" s="18"/>
      <c r="ICR68" s="18"/>
      <c r="IDF68" s="18"/>
      <c r="IDT68" s="18"/>
      <c r="IEH68" s="18"/>
      <c r="IEV68" s="18"/>
      <c r="IFJ68" s="18"/>
      <c r="IFX68" s="18"/>
      <c r="IGL68" s="18"/>
      <c r="IGZ68" s="18"/>
      <c r="IHN68" s="18"/>
      <c r="IIB68" s="18"/>
      <c r="IIP68" s="18"/>
      <c r="IJD68" s="18"/>
      <c r="IJR68" s="18"/>
      <c r="IKF68" s="18"/>
      <c r="IKT68" s="18"/>
      <c r="ILH68" s="18"/>
      <c r="ILV68" s="18"/>
      <c r="IMJ68" s="18"/>
      <c r="IMX68" s="18"/>
      <c r="INL68" s="18"/>
      <c r="INZ68" s="18"/>
      <c r="ION68" s="18"/>
      <c r="IPB68" s="18"/>
      <c r="IPP68" s="18"/>
      <c r="IQD68" s="18"/>
      <c r="IQR68" s="18"/>
      <c r="IRF68" s="18"/>
      <c r="IRT68" s="18"/>
      <c r="ISH68" s="18"/>
      <c r="ISV68" s="18"/>
      <c r="ITJ68" s="18"/>
      <c r="ITX68" s="18"/>
      <c r="IUL68" s="18"/>
      <c r="IUZ68" s="18"/>
      <c r="IVN68" s="18"/>
      <c r="IWB68" s="18"/>
      <c r="IWP68" s="18"/>
      <c r="IXD68" s="18"/>
      <c r="IXR68" s="18"/>
      <c r="IYF68" s="18"/>
      <c r="IYT68" s="18"/>
      <c r="IZH68" s="18"/>
      <c r="IZV68" s="18"/>
      <c r="JAJ68" s="18"/>
      <c r="JAX68" s="18"/>
      <c r="JBL68" s="18"/>
      <c r="JBZ68" s="18"/>
      <c r="JCN68" s="18"/>
      <c r="JDB68" s="18"/>
      <c r="JDP68" s="18"/>
      <c r="JED68" s="18"/>
      <c r="JER68" s="18"/>
      <c r="JFF68" s="18"/>
      <c r="JFT68" s="18"/>
      <c r="JGH68" s="18"/>
      <c r="JGV68" s="18"/>
      <c r="JHJ68" s="18"/>
      <c r="JHX68" s="18"/>
      <c r="JIL68" s="18"/>
      <c r="JIZ68" s="18"/>
      <c r="JJN68" s="18"/>
      <c r="JKB68" s="18"/>
      <c r="JKP68" s="18"/>
      <c r="JLD68" s="18"/>
      <c r="JLR68" s="18"/>
      <c r="JMF68" s="18"/>
      <c r="JMT68" s="18"/>
      <c r="JNH68" s="18"/>
      <c r="JNV68" s="18"/>
      <c r="JOJ68" s="18"/>
      <c r="JOX68" s="18"/>
      <c r="JPL68" s="18"/>
      <c r="JPZ68" s="18"/>
      <c r="JQN68" s="18"/>
      <c r="JRB68" s="18"/>
      <c r="JRP68" s="18"/>
      <c r="JSD68" s="18"/>
      <c r="JSR68" s="18"/>
      <c r="JTF68" s="18"/>
      <c r="JTT68" s="18"/>
      <c r="JUH68" s="18"/>
      <c r="JUV68" s="18"/>
      <c r="JVJ68" s="18"/>
      <c r="JVX68" s="18"/>
      <c r="JWL68" s="18"/>
      <c r="JWZ68" s="18"/>
      <c r="JXN68" s="18"/>
      <c r="JYB68" s="18"/>
      <c r="JYP68" s="18"/>
      <c r="JZD68" s="18"/>
      <c r="JZR68" s="18"/>
      <c r="KAF68" s="18"/>
      <c r="KAT68" s="18"/>
      <c r="KBH68" s="18"/>
      <c r="KBV68" s="18"/>
      <c r="KCJ68" s="18"/>
      <c r="KCX68" s="18"/>
      <c r="KDL68" s="18"/>
      <c r="KDZ68" s="18"/>
      <c r="KEN68" s="18"/>
      <c r="KFB68" s="18"/>
      <c r="KFP68" s="18"/>
      <c r="KGD68" s="18"/>
      <c r="KGR68" s="18"/>
      <c r="KHF68" s="18"/>
      <c r="KHT68" s="18"/>
      <c r="KIH68" s="18"/>
      <c r="KIV68" s="18"/>
      <c r="KJJ68" s="18"/>
      <c r="KJX68" s="18"/>
      <c r="KKL68" s="18"/>
      <c r="KKZ68" s="18"/>
      <c r="KLN68" s="18"/>
      <c r="KMB68" s="18"/>
      <c r="KMP68" s="18"/>
      <c r="KND68" s="18"/>
      <c r="KNR68" s="18"/>
      <c r="KOF68" s="18"/>
      <c r="KOT68" s="18"/>
      <c r="KPH68" s="18"/>
      <c r="KPV68" s="18"/>
      <c r="KQJ68" s="18"/>
      <c r="KQX68" s="18"/>
      <c r="KRL68" s="18"/>
      <c r="KRZ68" s="18"/>
      <c r="KSN68" s="18"/>
      <c r="KTB68" s="18"/>
      <c r="KTP68" s="18"/>
      <c r="KUD68" s="18"/>
      <c r="KUR68" s="18"/>
      <c r="KVF68" s="18"/>
      <c r="KVT68" s="18"/>
      <c r="KWH68" s="18"/>
      <c r="KWV68" s="18"/>
      <c r="KXJ68" s="18"/>
      <c r="KXX68" s="18"/>
      <c r="KYL68" s="18"/>
      <c r="KYZ68" s="18"/>
      <c r="KZN68" s="18"/>
      <c r="LAB68" s="18"/>
      <c r="LAP68" s="18"/>
      <c r="LBD68" s="18"/>
      <c r="LBR68" s="18"/>
      <c r="LCF68" s="18"/>
      <c r="LCT68" s="18"/>
      <c r="LDH68" s="18"/>
      <c r="LDV68" s="18"/>
      <c r="LEJ68" s="18"/>
      <c r="LEX68" s="18"/>
      <c r="LFL68" s="18"/>
      <c r="LFZ68" s="18"/>
      <c r="LGN68" s="18"/>
      <c r="LHB68" s="18"/>
      <c r="LHP68" s="18"/>
      <c r="LID68" s="18"/>
      <c r="LIR68" s="18"/>
      <c r="LJF68" s="18"/>
      <c r="LJT68" s="18"/>
      <c r="LKH68" s="18"/>
      <c r="LKV68" s="18"/>
      <c r="LLJ68" s="18"/>
      <c r="LLX68" s="18"/>
      <c r="LML68" s="18"/>
      <c r="LMZ68" s="18"/>
      <c r="LNN68" s="18"/>
      <c r="LOB68" s="18"/>
      <c r="LOP68" s="18"/>
      <c r="LPD68" s="18"/>
      <c r="LPR68" s="18"/>
      <c r="LQF68" s="18"/>
      <c r="LQT68" s="18"/>
      <c r="LRH68" s="18"/>
      <c r="LRV68" s="18"/>
      <c r="LSJ68" s="18"/>
      <c r="LSX68" s="18"/>
      <c r="LTL68" s="18"/>
      <c r="LTZ68" s="18"/>
      <c r="LUN68" s="18"/>
      <c r="LVB68" s="18"/>
      <c r="LVP68" s="18"/>
      <c r="LWD68" s="18"/>
      <c r="LWR68" s="18"/>
      <c r="LXF68" s="18"/>
      <c r="LXT68" s="18"/>
      <c r="LYH68" s="18"/>
      <c r="LYV68" s="18"/>
      <c r="LZJ68" s="18"/>
      <c r="LZX68" s="18"/>
      <c r="MAL68" s="18"/>
      <c r="MAZ68" s="18"/>
      <c r="MBN68" s="18"/>
      <c r="MCB68" s="18"/>
      <c r="MCP68" s="18"/>
      <c r="MDD68" s="18"/>
      <c r="MDR68" s="18"/>
      <c r="MEF68" s="18"/>
      <c r="MET68" s="18"/>
      <c r="MFH68" s="18"/>
      <c r="MFV68" s="18"/>
      <c r="MGJ68" s="18"/>
      <c r="MGX68" s="18"/>
      <c r="MHL68" s="18"/>
      <c r="MHZ68" s="18"/>
      <c r="MIN68" s="18"/>
      <c r="MJB68" s="18"/>
      <c r="MJP68" s="18"/>
      <c r="MKD68" s="18"/>
      <c r="MKR68" s="18"/>
      <c r="MLF68" s="18"/>
      <c r="MLT68" s="18"/>
      <c r="MMH68" s="18"/>
      <c r="MMV68" s="18"/>
      <c r="MNJ68" s="18"/>
      <c r="MNX68" s="18"/>
      <c r="MOL68" s="18"/>
      <c r="MOZ68" s="18"/>
      <c r="MPN68" s="18"/>
      <c r="MQB68" s="18"/>
      <c r="MQP68" s="18"/>
      <c r="MRD68" s="18"/>
      <c r="MRR68" s="18"/>
      <c r="MSF68" s="18"/>
      <c r="MST68" s="18"/>
      <c r="MTH68" s="18"/>
      <c r="MTV68" s="18"/>
      <c r="MUJ68" s="18"/>
      <c r="MUX68" s="18"/>
      <c r="MVL68" s="18"/>
      <c r="MVZ68" s="18"/>
      <c r="MWN68" s="18"/>
      <c r="MXB68" s="18"/>
      <c r="MXP68" s="18"/>
      <c r="MYD68" s="18"/>
      <c r="MYR68" s="18"/>
      <c r="MZF68" s="18"/>
      <c r="MZT68" s="18"/>
      <c r="NAH68" s="18"/>
      <c r="NAV68" s="18"/>
      <c r="NBJ68" s="18"/>
      <c r="NBX68" s="18"/>
      <c r="NCL68" s="18"/>
      <c r="NCZ68" s="18"/>
      <c r="NDN68" s="18"/>
      <c r="NEB68" s="18"/>
      <c r="NEP68" s="18"/>
      <c r="NFD68" s="18"/>
      <c r="NFR68" s="18"/>
      <c r="NGF68" s="18"/>
      <c r="NGT68" s="18"/>
      <c r="NHH68" s="18"/>
      <c r="NHV68" s="18"/>
      <c r="NIJ68" s="18"/>
      <c r="NIX68" s="18"/>
      <c r="NJL68" s="18"/>
      <c r="NJZ68" s="18"/>
      <c r="NKN68" s="18"/>
      <c r="NLB68" s="18"/>
      <c r="NLP68" s="18"/>
      <c r="NMD68" s="18"/>
      <c r="NMR68" s="18"/>
      <c r="NNF68" s="18"/>
      <c r="NNT68" s="18"/>
      <c r="NOH68" s="18"/>
      <c r="NOV68" s="18"/>
      <c r="NPJ68" s="18"/>
      <c r="NPX68" s="18"/>
      <c r="NQL68" s="18"/>
      <c r="NQZ68" s="18"/>
      <c r="NRN68" s="18"/>
      <c r="NSB68" s="18"/>
      <c r="NSP68" s="18"/>
      <c r="NTD68" s="18"/>
      <c r="NTR68" s="18"/>
      <c r="NUF68" s="18"/>
      <c r="NUT68" s="18"/>
      <c r="NVH68" s="18"/>
      <c r="NVV68" s="18"/>
      <c r="NWJ68" s="18"/>
      <c r="NWX68" s="18"/>
      <c r="NXL68" s="18"/>
      <c r="NXZ68" s="18"/>
      <c r="NYN68" s="18"/>
      <c r="NZB68" s="18"/>
      <c r="NZP68" s="18"/>
      <c r="OAD68" s="18"/>
      <c r="OAR68" s="18"/>
      <c r="OBF68" s="18"/>
      <c r="OBT68" s="18"/>
      <c r="OCH68" s="18"/>
      <c r="OCV68" s="18"/>
      <c r="ODJ68" s="18"/>
      <c r="ODX68" s="18"/>
      <c r="OEL68" s="18"/>
      <c r="OEZ68" s="18"/>
      <c r="OFN68" s="18"/>
      <c r="OGB68" s="18"/>
      <c r="OGP68" s="18"/>
      <c r="OHD68" s="18"/>
      <c r="OHR68" s="18"/>
      <c r="OIF68" s="18"/>
      <c r="OIT68" s="18"/>
      <c r="OJH68" s="18"/>
      <c r="OJV68" s="18"/>
      <c r="OKJ68" s="18"/>
      <c r="OKX68" s="18"/>
      <c r="OLL68" s="18"/>
      <c r="OLZ68" s="18"/>
      <c r="OMN68" s="18"/>
      <c r="ONB68" s="18"/>
      <c r="ONP68" s="18"/>
      <c r="OOD68" s="18"/>
      <c r="OOR68" s="18"/>
      <c r="OPF68" s="18"/>
      <c r="OPT68" s="18"/>
      <c r="OQH68" s="18"/>
      <c r="OQV68" s="18"/>
      <c r="ORJ68" s="18"/>
      <c r="ORX68" s="18"/>
      <c r="OSL68" s="18"/>
      <c r="OSZ68" s="18"/>
      <c r="OTN68" s="18"/>
      <c r="OUB68" s="18"/>
      <c r="OUP68" s="18"/>
      <c r="OVD68" s="18"/>
      <c r="OVR68" s="18"/>
      <c r="OWF68" s="18"/>
      <c r="OWT68" s="18"/>
      <c r="OXH68" s="18"/>
      <c r="OXV68" s="18"/>
      <c r="OYJ68" s="18"/>
      <c r="OYX68" s="18"/>
      <c r="OZL68" s="18"/>
      <c r="OZZ68" s="18"/>
      <c r="PAN68" s="18"/>
      <c r="PBB68" s="18"/>
      <c r="PBP68" s="18"/>
      <c r="PCD68" s="18"/>
      <c r="PCR68" s="18"/>
      <c r="PDF68" s="18"/>
      <c r="PDT68" s="18"/>
      <c r="PEH68" s="18"/>
      <c r="PEV68" s="18"/>
      <c r="PFJ68" s="18"/>
      <c r="PFX68" s="18"/>
      <c r="PGL68" s="18"/>
      <c r="PGZ68" s="18"/>
      <c r="PHN68" s="18"/>
      <c r="PIB68" s="18"/>
      <c r="PIP68" s="18"/>
      <c r="PJD68" s="18"/>
      <c r="PJR68" s="18"/>
      <c r="PKF68" s="18"/>
      <c r="PKT68" s="18"/>
      <c r="PLH68" s="18"/>
      <c r="PLV68" s="18"/>
      <c r="PMJ68" s="18"/>
      <c r="PMX68" s="18"/>
      <c r="PNL68" s="18"/>
      <c r="PNZ68" s="18"/>
      <c r="PON68" s="18"/>
      <c r="PPB68" s="18"/>
      <c r="PPP68" s="18"/>
      <c r="PQD68" s="18"/>
      <c r="PQR68" s="18"/>
      <c r="PRF68" s="18"/>
      <c r="PRT68" s="18"/>
      <c r="PSH68" s="18"/>
      <c r="PSV68" s="18"/>
      <c r="PTJ68" s="18"/>
      <c r="PTX68" s="18"/>
      <c r="PUL68" s="18"/>
      <c r="PUZ68" s="18"/>
      <c r="PVN68" s="18"/>
      <c r="PWB68" s="18"/>
      <c r="PWP68" s="18"/>
      <c r="PXD68" s="18"/>
      <c r="PXR68" s="18"/>
      <c r="PYF68" s="18"/>
      <c r="PYT68" s="18"/>
      <c r="PZH68" s="18"/>
      <c r="PZV68" s="18"/>
      <c r="QAJ68" s="18"/>
      <c r="QAX68" s="18"/>
      <c r="QBL68" s="18"/>
      <c r="QBZ68" s="18"/>
      <c r="QCN68" s="18"/>
      <c r="QDB68" s="18"/>
      <c r="QDP68" s="18"/>
      <c r="QED68" s="18"/>
      <c r="QER68" s="18"/>
      <c r="QFF68" s="18"/>
      <c r="QFT68" s="18"/>
      <c r="QGH68" s="18"/>
      <c r="QGV68" s="18"/>
      <c r="QHJ68" s="18"/>
      <c r="QHX68" s="18"/>
      <c r="QIL68" s="18"/>
      <c r="QIZ68" s="18"/>
      <c r="QJN68" s="18"/>
      <c r="QKB68" s="18"/>
      <c r="QKP68" s="18"/>
      <c r="QLD68" s="18"/>
      <c r="QLR68" s="18"/>
      <c r="QMF68" s="18"/>
      <c r="QMT68" s="18"/>
      <c r="QNH68" s="18"/>
      <c r="QNV68" s="18"/>
      <c r="QOJ68" s="18"/>
      <c r="QOX68" s="18"/>
      <c r="QPL68" s="18"/>
      <c r="QPZ68" s="18"/>
      <c r="QQN68" s="18"/>
      <c r="QRB68" s="18"/>
      <c r="QRP68" s="18"/>
      <c r="QSD68" s="18"/>
      <c r="QSR68" s="18"/>
      <c r="QTF68" s="18"/>
      <c r="QTT68" s="18"/>
      <c r="QUH68" s="18"/>
      <c r="QUV68" s="18"/>
      <c r="QVJ68" s="18"/>
      <c r="QVX68" s="18"/>
      <c r="QWL68" s="18"/>
      <c r="QWZ68" s="18"/>
      <c r="QXN68" s="18"/>
      <c r="QYB68" s="18"/>
      <c r="QYP68" s="18"/>
      <c r="QZD68" s="18"/>
      <c r="QZR68" s="18"/>
      <c r="RAF68" s="18"/>
      <c r="RAT68" s="18"/>
      <c r="RBH68" s="18"/>
      <c r="RBV68" s="18"/>
      <c r="RCJ68" s="18"/>
      <c r="RCX68" s="18"/>
      <c r="RDL68" s="18"/>
      <c r="RDZ68" s="18"/>
      <c r="REN68" s="18"/>
      <c r="RFB68" s="18"/>
      <c r="RFP68" s="18"/>
      <c r="RGD68" s="18"/>
      <c r="RGR68" s="18"/>
      <c r="RHF68" s="18"/>
      <c r="RHT68" s="18"/>
      <c r="RIH68" s="18"/>
      <c r="RIV68" s="18"/>
      <c r="RJJ68" s="18"/>
      <c r="RJX68" s="18"/>
      <c r="RKL68" s="18"/>
      <c r="RKZ68" s="18"/>
      <c r="RLN68" s="18"/>
      <c r="RMB68" s="18"/>
      <c r="RMP68" s="18"/>
      <c r="RND68" s="18"/>
      <c r="RNR68" s="18"/>
      <c r="ROF68" s="18"/>
      <c r="ROT68" s="18"/>
      <c r="RPH68" s="18"/>
      <c r="RPV68" s="18"/>
      <c r="RQJ68" s="18"/>
      <c r="RQX68" s="18"/>
      <c r="RRL68" s="18"/>
      <c r="RRZ68" s="18"/>
      <c r="RSN68" s="18"/>
      <c r="RTB68" s="18"/>
      <c r="RTP68" s="18"/>
      <c r="RUD68" s="18"/>
      <c r="RUR68" s="18"/>
      <c r="RVF68" s="18"/>
      <c r="RVT68" s="18"/>
      <c r="RWH68" s="18"/>
      <c r="RWV68" s="18"/>
      <c r="RXJ68" s="18"/>
      <c r="RXX68" s="18"/>
      <c r="RYL68" s="18"/>
      <c r="RYZ68" s="18"/>
      <c r="RZN68" s="18"/>
      <c r="SAB68" s="18"/>
      <c r="SAP68" s="18"/>
      <c r="SBD68" s="18"/>
      <c r="SBR68" s="18"/>
      <c r="SCF68" s="18"/>
      <c r="SCT68" s="18"/>
      <c r="SDH68" s="18"/>
      <c r="SDV68" s="18"/>
      <c r="SEJ68" s="18"/>
      <c r="SEX68" s="18"/>
      <c r="SFL68" s="18"/>
      <c r="SFZ68" s="18"/>
      <c r="SGN68" s="18"/>
      <c r="SHB68" s="18"/>
      <c r="SHP68" s="18"/>
      <c r="SID68" s="18"/>
      <c r="SIR68" s="18"/>
      <c r="SJF68" s="18"/>
      <c r="SJT68" s="18"/>
      <c r="SKH68" s="18"/>
      <c r="SKV68" s="18"/>
      <c r="SLJ68" s="18"/>
      <c r="SLX68" s="18"/>
      <c r="SML68" s="18"/>
      <c r="SMZ68" s="18"/>
      <c r="SNN68" s="18"/>
      <c r="SOB68" s="18"/>
      <c r="SOP68" s="18"/>
      <c r="SPD68" s="18"/>
      <c r="SPR68" s="18"/>
      <c r="SQF68" s="18"/>
      <c r="SQT68" s="18"/>
      <c r="SRH68" s="18"/>
      <c r="SRV68" s="18"/>
      <c r="SSJ68" s="18"/>
      <c r="SSX68" s="18"/>
      <c r="STL68" s="18"/>
      <c r="STZ68" s="18"/>
      <c r="SUN68" s="18"/>
      <c r="SVB68" s="18"/>
      <c r="SVP68" s="18"/>
      <c r="SWD68" s="18"/>
      <c r="SWR68" s="18"/>
      <c r="SXF68" s="18"/>
      <c r="SXT68" s="18"/>
      <c r="SYH68" s="18"/>
      <c r="SYV68" s="18"/>
      <c r="SZJ68" s="18"/>
      <c r="SZX68" s="18"/>
      <c r="TAL68" s="18"/>
      <c r="TAZ68" s="18"/>
      <c r="TBN68" s="18"/>
      <c r="TCB68" s="18"/>
      <c r="TCP68" s="18"/>
      <c r="TDD68" s="18"/>
      <c r="TDR68" s="18"/>
      <c r="TEF68" s="18"/>
      <c r="TET68" s="18"/>
      <c r="TFH68" s="18"/>
      <c r="TFV68" s="18"/>
      <c r="TGJ68" s="18"/>
      <c r="TGX68" s="18"/>
      <c r="THL68" s="18"/>
      <c r="THZ68" s="18"/>
      <c r="TIN68" s="18"/>
      <c r="TJB68" s="18"/>
      <c r="TJP68" s="18"/>
      <c r="TKD68" s="18"/>
      <c r="TKR68" s="18"/>
      <c r="TLF68" s="18"/>
      <c r="TLT68" s="18"/>
      <c r="TMH68" s="18"/>
      <c r="TMV68" s="18"/>
      <c r="TNJ68" s="18"/>
      <c r="TNX68" s="18"/>
      <c r="TOL68" s="18"/>
      <c r="TOZ68" s="18"/>
      <c r="TPN68" s="18"/>
      <c r="TQB68" s="18"/>
      <c r="TQP68" s="18"/>
      <c r="TRD68" s="18"/>
      <c r="TRR68" s="18"/>
      <c r="TSF68" s="18"/>
      <c r="TST68" s="18"/>
      <c r="TTH68" s="18"/>
      <c r="TTV68" s="18"/>
      <c r="TUJ68" s="18"/>
      <c r="TUX68" s="18"/>
      <c r="TVL68" s="18"/>
      <c r="TVZ68" s="18"/>
      <c r="TWN68" s="18"/>
      <c r="TXB68" s="18"/>
      <c r="TXP68" s="18"/>
      <c r="TYD68" s="18"/>
      <c r="TYR68" s="18"/>
      <c r="TZF68" s="18"/>
      <c r="TZT68" s="18"/>
      <c r="UAH68" s="18"/>
      <c r="UAV68" s="18"/>
      <c r="UBJ68" s="18"/>
      <c r="UBX68" s="18"/>
      <c r="UCL68" s="18"/>
      <c r="UCZ68" s="18"/>
      <c r="UDN68" s="18"/>
      <c r="UEB68" s="18"/>
      <c r="UEP68" s="18"/>
      <c r="UFD68" s="18"/>
      <c r="UFR68" s="18"/>
      <c r="UGF68" s="18"/>
      <c r="UGT68" s="18"/>
      <c r="UHH68" s="18"/>
      <c r="UHV68" s="18"/>
      <c r="UIJ68" s="18"/>
      <c r="UIX68" s="18"/>
      <c r="UJL68" s="18"/>
      <c r="UJZ68" s="18"/>
      <c r="UKN68" s="18"/>
      <c r="ULB68" s="18"/>
      <c r="ULP68" s="18"/>
      <c r="UMD68" s="18"/>
      <c r="UMR68" s="18"/>
      <c r="UNF68" s="18"/>
      <c r="UNT68" s="18"/>
      <c r="UOH68" s="18"/>
      <c r="UOV68" s="18"/>
      <c r="UPJ68" s="18"/>
      <c r="UPX68" s="18"/>
      <c r="UQL68" s="18"/>
      <c r="UQZ68" s="18"/>
      <c r="URN68" s="18"/>
      <c r="USB68" s="18"/>
      <c r="USP68" s="18"/>
      <c r="UTD68" s="18"/>
      <c r="UTR68" s="18"/>
      <c r="UUF68" s="18"/>
      <c r="UUT68" s="18"/>
      <c r="UVH68" s="18"/>
      <c r="UVV68" s="18"/>
      <c r="UWJ68" s="18"/>
      <c r="UWX68" s="18"/>
      <c r="UXL68" s="18"/>
      <c r="UXZ68" s="18"/>
      <c r="UYN68" s="18"/>
      <c r="UZB68" s="18"/>
      <c r="UZP68" s="18"/>
      <c r="VAD68" s="18"/>
      <c r="VAR68" s="18"/>
      <c r="VBF68" s="18"/>
      <c r="VBT68" s="18"/>
      <c r="VCH68" s="18"/>
      <c r="VCV68" s="18"/>
      <c r="VDJ68" s="18"/>
      <c r="VDX68" s="18"/>
      <c r="VEL68" s="18"/>
      <c r="VEZ68" s="18"/>
      <c r="VFN68" s="18"/>
      <c r="VGB68" s="18"/>
      <c r="VGP68" s="18"/>
      <c r="VHD68" s="18"/>
      <c r="VHR68" s="18"/>
      <c r="VIF68" s="18"/>
      <c r="VIT68" s="18"/>
      <c r="VJH68" s="18"/>
      <c r="VJV68" s="18"/>
      <c r="VKJ68" s="18"/>
      <c r="VKX68" s="18"/>
      <c r="VLL68" s="18"/>
      <c r="VLZ68" s="18"/>
      <c r="VMN68" s="18"/>
      <c r="VNB68" s="18"/>
      <c r="VNP68" s="18"/>
      <c r="VOD68" s="18"/>
      <c r="VOR68" s="18"/>
      <c r="VPF68" s="18"/>
      <c r="VPT68" s="18"/>
      <c r="VQH68" s="18"/>
      <c r="VQV68" s="18"/>
      <c r="VRJ68" s="18"/>
      <c r="VRX68" s="18"/>
      <c r="VSL68" s="18"/>
      <c r="VSZ68" s="18"/>
      <c r="VTN68" s="18"/>
      <c r="VUB68" s="18"/>
      <c r="VUP68" s="18"/>
      <c r="VVD68" s="18"/>
      <c r="VVR68" s="18"/>
      <c r="VWF68" s="18"/>
      <c r="VWT68" s="18"/>
      <c r="VXH68" s="18"/>
      <c r="VXV68" s="18"/>
      <c r="VYJ68" s="18"/>
      <c r="VYX68" s="18"/>
      <c r="VZL68" s="18"/>
      <c r="VZZ68" s="18"/>
      <c r="WAN68" s="18"/>
      <c r="WBB68" s="18"/>
      <c r="WBP68" s="18"/>
      <c r="WCD68" s="18"/>
      <c r="WCR68" s="18"/>
      <c r="WDF68" s="18"/>
      <c r="WDT68" s="18"/>
      <c r="WEH68" s="18"/>
      <c r="WEV68" s="18"/>
      <c r="WFJ68" s="18"/>
      <c r="WFX68" s="18"/>
      <c r="WGL68" s="18"/>
      <c r="WGZ68" s="18"/>
      <c r="WHN68" s="18"/>
      <c r="WIB68" s="18"/>
      <c r="WIP68" s="18"/>
      <c r="WJD68" s="18"/>
      <c r="WJR68" s="18"/>
      <c r="WKF68" s="18"/>
      <c r="WKT68" s="18"/>
      <c r="WLH68" s="18"/>
      <c r="WLV68" s="18"/>
      <c r="WMJ68" s="18"/>
      <c r="WMX68" s="18"/>
      <c r="WNL68" s="18"/>
      <c r="WNZ68" s="18"/>
      <c r="WON68" s="18"/>
      <c r="WPB68" s="18"/>
      <c r="WPP68" s="18"/>
      <c r="WQD68" s="18"/>
      <c r="WQR68" s="18"/>
      <c r="WRF68" s="18"/>
      <c r="WRT68" s="18"/>
      <c r="WSH68" s="18"/>
      <c r="WSV68" s="18"/>
      <c r="WTJ68" s="18"/>
      <c r="WTX68" s="18"/>
      <c r="WUL68" s="18"/>
      <c r="WUZ68" s="18"/>
      <c r="WVN68" s="18"/>
      <c r="WWB68" s="18"/>
      <c r="WWP68" s="18"/>
      <c r="WXD68" s="18"/>
      <c r="WXR68" s="18"/>
      <c r="WYF68" s="18"/>
      <c r="WYT68" s="18"/>
      <c r="WZH68" s="18"/>
      <c r="WZV68" s="18"/>
      <c r="XAJ68" s="18"/>
      <c r="XAX68" s="18"/>
      <c r="XBL68" s="18"/>
      <c r="XBZ68" s="18"/>
      <c r="XCN68" s="18"/>
      <c r="XDB68" s="18"/>
      <c r="XDP68" s="18"/>
      <c r="XED68" s="18"/>
      <c r="XER68" s="18"/>
    </row>
    <row r="69" spans="1:1014 1028:2036 2050:3072 3086:4094 4108:5116 5130:6138 6152:7160 7174:8182 8196:9204 9218:10240 10254:11262 11276:12284 12298:13306 13320:14328 14342:15350 15364:16372" hidden="1" x14ac:dyDescent="0.35">
      <c r="A69">
        <v>2017303009</v>
      </c>
      <c r="B69" t="s">
        <v>37</v>
      </c>
      <c r="C69" t="s">
        <v>450</v>
      </c>
      <c r="D69" s="55" t="s">
        <v>934</v>
      </c>
      <c r="E69" t="s">
        <v>39</v>
      </c>
      <c r="F69" s="18">
        <v>43038</v>
      </c>
      <c r="G69">
        <v>65.599999999999994</v>
      </c>
      <c r="H69" t="s">
        <v>884</v>
      </c>
      <c r="I69">
        <v>158.30000000000001</v>
      </c>
      <c r="J69" t="s">
        <v>876</v>
      </c>
      <c r="K69">
        <v>46.4</v>
      </c>
      <c r="L69" t="s">
        <v>29</v>
      </c>
      <c r="M69">
        <v>33</v>
      </c>
      <c r="O69">
        <v>1010</v>
      </c>
      <c r="P69" t="s">
        <v>880</v>
      </c>
      <c r="T69" s="18"/>
      <c r="AH69" s="18"/>
      <c r="AV69" s="18"/>
      <c r="BJ69" s="18"/>
      <c r="BX69" s="18"/>
      <c r="CL69" s="18"/>
      <c r="CZ69" s="18"/>
      <c r="DN69" s="18"/>
      <c r="EB69" s="18"/>
      <c r="EP69" s="18"/>
      <c r="FD69" s="18"/>
      <c r="FR69" s="18"/>
      <c r="GF69" s="18"/>
      <c r="GT69" s="18"/>
      <c r="HH69" s="18"/>
      <c r="HV69" s="18"/>
      <c r="IJ69" s="18"/>
      <c r="IX69" s="18"/>
      <c r="JL69" s="18"/>
      <c r="JZ69" s="18"/>
      <c r="KN69" s="18"/>
      <c r="LB69" s="18"/>
      <c r="LP69" s="18"/>
      <c r="MD69" s="18"/>
      <c r="MR69" s="18"/>
      <c r="NF69" s="18"/>
      <c r="NT69" s="18"/>
      <c r="OH69" s="18"/>
      <c r="OV69" s="18"/>
      <c r="PJ69" s="18"/>
      <c r="PX69" s="18"/>
      <c r="QL69" s="18"/>
      <c r="QZ69" s="18"/>
      <c r="RN69" s="18"/>
      <c r="SB69" s="18"/>
      <c r="SP69" s="18"/>
      <c r="TD69" s="18"/>
      <c r="TR69" s="18"/>
      <c r="UF69" s="18"/>
      <c r="UT69" s="18"/>
      <c r="VH69" s="18"/>
      <c r="VV69" s="18"/>
      <c r="WJ69" s="18"/>
      <c r="WX69" s="18"/>
      <c r="XL69" s="18"/>
      <c r="XZ69" s="18"/>
      <c r="YN69" s="18"/>
      <c r="ZB69" s="18"/>
      <c r="ZP69" s="18"/>
      <c r="AAD69" s="18"/>
      <c r="AAR69" s="18"/>
      <c r="ABF69" s="18"/>
      <c r="ABT69" s="18"/>
      <c r="ACH69" s="18"/>
      <c r="ACV69" s="18"/>
      <c r="ADJ69" s="18"/>
      <c r="ADX69" s="18"/>
      <c r="AEL69" s="18"/>
      <c r="AEZ69" s="18"/>
      <c r="AFN69" s="18"/>
      <c r="AGB69" s="18"/>
      <c r="AGP69" s="18"/>
      <c r="AHD69" s="18"/>
      <c r="AHR69" s="18"/>
      <c r="AIF69" s="18"/>
      <c r="AIT69" s="18"/>
      <c r="AJH69" s="18"/>
      <c r="AJV69" s="18"/>
      <c r="AKJ69" s="18"/>
      <c r="AKX69" s="18"/>
      <c r="ALL69" s="18"/>
      <c r="ALZ69" s="18"/>
      <c r="AMN69" s="18"/>
      <c r="ANB69" s="18"/>
      <c r="ANP69" s="18"/>
      <c r="AOD69" s="18"/>
      <c r="AOR69" s="18"/>
      <c r="APF69" s="18"/>
      <c r="APT69" s="18"/>
      <c r="AQH69" s="18"/>
      <c r="AQV69" s="18"/>
      <c r="ARJ69" s="18"/>
      <c r="ARX69" s="18"/>
      <c r="ASL69" s="18"/>
      <c r="ASZ69" s="18"/>
      <c r="ATN69" s="18"/>
      <c r="AUB69" s="18"/>
      <c r="AUP69" s="18"/>
      <c r="AVD69" s="18"/>
      <c r="AVR69" s="18"/>
      <c r="AWF69" s="18"/>
      <c r="AWT69" s="18"/>
      <c r="AXH69" s="18"/>
      <c r="AXV69" s="18"/>
      <c r="AYJ69" s="18"/>
      <c r="AYX69" s="18"/>
      <c r="AZL69" s="18"/>
      <c r="AZZ69" s="18"/>
      <c r="BAN69" s="18"/>
      <c r="BBB69" s="18"/>
      <c r="BBP69" s="18"/>
      <c r="BCD69" s="18"/>
      <c r="BCR69" s="18"/>
      <c r="BDF69" s="18"/>
      <c r="BDT69" s="18"/>
      <c r="BEH69" s="18"/>
      <c r="BEV69" s="18"/>
      <c r="BFJ69" s="18"/>
      <c r="BFX69" s="18"/>
      <c r="BGL69" s="18"/>
      <c r="BGZ69" s="18"/>
      <c r="BHN69" s="18"/>
      <c r="BIB69" s="18"/>
      <c r="BIP69" s="18"/>
      <c r="BJD69" s="18"/>
      <c r="BJR69" s="18"/>
      <c r="BKF69" s="18"/>
      <c r="BKT69" s="18"/>
      <c r="BLH69" s="18"/>
      <c r="BLV69" s="18"/>
      <c r="BMJ69" s="18"/>
      <c r="BMX69" s="18"/>
      <c r="BNL69" s="18"/>
      <c r="BNZ69" s="18"/>
      <c r="BON69" s="18"/>
      <c r="BPB69" s="18"/>
      <c r="BPP69" s="18"/>
      <c r="BQD69" s="18"/>
      <c r="BQR69" s="18"/>
      <c r="BRF69" s="18"/>
      <c r="BRT69" s="18"/>
      <c r="BSH69" s="18"/>
      <c r="BSV69" s="18"/>
      <c r="BTJ69" s="18"/>
      <c r="BTX69" s="18"/>
      <c r="BUL69" s="18"/>
      <c r="BUZ69" s="18"/>
      <c r="BVN69" s="18"/>
      <c r="BWB69" s="18"/>
      <c r="BWP69" s="18"/>
      <c r="BXD69" s="18"/>
      <c r="BXR69" s="18"/>
      <c r="BYF69" s="18"/>
      <c r="BYT69" s="18"/>
      <c r="BZH69" s="18"/>
      <c r="BZV69" s="18"/>
      <c r="CAJ69" s="18"/>
      <c r="CAX69" s="18"/>
      <c r="CBL69" s="18"/>
      <c r="CBZ69" s="18"/>
      <c r="CCN69" s="18"/>
      <c r="CDB69" s="18"/>
      <c r="CDP69" s="18"/>
      <c r="CED69" s="18"/>
      <c r="CER69" s="18"/>
      <c r="CFF69" s="18"/>
      <c r="CFT69" s="18"/>
      <c r="CGH69" s="18"/>
      <c r="CGV69" s="18"/>
      <c r="CHJ69" s="18"/>
      <c r="CHX69" s="18"/>
      <c r="CIL69" s="18"/>
      <c r="CIZ69" s="18"/>
      <c r="CJN69" s="18"/>
      <c r="CKB69" s="18"/>
      <c r="CKP69" s="18"/>
      <c r="CLD69" s="18"/>
      <c r="CLR69" s="18"/>
      <c r="CMF69" s="18"/>
      <c r="CMT69" s="18"/>
      <c r="CNH69" s="18"/>
      <c r="CNV69" s="18"/>
      <c r="COJ69" s="18"/>
      <c r="COX69" s="18"/>
      <c r="CPL69" s="18"/>
      <c r="CPZ69" s="18"/>
      <c r="CQN69" s="18"/>
      <c r="CRB69" s="18"/>
      <c r="CRP69" s="18"/>
      <c r="CSD69" s="18"/>
      <c r="CSR69" s="18"/>
      <c r="CTF69" s="18"/>
      <c r="CTT69" s="18"/>
      <c r="CUH69" s="18"/>
      <c r="CUV69" s="18"/>
      <c r="CVJ69" s="18"/>
      <c r="CVX69" s="18"/>
      <c r="CWL69" s="18"/>
      <c r="CWZ69" s="18"/>
      <c r="CXN69" s="18"/>
      <c r="CYB69" s="18"/>
      <c r="CYP69" s="18"/>
      <c r="CZD69" s="18"/>
      <c r="CZR69" s="18"/>
      <c r="DAF69" s="18"/>
      <c r="DAT69" s="18"/>
      <c r="DBH69" s="18"/>
      <c r="DBV69" s="18"/>
      <c r="DCJ69" s="18"/>
      <c r="DCX69" s="18"/>
      <c r="DDL69" s="18"/>
      <c r="DDZ69" s="18"/>
      <c r="DEN69" s="18"/>
      <c r="DFB69" s="18"/>
      <c r="DFP69" s="18"/>
      <c r="DGD69" s="18"/>
      <c r="DGR69" s="18"/>
      <c r="DHF69" s="18"/>
      <c r="DHT69" s="18"/>
      <c r="DIH69" s="18"/>
      <c r="DIV69" s="18"/>
      <c r="DJJ69" s="18"/>
      <c r="DJX69" s="18"/>
      <c r="DKL69" s="18"/>
      <c r="DKZ69" s="18"/>
      <c r="DLN69" s="18"/>
      <c r="DMB69" s="18"/>
      <c r="DMP69" s="18"/>
      <c r="DND69" s="18"/>
      <c r="DNR69" s="18"/>
      <c r="DOF69" s="18"/>
      <c r="DOT69" s="18"/>
      <c r="DPH69" s="18"/>
      <c r="DPV69" s="18"/>
      <c r="DQJ69" s="18"/>
      <c r="DQX69" s="18"/>
      <c r="DRL69" s="18"/>
      <c r="DRZ69" s="18"/>
      <c r="DSN69" s="18"/>
      <c r="DTB69" s="18"/>
      <c r="DTP69" s="18"/>
      <c r="DUD69" s="18"/>
      <c r="DUR69" s="18"/>
      <c r="DVF69" s="18"/>
      <c r="DVT69" s="18"/>
      <c r="DWH69" s="18"/>
      <c r="DWV69" s="18"/>
      <c r="DXJ69" s="18"/>
      <c r="DXX69" s="18"/>
      <c r="DYL69" s="18"/>
      <c r="DYZ69" s="18"/>
      <c r="DZN69" s="18"/>
      <c r="EAB69" s="18"/>
      <c r="EAP69" s="18"/>
      <c r="EBD69" s="18"/>
      <c r="EBR69" s="18"/>
      <c r="ECF69" s="18"/>
      <c r="ECT69" s="18"/>
      <c r="EDH69" s="18"/>
      <c r="EDV69" s="18"/>
      <c r="EEJ69" s="18"/>
      <c r="EEX69" s="18"/>
      <c r="EFL69" s="18"/>
      <c r="EFZ69" s="18"/>
      <c r="EGN69" s="18"/>
      <c r="EHB69" s="18"/>
      <c r="EHP69" s="18"/>
      <c r="EID69" s="18"/>
      <c r="EIR69" s="18"/>
      <c r="EJF69" s="18"/>
      <c r="EJT69" s="18"/>
      <c r="EKH69" s="18"/>
      <c r="EKV69" s="18"/>
      <c r="ELJ69" s="18"/>
      <c r="ELX69" s="18"/>
      <c r="EML69" s="18"/>
      <c r="EMZ69" s="18"/>
      <c r="ENN69" s="18"/>
      <c r="EOB69" s="18"/>
      <c r="EOP69" s="18"/>
      <c r="EPD69" s="18"/>
      <c r="EPR69" s="18"/>
      <c r="EQF69" s="18"/>
      <c r="EQT69" s="18"/>
      <c r="ERH69" s="18"/>
      <c r="ERV69" s="18"/>
      <c r="ESJ69" s="18"/>
      <c r="ESX69" s="18"/>
      <c r="ETL69" s="18"/>
      <c r="ETZ69" s="18"/>
      <c r="EUN69" s="18"/>
      <c r="EVB69" s="18"/>
      <c r="EVP69" s="18"/>
      <c r="EWD69" s="18"/>
      <c r="EWR69" s="18"/>
      <c r="EXF69" s="18"/>
      <c r="EXT69" s="18"/>
      <c r="EYH69" s="18"/>
      <c r="EYV69" s="18"/>
      <c r="EZJ69" s="18"/>
      <c r="EZX69" s="18"/>
      <c r="FAL69" s="18"/>
      <c r="FAZ69" s="18"/>
      <c r="FBN69" s="18"/>
      <c r="FCB69" s="18"/>
      <c r="FCP69" s="18"/>
      <c r="FDD69" s="18"/>
      <c r="FDR69" s="18"/>
      <c r="FEF69" s="18"/>
      <c r="FET69" s="18"/>
      <c r="FFH69" s="18"/>
      <c r="FFV69" s="18"/>
      <c r="FGJ69" s="18"/>
      <c r="FGX69" s="18"/>
      <c r="FHL69" s="18"/>
      <c r="FHZ69" s="18"/>
      <c r="FIN69" s="18"/>
      <c r="FJB69" s="18"/>
      <c r="FJP69" s="18"/>
      <c r="FKD69" s="18"/>
      <c r="FKR69" s="18"/>
      <c r="FLF69" s="18"/>
      <c r="FLT69" s="18"/>
      <c r="FMH69" s="18"/>
      <c r="FMV69" s="18"/>
      <c r="FNJ69" s="18"/>
      <c r="FNX69" s="18"/>
      <c r="FOL69" s="18"/>
      <c r="FOZ69" s="18"/>
      <c r="FPN69" s="18"/>
      <c r="FQB69" s="18"/>
      <c r="FQP69" s="18"/>
      <c r="FRD69" s="18"/>
      <c r="FRR69" s="18"/>
      <c r="FSF69" s="18"/>
      <c r="FST69" s="18"/>
      <c r="FTH69" s="18"/>
      <c r="FTV69" s="18"/>
      <c r="FUJ69" s="18"/>
      <c r="FUX69" s="18"/>
      <c r="FVL69" s="18"/>
      <c r="FVZ69" s="18"/>
      <c r="FWN69" s="18"/>
      <c r="FXB69" s="18"/>
      <c r="FXP69" s="18"/>
      <c r="FYD69" s="18"/>
      <c r="FYR69" s="18"/>
      <c r="FZF69" s="18"/>
      <c r="FZT69" s="18"/>
      <c r="GAH69" s="18"/>
      <c r="GAV69" s="18"/>
      <c r="GBJ69" s="18"/>
      <c r="GBX69" s="18"/>
      <c r="GCL69" s="18"/>
      <c r="GCZ69" s="18"/>
      <c r="GDN69" s="18"/>
      <c r="GEB69" s="18"/>
      <c r="GEP69" s="18"/>
      <c r="GFD69" s="18"/>
      <c r="GFR69" s="18"/>
      <c r="GGF69" s="18"/>
      <c r="GGT69" s="18"/>
      <c r="GHH69" s="18"/>
      <c r="GHV69" s="18"/>
      <c r="GIJ69" s="18"/>
      <c r="GIX69" s="18"/>
      <c r="GJL69" s="18"/>
      <c r="GJZ69" s="18"/>
      <c r="GKN69" s="18"/>
      <c r="GLB69" s="18"/>
      <c r="GLP69" s="18"/>
      <c r="GMD69" s="18"/>
      <c r="GMR69" s="18"/>
      <c r="GNF69" s="18"/>
      <c r="GNT69" s="18"/>
      <c r="GOH69" s="18"/>
      <c r="GOV69" s="18"/>
      <c r="GPJ69" s="18"/>
      <c r="GPX69" s="18"/>
      <c r="GQL69" s="18"/>
      <c r="GQZ69" s="18"/>
      <c r="GRN69" s="18"/>
      <c r="GSB69" s="18"/>
      <c r="GSP69" s="18"/>
      <c r="GTD69" s="18"/>
      <c r="GTR69" s="18"/>
      <c r="GUF69" s="18"/>
      <c r="GUT69" s="18"/>
      <c r="GVH69" s="18"/>
      <c r="GVV69" s="18"/>
      <c r="GWJ69" s="18"/>
      <c r="GWX69" s="18"/>
      <c r="GXL69" s="18"/>
      <c r="GXZ69" s="18"/>
      <c r="GYN69" s="18"/>
      <c r="GZB69" s="18"/>
      <c r="GZP69" s="18"/>
      <c r="HAD69" s="18"/>
      <c r="HAR69" s="18"/>
      <c r="HBF69" s="18"/>
      <c r="HBT69" s="18"/>
      <c r="HCH69" s="18"/>
      <c r="HCV69" s="18"/>
      <c r="HDJ69" s="18"/>
      <c r="HDX69" s="18"/>
      <c r="HEL69" s="18"/>
      <c r="HEZ69" s="18"/>
      <c r="HFN69" s="18"/>
      <c r="HGB69" s="18"/>
      <c r="HGP69" s="18"/>
      <c r="HHD69" s="18"/>
      <c r="HHR69" s="18"/>
      <c r="HIF69" s="18"/>
      <c r="HIT69" s="18"/>
      <c r="HJH69" s="18"/>
      <c r="HJV69" s="18"/>
      <c r="HKJ69" s="18"/>
      <c r="HKX69" s="18"/>
      <c r="HLL69" s="18"/>
      <c r="HLZ69" s="18"/>
      <c r="HMN69" s="18"/>
      <c r="HNB69" s="18"/>
      <c r="HNP69" s="18"/>
      <c r="HOD69" s="18"/>
      <c r="HOR69" s="18"/>
      <c r="HPF69" s="18"/>
      <c r="HPT69" s="18"/>
      <c r="HQH69" s="18"/>
      <c r="HQV69" s="18"/>
      <c r="HRJ69" s="18"/>
      <c r="HRX69" s="18"/>
      <c r="HSL69" s="18"/>
      <c r="HSZ69" s="18"/>
      <c r="HTN69" s="18"/>
      <c r="HUB69" s="18"/>
      <c r="HUP69" s="18"/>
      <c r="HVD69" s="18"/>
      <c r="HVR69" s="18"/>
      <c r="HWF69" s="18"/>
      <c r="HWT69" s="18"/>
      <c r="HXH69" s="18"/>
      <c r="HXV69" s="18"/>
      <c r="HYJ69" s="18"/>
      <c r="HYX69" s="18"/>
      <c r="HZL69" s="18"/>
      <c r="HZZ69" s="18"/>
      <c r="IAN69" s="18"/>
      <c r="IBB69" s="18"/>
      <c r="IBP69" s="18"/>
      <c r="ICD69" s="18"/>
      <c r="ICR69" s="18"/>
      <c r="IDF69" s="18"/>
      <c r="IDT69" s="18"/>
      <c r="IEH69" s="18"/>
      <c r="IEV69" s="18"/>
      <c r="IFJ69" s="18"/>
      <c r="IFX69" s="18"/>
      <c r="IGL69" s="18"/>
      <c r="IGZ69" s="18"/>
      <c r="IHN69" s="18"/>
      <c r="IIB69" s="18"/>
      <c r="IIP69" s="18"/>
      <c r="IJD69" s="18"/>
      <c r="IJR69" s="18"/>
      <c r="IKF69" s="18"/>
      <c r="IKT69" s="18"/>
      <c r="ILH69" s="18"/>
      <c r="ILV69" s="18"/>
      <c r="IMJ69" s="18"/>
      <c r="IMX69" s="18"/>
      <c r="INL69" s="18"/>
      <c r="INZ69" s="18"/>
      <c r="ION69" s="18"/>
      <c r="IPB69" s="18"/>
      <c r="IPP69" s="18"/>
      <c r="IQD69" s="18"/>
      <c r="IQR69" s="18"/>
      <c r="IRF69" s="18"/>
      <c r="IRT69" s="18"/>
      <c r="ISH69" s="18"/>
      <c r="ISV69" s="18"/>
      <c r="ITJ69" s="18"/>
      <c r="ITX69" s="18"/>
      <c r="IUL69" s="18"/>
      <c r="IUZ69" s="18"/>
      <c r="IVN69" s="18"/>
      <c r="IWB69" s="18"/>
      <c r="IWP69" s="18"/>
      <c r="IXD69" s="18"/>
      <c r="IXR69" s="18"/>
      <c r="IYF69" s="18"/>
      <c r="IYT69" s="18"/>
      <c r="IZH69" s="18"/>
      <c r="IZV69" s="18"/>
      <c r="JAJ69" s="18"/>
      <c r="JAX69" s="18"/>
      <c r="JBL69" s="18"/>
      <c r="JBZ69" s="18"/>
      <c r="JCN69" s="18"/>
      <c r="JDB69" s="18"/>
      <c r="JDP69" s="18"/>
      <c r="JED69" s="18"/>
      <c r="JER69" s="18"/>
      <c r="JFF69" s="18"/>
      <c r="JFT69" s="18"/>
      <c r="JGH69" s="18"/>
      <c r="JGV69" s="18"/>
      <c r="JHJ69" s="18"/>
      <c r="JHX69" s="18"/>
      <c r="JIL69" s="18"/>
      <c r="JIZ69" s="18"/>
      <c r="JJN69" s="18"/>
      <c r="JKB69" s="18"/>
      <c r="JKP69" s="18"/>
      <c r="JLD69" s="18"/>
      <c r="JLR69" s="18"/>
      <c r="JMF69" s="18"/>
      <c r="JMT69" s="18"/>
      <c r="JNH69" s="18"/>
      <c r="JNV69" s="18"/>
      <c r="JOJ69" s="18"/>
      <c r="JOX69" s="18"/>
      <c r="JPL69" s="18"/>
      <c r="JPZ69" s="18"/>
      <c r="JQN69" s="18"/>
      <c r="JRB69" s="18"/>
      <c r="JRP69" s="18"/>
      <c r="JSD69" s="18"/>
      <c r="JSR69" s="18"/>
      <c r="JTF69" s="18"/>
      <c r="JTT69" s="18"/>
      <c r="JUH69" s="18"/>
      <c r="JUV69" s="18"/>
      <c r="JVJ69" s="18"/>
      <c r="JVX69" s="18"/>
      <c r="JWL69" s="18"/>
      <c r="JWZ69" s="18"/>
      <c r="JXN69" s="18"/>
      <c r="JYB69" s="18"/>
      <c r="JYP69" s="18"/>
      <c r="JZD69" s="18"/>
      <c r="JZR69" s="18"/>
      <c r="KAF69" s="18"/>
      <c r="KAT69" s="18"/>
      <c r="KBH69" s="18"/>
      <c r="KBV69" s="18"/>
      <c r="KCJ69" s="18"/>
      <c r="KCX69" s="18"/>
      <c r="KDL69" s="18"/>
      <c r="KDZ69" s="18"/>
      <c r="KEN69" s="18"/>
      <c r="KFB69" s="18"/>
      <c r="KFP69" s="18"/>
      <c r="KGD69" s="18"/>
      <c r="KGR69" s="18"/>
      <c r="KHF69" s="18"/>
      <c r="KHT69" s="18"/>
      <c r="KIH69" s="18"/>
      <c r="KIV69" s="18"/>
      <c r="KJJ69" s="18"/>
      <c r="KJX69" s="18"/>
      <c r="KKL69" s="18"/>
      <c r="KKZ69" s="18"/>
      <c r="KLN69" s="18"/>
      <c r="KMB69" s="18"/>
      <c r="KMP69" s="18"/>
      <c r="KND69" s="18"/>
      <c r="KNR69" s="18"/>
      <c r="KOF69" s="18"/>
      <c r="KOT69" s="18"/>
      <c r="KPH69" s="18"/>
      <c r="KPV69" s="18"/>
      <c r="KQJ69" s="18"/>
      <c r="KQX69" s="18"/>
      <c r="KRL69" s="18"/>
      <c r="KRZ69" s="18"/>
      <c r="KSN69" s="18"/>
      <c r="KTB69" s="18"/>
      <c r="KTP69" s="18"/>
      <c r="KUD69" s="18"/>
      <c r="KUR69" s="18"/>
      <c r="KVF69" s="18"/>
      <c r="KVT69" s="18"/>
      <c r="KWH69" s="18"/>
      <c r="KWV69" s="18"/>
      <c r="KXJ69" s="18"/>
      <c r="KXX69" s="18"/>
      <c r="KYL69" s="18"/>
      <c r="KYZ69" s="18"/>
      <c r="KZN69" s="18"/>
      <c r="LAB69" s="18"/>
      <c r="LAP69" s="18"/>
      <c r="LBD69" s="18"/>
      <c r="LBR69" s="18"/>
      <c r="LCF69" s="18"/>
      <c r="LCT69" s="18"/>
      <c r="LDH69" s="18"/>
      <c r="LDV69" s="18"/>
      <c r="LEJ69" s="18"/>
      <c r="LEX69" s="18"/>
      <c r="LFL69" s="18"/>
      <c r="LFZ69" s="18"/>
      <c r="LGN69" s="18"/>
      <c r="LHB69" s="18"/>
      <c r="LHP69" s="18"/>
      <c r="LID69" s="18"/>
      <c r="LIR69" s="18"/>
      <c r="LJF69" s="18"/>
      <c r="LJT69" s="18"/>
      <c r="LKH69" s="18"/>
      <c r="LKV69" s="18"/>
      <c r="LLJ69" s="18"/>
      <c r="LLX69" s="18"/>
      <c r="LML69" s="18"/>
      <c r="LMZ69" s="18"/>
      <c r="LNN69" s="18"/>
      <c r="LOB69" s="18"/>
      <c r="LOP69" s="18"/>
      <c r="LPD69" s="18"/>
      <c r="LPR69" s="18"/>
      <c r="LQF69" s="18"/>
      <c r="LQT69" s="18"/>
      <c r="LRH69" s="18"/>
      <c r="LRV69" s="18"/>
      <c r="LSJ69" s="18"/>
      <c r="LSX69" s="18"/>
      <c r="LTL69" s="18"/>
      <c r="LTZ69" s="18"/>
      <c r="LUN69" s="18"/>
      <c r="LVB69" s="18"/>
      <c r="LVP69" s="18"/>
      <c r="LWD69" s="18"/>
      <c r="LWR69" s="18"/>
      <c r="LXF69" s="18"/>
      <c r="LXT69" s="18"/>
      <c r="LYH69" s="18"/>
      <c r="LYV69" s="18"/>
      <c r="LZJ69" s="18"/>
      <c r="LZX69" s="18"/>
      <c r="MAL69" s="18"/>
      <c r="MAZ69" s="18"/>
      <c r="MBN69" s="18"/>
      <c r="MCB69" s="18"/>
      <c r="MCP69" s="18"/>
      <c r="MDD69" s="18"/>
      <c r="MDR69" s="18"/>
      <c r="MEF69" s="18"/>
      <c r="MET69" s="18"/>
      <c r="MFH69" s="18"/>
      <c r="MFV69" s="18"/>
      <c r="MGJ69" s="18"/>
      <c r="MGX69" s="18"/>
      <c r="MHL69" s="18"/>
      <c r="MHZ69" s="18"/>
      <c r="MIN69" s="18"/>
      <c r="MJB69" s="18"/>
      <c r="MJP69" s="18"/>
      <c r="MKD69" s="18"/>
      <c r="MKR69" s="18"/>
      <c r="MLF69" s="18"/>
      <c r="MLT69" s="18"/>
      <c r="MMH69" s="18"/>
      <c r="MMV69" s="18"/>
      <c r="MNJ69" s="18"/>
      <c r="MNX69" s="18"/>
      <c r="MOL69" s="18"/>
      <c r="MOZ69" s="18"/>
      <c r="MPN69" s="18"/>
      <c r="MQB69" s="18"/>
      <c r="MQP69" s="18"/>
      <c r="MRD69" s="18"/>
      <c r="MRR69" s="18"/>
      <c r="MSF69" s="18"/>
      <c r="MST69" s="18"/>
      <c r="MTH69" s="18"/>
      <c r="MTV69" s="18"/>
      <c r="MUJ69" s="18"/>
      <c r="MUX69" s="18"/>
      <c r="MVL69" s="18"/>
      <c r="MVZ69" s="18"/>
      <c r="MWN69" s="18"/>
      <c r="MXB69" s="18"/>
      <c r="MXP69" s="18"/>
      <c r="MYD69" s="18"/>
      <c r="MYR69" s="18"/>
      <c r="MZF69" s="18"/>
      <c r="MZT69" s="18"/>
      <c r="NAH69" s="18"/>
      <c r="NAV69" s="18"/>
      <c r="NBJ69" s="18"/>
      <c r="NBX69" s="18"/>
      <c r="NCL69" s="18"/>
      <c r="NCZ69" s="18"/>
      <c r="NDN69" s="18"/>
      <c r="NEB69" s="18"/>
      <c r="NEP69" s="18"/>
      <c r="NFD69" s="18"/>
      <c r="NFR69" s="18"/>
      <c r="NGF69" s="18"/>
      <c r="NGT69" s="18"/>
      <c r="NHH69" s="18"/>
      <c r="NHV69" s="18"/>
      <c r="NIJ69" s="18"/>
      <c r="NIX69" s="18"/>
      <c r="NJL69" s="18"/>
      <c r="NJZ69" s="18"/>
      <c r="NKN69" s="18"/>
      <c r="NLB69" s="18"/>
      <c r="NLP69" s="18"/>
      <c r="NMD69" s="18"/>
      <c r="NMR69" s="18"/>
      <c r="NNF69" s="18"/>
      <c r="NNT69" s="18"/>
      <c r="NOH69" s="18"/>
      <c r="NOV69" s="18"/>
      <c r="NPJ69" s="18"/>
      <c r="NPX69" s="18"/>
      <c r="NQL69" s="18"/>
      <c r="NQZ69" s="18"/>
      <c r="NRN69" s="18"/>
      <c r="NSB69" s="18"/>
      <c r="NSP69" s="18"/>
      <c r="NTD69" s="18"/>
      <c r="NTR69" s="18"/>
      <c r="NUF69" s="18"/>
      <c r="NUT69" s="18"/>
      <c r="NVH69" s="18"/>
      <c r="NVV69" s="18"/>
      <c r="NWJ69" s="18"/>
      <c r="NWX69" s="18"/>
      <c r="NXL69" s="18"/>
      <c r="NXZ69" s="18"/>
      <c r="NYN69" s="18"/>
      <c r="NZB69" s="18"/>
      <c r="NZP69" s="18"/>
      <c r="OAD69" s="18"/>
      <c r="OAR69" s="18"/>
      <c r="OBF69" s="18"/>
      <c r="OBT69" s="18"/>
      <c r="OCH69" s="18"/>
      <c r="OCV69" s="18"/>
      <c r="ODJ69" s="18"/>
      <c r="ODX69" s="18"/>
      <c r="OEL69" s="18"/>
      <c r="OEZ69" s="18"/>
      <c r="OFN69" s="18"/>
      <c r="OGB69" s="18"/>
      <c r="OGP69" s="18"/>
      <c r="OHD69" s="18"/>
      <c r="OHR69" s="18"/>
      <c r="OIF69" s="18"/>
      <c r="OIT69" s="18"/>
      <c r="OJH69" s="18"/>
      <c r="OJV69" s="18"/>
      <c r="OKJ69" s="18"/>
      <c r="OKX69" s="18"/>
      <c r="OLL69" s="18"/>
      <c r="OLZ69" s="18"/>
      <c r="OMN69" s="18"/>
      <c r="ONB69" s="18"/>
      <c r="ONP69" s="18"/>
      <c r="OOD69" s="18"/>
      <c r="OOR69" s="18"/>
      <c r="OPF69" s="18"/>
      <c r="OPT69" s="18"/>
      <c r="OQH69" s="18"/>
      <c r="OQV69" s="18"/>
      <c r="ORJ69" s="18"/>
      <c r="ORX69" s="18"/>
      <c r="OSL69" s="18"/>
      <c r="OSZ69" s="18"/>
      <c r="OTN69" s="18"/>
      <c r="OUB69" s="18"/>
      <c r="OUP69" s="18"/>
      <c r="OVD69" s="18"/>
      <c r="OVR69" s="18"/>
      <c r="OWF69" s="18"/>
      <c r="OWT69" s="18"/>
      <c r="OXH69" s="18"/>
      <c r="OXV69" s="18"/>
      <c r="OYJ69" s="18"/>
      <c r="OYX69" s="18"/>
      <c r="OZL69" s="18"/>
      <c r="OZZ69" s="18"/>
      <c r="PAN69" s="18"/>
      <c r="PBB69" s="18"/>
      <c r="PBP69" s="18"/>
      <c r="PCD69" s="18"/>
      <c r="PCR69" s="18"/>
      <c r="PDF69" s="18"/>
      <c r="PDT69" s="18"/>
      <c r="PEH69" s="18"/>
      <c r="PEV69" s="18"/>
      <c r="PFJ69" s="18"/>
      <c r="PFX69" s="18"/>
      <c r="PGL69" s="18"/>
      <c r="PGZ69" s="18"/>
      <c r="PHN69" s="18"/>
      <c r="PIB69" s="18"/>
      <c r="PIP69" s="18"/>
      <c r="PJD69" s="18"/>
      <c r="PJR69" s="18"/>
      <c r="PKF69" s="18"/>
      <c r="PKT69" s="18"/>
      <c r="PLH69" s="18"/>
      <c r="PLV69" s="18"/>
      <c r="PMJ69" s="18"/>
      <c r="PMX69" s="18"/>
      <c r="PNL69" s="18"/>
      <c r="PNZ69" s="18"/>
      <c r="PON69" s="18"/>
      <c r="PPB69" s="18"/>
      <c r="PPP69" s="18"/>
      <c r="PQD69" s="18"/>
      <c r="PQR69" s="18"/>
      <c r="PRF69" s="18"/>
      <c r="PRT69" s="18"/>
      <c r="PSH69" s="18"/>
      <c r="PSV69" s="18"/>
      <c r="PTJ69" s="18"/>
      <c r="PTX69" s="18"/>
      <c r="PUL69" s="18"/>
      <c r="PUZ69" s="18"/>
      <c r="PVN69" s="18"/>
      <c r="PWB69" s="18"/>
      <c r="PWP69" s="18"/>
      <c r="PXD69" s="18"/>
      <c r="PXR69" s="18"/>
      <c r="PYF69" s="18"/>
      <c r="PYT69" s="18"/>
      <c r="PZH69" s="18"/>
      <c r="PZV69" s="18"/>
      <c r="QAJ69" s="18"/>
      <c r="QAX69" s="18"/>
      <c r="QBL69" s="18"/>
      <c r="QBZ69" s="18"/>
      <c r="QCN69" s="18"/>
      <c r="QDB69" s="18"/>
      <c r="QDP69" s="18"/>
      <c r="QED69" s="18"/>
      <c r="QER69" s="18"/>
      <c r="QFF69" s="18"/>
      <c r="QFT69" s="18"/>
      <c r="QGH69" s="18"/>
      <c r="QGV69" s="18"/>
      <c r="QHJ69" s="18"/>
      <c r="QHX69" s="18"/>
      <c r="QIL69" s="18"/>
      <c r="QIZ69" s="18"/>
      <c r="QJN69" s="18"/>
      <c r="QKB69" s="18"/>
      <c r="QKP69" s="18"/>
      <c r="QLD69" s="18"/>
      <c r="QLR69" s="18"/>
      <c r="QMF69" s="18"/>
      <c r="QMT69" s="18"/>
      <c r="QNH69" s="18"/>
      <c r="QNV69" s="18"/>
      <c r="QOJ69" s="18"/>
      <c r="QOX69" s="18"/>
      <c r="QPL69" s="18"/>
      <c r="QPZ69" s="18"/>
      <c r="QQN69" s="18"/>
      <c r="QRB69" s="18"/>
      <c r="QRP69" s="18"/>
      <c r="QSD69" s="18"/>
      <c r="QSR69" s="18"/>
      <c r="QTF69" s="18"/>
      <c r="QTT69" s="18"/>
      <c r="QUH69" s="18"/>
      <c r="QUV69" s="18"/>
      <c r="QVJ69" s="18"/>
      <c r="QVX69" s="18"/>
      <c r="QWL69" s="18"/>
      <c r="QWZ69" s="18"/>
      <c r="QXN69" s="18"/>
      <c r="QYB69" s="18"/>
      <c r="QYP69" s="18"/>
      <c r="QZD69" s="18"/>
      <c r="QZR69" s="18"/>
      <c r="RAF69" s="18"/>
      <c r="RAT69" s="18"/>
      <c r="RBH69" s="18"/>
      <c r="RBV69" s="18"/>
      <c r="RCJ69" s="18"/>
      <c r="RCX69" s="18"/>
      <c r="RDL69" s="18"/>
      <c r="RDZ69" s="18"/>
      <c r="REN69" s="18"/>
      <c r="RFB69" s="18"/>
      <c r="RFP69" s="18"/>
      <c r="RGD69" s="18"/>
      <c r="RGR69" s="18"/>
      <c r="RHF69" s="18"/>
      <c r="RHT69" s="18"/>
      <c r="RIH69" s="18"/>
      <c r="RIV69" s="18"/>
      <c r="RJJ69" s="18"/>
      <c r="RJX69" s="18"/>
      <c r="RKL69" s="18"/>
      <c r="RKZ69" s="18"/>
      <c r="RLN69" s="18"/>
      <c r="RMB69" s="18"/>
      <c r="RMP69" s="18"/>
      <c r="RND69" s="18"/>
      <c r="RNR69" s="18"/>
      <c r="ROF69" s="18"/>
      <c r="ROT69" s="18"/>
      <c r="RPH69" s="18"/>
      <c r="RPV69" s="18"/>
      <c r="RQJ69" s="18"/>
      <c r="RQX69" s="18"/>
      <c r="RRL69" s="18"/>
      <c r="RRZ69" s="18"/>
      <c r="RSN69" s="18"/>
      <c r="RTB69" s="18"/>
      <c r="RTP69" s="18"/>
      <c r="RUD69" s="18"/>
      <c r="RUR69" s="18"/>
      <c r="RVF69" s="18"/>
      <c r="RVT69" s="18"/>
      <c r="RWH69" s="18"/>
      <c r="RWV69" s="18"/>
      <c r="RXJ69" s="18"/>
      <c r="RXX69" s="18"/>
      <c r="RYL69" s="18"/>
      <c r="RYZ69" s="18"/>
      <c r="RZN69" s="18"/>
      <c r="SAB69" s="18"/>
      <c r="SAP69" s="18"/>
      <c r="SBD69" s="18"/>
      <c r="SBR69" s="18"/>
      <c r="SCF69" s="18"/>
      <c r="SCT69" s="18"/>
      <c r="SDH69" s="18"/>
      <c r="SDV69" s="18"/>
      <c r="SEJ69" s="18"/>
      <c r="SEX69" s="18"/>
      <c r="SFL69" s="18"/>
      <c r="SFZ69" s="18"/>
      <c r="SGN69" s="18"/>
      <c r="SHB69" s="18"/>
      <c r="SHP69" s="18"/>
      <c r="SID69" s="18"/>
      <c r="SIR69" s="18"/>
      <c r="SJF69" s="18"/>
      <c r="SJT69" s="18"/>
      <c r="SKH69" s="18"/>
      <c r="SKV69" s="18"/>
      <c r="SLJ69" s="18"/>
      <c r="SLX69" s="18"/>
      <c r="SML69" s="18"/>
      <c r="SMZ69" s="18"/>
      <c r="SNN69" s="18"/>
      <c r="SOB69" s="18"/>
      <c r="SOP69" s="18"/>
      <c r="SPD69" s="18"/>
      <c r="SPR69" s="18"/>
      <c r="SQF69" s="18"/>
      <c r="SQT69" s="18"/>
      <c r="SRH69" s="18"/>
      <c r="SRV69" s="18"/>
      <c r="SSJ69" s="18"/>
      <c r="SSX69" s="18"/>
      <c r="STL69" s="18"/>
      <c r="STZ69" s="18"/>
      <c r="SUN69" s="18"/>
      <c r="SVB69" s="18"/>
      <c r="SVP69" s="18"/>
      <c r="SWD69" s="18"/>
      <c r="SWR69" s="18"/>
      <c r="SXF69" s="18"/>
      <c r="SXT69" s="18"/>
      <c r="SYH69" s="18"/>
      <c r="SYV69" s="18"/>
      <c r="SZJ69" s="18"/>
      <c r="SZX69" s="18"/>
      <c r="TAL69" s="18"/>
      <c r="TAZ69" s="18"/>
      <c r="TBN69" s="18"/>
      <c r="TCB69" s="18"/>
      <c r="TCP69" s="18"/>
      <c r="TDD69" s="18"/>
      <c r="TDR69" s="18"/>
      <c r="TEF69" s="18"/>
      <c r="TET69" s="18"/>
      <c r="TFH69" s="18"/>
      <c r="TFV69" s="18"/>
      <c r="TGJ69" s="18"/>
      <c r="TGX69" s="18"/>
      <c r="THL69" s="18"/>
      <c r="THZ69" s="18"/>
      <c r="TIN69" s="18"/>
      <c r="TJB69" s="18"/>
      <c r="TJP69" s="18"/>
      <c r="TKD69" s="18"/>
      <c r="TKR69" s="18"/>
      <c r="TLF69" s="18"/>
      <c r="TLT69" s="18"/>
      <c r="TMH69" s="18"/>
      <c r="TMV69" s="18"/>
      <c r="TNJ69" s="18"/>
      <c r="TNX69" s="18"/>
      <c r="TOL69" s="18"/>
      <c r="TOZ69" s="18"/>
      <c r="TPN69" s="18"/>
      <c r="TQB69" s="18"/>
      <c r="TQP69" s="18"/>
      <c r="TRD69" s="18"/>
      <c r="TRR69" s="18"/>
      <c r="TSF69" s="18"/>
      <c r="TST69" s="18"/>
      <c r="TTH69" s="18"/>
      <c r="TTV69" s="18"/>
      <c r="TUJ69" s="18"/>
      <c r="TUX69" s="18"/>
      <c r="TVL69" s="18"/>
      <c r="TVZ69" s="18"/>
      <c r="TWN69" s="18"/>
      <c r="TXB69" s="18"/>
      <c r="TXP69" s="18"/>
      <c r="TYD69" s="18"/>
      <c r="TYR69" s="18"/>
      <c r="TZF69" s="18"/>
      <c r="TZT69" s="18"/>
      <c r="UAH69" s="18"/>
      <c r="UAV69" s="18"/>
      <c r="UBJ69" s="18"/>
      <c r="UBX69" s="18"/>
      <c r="UCL69" s="18"/>
      <c r="UCZ69" s="18"/>
      <c r="UDN69" s="18"/>
      <c r="UEB69" s="18"/>
      <c r="UEP69" s="18"/>
      <c r="UFD69" s="18"/>
      <c r="UFR69" s="18"/>
      <c r="UGF69" s="18"/>
      <c r="UGT69" s="18"/>
      <c r="UHH69" s="18"/>
      <c r="UHV69" s="18"/>
      <c r="UIJ69" s="18"/>
      <c r="UIX69" s="18"/>
      <c r="UJL69" s="18"/>
      <c r="UJZ69" s="18"/>
      <c r="UKN69" s="18"/>
      <c r="ULB69" s="18"/>
      <c r="ULP69" s="18"/>
      <c r="UMD69" s="18"/>
      <c r="UMR69" s="18"/>
      <c r="UNF69" s="18"/>
      <c r="UNT69" s="18"/>
      <c r="UOH69" s="18"/>
      <c r="UOV69" s="18"/>
      <c r="UPJ69" s="18"/>
      <c r="UPX69" s="18"/>
      <c r="UQL69" s="18"/>
      <c r="UQZ69" s="18"/>
      <c r="URN69" s="18"/>
      <c r="USB69" s="18"/>
      <c r="USP69" s="18"/>
      <c r="UTD69" s="18"/>
      <c r="UTR69" s="18"/>
      <c r="UUF69" s="18"/>
      <c r="UUT69" s="18"/>
      <c r="UVH69" s="18"/>
      <c r="UVV69" s="18"/>
      <c r="UWJ69" s="18"/>
      <c r="UWX69" s="18"/>
      <c r="UXL69" s="18"/>
      <c r="UXZ69" s="18"/>
      <c r="UYN69" s="18"/>
      <c r="UZB69" s="18"/>
      <c r="UZP69" s="18"/>
      <c r="VAD69" s="18"/>
      <c r="VAR69" s="18"/>
      <c r="VBF69" s="18"/>
      <c r="VBT69" s="18"/>
      <c r="VCH69" s="18"/>
      <c r="VCV69" s="18"/>
      <c r="VDJ69" s="18"/>
      <c r="VDX69" s="18"/>
      <c r="VEL69" s="18"/>
      <c r="VEZ69" s="18"/>
      <c r="VFN69" s="18"/>
      <c r="VGB69" s="18"/>
      <c r="VGP69" s="18"/>
      <c r="VHD69" s="18"/>
      <c r="VHR69" s="18"/>
      <c r="VIF69" s="18"/>
      <c r="VIT69" s="18"/>
      <c r="VJH69" s="18"/>
      <c r="VJV69" s="18"/>
      <c r="VKJ69" s="18"/>
      <c r="VKX69" s="18"/>
      <c r="VLL69" s="18"/>
      <c r="VLZ69" s="18"/>
      <c r="VMN69" s="18"/>
      <c r="VNB69" s="18"/>
      <c r="VNP69" s="18"/>
      <c r="VOD69" s="18"/>
      <c r="VOR69" s="18"/>
      <c r="VPF69" s="18"/>
      <c r="VPT69" s="18"/>
      <c r="VQH69" s="18"/>
      <c r="VQV69" s="18"/>
      <c r="VRJ69" s="18"/>
      <c r="VRX69" s="18"/>
      <c r="VSL69" s="18"/>
      <c r="VSZ69" s="18"/>
      <c r="VTN69" s="18"/>
      <c r="VUB69" s="18"/>
      <c r="VUP69" s="18"/>
      <c r="VVD69" s="18"/>
      <c r="VVR69" s="18"/>
      <c r="VWF69" s="18"/>
      <c r="VWT69" s="18"/>
      <c r="VXH69" s="18"/>
      <c r="VXV69" s="18"/>
      <c r="VYJ69" s="18"/>
      <c r="VYX69" s="18"/>
      <c r="VZL69" s="18"/>
      <c r="VZZ69" s="18"/>
      <c r="WAN69" s="18"/>
      <c r="WBB69" s="18"/>
      <c r="WBP69" s="18"/>
      <c r="WCD69" s="18"/>
      <c r="WCR69" s="18"/>
      <c r="WDF69" s="18"/>
      <c r="WDT69" s="18"/>
      <c r="WEH69" s="18"/>
      <c r="WEV69" s="18"/>
      <c r="WFJ69" s="18"/>
      <c r="WFX69" s="18"/>
      <c r="WGL69" s="18"/>
      <c r="WGZ69" s="18"/>
      <c r="WHN69" s="18"/>
      <c r="WIB69" s="18"/>
      <c r="WIP69" s="18"/>
      <c r="WJD69" s="18"/>
      <c r="WJR69" s="18"/>
      <c r="WKF69" s="18"/>
      <c r="WKT69" s="18"/>
      <c r="WLH69" s="18"/>
      <c r="WLV69" s="18"/>
      <c r="WMJ69" s="18"/>
      <c r="WMX69" s="18"/>
      <c r="WNL69" s="18"/>
      <c r="WNZ69" s="18"/>
      <c r="WON69" s="18"/>
      <c r="WPB69" s="18"/>
      <c r="WPP69" s="18"/>
      <c r="WQD69" s="18"/>
      <c r="WQR69" s="18"/>
      <c r="WRF69" s="18"/>
      <c r="WRT69" s="18"/>
      <c r="WSH69" s="18"/>
      <c r="WSV69" s="18"/>
      <c r="WTJ69" s="18"/>
      <c r="WTX69" s="18"/>
      <c r="WUL69" s="18"/>
      <c r="WUZ69" s="18"/>
      <c r="WVN69" s="18"/>
      <c r="WWB69" s="18"/>
      <c r="WWP69" s="18"/>
      <c r="WXD69" s="18"/>
      <c r="WXR69" s="18"/>
      <c r="WYF69" s="18"/>
      <c r="WYT69" s="18"/>
      <c r="WZH69" s="18"/>
      <c r="WZV69" s="18"/>
      <c r="XAJ69" s="18"/>
      <c r="XAX69" s="18"/>
      <c r="XBL69" s="18"/>
      <c r="XBZ69" s="18"/>
      <c r="XCN69" s="18"/>
      <c r="XDB69" s="18"/>
      <c r="XDP69" s="18"/>
      <c r="XED69" s="18"/>
      <c r="XER69" s="18"/>
    </row>
    <row r="70" spans="1:1014 1028:2036 2050:3072 3086:4094 4108:5116 5130:6138 6152:7160 7174:8182 8196:9204 9218:10240 10254:11262 11276:12284 12298:13306 13320:14328 14342:15350 15364:16372" x14ac:dyDescent="0.35">
      <c r="A70">
        <v>2017303010</v>
      </c>
      <c r="B70" t="e">
        <v>#N/A</v>
      </c>
      <c r="C70" t="e">
        <v>#N/A</v>
      </c>
      <c r="D70" s="55" t="s">
        <v>935</v>
      </c>
      <c r="E70" t="s">
        <v>936</v>
      </c>
      <c r="F70" s="18">
        <v>43038</v>
      </c>
      <c r="G70">
        <v>195.6</v>
      </c>
      <c r="H70" t="s">
        <v>884</v>
      </c>
      <c r="I70">
        <v>408.2</v>
      </c>
      <c r="J70" t="s">
        <v>876</v>
      </c>
      <c r="K70">
        <v>203.2</v>
      </c>
      <c r="L70" t="s">
        <v>880</v>
      </c>
      <c r="M70">
        <v>77</v>
      </c>
      <c r="O70">
        <v>1970</v>
      </c>
      <c r="P70" t="s">
        <v>880</v>
      </c>
      <c r="T70" s="18"/>
      <c r="AH70" s="18"/>
      <c r="AV70" s="18"/>
      <c r="BJ70" s="18"/>
      <c r="BX70" s="18"/>
      <c r="CL70" s="18"/>
      <c r="CZ70" s="18"/>
      <c r="DN70" s="18"/>
      <c r="EB70" s="18"/>
      <c r="EP70" s="18"/>
      <c r="FD70" s="18"/>
      <c r="FR70" s="18"/>
      <c r="GF70" s="18"/>
      <c r="GT70" s="18"/>
      <c r="HH70" s="18"/>
      <c r="HV70" s="18"/>
      <c r="IJ70" s="18"/>
      <c r="IX70" s="18"/>
      <c r="JL70" s="18"/>
      <c r="JZ70" s="18"/>
      <c r="KN70" s="18"/>
      <c r="LB70" s="18"/>
      <c r="LP70" s="18"/>
      <c r="MD70" s="18"/>
      <c r="MR70" s="18"/>
      <c r="NF70" s="18"/>
      <c r="NT70" s="18"/>
      <c r="OH70" s="18"/>
      <c r="OV70" s="18"/>
      <c r="PJ70" s="18"/>
      <c r="PX70" s="18"/>
      <c r="QL70" s="18"/>
      <c r="QZ70" s="18"/>
      <c r="RN70" s="18"/>
      <c r="SB70" s="18"/>
      <c r="SP70" s="18"/>
      <c r="TD70" s="18"/>
      <c r="TR70" s="18"/>
      <c r="UF70" s="18"/>
      <c r="UT70" s="18"/>
      <c r="VH70" s="18"/>
      <c r="VV70" s="18"/>
      <c r="WJ70" s="18"/>
      <c r="WX70" s="18"/>
      <c r="XL70" s="18"/>
      <c r="XZ70" s="18"/>
      <c r="YN70" s="18"/>
      <c r="ZB70" s="18"/>
      <c r="ZP70" s="18"/>
      <c r="AAD70" s="18"/>
      <c r="AAR70" s="18"/>
      <c r="ABF70" s="18"/>
      <c r="ABT70" s="18"/>
      <c r="ACH70" s="18"/>
      <c r="ACV70" s="18"/>
      <c r="ADJ70" s="18"/>
      <c r="ADX70" s="18"/>
      <c r="AEL70" s="18"/>
      <c r="AEZ70" s="18"/>
      <c r="AFN70" s="18"/>
      <c r="AGB70" s="18"/>
      <c r="AGP70" s="18"/>
      <c r="AHD70" s="18"/>
      <c r="AHR70" s="18"/>
      <c r="AIF70" s="18"/>
      <c r="AIT70" s="18"/>
      <c r="AJH70" s="18"/>
      <c r="AJV70" s="18"/>
      <c r="AKJ70" s="18"/>
      <c r="AKX70" s="18"/>
      <c r="ALL70" s="18"/>
      <c r="ALZ70" s="18"/>
      <c r="AMN70" s="18"/>
      <c r="ANB70" s="18"/>
      <c r="ANP70" s="18"/>
      <c r="AOD70" s="18"/>
      <c r="AOR70" s="18"/>
      <c r="APF70" s="18"/>
      <c r="APT70" s="18"/>
      <c r="AQH70" s="18"/>
      <c r="AQV70" s="18"/>
      <c r="ARJ70" s="18"/>
      <c r="ARX70" s="18"/>
      <c r="ASL70" s="18"/>
      <c r="ASZ70" s="18"/>
      <c r="ATN70" s="18"/>
      <c r="AUB70" s="18"/>
      <c r="AUP70" s="18"/>
      <c r="AVD70" s="18"/>
      <c r="AVR70" s="18"/>
      <c r="AWF70" s="18"/>
      <c r="AWT70" s="18"/>
      <c r="AXH70" s="18"/>
      <c r="AXV70" s="18"/>
      <c r="AYJ70" s="18"/>
      <c r="AYX70" s="18"/>
      <c r="AZL70" s="18"/>
      <c r="AZZ70" s="18"/>
      <c r="BAN70" s="18"/>
      <c r="BBB70" s="18"/>
      <c r="BBP70" s="18"/>
      <c r="BCD70" s="18"/>
      <c r="BCR70" s="18"/>
      <c r="BDF70" s="18"/>
      <c r="BDT70" s="18"/>
      <c r="BEH70" s="18"/>
      <c r="BEV70" s="18"/>
      <c r="BFJ70" s="18"/>
      <c r="BFX70" s="18"/>
      <c r="BGL70" s="18"/>
      <c r="BGZ70" s="18"/>
      <c r="BHN70" s="18"/>
      <c r="BIB70" s="18"/>
      <c r="BIP70" s="18"/>
      <c r="BJD70" s="18"/>
      <c r="BJR70" s="18"/>
      <c r="BKF70" s="18"/>
      <c r="BKT70" s="18"/>
      <c r="BLH70" s="18"/>
      <c r="BLV70" s="18"/>
      <c r="BMJ70" s="18"/>
      <c r="BMX70" s="18"/>
      <c r="BNL70" s="18"/>
      <c r="BNZ70" s="18"/>
      <c r="BON70" s="18"/>
      <c r="BPB70" s="18"/>
      <c r="BPP70" s="18"/>
      <c r="BQD70" s="18"/>
      <c r="BQR70" s="18"/>
      <c r="BRF70" s="18"/>
      <c r="BRT70" s="18"/>
      <c r="BSH70" s="18"/>
      <c r="BSV70" s="18"/>
      <c r="BTJ70" s="18"/>
      <c r="BTX70" s="18"/>
      <c r="BUL70" s="18"/>
      <c r="BUZ70" s="18"/>
      <c r="BVN70" s="18"/>
      <c r="BWB70" s="18"/>
      <c r="BWP70" s="18"/>
      <c r="BXD70" s="18"/>
      <c r="BXR70" s="18"/>
      <c r="BYF70" s="18"/>
      <c r="BYT70" s="18"/>
      <c r="BZH70" s="18"/>
      <c r="BZV70" s="18"/>
      <c r="CAJ70" s="18"/>
      <c r="CAX70" s="18"/>
      <c r="CBL70" s="18"/>
      <c r="CBZ70" s="18"/>
      <c r="CCN70" s="18"/>
      <c r="CDB70" s="18"/>
      <c r="CDP70" s="18"/>
      <c r="CED70" s="18"/>
      <c r="CER70" s="18"/>
      <c r="CFF70" s="18"/>
      <c r="CFT70" s="18"/>
      <c r="CGH70" s="18"/>
      <c r="CGV70" s="18"/>
      <c r="CHJ70" s="18"/>
      <c r="CHX70" s="18"/>
      <c r="CIL70" s="18"/>
      <c r="CIZ70" s="18"/>
      <c r="CJN70" s="18"/>
      <c r="CKB70" s="18"/>
      <c r="CKP70" s="18"/>
      <c r="CLD70" s="18"/>
      <c r="CLR70" s="18"/>
      <c r="CMF70" s="18"/>
      <c r="CMT70" s="18"/>
      <c r="CNH70" s="18"/>
      <c r="CNV70" s="18"/>
      <c r="COJ70" s="18"/>
      <c r="COX70" s="18"/>
      <c r="CPL70" s="18"/>
      <c r="CPZ70" s="18"/>
      <c r="CQN70" s="18"/>
      <c r="CRB70" s="18"/>
      <c r="CRP70" s="18"/>
      <c r="CSD70" s="18"/>
      <c r="CSR70" s="18"/>
      <c r="CTF70" s="18"/>
      <c r="CTT70" s="18"/>
      <c r="CUH70" s="18"/>
      <c r="CUV70" s="18"/>
      <c r="CVJ70" s="18"/>
      <c r="CVX70" s="18"/>
      <c r="CWL70" s="18"/>
      <c r="CWZ70" s="18"/>
      <c r="CXN70" s="18"/>
      <c r="CYB70" s="18"/>
      <c r="CYP70" s="18"/>
      <c r="CZD70" s="18"/>
      <c r="CZR70" s="18"/>
      <c r="DAF70" s="18"/>
      <c r="DAT70" s="18"/>
      <c r="DBH70" s="18"/>
      <c r="DBV70" s="18"/>
      <c r="DCJ70" s="18"/>
      <c r="DCX70" s="18"/>
      <c r="DDL70" s="18"/>
      <c r="DDZ70" s="18"/>
      <c r="DEN70" s="18"/>
      <c r="DFB70" s="18"/>
      <c r="DFP70" s="18"/>
      <c r="DGD70" s="18"/>
      <c r="DGR70" s="18"/>
      <c r="DHF70" s="18"/>
      <c r="DHT70" s="18"/>
      <c r="DIH70" s="18"/>
      <c r="DIV70" s="18"/>
      <c r="DJJ70" s="18"/>
      <c r="DJX70" s="18"/>
      <c r="DKL70" s="18"/>
      <c r="DKZ70" s="18"/>
      <c r="DLN70" s="18"/>
      <c r="DMB70" s="18"/>
      <c r="DMP70" s="18"/>
      <c r="DND70" s="18"/>
      <c r="DNR70" s="18"/>
      <c r="DOF70" s="18"/>
      <c r="DOT70" s="18"/>
      <c r="DPH70" s="18"/>
      <c r="DPV70" s="18"/>
      <c r="DQJ70" s="18"/>
      <c r="DQX70" s="18"/>
      <c r="DRL70" s="18"/>
      <c r="DRZ70" s="18"/>
      <c r="DSN70" s="18"/>
      <c r="DTB70" s="18"/>
      <c r="DTP70" s="18"/>
      <c r="DUD70" s="18"/>
      <c r="DUR70" s="18"/>
      <c r="DVF70" s="18"/>
      <c r="DVT70" s="18"/>
      <c r="DWH70" s="18"/>
      <c r="DWV70" s="18"/>
      <c r="DXJ70" s="18"/>
      <c r="DXX70" s="18"/>
      <c r="DYL70" s="18"/>
      <c r="DYZ70" s="18"/>
      <c r="DZN70" s="18"/>
      <c r="EAB70" s="18"/>
      <c r="EAP70" s="18"/>
      <c r="EBD70" s="18"/>
      <c r="EBR70" s="18"/>
      <c r="ECF70" s="18"/>
      <c r="ECT70" s="18"/>
      <c r="EDH70" s="18"/>
      <c r="EDV70" s="18"/>
      <c r="EEJ70" s="18"/>
      <c r="EEX70" s="18"/>
      <c r="EFL70" s="18"/>
      <c r="EFZ70" s="18"/>
      <c r="EGN70" s="18"/>
      <c r="EHB70" s="18"/>
      <c r="EHP70" s="18"/>
      <c r="EID70" s="18"/>
      <c r="EIR70" s="18"/>
      <c r="EJF70" s="18"/>
      <c r="EJT70" s="18"/>
      <c r="EKH70" s="18"/>
      <c r="EKV70" s="18"/>
      <c r="ELJ70" s="18"/>
      <c r="ELX70" s="18"/>
      <c r="EML70" s="18"/>
      <c r="EMZ70" s="18"/>
      <c r="ENN70" s="18"/>
      <c r="EOB70" s="18"/>
      <c r="EOP70" s="18"/>
      <c r="EPD70" s="18"/>
      <c r="EPR70" s="18"/>
      <c r="EQF70" s="18"/>
      <c r="EQT70" s="18"/>
      <c r="ERH70" s="18"/>
      <c r="ERV70" s="18"/>
      <c r="ESJ70" s="18"/>
      <c r="ESX70" s="18"/>
      <c r="ETL70" s="18"/>
      <c r="ETZ70" s="18"/>
      <c r="EUN70" s="18"/>
      <c r="EVB70" s="18"/>
      <c r="EVP70" s="18"/>
      <c r="EWD70" s="18"/>
      <c r="EWR70" s="18"/>
      <c r="EXF70" s="18"/>
      <c r="EXT70" s="18"/>
      <c r="EYH70" s="18"/>
      <c r="EYV70" s="18"/>
      <c r="EZJ70" s="18"/>
      <c r="EZX70" s="18"/>
      <c r="FAL70" s="18"/>
      <c r="FAZ70" s="18"/>
      <c r="FBN70" s="18"/>
      <c r="FCB70" s="18"/>
      <c r="FCP70" s="18"/>
      <c r="FDD70" s="18"/>
      <c r="FDR70" s="18"/>
      <c r="FEF70" s="18"/>
      <c r="FET70" s="18"/>
      <c r="FFH70" s="18"/>
      <c r="FFV70" s="18"/>
      <c r="FGJ70" s="18"/>
      <c r="FGX70" s="18"/>
      <c r="FHL70" s="18"/>
      <c r="FHZ70" s="18"/>
      <c r="FIN70" s="18"/>
      <c r="FJB70" s="18"/>
      <c r="FJP70" s="18"/>
      <c r="FKD70" s="18"/>
      <c r="FKR70" s="18"/>
      <c r="FLF70" s="18"/>
      <c r="FLT70" s="18"/>
      <c r="FMH70" s="18"/>
      <c r="FMV70" s="18"/>
      <c r="FNJ70" s="18"/>
      <c r="FNX70" s="18"/>
      <c r="FOL70" s="18"/>
      <c r="FOZ70" s="18"/>
      <c r="FPN70" s="18"/>
      <c r="FQB70" s="18"/>
      <c r="FQP70" s="18"/>
      <c r="FRD70" s="18"/>
      <c r="FRR70" s="18"/>
      <c r="FSF70" s="18"/>
      <c r="FST70" s="18"/>
      <c r="FTH70" s="18"/>
      <c r="FTV70" s="18"/>
      <c r="FUJ70" s="18"/>
      <c r="FUX70" s="18"/>
      <c r="FVL70" s="18"/>
      <c r="FVZ70" s="18"/>
      <c r="FWN70" s="18"/>
      <c r="FXB70" s="18"/>
      <c r="FXP70" s="18"/>
      <c r="FYD70" s="18"/>
      <c r="FYR70" s="18"/>
      <c r="FZF70" s="18"/>
      <c r="FZT70" s="18"/>
      <c r="GAH70" s="18"/>
      <c r="GAV70" s="18"/>
      <c r="GBJ70" s="18"/>
      <c r="GBX70" s="18"/>
      <c r="GCL70" s="18"/>
      <c r="GCZ70" s="18"/>
      <c r="GDN70" s="18"/>
      <c r="GEB70" s="18"/>
      <c r="GEP70" s="18"/>
      <c r="GFD70" s="18"/>
      <c r="GFR70" s="18"/>
      <c r="GGF70" s="18"/>
      <c r="GGT70" s="18"/>
      <c r="GHH70" s="18"/>
      <c r="GHV70" s="18"/>
      <c r="GIJ70" s="18"/>
      <c r="GIX70" s="18"/>
      <c r="GJL70" s="18"/>
      <c r="GJZ70" s="18"/>
      <c r="GKN70" s="18"/>
      <c r="GLB70" s="18"/>
      <c r="GLP70" s="18"/>
      <c r="GMD70" s="18"/>
      <c r="GMR70" s="18"/>
      <c r="GNF70" s="18"/>
      <c r="GNT70" s="18"/>
      <c r="GOH70" s="18"/>
      <c r="GOV70" s="18"/>
      <c r="GPJ70" s="18"/>
      <c r="GPX70" s="18"/>
      <c r="GQL70" s="18"/>
      <c r="GQZ70" s="18"/>
      <c r="GRN70" s="18"/>
      <c r="GSB70" s="18"/>
      <c r="GSP70" s="18"/>
      <c r="GTD70" s="18"/>
      <c r="GTR70" s="18"/>
      <c r="GUF70" s="18"/>
      <c r="GUT70" s="18"/>
      <c r="GVH70" s="18"/>
      <c r="GVV70" s="18"/>
      <c r="GWJ70" s="18"/>
      <c r="GWX70" s="18"/>
      <c r="GXL70" s="18"/>
      <c r="GXZ70" s="18"/>
      <c r="GYN70" s="18"/>
      <c r="GZB70" s="18"/>
      <c r="GZP70" s="18"/>
      <c r="HAD70" s="18"/>
      <c r="HAR70" s="18"/>
      <c r="HBF70" s="18"/>
      <c r="HBT70" s="18"/>
      <c r="HCH70" s="18"/>
      <c r="HCV70" s="18"/>
      <c r="HDJ70" s="18"/>
      <c r="HDX70" s="18"/>
      <c r="HEL70" s="18"/>
      <c r="HEZ70" s="18"/>
      <c r="HFN70" s="18"/>
      <c r="HGB70" s="18"/>
      <c r="HGP70" s="18"/>
      <c r="HHD70" s="18"/>
      <c r="HHR70" s="18"/>
      <c r="HIF70" s="18"/>
      <c r="HIT70" s="18"/>
      <c r="HJH70" s="18"/>
      <c r="HJV70" s="18"/>
      <c r="HKJ70" s="18"/>
      <c r="HKX70" s="18"/>
      <c r="HLL70" s="18"/>
      <c r="HLZ70" s="18"/>
      <c r="HMN70" s="18"/>
      <c r="HNB70" s="18"/>
      <c r="HNP70" s="18"/>
      <c r="HOD70" s="18"/>
      <c r="HOR70" s="18"/>
      <c r="HPF70" s="18"/>
      <c r="HPT70" s="18"/>
      <c r="HQH70" s="18"/>
      <c r="HQV70" s="18"/>
      <c r="HRJ70" s="18"/>
      <c r="HRX70" s="18"/>
      <c r="HSL70" s="18"/>
      <c r="HSZ70" s="18"/>
      <c r="HTN70" s="18"/>
      <c r="HUB70" s="18"/>
      <c r="HUP70" s="18"/>
      <c r="HVD70" s="18"/>
      <c r="HVR70" s="18"/>
      <c r="HWF70" s="18"/>
      <c r="HWT70" s="18"/>
      <c r="HXH70" s="18"/>
      <c r="HXV70" s="18"/>
      <c r="HYJ70" s="18"/>
      <c r="HYX70" s="18"/>
      <c r="HZL70" s="18"/>
      <c r="HZZ70" s="18"/>
      <c r="IAN70" s="18"/>
      <c r="IBB70" s="18"/>
      <c r="IBP70" s="18"/>
      <c r="ICD70" s="18"/>
      <c r="ICR70" s="18"/>
      <c r="IDF70" s="18"/>
      <c r="IDT70" s="18"/>
      <c r="IEH70" s="18"/>
      <c r="IEV70" s="18"/>
      <c r="IFJ70" s="18"/>
      <c r="IFX70" s="18"/>
      <c r="IGL70" s="18"/>
      <c r="IGZ70" s="18"/>
      <c r="IHN70" s="18"/>
      <c r="IIB70" s="18"/>
      <c r="IIP70" s="18"/>
      <c r="IJD70" s="18"/>
      <c r="IJR70" s="18"/>
      <c r="IKF70" s="18"/>
      <c r="IKT70" s="18"/>
      <c r="ILH70" s="18"/>
      <c r="ILV70" s="18"/>
      <c r="IMJ70" s="18"/>
      <c r="IMX70" s="18"/>
      <c r="INL70" s="18"/>
      <c r="INZ70" s="18"/>
      <c r="ION70" s="18"/>
      <c r="IPB70" s="18"/>
      <c r="IPP70" s="18"/>
      <c r="IQD70" s="18"/>
      <c r="IQR70" s="18"/>
      <c r="IRF70" s="18"/>
      <c r="IRT70" s="18"/>
      <c r="ISH70" s="18"/>
      <c r="ISV70" s="18"/>
      <c r="ITJ70" s="18"/>
      <c r="ITX70" s="18"/>
      <c r="IUL70" s="18"/>
      <c r="IUZ70" s="18"/>
      <c r="IVN70" s="18"/>
      <c r="IWB70" s="18"/>
      <c r="IWP70" s="18"/>
      <c r="IXD70" s="18"/>
      <c r="IXR70" s="18"/>
      <c r="IYF70" s="18"/>
      <c r="IYT70" s="18"/>
      <c r="IZH70" s="18"/>
      <c r="IZV70" s="18"/>
      <c r="JAJ70" s="18"/>
      <c r="JAX70" s="18"/>
      <c r="JBL70" s="18"/>
      <c r="JBZ70" s="18"/>
      <c r="JCN70" s="18"/>
      <c r="JDB70" s="18"/>
      <c r="JDP70" s="18"/>
      <c r="JED70" s="18"/>
      <c r="JER70" s="18"/>
      <c r="JFF70" s="18"/>
      <c r="JFT70" s="18"/>
      <c r="JGH70" s="18"/>
      <c r="JGV70" s="18"/>
      <c r="JHJ70" s="18"/>
      <c r="JHX70" s="18"/>
      <c r="JIL70" s="18"/>
      <c r="JIZ70" s="18"/>
      <c r="JJN70" s="18"/>
      <c r="JKB70" s="18"/>
      <c r="JKP70" s="18"/>
      <c r="JLD70" s="18"/>
      <c r="JLR70" s="18"/>
      <c r="JMF70" s="18"/>
      <c r="JMT70" s="18"/>
      <c r="JNH70" s="18"/>
      <c r="JNV70" s="18"/>
      <c r="JOJ70" s="18"/>
      <c r="JOX70" s="18"/>
      <c r="JPL70" s="18"/>
      <c r="JPZ70" s="18"/>
      <c r="JQN70" s="18"/>
      <c r="JRB70" s="18"/>
      <c r="JRP70" s="18"/>
      <c r="JSD70" s="18"/>
      <c r="JSR70" s="18"/>
      <c r="JTF70" s="18"/>
      <c r="JTT70" s="18"/>
      <c r="JUH70" s="18"/>
      <c r="JUV70" s="18"/>
      <c r="JVJ70" s="18"/>
      <c r="JVX70" s="18"/>
      <c r="JWL70" s="18"/>
      <c r="JWZ70" s="18"/>
      <c r="JXN70" s="18"/>
      <c r="JYB70" s="18"/>
      <c r="JYP70" s="18"/>
      <c r="JZD70" s="18"/>
      <c r="JZR70" s="18"/>
      <c r="KAF70" s="18"/>
      <c r="KAT70" s="18"/>
      <c r="KBH70" s="18"/>
      <c r="KBV70" s="18"/>
      <c r="KCJ70" s="18"/>
      <c r="KCX70" s="18"/>
      <c r="KDL70" s="18"/>
      <c r="KDZ70" s="18"/>
      <c r="KEN70" s="18"/>
      <c r="KFB70" s="18"/>
      <c r="KFP70" s="18"/>
      <c r="KGD70" s="18"/>
      <c r="KGR70" s="18"/>
      <c r="KHF70" s="18"/>
      <c r="KHT70" s="18"/>
      <c r="KIH70" s="18"/>
      <c r="KIV70" s="18"/>
      <c r="KJJ70" s="18"/>
      <c r="KJX70" s="18"/>
      <c r="KKL70" s="18"/>
      <c r="KKZ70" s="18"/>
      <c r="KLN70" s="18"/>
      <c r="KMB70" s="18"/>
      <c r="KMP70" s="18"/>
      <c r="KND70" s="18"/>
      <c r="KNR70" s="18"/>
      <c r="KOF70" s="18"/>
      <c r="KOT70" s="18"/>
      <c r="KPH70" s="18"/>
      <c r="KPV70" s="18"/>
      <c r="KQJ70" s="18"/>
      <c r="KQX70" s="18"/>
      <c r="KRL70" s="18"/>
      <c r="KRZ70" s="18"/>
      <c r="KSN70" s="18"/>
      <c r="KTB70" s="18"/>
      <c r="KTP70" s="18"/>
      <c r="KUD70" s="18"/>
      <c r="KUR70" s="18"/>
      <c r="KVF70" s="18"/>
      <c r="KVT70" s="18"/>
      <c r="KWH70" s="18"/>
      <c r="KWV70" s="18"/>
      <c r="KXJ70" s="18"/>
      <c r="KXX70" s="18"/>
      <c r="KYL70" s="18"/>
      <c r="KYZ70" s="18"/>
      <c r="KZN70" s="18"/>
      <c r="LAB70" s="18"/>
      <c r="LAP70" s="18"/>
      <c r="LBD70" s="18"/>
      <c r="LBR70" s="18"/>
      <c r="LCF70" s="18"/>
      <c r="LCT70" s="18"/>
      <c r="LDH70" s="18"/>
      <c r="LDV70" s="18"/>
      <c r="LEJ70" s="18"/>
      <c r="LEX70" s="18"/>
      <c r="LFL70" s="18"/>
      <c r="LFZ70" s="18"/>
      <c r="LGN70" s="18"/>
      <c r="LHB70" s="18"/>
      <c r="LHP70" s="18"/>
      <c r="LID70" s="18"/>
      <c r="LIR70" s="18"/>
      <c r="LJF70" s="18"/>
      <c r="LJT70" s="18"/>
      <c r="LKH70" s="18"/>
      <c r="LKV70" s="18"/>
      <c r="LLJ70" s="18"/>
      <c r="LLX70" s="18"/>
      <c r="LML70" s="18"/>
      <c r="LMZ70" s="18"/>
      <c r="LNN70" s="18"/>
      <c r="LOB70" s="18"/>
      <c r="LOP70" s="18"/>
      <c r="LPD70" s="18"/>
      <c r="LPR70" s="18"/>
      <c r="LQF70" s="18"/>
      <c r="LQT70" s="18"/>
      <c r="LRH70" s="18"/>
      <c r="LRV70" s="18"/>
      <c r="LSJ70" s="18"/>
      <c r="LSX70" s="18"/>
      <c r="LTL70" s="18"/>
      <c r="LTZ70" s="18"/>
      <c r="LUN70" s="18"/>
      <c r="LVB70" s="18"/>
      <c r="LVP70" s="18"/>
      <c r="LWD70" s="18"/>
      <c r="LWR70" s="18"/>
      <c r="LXF70" s="18"/>
      <c r="LXT70" s="18"/>
      <c r="LYH70" s="18"/>
      <c r="LYV70" s="18"/>
      <c r="LZJ70" s="18"/>
      <c r="LZX70" s="18"/>
      <c r="MAL70" s="18"/>
      <c r="MAZ70" s="18"/>
      <c r="MBN70" s="18"/>
      <c r="MCB70" s="18"/>
      <c r="MCP70" s="18"/>
      <c r="MDD70" s="18"/>
      <c r="MDR70" s="18"/>
      <c r="MEF70" s="18"/>
      <c r="MET70" s="18"/>
      <c r="MFH70" s="18"/>
      <c r="MFV70" s="18"/>
      <c r="MGJ70" s="18"/>
      <c r="MGX70" s="18"/>
      <c r="MHL70" s="18"/>
      <c r="MHZ70" s="18"/>
      <c r="MIN70" s="18"/>
      <c r="MJB70" s="18"/>
      <c r="MJP70" s="18"/>
      <c r="MKD70" s="18"/>
      <c r="MKR70" s="18"/>
      <c r="MLF70" s="18"/>
      <c r="MLT70" s="18"/>
      <c r="MMH70" s="18"/>
      <c r="MMV70" s="18"/>
      <c r="MNJ70" s="18"/>
      <c r="MNX70" s="18"/>
      <c r="MOL70" s="18"/>
      <c r="MOZ70" s="18"/>
      <c r="MPN70" s="18"/>
      <c r="MQB70" s="18"/>
      <c r="MQP70" s="18"/>
      <c r="MRD70" s="18"/>
      <c r="MRR70" s="18"/>
      <c r="MSF70" s="18"/>
      <c r="MST70" s="18"/>
      <c r="MTH70" s="18"/>
      <c r="MTV70" s="18"/>
      <c r="MUJ70" s="18"/>
      <c r="MUX70" s="18"/>
      <c r="MVL70" s="18"/>
      <c r="MVZ70" s="18"/>
      <c r="MWN70" s="18"/>
      <c r="MXB70" s="18"/>
      <c r="MXP70" s="18"/>
      <c r="MYD70" s="18"/>
      <c r="MYR70" s="18"/>
      <c r="MZF70" s="18"/>
      <c r="MZT70" s="18"/>
      <c r="NAH70" s="18"/>
      <c r="NAV70" s="18"/>
      <c r="NBJ70" s="18"/>
      <c r="NBX70" s="18"/>
      <c r="NCL70" s="18"/>
      <c r="NCZ70" s="18"/>
      <c r="NDN70" s="18"/>
      <c r="NEB70" s="18"/>
      <c r="NEP70" s="18"/>
      <c r="NFD70" s="18"/>
      <c r="NFR70" s="18"/>
      <c r="NGF70" s="18"/>
      <c r="NGT70" s="18"/>
      <c r="NHH70" s="18"/>
      <c r="NHV70" s="18"/>
      <c r="NIJ70" s="18"/>
      <c r="NIX70" s="18"/>
      <c r="NJL70" s="18"/>
      <c r="NJZ70" s="18"/>
      <c r="NKN70" s="18"/>
      <c r="NLB70" s="18"/>
      <c r="NLP70" s="18"/>
      <c r="NMD70" s="18"/>
      <c r="NMR70" s="18"/>
      <c r="NNF70" s="18"/>
      <c r="NNT70" s="18"/>
      <c r="NOH70" s="18"/>
      <c r="NOV70" s="18"/>
      <c r="NPJ70" s="18"/>
      <c r="NPX70" s="18"/>
      <c r="NQL70" s="18"/>
      <c r="NQZ70" s="18"/>
      <c r="NRN70" s="18"/>
      <c r="NSB70" s="18"/>
      <c r="NSP70" s="18"/>
      <c r="NTD70" s="18"/>
      <c r="NTR70" s="18"/>
      <c r="NUF70" s="18"/>
      <c r="NUT70" s="18"/>
      <c r="NVH70" s="18"/>
      <c r="NVV70" s="18"/>
      <c r="NWJ70" s="18"/>
      <c r="NWX70" s="18"/>
      <c r="NXL70" s="18"/>
      <c r="NXZ70" s="18"/>
      <c r="NYN70" s="18"/>
      <c r="NZB70" s="18"/>
      <c r="NZP70" s="18"/>
      <c r="OAD70" s="18"/>
      <c r="OAR70" s="18"/>
      <c r="OBF70" s="18"/>
      <c r="OBT70" s="18"/>
      <c r="OCH70" s="18"/>
      <c r="OCV70" s="18"/>
      <c r="ODJ70" s="18"/>
      <c r="ODX70" s="18"/>
      <c r="OEL70" s="18"/>
      <c r="OEZ70" s="18"/>
      <c r="OFN70" s="18"/>
      <c r="OGB70" s="18"/>
      <c r="OGP70" s="18"/>
      <c r="OHD70" s="18"/>
      <c r="OHR70" s="18"/>
      <c r="OIF70" s="18"/>
      <c r="OIT70" s="18"/>
      <c r="OJH70" s="18"/>
      <c r="OJV70" s="18"/>
      <c r="OKJ70" s="18"/>
      <c r="OKX70" s="18"/>
      <c r="OLL70" s="18"/>
      <c r="OLZ70" s="18"/>
      <c r="OMN70" s="18"/>
      <c r="ONB70" s="18"/>
      <c r="ONP70" s="18"/>
      <c r="OOD70" s="18"/>
      <c r="OOR70" s="18"/>
      <c r="OPF70" s="18"/>
      <c r="OPT70" s="18"/>
      <c r="OQH70" s="18"/>
      <c r="OQV70" s="18"/>
      <c r="ORJ70" s="18"/>
      <c r="ORX70" s="18"/>
      <c r="OSL70" s="18"/>
      <c r="OSZ70" s="18"/>
      <c r="OTN70" s="18"/>
      <c r="OUB70" s="18"/>
      <c r="OUP70" s="18"/>
      <c r="OVD70" s="18"/>
      <c r="OVR70" s="18"/>
      <c r="OWF70" s="18"/>
      <c r="OWT70" s="18"/>
      <c r="OXH70" s="18"/>
      <c r="OXV70" s="18"/>
      <c r="OYJ70" s="18"/>
      <c r="OYX70" s="18"/>
      <c r="OZL70" s="18"/>
      <c r="OZZ70" s="18"/>
      <c r="PAN70" s="18"/>
      <c r="PBB70" s="18"/>
      <c r="PBP70" s="18"/>
      <c r="PCD70" s="18"/>
      <c r="PCR70" s="18"/>
      <c r="PDF70" s="18"/>
      <c r="PDT70" s="18"/>
      <c r="PEH70" s="18"/>
      <c r="PEV70" s="18"/>
      <c r="PFJ70" s="18"/>
      <c r="PFX70" s="18"/>
      <c r="PGL70" s="18"/>
      <c r="PGZ70" s="18"/>
      <c r="PHN70" s="18"/>
      <c r="PIB70" s="18"/>
      <c r="PIP70" s="18"/>
      <c r="PJD70" s="18"/>
      <c r="PJR70" s="18"/>
      <c r="PKF70" s="18"/>
      <c r="PKT70" s="18"/>
      <c r="PLH70" s="18"/>
      <c r="PLV70" s="18"/>
      <c r="PMJ70" s="18"/>
      <c r="PMX70" s="18"/>
      <c r="PNL70" s="18"/>
      <c r="PNZ70" s="18"/>
      <c r="PON70" s="18"/>
      <c r="PPB70" s="18"/>
      <c r="PPP70" s="18"/>
      <c r="PQD70" s="18"/>
      <c r="PQR70" s="18"/>
      <c r="PRF70" s="18"/>
      <c r="PRT70" s="18"/>
      <c r="PSH70" s="18"/>
      <c r="PSV70" s="18"/>
      <c r="PTJ70" s="18"/>
      <c r="PTX70" s="18"/>
      <c r="PUL70" s="18"/>
      <c r="PUZ70" s="18"/>
      <c r="PVN70" s="18"/>
      <c r="PWB70" s="18"/>
      <c r="PWP70" s="18"/>
      <c r="PXD70" s="18"/>
      <c r="PXR70" s="18"/>
      <c r="PYF70" s="18"/>
      <c r="PYT70" s="18"/>
      <c r="PZH70" s="18"/>
      <c r="PZV70" s="18"/>
      <c r="QAJ70" s="18"/>
      <c r="QAX70" s="18"/>
      <c r="QBL70" s="18"/>
      <c r="QBZ70" s="18"/>
      <c r="QCN70" s="18"/>
      <c r="QDB70" s="18"/>
      <c r="QDP70" s="18"/>
      <c r="QED70" s="18"/>
      <c r="QER70" s="18"/>
      <c r="QFF70" s="18"/>
      <c r="QFT70" s="18"/>
      <c r="QGH70" s="18"/>
      <c r="QGV70" s="18"/>
      <c r="QHJ70" s="18"/>
      <c r="QHX70" s="18"/>
      <c r="QIL70" s="18"/>
      <c r="QIZ70" s="18"/>
      <c r="QJN70" s="18"/>
      <c r="QKB70" s="18"/>
      <c r="QKP70" s="18"/>
      <c r="QLD70" s="18"/>
      <c r="QLR70" s="18"/>
      <c r="QMF70" s="18"/>
      <c r="QMT70" s="18"/>
      <c r="QNH70" s="18"/>
      <c r="QNV70" s="18"/>
      <c r="QOJ70" s="18"/>
      <c r="QOX70" s="18"/>
      <c r="QPL70" s="18"/>
      <c r="QPZ70" s="18"/>
      <c r="QQN70" s="18"/>
      <c r="QRB70" s="18"/>
      <c r="QRP70" s="18"/>
      <c r="QSD70" s="18"/>
      <c r="QSR70" s="18"/>
      <c r="QTF70" s="18"/>
      <c r="QTT70" s="18"/>
      <c r="QUH70" s="18"/>
      <c r="QUV70" s="18"/>
      <c r="QVJ70" s="18"/>
      <c r="QVX70" s="18"/>
      <c r="QWL70" s="18"/>
      <c r="QWZ70" s="18"/>
      <c r="QXN70" s="18"/>
      <c r="QYB70" s="18"/>
      <c r="QYP70" s="18"/>
      <c r="QZD70" s="18"/>
      <c r="QZR70" s="18"/>
      <c r="RAF70" s="18"/>
      <c r="RAT70" s="18"/>
      <c r="RBH70" s="18"/>
      <c r="RBV70" s="18"/>
      <c r="RCJ70" s="18"/>
      <c r="RCX70" s="18"/>
      <c r="RDL70" s="18"/>
      <c r="RDZ70" s="18"/>
      <c r="REN70" s="18"/>
      <c r="RFB70" s="18"/>
      <c r="RFP70" s="18"/>
      <c r="RGD70" s="18"/>
      <c r="RGR70" s="18"/>
      <c r="RHF70" s="18"/>
      <c r="RHT70" s="18"/>
      <c r="RIH70" s="18"/>
      <c r="RIV70" s="18"/>
      <c r="RJJ70" s="18"/>
      <c r="RJX70" s="18"/>
      <c r="RKL70" s="18"/>
      <c r="RKZ70" s="18"/>
      <c r="RLN70" s="18"/>
      <c r="RMB70" s="18"/>
      <c r="RMP70" s="18"/>
      <c r="RND70" s="18"/>
      <c r="RNR70" s="18"/>
      <c r="ROF70" s="18"/>
      <c r="ROT70" s="18"/>
      <c r="RPH70" s="18"/>
      <c r="RPV70" s="18"/>
      <c r="RQJ70" s="18"/>
      <c r="RQX70" s="18"/>
      <c r="RRL70" s="18"/>
      <c r="RRZ70" s="18"/>
      <c r="RSN70" s="18"/>
      <c r="RTB70" s="18"/>
      <c r="RTP70" s="18"/>
      <c r="RUD70" s="18"/>
      <c r="RUR70" s="18"/>
      <c r="RVF70" s="18"/>
      <c r="RVT70" s="18"/>
      <c r="RWH70" s="18"/>
      <c r="RWV70" s="18"/>
      <c r="RXJ70" s="18"/>
      <c r="RXX70" s="18"/>
      <c r="RYL70" s="18"/>
      <c r="RYZ70" s="18"/>
      <c r="RZN70" s="18"/>
      <c r="SAB70" s="18"/>
      <c r="SAP70" s="18"/>
      <c r="SBD70" s="18"/>
      <c r="SBR70" s="18"/>
      <c r="SCF70" s="18"/>
      <c r="SCT70" s="18"/>
      <c r="SDH70" s="18"/>
      <c r="SDV70" s="18"/>
      <c r="SEJ70" s="18"/>
      <c r="SEX70" s="18"/>
      <c r="SFL70" s="18"/>
      <c r="SFZ70" s="18"/>
      <c r="SGN70" s="18"/>
      <c r="SHB70" s="18"/>
      <c r="SHP70" s="18"/>
      <c r="SID70" s="18"/>
      <c r="SIR70" s="18"/>
      <c r="SJF70" s="18"/>
      <c r="SJT70" s="18"/>
      <c r="SKH70" s="18"/>
      <c r="SKV70" s="18"/>
      <c r="SLJ70" s="18"/>
      <c r="SLX70" s="18"/>
      <c r="SML70" s="18"/>
      <c r="SMZ70" s="18"/>
      <c r="SNN70" s="18"/>
      <c r="SOB70" s="18"/>
      <c r="SOP70" s="18"/>
      <c r="SPD70" s="18"/>
      <c r="SPR70" s="18"/>
      <c r="SQF70" s="18"/>
      <c r="SQT70" s="18"/>
      <c r="SRH70" s="18"/>
      <c r="SRV70" s="18"/>
      <c r="SSJ70" s="18"/>
      <c r="SSX70" s="18"/>
      <c r="STL70" s="18"/>
      <c r="STZ70" s="18"/>
      <c r="SUN70" s="18"/>
      <c r="SVB70" s="18"/>
      <c r="SVP70" s="18"/>
      <c r="SWD70" s="18"/>
      <c r="SWR70" s="18"/>
      <c r="SXF70" s="18"/>
      <c r="SXT70" s="18"/>
      <c r="SYH70" s="18"/>
      <c r="SYV70" s="18"/>
      <c r="SZJ70" s="18"/>
      <c r="SZX70" s="18"/>
      <c r="TAL70" s="18"/>
      <c r="TAZ70" s="18"/>
      <c r="TBN70" s="18"/>
      <c r="TCB70" s="18"/>
      <c r="TCP70" s="18"/>
      <c r="TDD70" s="18"/>
      <c r="TDR70" s="18"/>
      <c r="TEF70" s="18"/>
      <c r="TET70" s="18"/>
      <c r="TFH70" s="18"/>
      <c r="TFV70" s="18"/>
      <c r="TGJ70" s="18"/>
      <c r="TGX70" s="18"/>
      <c r="THL70" s="18"/>
      <c r="THZ70" s="18"/>
      <c r="TIN70" s="18"/>
      <c r="TJB70" s="18"/>
      <c r="TJP70" s="18"/>
      <c r="TKD70" s="18"/>
      <c r="TKR70" s="18"/>
      <c r="TLF70" s="18"/>
      <c r="TLT70" s="18"/>
      <c r="TMH70" s="18"/>
      <c r="TMV70" s="18"/>
      <c r="TNJ70" s="18"/>
      <c r="TNX70" s="18"/>
      <c r="TOL70" s="18"/>
      <c r="TOZ70" s="18"/>
      <c r="TPN70" s="18"/>
      <c r="TQB70" s="18"/>
      <c r="TQP70" s="18"/>
      <c r="TRD70" s="18"/>
      <c r="TRR70" s="18"/>
      <c r="TSF70" s="18"/>
      <c r="TST70" s="18"/>
      <c r="TTH70" s="18"/>
      <c r="TTV70" s="18"/>
      <c r="TUJ70" s="18"/>
      <c r="TUX70" s="18"/>
      <c r="TVL70" s="18"/>
      <c r="TVZ70" s="18"/>
      <c r="TWN70" s="18"/>
      <c r="TXB70" s="18"/>
      <c r="TXP70" s="18"/>
      <c r="TYD70" s="18"/>
      <c r="TYR70" s="18"/>
      <c r="TZF70" s="18"/>
      <c r="TZT70" s="18"/>
      <c r="UAH70" s="18"/>
      <c r="UAV70" s="18"/>
      <c r="UBJ70" s="18"/>
      <c r="UBX70" s="18"/>
      <c r="UCL70" s="18"/>
      <c r="UCZ70" s="18"/>
      <c r="UDN70" s="18"/>
      <c r="UEB70" s="18"/>
      <c r="UEP70" s="18"/>
      <c r="UFD70" s="18"/>
      <c r="UFR70" s="18"/>
      <c r="UGF70" s="18"/>
      <c r="UGT70" s="18"/>
      <c r="UHH70" s="18"/>
      <c r="UHV70" s="18"/>
      <c r="UIJ70" s="18"/>
      <c r="UIX70" s="18"/>
      <c r="UJL70" s="18"/>
      <c r="UJZ70" s="18"/>
      <c r="UKN70" s="18"/>
      <c r="ULB70" s="18"/>
      <c r="ULP70" s="18"/>
      <c r="UMD70" s="18"/>
      <c r="UMR70" s="18"/>
      <c r="UNF70" s="18"/>
      <c r="UNT70" s="18"/>
      <c r="UOH70" s="18"/>
      <c r="UOV70" s="18"/>
      <c r="UPJ70" s="18"/>
      <c r="UPX70" s="18"/>
      <c r="UQL70" s="18"/>
      <c r="UQZ70" s="18"/>
      <c r="URN70" s="18"/>
      <c r="USB70" s="18"/>
      <c r="USP70" s="18"/>
      <c r="UTD70" s="18"/>
      <c r="UTR70" s="18"/>
      <c r="UUF70" s="18"/>
      <c r="UUT70" s="18"/>
      <c r="UVH70" s="18"/>
      <c r="UVV70" s="18"/>
      <c r="UWJ70" s="18"/>
      <c r="UWX70" s="18"/>
      <c r="UXL70" s="18"/>
      <c r="UXZ70" s="18"/>
      <c r="UYN70" s="18"/>
      <c r="UZB70" s="18"/>
      <c r="UZP70" s="18"/>
      <c r="VAD70" s="18"/>
      <c r="VAR70" s="18"/>
      <c r="VBF70" s="18"/>
      <c r="VBT70" s="18"/>
      <c r="VCH70" s="18"/>
      <c r="VCV70" s="18"/>
      <c r="VDJ70" s="18"/>
      <c r="VDX70" s="18"/>
      <c r="VEL70" s="18"/>
      <c r="VEZ70" s="18"/>
      <c r="VFN70" s="18"/>
      <c r="VGB70" s="18"/>
      <c r="VGP70" s="18"/>
      <c r="VHD70" s="18"/>
      <c r="VHR70" s="18"/>
      <c r="VIF70" s="18"/>
      <c r="VIT70" s="18"/>
      <c r="VJH70" s="18"/>
      <c r="VJV70" s="18"/>
      <c r="VKJ70" s="18"/>
      <c r="VKX70" s="18"/>
      <c r="VLL70" s="18"/>
      <c r="VLZ70" s="18"/>
      <c r="VMN70" s="18"/>
      <c r="VNB70" s="18"/>
      <c r="VNP70" s="18"/>
      <c r="VOD70" s="18"/>
      <c r="VOR70" s="18"/>
      <c r="VPF70" s="18"/>
      <c r="VPT70" s="18"/>
      <c r="VQH70" s="18"/>
      <c r="VQV70" s="18"/>
      <c r="VRJ70" s="18"/>
      <c r="VRX70" s="18"/>
      <c r="VSL70" s="18"/>
      <c r="VSZ70" s="18"/>
      <c r="VTN70" s="18"/>
      <c r="VUB70" s="18"/>
      <c r="VUP70" s="18"/>
      <c r="VVD70" s="18"/>
      <c r="VVR70" s="18"/>
      <c r="VWF70" s="18"/>
      <c r="VWT70" s="18"/>
      <c r="VXH70" s="18"/>
      <c r="VXV70" s="18"/>
      <c r="VYJ70" s="18"/>
      <c r="VYX70" s="18"/>
      <c r="VZL70" s="18"/>
      <c r="VZZ70" s="18"/>
      <c r="WAN70" s="18"/>
      <c r="WBB70" s="18"/>
      <c r="WBP70" s="18"/>
      <c r="WCD70" s="18"/>
      <c r="WCR70" s="18"/>
      <c r="WDF70" s="18"/>
      <c r="WDT70" s="18"/>
      <c r="WEH70" s="18"/>
      <c r="WEV70" s="18"/>
      <c r="WFJ70" s="18"/>
      <c r="WFX70" s="18"/>
      <c r="WGL70" s="18"/>
      <c r="WGZ70" s="18"/>
      <c r="WHN70" s="18"/>
      <c r="WIB70" s="18"/>
      <c r="WIP70" s="18"/>
      <c r="WJD70" s="18"/>
      <c r="WJR70" s="18"/>
      <c r="WKF70" s="18"/>
      <c r="WKT70" s="18"/>
      <c r="WLH70" s="18"/>
      <c r="WLV70" s="18"/>
      <c r="WMJ70" s="18"/>
      <c r="WMX70" s="18"/>
      <c r="WNL70" s="18"/>
      <c r="WNZ70" s="18"/>
      <c r="WON70" s="18"/>
      <c r="WPB70" s="18"/>
      <c r="WPP70" s="18"/>
      <c r="WQD70" s="18"/>
      <c r="WQR70" s="18"/>
      <c r="WRF70" s="18"/>
      <c r="WRT70" s="18"/>
      <c r="WSH70" s="18"/>
      <c r="WSV70" s="18"/>
      <c r="WTJ70" s="18"/>
      <c r="WTX70" s="18"/>
      <c r="WUL70" s="18"/>
      <c r="WUZ70" s="18"/>
      <c r="WVN70" s="18"/>
      <c r="WWB70" s="18"/>
      <c r="WWP70" s="18"/>
      <c r="WXD70" s="18"/>
      <c r="WXR70" s="18"/>
      <c r="WYF70" s="18"/>
      <c r="WYT70" s="18"/>
      <c r="WZH70" s="18"/>
      <c r="WZV70" s="18"/>
      <c r="XAJ70" s="18"/>
      <c r="XAX70" s="18"/>
      <c r="XBL70" s="18"/>
      <c r="XBZ70" s="18"/>
      <c r="XCN70" s="18"/>
      <c r="XDB70" s="18"/>
      <c r="XDP70" s="18"/>
      <c r="XED70" s="18"/>
      <c r="XER70" s="18"/>
    </row>
    <row r="71" spans="1:1014 1028:2036 2050:3072 3086:4094 4108:5116 5130:6138 6152:7160 7174:8182 8196:9204 9218:10240 10254:11262 11276:12284 12298:13306 13320:14328 14342:15350 15364:16372" x14ac:dyDescent="0.35">
      <c r="A71">
        <v>2017303011</v>
      </c>
      <c r="B71" t="e">
        <v>#N/A</v>
      </c>
      <c r="C71" t="e">
        <v>#N/A</v>
      </c>
      <c r="D71" s="55" t="s">
        <v>937</v>
      </c>
      <c r="E71" t="s">
        <v>936</v>
      </c>
      <c r="F71" s="18">
        <v>43038</v>
      </c>
      <c r="G71">
        <v>148.9</v>
      </c>
      <c r="H71" t="s">
        <v>884</v>
      </c>
      <c r="I71">
        <v>291.5</v>
      </c>
      <c r="J71" t="s">
        <v>876</v>
      </c>
      <c r="K71">
        <v>140.4</v>
      </c>
      <c r="L71" t="s">
        <v>880</v>
      </c>
      <c r="M71">
        <v>25</v>
      </c>
      <c r="O71">
        <v>816</v>
      </c>
      <c r="P71" t="s">
        <v>29</v>
      </c>
      <c r="T71" s="18"/>
      <c r="AH71" s="18"/>
      <c r="AV71" s="18"/>
      <c r="BJ71" s="18"/>
      <c r="BX71" s="18"/>
      <c r="CL71" s="18"/>
      <c r="CZ71" s="18"/>
      <c r="DN71" s="18"/>
      <c r="EB71" s="18"/>
      <c r="EP71" s="18"/>
      <c r="FD71" s="18"/>
      <c r="FR71" s="18"/>
      <c r="GF71" s="18"/>
      <c r="GT71" s="18"/>
      <c r="HH71" s="18"/>
      <c r="HV71" s="18"/>
      <c r="IJ71" s="18"/>
      <c r="IX71" s="18"/>
      <c r="JL71" s="18"/>
      <c r="JZ71" s="18"/>
      <c r="KN71" s="18"/>
      <c r="LB71" s="18"/>
      <c r="LP71" s="18"/>
      <c r="MD71" s="18"/>
      <c r="MR71" s="18"/>
      <c r="NF71" s="18"/>
      <c r="NT71" s="18"/>
      <c r="OH71" s="18"/>
      <c r="OV71" s="18"/>
      <c r="PJ71" s="18"/>
      <c r="PX71" s="18"/>
      <c r="QL71" s="18"/>
      <c r="QZ71" s="18"/>
      <c r="RN71" s="18"/>
      <c r="SB71" s="18"/>
      <c r="SP71" s="18"/>
      <c r="TD71" s="18"/>
      <c r="TR71" s="18"/>
      <c r="UF71" s="18"/>
      <c r="UT71" s="18"/>
      <c r="VH71" s="18"/>
      <c r="VV71" s="18"/>
      <c r="WJ71" s="18"/>
      <c r="WX71" s="18"/>
      <c r="XL71" s="18"/>
      <c r="XZ71" s="18"/>
      <c r="YN71" s="18"/>
      <c r="ZB71" s="18"/>
      <c r="ZP71" s="18"/>
      <c r="AAD71" s="18"/>
      <c r="AAR71" s="18"/>
      <c r="ABF71" s="18"/>
      <c r="ABT71" s="18"/>
      <c r="ACH71" s="18"/>
      <c r="ACV71" s="18"/>
      <c r="ADJ71" s="18"/>
      <c r="ADX71" s="18"/>
      <c r="AEL71" s="18"/>
      <c r="AEZ71" s="18"/>
      <c r="AFN71" s="18"/>
      <c r="AGB71" s="18"/>
      <c r="AGP71" s="18"/>
      <c r="AHD71" s="18"/>
      <c r="AHR71" s="18"/>
      <c r="AIF71" s="18"/>
      <c r="AIT71" s="18"/>
      <c r="AJH71" s="18"/>
      <c r="AJV71" s="18"/>
      <c r="AKJ71" s="18"/>
      <c r="AKX71" s="18"/>
      <c r="ALL71" s="18"/>
      <c r="ALZ71" s="18"/>
      <c r="AMN71" s="18"/>
      <c r="ANB71" s="18"/>
      <c r="ANP71" s="18"/>
      <c r="AOD71" s="18"/>
      <c r="AOR71" s="18"/>
      <c r="APF71" s="18"/>
      <c r="APT71" s="18"/>
      <c r="AQH71" s="18"/>
      <c r="AQV71" s="18"/>
      <c r="ARJ71" s="18"/>
      <c r="ARX71" s="18"/>
      <c r="ASL71" s="18"/>
      <c r="ASZ71" s="18"/>
      <c r="ATN71" s="18"/>
      <c r="AUB71" s="18"/>
      <c r="AUP71" s="18"/>
      <c r="AVD71" s="18"/>
      <c r="AVR71" s="18"/>
      <c r="AWF71" s="18"/>
      <c r="AWT71" s="18"/>
      <c r="AXH71" s="18"/>
      <c r="AXV71" s="18"/>
      <c r="AYJ71" s="18"/>
      <c r="AYX71" s="18"/>
      <c r="AZL71" s="18"/>
      <c r="AZZ71" s="18"/>
      <c r="BAN71" s="18"/>
      <c r="BBB71" s="18"/>
      <c r="BBP71" s="18"/>
      <c r="BCD71" s="18"/>
      <c r="BCR71" s="18"/>
      <c r="BDF71" s="18"/>
      <c r="BDT71" s="18"/>
      <c r="BEH71" s="18"/>
      <c r="BEV71" s="18"/>
      <c r="BFJ71" s="18"/>
      <c r="BFX71" s="18"/>
      <c r="BGL71" s="18"/>
      <c r="BGZ71" s="18"/>
      <c r="BHN71" s="18"/>
      <c r="BIB71" s="18"/>
      <c r="BIP71" s="18"/>
      <c r="BJD71" s="18"/>
      <c r="BJR71" s="18"/>
      <c r="BKF71" s="18"/>
      <c r="BKT71" s="18"/>
      <c r="BLH71" s="18"/>
      <c r="BLV71" s="18"/>
      <c r="BMJ71" s="18"/>
      <c r="BMX71" s="18"/>
      <c r="BNL71" s="18"/>
      <c r="BNZ71" s="18"/>
      <c r="BON71" s="18"/>
      <c r="BPB71" s="18"/>
      <c r="BPP71" s="18"/>
      <c r="BQD71" s="18"/>
      <c r="BQR71" s="18"/>
      <c r="BRF71" s="18"/>
      <c r="BRT71" s="18"/>
      <c r="BSH71" s="18"/>
      <c r="BSV71" s="18"/>
      <c r="BTJ71" s="18"/>
      <c r="BTX71" s="18"/>
      <c r="BUL71" s="18"/>
      <c r="BUZ71" s="18"/>
      <c r="BVN71" s="18"/>
      <c r="BWB71" s="18"/>
      <c r="BWP71" s="18"/>
      <c r="BXD71" s="18"/>
      <c r="BXR71" s="18"/>
      <c r="BYF71" s="18"/>
      <c r="BYT71" s="18"/>
      <c r="BZH71" s="18"/>
      <c r="BZV71" s="18"/>
      <c r="CAJ71" s="18"/>
      <c r="CAX71" s="18"/>
      <c r="CBL71" s="18"/>
      <c r="CBZ71" s="18"/>
      <c r="CCN71" s="18"/>
      <c r="CDB71" s="18"/>
      <c r="CDP71" s="18"/>
      <c r="CED71" s="18"/>
      <c r="CER71" s="18"/>
      <c r="CFF71" s="18"/>
      <c r="CFT71" s="18"/>
      <c r="CGH71" s="18"/>
      <c r="CGV71" s="18"/>
      <c r="CHJ71" s="18"/>
      <c r="CHX71" s="18"/>
      <c r="CIL71" s="18"/>
      <c r="CIZ71" s="18"/>
      <c r="CJN71" s="18"/>
      <c r="CKB71" s="18"/>
      <c r="CKP71" s="18"/>
      <c r="CLD71" s="18"/>
      <c r="CLR71" s="18"/>
      <c r="CMF71" s="18"/>
      <c r="CMT71" s="18"/>
      <c r="CNH71" s="18"/>
      <c r="CNV71" s="18"/>
      <c r="COJ71" s="18"/>
      <c r="COX71" s="18"/>
      <c r="CPL71" s="18"/>
      <c r="CPZ71" s="18"/>
      <c r="CQN71" s="18"/>
      <c r="CRB71" s="18"/>
      <c r="CRP71" s="18"/>
      <c r="CSD71" s="18"/>
      <c r="CSR71" s="18"/>
      <c r="CTF71" s="18"/>
      <c r="CTT71" s="18"/>
      <c r="CUH71" s="18"/>
      <c r="CUV71" s="18"/>
      <c r="CVJ71" s="18"/>
      <c r="CVX71" s="18"/>
      <c r="CWL71" s="18"/>
      <c r="CWZ71" s="18"/>
      <c r="CXN71" s="18"/>
      <c r="CYB71" s="18"/>
      <c r="CYP71" s="18"/>
      <c r="CZD71" s="18"/>
      <c r="CZR71" s="18"/>
      <c r="DAF71" s="18"/>
      <c r="DAT71" s="18"/>
      <c r="DBH71" s="18"/>
      <c r="DBV71" s="18"/>
      <c r="DCJ71" s="18"/>
      <c r="DCX71" s="18"/>
      <c r="DDL71" s="18"/>
      <c r="DDZ71" s="18"/>
      <c r="DEN71" s="18"/>
      <c r="DFB71" s="18"/>
      <c r="DFP71" s="18"/>
      <c r="DGD71" s="18"/>
      <c r="DGR71" s="18"/>
      <c r="DHF71" s="18"/>
      <c r="DHT71" s="18"/>
      <c r="DIH71" s="18"/>
      <c r="DIV71" s="18"/>
      <c r="DJJ71" s="18"/>
      <c r="DJX71" s="18"/>
      <c r="DKL71" s="18"/>
      <c r="DKZ71" s="18"/>
      <c r="DLN71" s="18"/>
      <c r="DMB71" s="18"/>
      <c r="DMP71" s="18"/>
      <c r="DND71" s="18"/>
      <c r="DNR71" s="18"/>
      <c r="DOF71" s="18"/>
      <c r="DOT71" s="18"/>
      <c r="DPH71" s="18"/>
      <c r="DPV71" s="18"/>
      <c r="DQJ71" s="18"/>
      <c r="DQX71" s="18"/>
      <c r="DRL71" s="18"/>
      <c r="DRZ71" s="18"/>
      <c r="DSN71" s="18"/>
      <c r="DTB71" s="18"/>
      <c r="DTP71" s="18"/>
      <c r="DUD71" s="18"/>
      <c r="DUR71" s="18"/>
      <c r="DVF71" s="18"/>
      <c r="DVT71" s="18"/>
      <c r="DWH71" s="18"/>
      <c r="DWV71" s="18"/>
      <c r="DXJ71" s="18"/>
      <c r="DXX71" s="18"/>
      <c r="DYL71" s="18"/>
      <c r="DYZ71" s="18"/>
      <c r="DZN71" s="18"/>
      <c r="EAB71" s="18"/>
      <c r="EAP71" s="18"/>
      <c r="EBD71" s="18"/>
      <c r="EBR71" s="18"/>
      <c r="ECF71" s="18"/>
      <c r="ECT71" s="18"/>
      <c r="EDH71" s="18"/>
      <c r="EDV71" s="18"/>
      <c r="EEJ71" s="18"/>
      <c r="EEX71" s="18"/>
      <c r="EFL71" s="18"/>
      <c r="EFZ71" s="18"/>
      <c r="EGN71" s="18"/>
      <c r="EHB71" s="18"/>
      <c r="EHP71" s="18"/>
      <c r="EID71" s="18"/>
      <c r="EIR71" s="18"/>
      <c r="EJF71" s="18"/>
      <c r="EJT71" s="18"/>
      <c r="EKH71" s="18"/>
      <c r="EKV71" s="18"/>
      <c r="ELJ71" s="18"/>
      <c r="ELX71" s="18"/>
      <c r="EML71" s="18"/>
      <c r="EMZ71" s="18"/>
      <c r="ENN71" s="18"/>
      <c r="EOB71" s="18"/>
      <c r="EOP71" s="18"/>
      <c r="EPD71" s="18"/>
      <c r="EPR71" s="18"/>
      <c r="EQF71" s="18"/>
      <c r="EQT71" s="18"/>
      <c r="ERH71" s="18"/>
      <c r="ERV71" s="18"/>
      <c r="ESJ71" s="18"/>
      <c r="ESX71" s="18"/>
      <c r="ETL71" s="18"/>
      <c r="ETZ71" s="18"/>
      <c r="EUN71" s="18"/>
      <c r="EVB71" s="18"/>
      <c r="EVP71" s="18"/>
      <c r="EWD71" s="18"/>
      <c r="EWR71" s="18"/>
      <c r="EXF71" s="18"/>
      <c r="EXT71" s="18"/>
      <c r="EYH71" s="18"/>
      <c r="EYV71" s="18"/>
      <c r="EZJ71" s="18"/>
      <c r="EZX71" s="18"/>
      <c r="FAL71" s="18"/>
      <c r="FAZ71" s="18"/>
      <c r="FBN71" s="18"/>
      <c r="FCB71" s="18"/>
      <c r="FCP71" s="18"/>
      <c r="FDD71" s="18"/>
      <c r="FDR71" s="18"/>
      <c r="FEF71" s="18"/>
      <c r="FET71" s="18"/>
      <c r="FFH71" s="18"/>
      <c r="FFV71" s="18"/>
      <c r="FGJ71" s="18"/>
      <c r="FGX71" s="18"/>
      <c r="FHL71" s="18"/>
      <c r="FHZ71" s="18"/>
      <c r="FIN71" s="18"/>
      <c r="FJB71" s="18"/>
      <c r="FJP71" s="18"/>
      <c r="FKD71" s="18"/>
      <c r="FKR71" s="18"/>
      <c r="FLF71" s="18"/>
      <c r="FLT71" s="18"/>
      <c r="FMH71" s="18"/>
      <c r="FMV71" s="18"/>
      <c r="FNJ71" s="18"/>
      <c r="FNX71" s="18"/>
      <c r="FOL71" s="18"/>
      <c r="FOZ71" s="18"/>
      <c r="FPN71" s="18"/>
      <c r="FQB71" s="18"/>
      <c r="FQP71" s="18"/>
      <c r="FRD71" s="18"/>
      <c r="FRR71" s="18"/>
      <c r="FSF71" s="18"/>
      <c r="FST71" s="18"/>
      <c r="FTH71" s="18"/>
      <c r="FTV71" s="18"/>
      <c r="FUJ71" s="18"/>
      <c r="FUX71" s="18"/>
      <c r="FVL71" s="18"/>
      <c r="FVZ71" s="18"/>
      <c r="FWN71" s="18"/>
      <c r="FXB71" s="18"/>
      <c r="FXP71" s="18"/>
      <c r="FYD71" s="18"/>
      <c r="FYR71" s="18"/>
      <c r="FZF71" s="18"/>
      <c r="FZT71" s="18"/>
      <c r="GAH71" s="18"/>
      <c r="GAV71" s="18"/>
      <c r="GBJ71" s="18"/>
      <c r="GBX71" s="18"/>
      <c r="GCL71" s="18"/>
      <c r="GCZ71" s="18"/>
      <c r="GDN71" s="18"/>
      <c r="GEB71" s="18"/>
      <c r="GEP71" s="18"/>
      <c r="GFD71" s="18"/>
      <c r="GFR71" s="18"/>
      <c r="GGF71" s="18"/>
      <c r="GGT71" s="18"/>
      <c r="GHH71" s="18"/>
      <c r="GHV71" s="18"/>
      <c r="GIJ71" s="18"/>
      <c r="GIX71" s="18"/>
      <c r="GJL71" s="18"/>
      <c r="GJZ71" s="18"/>
      <c r="GKN71" s="18"/>
      <c r="GLB71" s="18"/>
      <c r="GLP71" s="18"/>
      <c r="GMD71" s="18"/>
      <c r="GMR71" s="18"/>
      <c r="GNF71" s="18"/>
      <c r="GNT71" s="18"/>
      <c r="GOH71" s="18"/>
      <c r="GOV71" s="18"/>
      <c r="GPJ71" s="18"/>
      <c r="GPX71" s="18"/>
      <c r="GQL71" s="18"/>
      <c r="GQZ71" s="18"/>
      <c r="GRN71" s="18"/>
      <c r="GSB71" s="18"/>
      <c r="GSP71" s="18"/>
      <c r="GTD71" s="18"/>
      <c r="GTR71" s="18"/>
      <c r="GUF71" s="18"/>
      <c r="GUT71" s="18"/>
      <c r="GVH71" s="18"/>
      <c r="GVV71" s="18"/>
      <c r="GWJ71" s="18"/>
      <c r="GWX71" s="18"/>
      <c r="GXL71" s="18"/>
      <c r="GXZ71" s="18"/>
      <c r="GYN71" s="18"/>
      <c r="GZB71" s="18"/>
      <c r="GZP71" s="18"/>
      <c r="HAD71" s="18"/>
      <c r="HAR71" s="18"/>
      <c r="HBF71" s="18"/>
      <c r="HBT71" s="18"/>
      <c r="HCH71" s="18"/>
      <c r="HCV71" s="18"/>
      <c r="HDJ71" s="18"/>
      <c r="HDX71" s="18"/>
      <c r="HEL71" s="18"/>
      <c r="HEZ71" s="18"/>
      <c r="HFN71" s="18"/>
      <c r="HGB71" s="18"/>
      <c r="HGP71" s="18"/>
      <c r="HHD71" s="18"/>
      <c r="HHR71" s="18"/>
      <c r="HIF71" s="18"/>
      <c r="HIT71" s="18"/>
      <c r="HJH71" s="18"/>
      <c r="HJV71" s="18"/>
      <c r="HKJ71" s="18"/>
      <c r="HKX71" s="18"/>
      <c r="HLL71" s="18"/>
      <c r="HLZ71" s="18"/>
      <c r="HMN71" s="18"/>
      <c r="HNB71" s="18"/>
      <c r="HNP71" s="18"/>
      <c r="HOD71" s="18"/>
      <c r="HOR71" s="18"/>
      <c r="HPF71" s="18"/>
      <c r="HPT71" s="18"/>
      <c r="HQH71" s="18"/>
      <c r="HQV71" s="18"/>
      <c r="HRJ71" s="18"/>
      <c r="HRX71" s="18"/>
      <c r="HSL71" s="18"/>
      <c r="HSZ71" s="18"/>
      <c r="HTN71" s="18"/>
      <c r="HUB71" s="18"/>
      <c r="HUP71" s="18"/>
      <c r="HVD71" s="18"/>
      <c r="HVR71" s="18"/>
      <c r="HWF71" s="18"/>
      <c r="HWT71" s="18"/>
      <c r="HXH71" s="18"/>
      <c r="HXV71" s="18"/>
      <c r="HYJ71" s="18"/>
      <c r="HYX71" s="18"/>
      <c r="HZL71" s="18"/>
      <c r="HZZ71" s="18"/>
      <c r="IAN71" s="18"/>
      <c r="IBB71" s="18"/>
      <c r="IBP71" s="18"/>
      <c r="ICD71" s="18"/>
      <c r="ICR71" s="18"/>
      <c r="IDF71" s="18"/>
      <c r="IDT71" s="18"/>
      <c r="IEH71" s="18"/>
      <c r="IEV71" s="18"/>
      <c r="IFJ71" s="18"/>
      <c r="IFX71" s="18"/>
      <c r="IGL71" s="18"/>
      <c r="IGZ71" s="18"/>
      <c r="IHN71" s="18"/>
      <c r="IIB71" s="18"/>
      <c r="IIP71" s="18"/>
      <c r="IJD71" s="18"/>
      <c r="IJR71" s="18"/>
      <c r="IKF71" s="18"/>
      <c r="IKT71" s="18"/>
      <c r="ILH71" s="18"/>
      <c r="ILV71" s="18"/>
      <c r="IMJ71" s="18"/>
      <c r="IMX71" s="18"/>
      <c r="INL71" s="18"/>
      <c r="INZ71" s="18"/>
      <c r="ION71" s="18"/>
      <c r="IPB71" s="18"/>
      <c r="IPP71" s="18"/>
      <c r="IQD71" s="18"/>
      <c r="IQR71" s="18"/>
      <c r="IRF71" s="18"/>
      <c r="IRT71" s="18"/>
      <c r="ISH71" s="18"/>
      <c r="ISV71" s="18"/>
      <c r="ITJ71" s="18"/>
      <c r="ITX71" s="18"/>
      <c r="IUL71" s="18"/>
      <c r="IUZ71" s="18"/>
      <c r="IVN71" s="18"/>
      <c r="IWB71" s="18"/>
      <c r="IWP71" s="18"/>
      <c r="IXD71" s="18"/>
      <c r="IXR71" s="18"/>
      <c r="IYF71" s="18"/>
      <c r="IYT71" s="18"/>
      <c r="IZH71" s="18"/>
      <c r="IZV71" s="18"/>
      <c r="JAJ71" s="18"/>
      <c r="JAX71" s="18"/>
      <c r="JBL71" s="18"/>
      <c r="JBZ71" s="18"/>
      <c r="JCN71" s="18"/>
      <c r="JDB71" s="18"/>
      <c r="JDP71" s="18"/>
      <c r="JED71" s="18"/>
      <c r="JER71" s="18"/>
      <c r="JFF71" s="18"/>
      <c r="JFT71" s="18"/>
      <c r="JGH71" s="18"/>
      <c r="JGV71" s="18"/>
      <c r="JHJ71" s="18"/>
      <c r="JHX71" s="18"/>
      <c r="JIL71" s="18"/>
      <c r="JIZ71" s="18"/>
      <c r="JJN71" s="18"/>
      <c r="JKB71" s="18"/>
      <c r="JKP71" s="18"/>
      <c r="JLD71" s="18"/>
      <c r="JLR71" s="18"/>
      <c r="JMF71" s="18"/>
      <c r="JMT71" s="18"/>
      <c r="JNH71" s="18"/>
      <c r="JNV71" s="18"/>
      <c r="JOJ71" s="18"/>
      <c r="JOX71" s="18"/>
      <c r="JPL71" s="18"/>
      <c r="JPZ71" s="18"/>
      <c r="JQN71" s="18"/>
      <c r="JRB71" s="18"/>
      <c r="JRP71" s="18"/>
      <c r="JSD71" s="18"/>
      <c r="JSR71" s="18"/>
      <c r="JTF71" s="18"/>
      <c r="JTT71" s="18"/>
      <c r="JUH71" s="18"/>
      <c r="JUV71" s="18"/>
      <c r="JVJ71" s="18"/>
      <c r="JVX71" s="18"/>
      <c r="JWL71" s="18"/>
      <c r="JWZ71" s="18"/>
      <c r="JXN71" s="18"/>
      <c r="JYB71" s="18"/>
      <c r="JYP71" s="18"/>
      <c r="JZD71" s="18"/>
      <c r="JZR71" s="18"/>
      <c r="KAF71" s="18"/>
      <c r="KAT71" s="18"/>
      <c r="KBH71" s="18"/>
      <c r="KBV71" s="18"/>
      <c r="KCJ71" s="18"/>
      <c r="KCX71" s="18"/>
      <c r="KDL71" s="18"/>
      <c r="KDZ71" s="18"/>
      <c r="KEN71" s="18"/>
      <c r="KFB71" s="18"/>
      <c r="KFP71" s="18"/>
      <c r="KGD71" s="18"/>
      <c r="KGR71" s="18"/>
      <c r="KHF71" s="18"/>
      <c r="KHT71" s="18"/>
      <c r="KIH71" s="18"/>
      <c r="KIV71" s="18"/>
      <c r="KJJ71" s="18"/>
      <c r="KJX71" s="18"/>
      <c r="KKL71" s="18"/>
      <c r="KKZ71" s="18"/>
      <c r="KLN71" s="18"/>
      <c r="KMB71" s="18"/>
      <c r="KMP71" s="18"/>
      <c r="KND71" s="18"/>
      <c r="KNR71" s="18"/>
      <c r="KOF71" s="18"/>
      <c r="KOT71" s="18"/>
      <c r="KPH71" s="18"/>
      <c r="KPV71" s="18"/>
      <c r="KQJ71" s="18"/>
      <c r="KQX71" s="18"/>
      <c r="KRL71" s="18"/>
      <c r="KRZ71" s="18"/>
      <c r="KSN71" s="18"/>
      <c r="KTB71" s="18"/>
      <c r="KTP71" s="18"/>
      <c r="KUD71" s="18"/>
      <c r="KUR71" s="18"/>
      <c r="KVF71" s="18"/>
      <c r="KVT71" s="18"/>
      <c r="KWH71" s="18"/>
      <c r="KWV71" s="18"/>
      <c r="KXJ71" s="18"/>
      <c r="KXX71" s="18"/>
      <c r="KYL71" s="18"/>
      <c r="KYZ71" s="18"/>
      <c r="KZN71" s="18"/>
      <c r="LAB71" s="18"/>
      <c r="LAP71" s="18"/>
      <c r="LBD71" s="18"/>
      <c r="LBR71" s="18"/>
      <c r="LCF71" s="18"/>
      <c r="LCT71" s="18"/>
      <c r="LDH71" s="18"/>
      <c r="LDV71" s="18"/>
      <c r="LEJ71" s="18"/>
      <c r="LEX71" s="18"/>
      <c r="LFL71" s="18"/>
      <c r="LFZ71" s="18"/>
      <c r="LGN71" s="18"/>
      <c r="LHB71" s="18"/>
      <c r="LHP71" s="18"/>
      <c r="LID71" s="18"/>
      <c r="LIR71" s="18"/>
      <c r="LJF71" s="18"/>
      <c r="LJT71" s="18"/>
      <c r="LKH71" s="18"/>
      <c r="LKV71" s="18"/>
      <c r="LLJ71" s="18"/>
      <c r="LLX71" s="18"/>
      <c r="LML71" s="18"/>
      <c r="LMZ71" s="18"/>
      <c r="LNN71" s="18"/>
      <c r="LOB71" s="18"/>
      <c r="LOP71" s="18"/>
      <c r="LPD71" s="18"/>
      <c r="LPR71" s="18"/>
      <c r="LQF71" s="18"/>
      <c r="LQT71" s="18"/>
      <c r="LRH71" s="18"/>
      <c r="LRV71" s="18"/>
      <c r="LSJ71" s="18"/>
      <c r="LSX71" s="18"/>
      <c r="LTL71" s="18"/>
      <c r="LTZ71" s="18"/>
      <c r="LUN71" s="18"/>
      <c r="LVB71" s="18"/>
      <c r="LVP71" s="18"/>
      <c r="LWD71" s="18"/>
      <c r="LWR71" s="18"/>
      <c r="LXF71" s="18"/>
      <c r="LXT71" s="18"/>
      <c r="LYH71" s="18"/>
      <c r="LYV71" s="18"/>
      <c r="LZJ71" s="18"/>
      <c r="LZX71" s="18"/>
      <c r="MAL71" s="18"/>
      <c r="MAZ71" s="18"/>
      <c r="MBN71" s="18"/>
      <c r="MCB71" s="18"/>
      <c r="MCP71" s="18"/>
      <c r="MDD71" s="18"/>
      <c r="MDR71" s="18"/>
      <c r="MEF71" s="18"/>
      <c r="MET71" s="18"/>
      <c r="MFH71" s="18"/>
      <c r="MFV71" s="18"/>
      <c r="MGJ71" s="18"/>
      <c r="MGX71" s="18"/>
      <c r="MHL71" s="18"/>
      <c r="MHZ71" s="18"/>
      <c r="MIN71" s="18"/>
      <c r="MJB71" s="18"/>
      <c r="MJP71" s="18"/>
      <c r="MKD71" s="18"/>
      <c r="MKR71" s="18"/>
      <c r="MLF71" s="18"/>
      <c r="MLT71" s="18"/>
      <c r="MMH71" s="18"/>
      <c r="MMV71" s="18"/>
      <c r="MNJ71" s="18"/>
      <c r="MNX71" s="18"/>
      <c r="MOL71" s="18"/>
      <c r="MOZ71" s="18"/>
      <c r="MPN71" s="18"/>
      <c r="MQB71" s="18"/>
      <c r="MQP71" s="18"/>
      <c r="MRD71" s="18"/>
      <c r="MRR71" s="18"/>
      <c r="MSF71" s="18"/>
      <c r="MST71" s="18"/>
      <c r="MTH71" s="18"/>
      <c r="MTV71" s="18"/>
      <c r="MUJ71" s="18"/>
      <c r="MUX71" s="18"/>
      <c r="MVL71" s="18"/>
      <c r="MVZ71" s="18"/>
      <c r="MWN71" s="18"/>
      <c r="MXB71" s="18"/>
      <c r="MXP71" s="18"/>
      <c r="MYD71" s="18"/>
      <c r="MYR71" s="18"/>
      <c r="MZF71" s="18"/>
      <c r="MZT71" s="18"/>
      <c r="NAH71" s="18"/>
      <c r="NAV71" s="18"/>
      <c r="NBJ71" s="18"/>
      <c r="NBX71" s="18"/>
      <c r="NCL71" s="18"/>
      <c r="NCZ71" s="18"/>
      <c r="NDN71" s="18"/>
      <c r="NEB71" s="18"/>
      <c r="NEP71" s="18"/>
      <c r="NFD71" s="18"/>
      <c r="NFR71" s="18"/>
      <c r="NGF71" s="18"/>
      <c r="NGT71" s="18"/>
      <c r="NHH71" s="18"/>
      <c r="NHV71" s="18"/>
      <c r="NIJ71" s="18"/>
      <c r="NIX71" s="18"/>
      <c r="NJL71" s="18"/>
      <c r="NJZ71" s="18"/>
      <c r="NKN71" s="18"/>
      <c r="NLB71" s="18"/>
      <c r="NLP71" s="18"/>
      <c r="NMD71" s="18"/>
      <c r="NMR71" s="18"/>
      <c r="NNF71" s="18"/>
      <c r="NNT71" s="18"/>
      <c r="NOH71" s="18"/>
      <c r="NOV71" s="18"/>
      <c r="NPJ71" s="18"/>
      <c r="NPX71" s="18"/>
      <c r="NQL71" s="18"/>
      <c r="NQZ71" s="18"/>
      <c r="NRN71" s="18"/>
      <c r="NSB71" s="18"/>
      <c r="NSP71" s="18"/>
      <c r="NTD71" s="18"/>
      <c r="NTR71" s="18"/>
      <c r="NUF71" s="18"/>
      <c r="NUT71" s="18"/>
      <c r="NVH71" s="18"/>
      <c r="NVV71" s="18"/>
      <c r="NWJ71" s="18"/>
      <c r="NWX71" s="18"/>
      <c r="NXL71" s="18"/>
      <c r="NXZ71" s="18"/>
      <c r="NYN71" s="18"/>
      <c r="NZB71" s="18"/>
      <c r="NZP71" s="18"/>
      <c r="OAD71" s="18"/>
      <c r="OAR71" s="18"/>
      <c r="OBF71" s="18"/>
      <c r="OBT71" s="18"/>
      <c r="OCH71" s="18"/>
      <c r="OCV71" s="18"/>
      <c r="ODJ71" s="18"/>
      <c r="ODX71" s="18"/>
      <c r="OEL71" s="18"/>
      <c r="OEZ71" s="18"/>
      <c r="OFN71" s="18"/>
      <c r="OGB71" s="18"/>
      <c r="OGP71" s="18"/>
      <c r="OHD71" s="18"/>
      <c r="OHR71" s="18"/>
      <c r="OIF71" s="18"/>
      <c r="OIT71" s="18"/>
      <c r="OJH71" s="18"/>
      <c r="OJV71" s="18"/>
      <c r="OKJ71" s="18"/>
      <c r="OKX71" s="18"/>
      <c r="OLL71" s="18"/>
      <c r="OLZ71" s="18"/>
      <c r="OMN71" s="18"/>
      <c r="ONB71" s="18"/>
      <c r="ONP71" s="18"/>
      <c r="OOD71" s="18"/>
      <c r="OOR71" s="18"/>
      <c r="OPF71" s="18"/>
      <c r="OPT71" s="18"/>
      <c r="OQH71" s="18"/>
      <c r="OQV71" s="18"/>
      <c r="ORJ71" s="18"/>
      <c r="ORX71" s="18"/>
      <c r="OSL71" s="18"/>
      <c r="OSZ71" s="18"/>
      <c r="OTN71" s="18"/>
      <c r="OUB71" s="18"/>
      <c r="OUP71" s="18"/>
      <c r="OVD71" s="18"/>
      <c r="OVR71" s="18"/>
      <c r="OWF71" s="18"/>
      <c r="OWT71" s="18"/>
      <c r="OXH71" s="18"/>
      <c r="OXV71" s="18"/>
      <c r="OYJ71" s="18"/>
      <c r="OYX71" s="18"/>
      <c r="OZL71" s="18"/>
      <c r="OZZ71" s="18"/>
      <c r="PAN71" s="18"/>
      <c r="PBB71" s="18"/>
      <c r="PBP71" s="18"/>
      <c r="PCD71" s="18"/>
      <c r="PCR71" s="18"/>
      <c r="PDF71" s="18"/>
      <c r="PDT71" s="18"/>
      <c r="PEH71" s="18"/>
      <c r="PEV71" s="18"/>
      <c r="PFJ71" s="18"/>
      <c r="PFX71" s="18"/>
      <c r="PGL71" s="18"/>
      <c r="PGZ71" s="18"/>
      <c r="PHN71" s="18"/>
      <c r="PIB71" s="18"/>
      <c r="PIP71" s="18"/>
      <c r="PJD71" s="18"/>
      <c r="PJR71" s="18"/>
      <c r="PKF71" s="18"/>
      <c r="PKT71" s="18"/>
      <c r="PLH71" s="18"/>
      <c r="PLV71" s="18"/>
      <c r="PMJ71" s="18"/>
      <c r="PMX71" s="18"/>
      <c r="PNL71" s="18"/>
      <c r="PNZ71" s="18"/>
      <c r="PON71" s="18"/>
      <c r="PPB71" s="18"/>
      <c r="PPP71" s="18"/>
      <c r="PQD71" s="18"/>
      <c r="PQR71" s="18"/>
      <c r="PRF71" s="18"/>
      <c r="PRT71" s="18"/>
      <c r="PSH71" s="18"/>
      <c r="PSV71" s="18"/>
      <c r="PTJ71" s="18"/>
      <c r="PTX71" s="18"/>
      <c r="PUL71" s="18"/>
      <c r="PUZ71" s="18"/>
      <c r="PVN71" s="18"/>
      <c r="PWB71" s="18"/>
      <c r="PWP71" s="18"/>
      <c r="PXD71" s="18"/>
      <c r="PXR71" s="18"/>
      <c r="PYF71" s="18"/>
      <c r="PYT71" s="18"/>
      <c r="PZH71" s="18"/>
      <c r="PZV71" s="18"/>
      <c r="QAJ71" s="18"/>
      <c r="QAX71" s="18"/>
      <c r="QBL71" s="18"/>
      <c r="QBZ71" s="18"/>
      <c r="QCN71" s="18"/>
      <c r="QDB71" s="18"/>
      <c r="QDP71" s="18"/>
      <c r="QED71" s="18"/>
      <c r="QER71" s="18"/>
      <c r="QFF71" s="18"/>
      <c r="QFT71" s="18"/>
      <c r="QGH71" s="18"/>
      <c r="QGV71" s="18"/>
      <c r="QHJ71" s="18"/>
      <c r="QHX71" s="18"/>
      <c r="QIL71" s="18"/>
      <c r="QIZ71" s="18"/>
      <c r="QJN71" s="18"/>
      <c r="QKB71" s="18"/>
      <c r="QKP71" s="18"/>
      <c r="QLD71" s="18"/>
      <c r="QLR71" s="18"/>
      <c r="QMF71" s="18"/>
      <c r="QMT71" s="18"/>
      <c r="QNH71" s="18"/>
      <c r="QNV71" s="18"/>
      <c r="QOJ71" s="18"/>
      <c r="QOX71" s="18"/>
      <c r="QPL71" s="18"/>
      <c r="QPZ71" s="18"/>
      <c r="QQN71" s="18"/>
      <c r="QRB71" s="18"/>
      <c r="QRP71" s="18"/>
      <c r="QSD71" s="18"/>
      <c r="QSR71" s="18"/>
      <c r="QTF71" s="18"/>
      <c r="QTT71" s="18"/>
      <c r="QUH71" s="18"/>
      <c r="QUV71" s="18"/>
      <c r="QVJ71" s="18"/>
      <c r="QVX71" s="18"/>
      <c r="QWL71" s="18"/>
      <c r="QWZ71" s="18"/>
      <c r="QXN71" s="18"/>
      <c r="QYB71" s="18"/>
      <c r="QYP71" s="18"/>
      <c r="QZD71" s="18"/>
      <c r="QZR71" s="18"/>
      <c r="RAF71" s="18"/>
      <c r="RAT71" s="18"/>
      <c r="RBH71" s="18"/>
      <c r="RBV71" s="18"/>
      <c r="RCJ71" s="18"/>
      <c r="RCX71" s="18"/>
      <c r="RDL71" s="18"/>
      <c r="RDZ71" s="18"/>
      <c r="REN71" s="18"/>
      <c r="RFB71" s="18"/>
      <c r="RFP71" s="18"/>
      <c r="RGD71" s="18"/>
      <c r="RGR71" s="18"/>
      <c r="RHF71" s="18"/>
      <c r="RHT71" s="18"/>
      <c r="RIH71" s="18"/>
      <c r="RIV71" s="18"/>
      <c r="RJJ71" s="18"/>
      <c r="RJX71" s="18"/>
      <c r="RKL71" s="18"/>
      <c r="RKZ71" s="18"/>
      <c r="RLN71" s="18"/>
      <c r="RMB71" s="18"/>
      <c r="RMP71" s="18"/>
      <c r="RND71" s="18"/>
      <c r="RNR71" s="18"/>
      <c r="ROF71" s="18"/>
      <c r="ROT71" s="18"/>
      <c r="RPH71" s="18"/>
      <c r="RPV71" s="18"/>
      <c r="RQJ71" s="18"/>
      <c r="RQX71" s="18"/>
      <c r="RRL71" s="18"/>
      <c r="RRZ71" s="18"/>
      <c r="RSN71" s="18"/>
      <c r="RTB71" s="18"/>
      <c r="RTP71" s="18"/>
      <c r="RUD71" s="18"/>
      <c r="RUR71" s="18"/>
      <c r="RVF71" s="18"/>
      <c r="RVT71" s="18"/>
      <c r="RWH71" s="18"/>
      <c r="RWV71" s="18"/>
      <c r="RXJ71" s="18"/>
      <c r="RXX71" s="18"/>
      <c r="RYL71" s="18"/>
      <c r="RYZ71" s="18"/>
      <c r="RZN71" s="18"/>
      <c r="SAB71" s="18"/>
      <c r="SAP71" s="18"/>
      <c r="SBD71" s="18"/>
      <c r="SBR71" s="18"/>
      <c r="SCF71" s="18"/>
      <c r="SCT71" s="18"/>
      <c r="SDH71" s="18"/>
      <c r="SDV71" s="18"/>
      <c r="SEJ71" s="18"/>
      <c r="SEX71" s="18"/>
      <c r="SFL71" s="18"/>
      <c r="SFZ71" s="18"/>
      <c r="SGN71" s="18"/>
      <c r="SHB71" s="18"/>
      <c r="SHP71" s="18"/>
      <c r="SID71" s="18"/>
      <c r="SIR71" s="18"/>
      <c r="SJF71" s="18"/>
      <c r="SJT71" s="18"/>
      <c r="SKH71" s="18"/>
      <c r="SKV71" s="18"/>
      <c r="SLJ71" s="18"/>
      <c r="SLX71" s="18"/>
      <c r="SML71" s="18"/>
      <c r="SMZ71" s="18"/>
      <c r="SNN71" s="18"/>
      <c r="SOB71" s="18"/>
      <c r="SOP71" s="18"/>
      <c r="SPD71" s="18"/>
      <c r="SPR71" s="18"/>
      <c r="SQF71" s="18"/>
      <c r="SQT71" s="18"/>
      <c r="SRH71" s="18"/>
      <c r="SRV71" s="18"/>
      <c r="SSJ71" s="18"/>
      <c r="SSX71" s="18"/>
      <c r="STL71" s="18"/>
      <c r="STZ71" s="18"/>
      <c r="SUN71" s="18"/>
      <c r="SVB71" s="18"/>
      <c r="SVP71" s="18"/>
      <c r="SWD71" s="18"/>
      <c r="SWR71" s="18"/>
      <c r="SXF71" s="18"/>
      <c r="SXT71" s="18"/>
      <c r="SYH71" s="18"/>
      <c r="SYV71" s="18"/>
      <c r="SZJ71" s="18"/>
      <c r="SZX71" s="18"/>
      <c r="TAL71" s="18"/>
      <c r="TAZ71" s="18"/>
      <c r="TBN71" s="18"/>
      <c r="TCB71" s="18"/>
      <c r="TCP71" s="18"/>
      <c r="TDD71" s="18"/>
      <c r="TDR71" s="18"/>
      <c r="TEF71" s="18"/>
      <c r="TET71" s="18"/>
      <c r="TFH71" s="18"/>
      <c r="TFV71" s="18"/>
      <c r="TGJ71" s="18"/>
      <c r="TGX71" s="18"/>
      <c r="THL71" s="18"/>
      <c r="THZ71" s="18"/>
      <c r="TIN71" s="18"/>
      <c r="TJB71" s="18"/>
      <c r="TJP71" s="18"/>
      <c r="TKD71" s="18"/>
      <c r="TKR71" s="18"/>
      <c r="TLF71" s="18"/>
      <c r="TLT71" s="18"/>
      <c r="TMH71" s="18"/>
      <c r="TMV71" s="18"/>
      <c r="TNJ71" s="18"/>
      <c r="TNX71" s="18"/>
      <c r="TOL71" s="18"/>
      <c r="TOZ71" s="18"/>
      <c r="TPN71" s="18"/>
      <c r="TQB71" s="18"/>
      <c r="TQP71" s="18"/>
      <c r="TRD71" s="18"/>
      <c r="TRR71" s="18"/>
      <c r="TSF71" s="18"/>
      <c r="TST71" s="18"/>
      <c r="TTH71" s="18"/>
      <c r="TTV71" s="18"/>
      <c r="TUJ71" s="18"/>
      <c r="TUX71" s="18"/>
      <c r="TVL71" s="18"/>
      <c r="TVZ71" s="18"/>
      <c r="TWN71" s="18"/>
      <c r="TXB71" s="18"/>
      <c r="TXP71" s="18"/>
      <c r="TYD71" s="18"/>
      <c r="TYR71" s="18"/>
      <c r="TZF71" s="18"/>
      <c r="TZT71" s="18"/>
      <c r="UAH71" s="18"/>
      <c r="UAV71" s="18"/>
      <c r="UBJ71" s="18"/>
      <c r="UBX71" s="18"/>
      <c r="UCL71" s="18"/>
      <c r="UCZ71" s="18"/>
      <c r="UDN71" s="18"/>
      <c r="UEB71" s="18"/>
      <c r="UEP71" s="18"/>
      <c r="UFD71" s="18"/>
      <c r="UFR71" s="18"/>
      <c r="UGF71" s="18"/>
      <c r="UGT71" s="18"/>
      <c r="UHH71" s="18"/>
      <c r="UHV71" s="18"/>
      <c r="UIJ71" s="18"/>
      <c r="UIX71" s="18"/>
      <c r="UJL71" s="18"/>
      <c r="UJZ71" s="18"/>
      <c r="UKN71" s="18"/>
      <c r="ULB71" s="18"/>
      <c r="ULP71" s="18"/>
      <c r="UMD71" s="18"/>
      <c r="UMR71" s="18"/>
      <c r="UNF71" s="18"/>
      <c r="UNT71" s="18"/>
      <c r="UOH71" s="18"/>
      <c r="UOV71" s="18"/>
      <c r="UPJ71" s="18"/>
      <c r="UPX71" s="18"/>
      <c r="UQL71" s="18"/>
      <c r="UQZ71" s="18"/>
      <c r="URN71" s="18"/>
      <c r="USB71" s="18"/>
      <c r="USP71" s="18"/>
      <c r="UTD71" s="18"/>
      <c r="UTR71" s="18"/>
      <c r="UUF71" s="18"/>
      <c r="UUT71" s="18"/>
      <c r="UVH71" s="18"/>
      <c r="UVV71" s="18"/>
      <c r="UWJ71" s="18"/>
      <c r="UWX71" s="18"/>
      <c r="UXL71" s="18"/>
      <c r="UXZ71" s="18"/>
      <c r="UYN71" s="18"/>
      <c r="UZB71" s="18"/>
      <c r="UZP71" s="18"/>
      <c r="VAD71" s="18"/>
      <c r="VAR71" s="18"/>
      <c r="VBF71" s="18"/>
      <c r="VBT71" s="18"/>
      <c r="VCH71" s="18"/>
      <c r="VCV71" s="18"/>
      <c r="VDJ71" s="18"/>
      <c r="VDX71" s="18"/>
      <c r="VEL71" s="18"/>
      <c r="VEZ71" s="18"/>
      <c r="VFN71" s="18"/>
      <c r="VGB71" s="18"/>
      <c r="VGP71" s="18"/>
      <c r="VHD71" s="18"/>
      <c r="VHR71" s="18"/>
      <c r="VIF71" s="18"/>
      <c r="VIT71" s="18"/>
      <c r="VJH71" s="18"/>
      <c r="VJV71" s="18"/>
      <c r="VKJ71" s="18"/>
      <c r="VKX71" s="18"/>
      <c r="VLL71" s="18"/>
      <c r="VLZ71" s="18"/>
      <c r="VMN71" s="18"/>
      <c r="VNB71" s="18"/>
      <c r="VNP71" s="18"/>
      <c r="VOD71" s="18"/>
      <c r="VOR71" s="18"/>
      <c r="VPF71" s="18"/>
      <c r="VPT71" s="18"/>
      <c r="VQH71" s="18"/>
      <c r="VQV71" s="18"/>
      <c r="VRJ71" s="18"/>
      <c r="VRX71" s="18"/>
      <c r="VSL71" s="18"/>
      <c r="VSZ71" s="18"/>
      <c r="VTN71" s="18"/>
      <c r="VUB71" s="18"/>
      <c r="VUP71" s="18"/>
      <c r="VVD71" s="18"/>
      <c r="VVR71" s="18"/>
      <c r="VWF71" s="18"/>
      <c r="VWT71" s="18"/>
      <c r="VXH71" s="18"/>
      <c r="VXV71" s="18"/>
      <c r="VYJ71" s="18"/>
      <c r="VYX71" s="18"/>
      <c r="VZL71" s="18"/>
      <c r="VZZ71" s="18"/>
      <c r="WAN71" s="18"/>
      <c r="WBB71" s="18"/>
      <c r="WBP71" s="18"/>
      <c r="WCD71" s="18"/>
      <c r="WCR71" s="18"/>
      <c r="WDF71" s="18"/>
      <c r="WDT71" s="18"/>
      <c r="WEH71" s="18"/>
      <c r="WEV71" s="18"/>
      <c r="WFJ71" s="18"/>
      <c r="WFX71" s="18"/>
      <c r="WGL71" s="18"/>
      <c r="WGZ71" s="18"/>
      <c r="WHN71" s="18"/>
      <c r="WIB71" s="18"/>
      <c r="WIP71" s="18"/>
      <c r="WJD71" s="18"/>
      <c r="WJR71" s="18"/>
      <c r="WKF71" s="18"/>
      <c r="WKT71" s="18"/>
      <c r="WLH71" s="18"/>
      <c r="WLV71" s="18"/>
      <c r="WMJ71" s="18"/>
      <c r="WMX71" s="18"/>
      <c r="WNL71" s="18"/>
      <c r="WNZ71" s="18"/>
      <c r="WON71" s="18"/>
      <c r="WPB71" s="18"/>
      <c r="WPP71" s="18"/>
      <c r="WQD71" s="18"/>
      <c r="WQR71" s="18"/>
      <c r="WRF71" s="18"/>
      <c r="WRT71" s="18"/>
      <c r="WSH71" s="18"/>
      <c r="WSV71" s="18"/>
      <c r="WTJ71" s="18"/>
      <c r="WTX71" s="18"/>
      <c r="WUL71" s="18"/>
      <c r="WUZ71" s="18"/>
      <c r="WVN71" s="18"/>
      <c r="WWB71" s="18"/>
      <c r="WWP71" s="18"/>
      <c r="WXD71" s="18"/>
      <c r="WXR71" s="18"/>
      <c r="WYF71" s="18"/>
      <c r="WYT71" s="18"/>
      <c r="WZH71" s="18"/>
      <c r="WZV71" s="18"/>
      <c r="XAJ71" s="18"/>
      <c r="XAX71" s="18"/>
      <c r="XBL71" s="18"/>
      <c r="XBZ71" s="18"/>
      <c r="XCN71" s="18"/>
      <c r="XDB71" s="18"/>
      <c r="XDP71" s="18"/>
      <c r="XED71" s="18"/>
      <c r="XER71" s="18"/>
    </row>
    <row r="72" spans="1:1014 1028:2036 2050:3072 3086:4094 4108:5116 5130:6138 6152:7160 7174:8182 8196:9204 9218:10240 10254:11262 11276:12284 12298:13306 13320:14328 14342:15350 15364:16372" hidden="1" x14ac:dyDescent="0.35">
      <c r="A72">
        <v>2017303012</v>
      </c>
      <c r="B72" t="s">
        <v>40</v>
      </c>
      <c r="C72" t="s">
        <v>158</v>
      </c>
      <c r="D72" s="55" t="s">
        <v>938</v>
      </c>
      <c r="E72" t="s">
        <v>133</v>
      </c>
      <c r="F72" s="18">
        <v>43038</v>
      </c>
      <c r="G72">
        <v>172.3</v>
      </c>
      <c r="H72" t="s">
        <v>884</v>
      </c>
      <c r="I72">
        <v>474.8</v>
      </c>
      <c r="J72" t="s">
        <v>876</v>
      </c>
      <c r="K72">
        <v>159.69999999999999</v>
      </c>
      <c r="L72" t="s">
        <v>880</v>
      </c>
      <c r="M72">
        <v>51</v>
      </c>
      <c r="O72">
        <v>1150</v>
      </c>
      <c r="P72" t="s">
        <v>880</v>
      </c>
      <c r="T72" s="18"/>
      <c r="AH72" s="18"/>
      <c r="AV72" s="18"/>
      <c r="BJ72" s="18"/>
      <c r="BX72" s="18"/>
      <c r="CL72" s="18"/>
      <c r="CZ72" s="18"/>
      <c r="DN72" s="18"/>
      <c r="EB72" s="18"/>
      <c r="EP72" s="18"/>
      <c r="FD72" s="18"/>
      <c r="FR72" s="18"/>
      <c r="GF72" s="18"/>
      <c r="GT72" s="18"/>
      <c r="HH72" s="18"/>
      <c r="HV72" s="18"/>
      <c r="IJ72" s="18"/>
      <c r="IX72" s="18"/>
      <c r="JL72" s="18"/>
      <c r="JZ72" s="18"/>
      <c r="KN72" s="18"/>
      <c r="LB72" s="18"/>
      <c r="LP72" s="18"/>
      <c r="MD72" s="18"/>
      <c r="MR72" s="18"/>
      <c r="NF72" s="18"/>
      <c r="NT72" s="18"/>
      <c r="OH72" s="18"/>
      <c r="OV72" s="18"/>
      <c r="PJ72" s="18"/>
      <c r="PX72" s="18"/>
      <c r="QL72" s="18"/>
      <c r="QZ72" s="18"/>
      <c r="RN72" s="18"/>
      <c r="SB72" s="18"/>
      <c r="SP72" s="18"/>
      <c r="TD72" s="18"/>
      <c r="TR72" s="18"/>
      <c r="UF72" s="18"/>
      <c r="UT72" s="18"/>
      <c r="VH72" s="18"/>
      <c r="VV72" s="18"/>
      <c r="WJ72" s="18"/>
      <c r="WX72" s="18"/>
      <c r="XL72" s="18"/>
      <c r="XZ72" s="18"/>
      <c r="YN72" s="18"/>
      <c r="ZB72" s="18"/>
      <c r="ZP72" s="18"/>
      <c r="AAD72" s="18"/>
      <c r="AAR72" s="18"/>
      <c r="ABF72" s="18"/>
      <c r="ABT72" s="18"/>
      <c r="ACH72" s="18"/>
      <c r="ACV72" s="18"/>
      <c r="ADJ72" s="18"/>
      <c r="ADX72" s="18"/>
      <c r="AEL72" s="18"/>
      <c r="AEZ72" s="18"/>
      <c r="AFN72" s="18"/>
      <c r="AGB72" s="18"/>
      <c r="AGP72" s="18"/>
      <c r="AHD72" s="18"/>
      <c r="AHR72" s="18"/>
      <c r="AIF72" s="18"/>
      <c r="AIT72" s="18"/>
      <c r="AJH72" s="18"/>
      <c r="AJV72" s="18"/>
      <c r="AKJ72" s="18"/>
      <c r="AKX72" s="18"/>
      <c r="ALL72" s="18"/>
      <c r="ALZ72" s="18"/>
      <c r="AMN72" s="18"/>
      <c r="ANB72" s="18"/>
      <c r="ANP72" s="18"/>
      <c r="AOD72" s="18"/>
      <c r="AOR72" s="18"/>
      <c r="APF72" s="18"/>
      <c r="APT72" s="18"/>
      <c r="AQH72" s="18"/>
      <c r="AQV72" s="18"/>
      <c r="ARJ72" s="18"/>
      <c r="ARX72" s="18"/>
      <c r="ASL72" s="18"/>
      <c r="ASZ72" s="18"/>
      <c r="ATN72" s="18"/>
      <c r="AUB72" s="18"/>
      <c r="AUP72" s="18"/>
      <c r="AVD72" s="18"/>
      <c r="AVR72" s="18"/>
      <c r="AWF72" s="18"/>
      <c r="AWT72" s="18"/>
      <c r="AXH72" s="18"/>
      <c r="AXV72" s="18"/>
      <c r="AYJ72" s="18"/>
      <c r="AYX72" s="18"/>
      <c r="AZL72" s="18"/>
      <c r="AZZ72" s="18"/>
      <c r="BAN72" s="18"/>
      <c r="BBB72" s="18"/>
      <c r="BBP72" s="18"/>
      <c r="BCD72" s="18"/>
      <c r="BCR72" s="18"/>
      <c r="BDF72" s="18"/>
      <c r="BDT72" s="18"/>
      <c r="BEH72" s="18"/>
      <c r="BEV72" s="18"/>
      <c r="BFJ72" s="18"/>
      <c r="BFX72" s="18"/>
      <c r="BGL72" s="18"/>
      <c r="BGZ72" s="18"/>
      <c r="BHN72" s="18"/>
      <c r="BIB72" s="18"/>
      <c r="BIP72" s="18"/>
      <c r="BJD72" s="18"/>
      <c r="BJR72" s="18"/>
      <c r="BKF72" s="18"/>
      <c r="BKT72" s="18"/>
      <c r="BLH72" s="18"/>
      <c r="BLV72" s="18"/>
      <c r="BMJ72" s="18"/>
      <c r="BMX72" s="18"/>
      <c r="BNL72" s="18"/>
      <c r="BNZ72" s="18"/>
      <c r="BON72" s="18"/>
      <c r="BPB72" s="18"/>
      <c r="BPP72" s="18"/>
      <c r="BQD72" s="18"/>
      <c r="BQR72" s="18"/>
      <c r="BRF72" s="18"/>
      <c r="BRT72" s="18"/>
      <c r="BSH72" s="18"/>
      <c r="BSV72" s="18"/>
      <c r="BTJ72" s="18"/>
      <c r="BTX72" s="18"/>
      <c r="BUL72" s="18"/>
      <c r="BUZ72" s="18"/>
      <c r="BVN72" s="18"/>
      <c r="BWB72" s="18"/>
      <c r="BWP72" s="18"/>
      <c r="BXD72" s="18"/>
      <c r="BXR72" s="18"/>
      <c r="BYF72" s="18"/>
      <c r="BYT72" s="18"/>
      <c r="BZH72" s="18"/>
      <c r="BZV72" s="18"/>
      <c r="CAJ72" s="18"/>
      <c r="CAX72" s="18"/>
      <c r="CBL72" s="18"/>
      <c r="CBZ72" s="18"/>
      <c r="CCN72" s="18"/>
      <c r="CDB72" s="18"/>
      <c r="CDP72" s="18"/>
      <c r="CED72" s="18"/>
      <c r="CER72" s="18"/>
      <c r="CFF72" s="18"/>
      <c r="CFT72" s="18"/>
      <c r="CGH72" s="18"/>
      <c r="CGV72" s="18"/>
      <c r="CHJ72" s="18"/>
      <c r="CHX72" s="18"/>
      <c r="CIL72" s="18"/>
      <c r="CIZ72" s="18"/>
      <c r="CJN72" s="18"/>
      <c r="CKB72" s="18"/>
      <c r="CKP72" s="18"/>
      <c r="CLD72" s="18"/>
      <c r="CLR72" s="18"/>
      <c r="CMF72" s="18"/>
      <c r="CMT72" s="18"/>
      <c r="CNH72" s="18"/>
      <c r="CNV72" s="18"/>
      <c r="COJ72" s="18"/>
      <c r="COX72" s="18"/>
      <c r="CPL72" s="18"/>
      <c r="CPZ72" s="18"/>
      <c r="CQN72" s="18"/>
      <c r="CRB72" s="18"/>
      <c r="CRP72" s="18"/>
      <c r="CSD72" s="18"/>
      <c r="CSR72" s="18"/>
      <c r="CTF72" s="18"/>
      <c r="CTT72" s="18"/>
      <c r="CUH72" s="18"/>
      <c r="CUV72" s="18"/>
      <c r="CVJ72" s="18"/>
      <c r="CVX72" s="18"/>
      <c r="CWL72" s="18"/>
      <c r="CWZ72" s="18"/>
      <c r="CXN72" s="18"/>
      <c r="CYB72" s="18"/>
      <c r="CYP72" s="18"/>
      <c r="CZD72" s="18"/>
      <c r="CZR72" s="18"/>
      <c r="DAF72" s="18"/>
      <c r="DAT72" s="18"/>
      <c r="DBH72" s="18"/>
      <c r="DBV72" s="18"/>
      <c r="DCJ72" s="18"/>
      <c r="DCX72" s="18"/>
      <c r="DDL72" s="18"/>
      <c r="DDZ72" s="18"/>
      <c r="DEN72" s="18"/>
      <c r="DFB72" s="18"/>
      <c r="DFP72" s="18"/>
      <c r="DGD72" s="18"/>
      <c r="DGR72" s="18"/>
      <c r="DHF72" s="18"/>
      <c r="DHT72" s="18"/>
      <c r="DIH72" s="18"/>
      <c r="DIV72" s="18"/>
      <c r="DJJ72" s="18"/>
      <c r="DJX72" s="18"/>
      <c r="DKL72" s="18"/>
      <c r="DKZ72" s="18"/>
      <c r="DLN72" s="18"/>
      <c r="DMB72" s="18"/>
      <c r="DMP72" s="18"/>
      <c r="DND72" s="18"/>
      <c r="DNR72" s="18"/>
      <c r="DOF72" s="18"/>
      <c r="DOT72" s="18"/>
      <c r="DPH72" s="18"/>
      <c r="DPV72" s="18"/>
      <c r="DQJ72" s="18"/>
      <c r="DQX72" s="18"/>
      <c r="DRL72" s="18"/>
      <c r="DRZ72" s="18"/>
      <c r="DSN72" s="18"/>
      <c r="DTB72" s="18"/>
      <c r="DTP72" s="18"/>
      <c r="DUD72" s="18"/>
      <c r="DUR72" s="18"/>
      <c r="DVF72" s="18"/>
      <c r="DVT72" s="18"/>
      <c r="DWH72" s="18"/>
      <c r="DWV72" s="18"/>
      <c r="DXJ72" s="18"/>
      <c r="DXX72" s="18"/>
      <c r="DYL72" s="18"/>
      <c r="DYZ72" s="18"/>
      <c r="DZN72" s="18"/>
      <c r="EAB72" s="18"/>
      <c r="EAP72" s="18"/>
      <c r="EBD72" s="18"/>
      <c r="EBR72" s="18"/>
      <c r="ECF72" s="18"/>
      <c r="ECT72" s="18"/>
      <c r="EDH72" s="18"/>
      <c r="EDV72" s="18"/>
      <c r="EEJ72" s="18"/>
      <c r="EEX72" s="18"/>
      <c r="EFL72" s="18"/>
      <c r="EFZ72" s="18"/>
      <c r="EGN72" s="18"/>
      <c r="EHB72" s="18"/>
      <c r="EHP72" s="18"/>
      <c r="EID72" s="18"/>
      <c r="EIR72" s="18"/>
      <c r="EJF72" s="18"/>
      <c r="EJT72" s="18"/>
      <c r="EKH72" s="18"/>
      <c r="EKV72" s="18"/>
      <c r="ELJ72" s="18"/>
      <c r="ELX72" s="18"/>
      <c r="EML72" s="18"/>
      <c r="EMZ72" s="18"/>
      <c r="ENN72" s="18"/>
      <c r="EOB72" s="18"/>
      <c r="EOP72" s="18"/>
      <c r="EPD72" s="18"/>
      <c r="EPR72" s="18"/>
      <c r="EQF72" s="18"/>
      <c r="EQT72" s="18"/>
      <c r="ERH72" s="18"/>
      <c r="ERV72" s="18"/>
      <c r="ESJ72" s="18"/>
      <c r="ESX72" s="18"/>
      <c r="ETL72" s="18"/>
      <c r="ETZ72" s="18"/>
      <c r="EUN72" s="18"/>
      <c r="EVB72" s="18"/>
      <c r="EVP72" s="18"/>
      <c r="EWD72" s="18"/>
      <c r="EWR72" s="18"/>
      <c r="EXF72" s="18"/>
      <c r="EXT72" s="18"/>
      <c r="EYH72" s="18"/>
      <c r="EYV72" s="18"/>
      <c r="EZJ72" s="18"/>
      <c r="EZX72" s="18"/>
      <c r="FAL72" s="18"/>
      <c r="FAZ72" s="18"/>
      <c r="FBN72" s="18"/>
      <c r="FCB72" s="18"/>
      <c r="FCP72" s="18"/>
      <c r="FDD72" s="18"/>
      <c r="FDR72" s="18"/>
      <c r="FEF72" s="18"/>
      <c r="FET72" s="18"/>
      <c r="FFH72" s="18"/>
      <c r="FFV72" s="18"/>
      <c r="FGJ72" s="18"/>
      <c r="FGX72" s="18"/>
      <c r="FHL72" s="18"/>
      <c r="FHZ72" s="18"/>
      <c r="FIN72" s="18"/>
      <c r="FJB72" s="18"/>
      <c r="FJP72" s="18"/>
      <c r="FKD72" s="18"/>
      <c r="FKR72" s="18"/>
      <c r="FLF72" s="18"/>
      <c r="FLT72" s="18"/>
      <c r="FMH72" s="18"/>
      <c r="FMV72" s="18"/>
      <c r="FNJ72" s="18"/>
      <c r="FNX72" s="18"/>
      <c r="FOL72" s="18"/>
      <c r="FOZ72" s="18"/>
      <c r="FPN72" s="18"/>
      <c r="FQB72" s="18"/>
      <c r="FQP72" s="18"/>
      <c r="FRD72" s="18"/>
      <c r="FRR72" s="18"/>
      <c r="FSF72" s="18"/>
      <c r="FST72" s="18"/>
      <c r="FTH72" s="18"/>
      <c r="FTV72" s="18"/>
      <c r="FUJ72" s="18"/>
      <c r="FUX72" s="18"/>
      <c r="FVL72" s="18"/>
      <c r="FVZ72" s="18"/>
      <c r="FWN72" s="18"/>
      <c r="FXB72" s="18"/>
      <c r="FXP72" s="18"/>
      <c r="FYD72" s="18"/>
      <c r="FYR72" s="18"/>
      <c r="FZF72" s="18"/>
      <c r="FZT72" s="18"/>
      <c r="GAH72" s="18"/>
      <c r="GAV72" s="18"/>
      <c r="GBJ72" s="18"/>
      <c r="GBX72" s="18"/>
      <c r="GCL72" s="18"/>
      <c r="GCZ72" s="18"/>
      <c r="GDN72" s="18"/>
      <c r="GEB72" s="18"/>
      <c r="GEP72" s="18"/>
      <c r="GFD72" s="18"/>
      <c r="GFR72" s="18"/>
      <c r="GGF72" s="18"/>
      <c r="GGT72" s="18"/>
      <c r="GHH72" s="18"/>
      <c r="GHV72" s="18"/>
      <c r="GIJ72" s="18"/>
      <c r="GIX72" s="18"/>
      <c r="GJL72" s="18"/>
      <c r="GJZ72" s="18"/>
      <c r="GKN72" s="18"/>
      <c r="GLB72" s="18"/>
      <c r="GLP72" s="18"/>
      <c r="GMD72" s="18"/>
      <c r="GMR72" s="18"/>
      <c r="GNF72" s="18"/>
      <c r="GNT72" s="18"/>
      <c r="GOH72" s="18"/>
      <c r="GOV72" s="18"/>
      <c r="GPJ72" s="18"/>
      <c r="GPX72" s="18"/>
      <c r="GQL72" s="18"/>
      <c r="GQZ72" s="18"/>
      <c r="GRN72" s="18"/>
      <c r="GSB72" s="18"/>
      <c r="GSP72" s="18"/>
      <c r="GTD72" s="18"/>
      <c r="GTR72" s="18"/>
      <c r="GUF72" s="18"/>
      <c r="GUT72" s="18"/>
      <c r="GVH72" s="18"/>
      <c r="GVV72" s="18"/>
      <c r="GWJ72" s="18"/>
      <c r="GWX72" s="18"/>
      <c r="GXL72" s="18"/>
      <c r="GXZ72" s="18"/>
      <c r="GYN72" s="18"/>
      <c r="GZB72" s="18"/>
      <c r="GZP72" s="18"/>
      <c r="HAD72" s="18"/>
      <c r="HAR72" s="18"/>
      <c r="HBF72" s="18"/>
      <c r="HBT72" s="18"/>
      <c r="HCH72" s="18"/>
      <c r="HCV72" s="18"/>
      <c r="HDJ72" s="18"/>
      <c r="HDX72" s="18"/>
      <c r="HEL72" s="18"/>
      <c r="HEZ72" s="18"/>
      <c r="HFN72" s="18"/>
      <c r="HGB72" s="18"/>
      <c r="HGP72" s="18"/>
      <c r="HHD72" s="18"/>
      <c r="HHR72" s="18"/>
      <c r="HIF72" s="18"/>
      <c r="HIT72" s="18"/>
      <c r="HJH72" s="18"/>
      <c r="HJV72" s="18"/>
      <c r="HKJ72" s="18"/>
      <c r="HKX72" s="18"/>
      <c r="HLL72" s="18"/>
      <c r="HLZ72" s="18"/>
      <c r="HMN72" s="18"/>
      <c r="HNB72" s="18"/>
      <c r="HNP72" s="18"/>
      <c r="HOD72" s="18"/>
      <c r="HOR72" s="18"/>
      <c r="HPF72" s="18"/>
      <c r="HPT72" s="18"/>
      <c r="HQH72" s="18"/>
      <c r="HQV72" s="18"/>
      <c r="HRJ72" s="18"/>
      <c r="HRX72" s="18"/>
      <c r="HSL72" s="18"/>
      <c r="HSZ72" s="18"/>
      <c r="HTN72" s="18"/>
      <c r="HUB72" s="18"/>
      <c r="HUP72" s="18"/>
      <c r="HVD72" s="18"/>
      <c r="HVR72" s="18"/>
      <c r="HWF72" s="18"/>
      <c r="HWT72" s="18"/>
      <c r="HXH72" s="18"/>
      <c r="HXV72" s="18"/>
      <c r="HYJ72" s="18"/>
      <c r="HYX72" s="18"/>
      <c r="HZL72" s="18"/>
      <c r="HZZ72" s="18"/>
      <c r="IAN72" s="18"/>
      <c r="IBB72" s="18"/>
      <c r="IBP72" s="18"/>
      <c r="ICD72" s="18"/>
      <c r="ICR72" s="18"/>
      <c r="IDF72" s="18"/>
      <c r="IDT72" s="18"/>
      <c r="IEH72" s="18"/>
      <c r="IEV72" s="18"/>
      <c r="IFJ72" s="18"/>
      <c r="IFX72" s="18"/>
      <c r="IGL72" s="18"/>
      <c r="IGZ72" s="18"/>
      <c r="IHN72" s="18"/>
      <c r="IIB72" s="18"/>
      <c r="IIP72" s="18"/>
      <c r="IJD72" s="18"/>
      <c r="IJR72" s="18"/>
      <c r="IKF72" s="18"/>
      <c r="IKT72" s="18"/>
      <c r="ILH72" s="18"/>
      <c r="ILV72" s="18"/>
      <c r="IMJ72" s="18"/>
      <c r="IMX72" s="18"/>
      <c r="INL72" s="18"/>
      <c r="INZ72" s="18"/>
      <c r="ION72" s="18"/>
      <c r="IPB72" s="18"/>
      <c r="IPP72" s="18"/>
      <c r="IQD72" s="18"/>
      <c r="IQR72" s="18"/>
      <c r="IRF72" s="18"/>
      <c r="IRT72" s="18"/>
      <c r="ISH72" s="18"/>
      <c r="ISV72" s="18"/>
      <c r="ITJ72" s="18"/>
      <c r="ITX72" s="18"/>
      <c r="IUL72" s="18"/>
      <c r="IUZ72" s="18"/>
      <c r="IVN72" s="18"/>
      <c r="IWB72" s="18"/>
      <c r="IWP72" s="18"/>
      <c r="IXD72" s="18"/>
      <c r="IXR72" s="18"/>
      <c r="IYF72" s="18"/>
      <c r="IYT72" s="18"/>
      <c r="IZH72" s="18"/>
      <c r="IZV72" s="18"/>
      <c r="JAJ72" s="18"/>
      <c r="JAX72" s="18"/>
      <c r="JBL72" s="18"/>
      <c r="JBZ72" s="18"/>
      <c r="JCN72" s="18"/>
      <c r="JDB72" s="18"/>
      <c r="JDP72" s="18"/>
      <c r="JED72" s="18"/>
      <c r="JER72" s="18"/>
      <c r="JFF72" s="18"/>
      <c r="JFT72" s="18"/>
      <c r="JGH72" s="18"/>
      <c r="JGV72" s="18"/>
      <c r="JHJ72" s="18"/>
      <c r="JHX72" s="18"/>
      <c r="JIL72" s="18"/>
      <c r="JIZ72" s="18"/>
      <c r="JJN72" s="18"/>
      <c r="JKB72" s="18"/>
      <c r="JKP72" s="18"/>
      <c r="JLD72" s="18"/>
      <c r="JLR72" s="18"/>
      <c r="JMF72" s="18"/>
      <c r="JMT72" s="18"/>
      <c r="JNH72" s="18"/>
      <c r="JNV72" s="18"/>
      <c r="JOJ72" s="18"/>
      <c r="JOX72" s="18"/>
      <c r="JPL72" s="18"/>
      <c r="JPZ72" s="18"/>
      <c r="JQN72" s="18"/>
      <c r="JRB72" s="18"/>
      <c r="JRP72" s="18"/>
      <c r="JSD72" s="18"/>
      <c r="JSR72" s="18"/>
      <c r="JTF72" s="18"/>
      <c r="JTT72" s="18"/>
      <c r="JUH72" s="18"/>
      <c r="JUV72" s="18"/>
      <c r="JVJ72" s="18"/>
      <c r="JVX72" s="18"/>
      <c r="JWL72" s="18"/>
      <c r="JWZ72" s="18"/>
      <c r="JXN72" s="18"/>
      <c r="JYB72" s="18"/>
      <c r="JYP72" s="18"/>
      <c r="JZD72" s="18"/>
      <c r="JZR72" s="18"/>
      <c r="KAF72" s="18"/>
      <c r="KAT72" s="18"/>
      <c r="KBH72" s="18"/>
      <c r="KBV72" s="18"/>
      <c r="KCJ72" s="18"/>
      <c r="KCX72" s="18"/>
      <c r="KDL72" s="18"/>
      <c r="KDZ72" s="18"/>
      <c r="KEN72" s="18"/>
      <c r="KFB72" s="18"/>
      <c r="KFP72" s="18"/>
      <c r="KGD72" s="18"/>
      <c r="KGR72" s="18"/>
      <c r="KHF72" s="18"/>
      <c r="KHT72" s="18"/>
      <c r="KIH72" s="18"/>
      <c r="KIV72" s="18"/>
      <c r="KJJ72" s="18"/>
      <c r="KJX72" s="18"/>
      <c r="KKL72" s="18"/>
      <c r="KKZ72" s="18"/>
      <c r="KLN72" s="18"/>
      <c r="KMB72" s="18"/>
      <c r="KMP72" s="18"/>
      <c r="KND72" s="18"/>
      <c r="KNR72" s="18"/>
      <c r="KOF72" s="18"/>
      <c r="KOT72" s="18"/>
      <c r="KPH72" s="18"/>
      <c r="KPV72" s="18"/>
      <c r="KQJ72" s="18"/>
      <c r="KQX72" s="18"/>
      <c r="KRL72" s="18"/>
      <c r="KRZ72" s="18"/>
      <c r="KSN72" s="18"/>
      <c r="KTB72" s="18"/>
      <c r="KTP72" s="18"/>
      <c r="KUD72" s="18"/>
      <c r="KUR72" s="18"/>
      <c r="KVF72" s="18"/>
      <c r="KVT72" s="18"/>
      <c r="KWH72" s="18"/>
      <c r="KWV72" s="18"/>
      <c r="KXJ72" s="18"/>
      <c r="KXX72" s="18"/>
      <c r="KYL72" s="18"/>
      <c r="KYZ72" s="18"/>
      <c r="KZN72" s="18"/>
      <c r="LAB72" s="18"/>
      <c r="LAP72" s="18"/>
      <c r="LBD72" s="18"/>
      <c r="LBR72" s="18"/>
      <c r="LCF72" s="18"/>
      <c r="LCT72" s="18"/>
      <c r="LDH72" s="18"/>
      <c r="LDV72" s="18"/>
      <c r="LEJ72" s="18"/>
      <c r="LEX72" s="18"/>
      <c r="LFL72" s="18"/>
      <c r="LFZ72" s="18"/>
      <c r="LGN72" s="18"/>
      <c r="LHB72" s="18"/>
      <c r="LHP72" s="18"/>
      <c r="LID72" s="18"/>
      <c r="LIR72" s="18"/>
      <c r="LJF72" s="18"/>
      <c r="LJT72" s="18"/>
      <c r="LKH72" s="18"/>
      <c r="LKV72" s="18"/>
      <c r="LLJ72" s="18"/>
      <c r="LLX72" s="18"/>
      <c r="LML72" s="18"/>
      <c r="LMZ72" s="18"/>
      <c r="LNN72" s="18"/>
      <c r="LOB72" s="18"/>
      <c r="LOP72" s="18"/>
      <c r="LPD72" s="18"/>
      <c r="LPR72" s="18"/>
      <c r="LQF72" s="18"/>
      <c r="LQT72" s="18"/>
      <c r="LRH72" s="18"/>
      <c r="LRV72" s="18"/>
      <c r="LSJ72" s="18"/>
      <c r="LSX72" s="18"/>
      <c r="LTL72" s="18"/>
      <c r="LTZ72" s="18"/>
      <c r="LUN72" s="18"/>
      <c r="LVB72" s="18"/>
      <c r="LVP72" s="18"/>
      <c r="LWD72" s="18"/>
      <c r="LWR72" s="18"/>
      <c r="LXF72" s="18"/>
      <c r="LXT72" s="18"/>
      <c r="LYH72" s="18"/>
      <c r="LYV72" s="18"/>
      <c r="LZJ72" s="18"/>
      <c r="LZX72" s="18"/>
      <c r="MAL72" s="18"/>
      <c r="MAZ72" s="18"/>
      <c r="MBN72" s="18"/>
      <c r="MCB72" s="18"/>
      <c r="MCP72" s="18"/>
      <c r="MDD72" s="18"/>
      <c r="MDR72" s="18"/>
      <c r="MEF72" s="18"/>
      <c r="MET72" s="18"/>
      <c r="MFH72" s="18"/>
      <c r="MFV72" s="18"/>
      <c r="MGJ72" s="18"/>
      <c r="MGX72" s="18"/>
      <c r="MHL72" s="18"/>
      <c r="MHZ72" s="18"/>
      <c r="MIN72" s="18"/>
      <c r="MJB72" s="18"/>
      <c r="MJP72" s="18"/>
      <c r="MKD72" s="18"/>
      <c r="MKR72" s="18"/>
      <c r="MLF72" s="18"/>
      <c r="MLT72" s="18"/>
      <c r="MMH72" s="18"/>
      <c r="MMV72" s="18"/>
      <c r="MNJ72" s="18"/>
      <c r="MNX72" s="18"/>
      <c r="MOL72" s="18"/>
      <c r="MOZ72" s="18"/>
      <c r="MPN72" s="18"/>
      <c r="MQB72" s="18"/>
      <c r="MQP72" s="18"/>
      <c r="MRD72" s="18"/>
      <c r="MRR72" s="18"/>
      <c r="MSF72" s="18"/>
      <c r="MST72" s="18"/>
      <c r="MTH72" s="18"/>
      <c r="MTV72" s="18"/>
      <c r="MUJ72" s="18"/>
      <c r="MUX72" s="18"/>
      <c r="MVL72" s="18"/>
      <c r="MVZ72" s="18"/>
      <c r="MWN72" s="18"/>
      <c r="MXB72" s="18"/>
      <c r="MXP72" s="18"/>
      <c r="MYD72" s="18"/>
      <c r="MYR72" s="18"/>
      <c r="MZF72" s="18"/>
      <c r="MZT72" s="18"/>
      <c r="NAH72" s="18"/>
      <c r="NAV72" s="18"/>
      <c r="NBJ72" s="18"/>
      <c r="NBX72" s="18"/>
      <c r="NCL72" s="18"/>
      <c r="NCZ72" s="18"/>
      <c r="NDN72" s="18"/>
      <c r="NEB72" s="18"/>
      <c r="NEP72" s="18"/>
      <c r="NFD72" s="18"/>
      <c r="NFR72" s="18"/>
      <c r="NGF72" s="18"/>
      <c r="NGT72" s="18"/>
      <c r="NHH72" s="18"/>
      <c r="NHV72" s="18"/>
      <c r="NIJ72" s="18"/>
      <c r="NIX72" s="18"/>
      <c r="NJL72" s="18"/>
      <c r="NJZ72" s="18"/>
      <c r="NKN72" s="18"/>
      <c r="NLB72" s="18"/>
      <c r="NLP72" s="18"/>
      <c r="NMD72" s="18"/>
      <c r="NMR72" s="18"/>
      <c r="NNF72" s="18"/>
      <c r="NNT72" s="18"/>
      <c r="NOH72" s="18"/>
      <c r="NOV72" s="18"/>
      <c r="NPJ72" s="18"/>
      <c r="NPX72" s="18"/>
      <c r="NQL72" s="18"/>
      <c r="NQZ72" s="18"/>
      <c r="NRN72" s="18"/>
      <c r="NSB72" s="18"/>
      <c r="NSP72" s="18"/>
      <c r="NTD72" s="18"/>
      <c r="NTR72" s="18"/>
      <c r="NUF72" s="18"/>
      <c r="NUT72" s="18"/>
      <c r="NVH72" s="18"/>
      <c r="NVV72" s="18"/>
      <c r="NWJ72" s="18"/>
      <c r="NWX72" s="18"/>
      <c r="NXL72" s="18"/>
      <c r="NXZ72" s="18"/>
      <c r="NYN72" s="18"/>
      <c r="NZB72" s="18"/>
      <c r="NZP72" s="18"/>
      <c r="OAD72" s="18"/>
      <c r="OAR72" s="18"/>
      <c r="OBF72" s="18"/>
      <c r="OBT72" s="18"/>
      <c r="OCH72" s="18"/>
      <c r="OCV72" s="18"/>
      <c r="ODJ72" s="18"/>
      <c r="ODX72" s="18"/>
      <c r="OEL72" s="18"/>
      <c r="OEZ72" s="18"/>
      <c r="OFN72" s="18"/>
      <c r="OGB72" s="18"/>
      <c r="OGP72" s="18"/>
      <c r="OHD72" s="18"/>
      <c r="OHR72" s="18"/>
      <c r="OIF72" s="18"/>
      <c r="OIT72" s="18"/>
      <c r="OJH72" s="18"/>
      <c r="OJV72" s="18"/>
      <c r="OKJ72" s="18"/>
      <c r="OKX72" s="18"/>
      <c r="OLL72" s="18"/>
      <c r="OLZ72" s="18"/>
      <c r="OMN72" s="18"/>
      <c r="ONB72" s="18"/>
      <c r="ONP72" s="18"/>
      <c r="OOD72" s="18"/>
      <c r="OOR72" s="18"/>
      <c r="OPF72" s="18"/>
      <c r="OPT72" s="18"/>
      <c r="OQH72" s="18"/>
      <c r="OQV72" s="18"/>
      <c r="ORJ72" s="18"/>
      <c r="ORX72" s="18"/>
      <c r="OSL72" s="18"/>
      <c r="OSZ72" s="18"/>
      <c r="OTN72" s="18"/>
      <c r="OUB72" s="18"/>
      <c r="OUP72" s="18"/>
      <c r="OVD72" s="18"/>
      <c r="OVR72" s="18"/>
      <c r="OWF72" s="18"/>
      <c r="OWT72" s="18"/>
      <c r="OXH72" s="18"/>
      <c r="OXV72" s="18"/>
      <c r="OYJ72" s="18"/>
      <c r="OYX72" s="18"/>
      <c r="OZL72" s="18"/>
      <c r="OZZ72" s="18"/>
      <c r="PAN72" s="18"/>
      <c r="PBB72" s="18"/>
      <c r="PBP72" s="18"/>
      <c r="PCD72" s="18"/>
      <c r="PCR72" s="18"/>
      <c r="PDF72" s="18"/>
      <c r="PDT72" s="18"/>
      <c r="PEH72" s="18"/>
      <c r="PEV72" s="18"/>
      <c r="PFJ72" s="18"/>
      <c r="PFX72" s="18"/>
      <c r="PGL72" s="18"/>
      <c r="PGZ72" s="18"/>
      <c r="PHN72" s="18"/>
      <c r="PIB72" s="18"/>
      <c r="PIP72" s="18"/>
      <c r="PJD72" s="18"/>
      <c r="PJR72" s="18"/>
      <c r="PKF72" s="18"/>
      <c r="PKT72" s="18"/>
      <c r="PLH72" s="18"/>
      <c r="PLV72" s="18"/>
      <c r="PMJ72" s="18"/>
      <c r="PMX72" s="18"/>
      <c r="PNL72" s="18"/>
      <c r="PNZ72" s="18"/>
      <c r="PON72" s="18"/>
      <c r="PPB72" s="18"/>
      <c r="PPP72" s="18"/>
      <c r="PQD72" s="18"/>
      <c r="PQR72" s="18"/>
      <c r="PRF72" s="18"/>
      <c r="PRT72" s="18"/>
      <c r="PSH72" s="18"/>
      <c r="PSV72" s="18"/>
      <c r="PTJ72" s="18"/>
      <c r="PTX72" s="18"/>
      <c r="PUL72" s="18"/>
      <c r="PUZ72" s="18"/>
      <c r="PVN72" s="18"/>
      <c r="PWB72" s="18"/>
      <c r="PWP72" s="18"/>
      <c r="PXD72" s="18"/>
      <c r="PXR72" s="18"/>
      <c r="PYF72" s="18"/>
      <c r="PYT72" s="18"/>
      <c r="PZH72" s="18"/>
      <c r="PZV72" s="18"/>
      <c r="QAJ72" s="18"/>
      <c r="QAX72" s="18"/>
      <c r="QBL72" s="18"/>
      <c r="QBZ72" s="18"/>
      <c r="QCN72" s="18"/>
      <c r="QDB72" s="18"/>
      <c r="QDP72" s="18"/>
      <c r="QED72" s="18"/>
      <c r="QER72" s="18"/>
      <c r="QFF72" s="18"/>
      <c r="QFT72" s="18"/>
      <c r="QGH72" s="18"/>
      <c r="QGV72" s="18"/>
      <c r="QHJ72" s="18"/>
      <c r="QHX72" s="18"/>
      <c r="QIL72" s="18"/>
      <c r="QIZ72" s="18"/>
      <c r="QJN72" s="18"/>
      <c r="QKB72" s="18"/>
      <c r="QKP72" s="18"/>
      <c r="QLD72" s="18"/>
      <c r="QLR72" s="18"/>
      <c r="QMF72" s="18"/>
      <c r="QMT72" s="18"/>
      <c r="QNH72" s="18"/>
      <c r="QNV72" s="18"/>
      <c r="QOJ72" s="18"/>
      <c r="QOX72" s="18"/>
      <c r="QPL72" s="18"/>
      <c r="QPZ72" s="18"/>
      <c r="QQN72" s="18"/>
      <c r="QRB72" s="18"/>
      <c r="QRP72" s="18"/>
      <c r="QSD72" s="18"/>
      <c r="QSR72" s="18"/>
      <c r="QTF72" s="18"/>
      <c r="QTT72" s="18"/>
      <c r="QUH72" s="18"/>
      <c r="QUV72" s="18"/>
      <c r="QVJ72" s="18"/>
      <c r="QVX72" s="18"/>
      <c r="QWL72" s="18"/>
      <c r="QWZ72" s="18"/>
      <c r="QXN72" s="18"/>
      <c r="QYB72" s="18"/>
      <c r="QYP72" s="18"/>
      <c r="QZD72" s="18"/>
      <c r="QZR72" s="18"/>
      <c r="RAF72" s="18"/>
      <c r="RAT72" s="18"/>
      <c r="RBH72" s="18"/>
      <c r="RBV72" s="18"/>
      <c r="RCJ72" s="18"/>
      <c r="RCX72" s="18"/>
      <c r="RDL72" s="18"/>
      <c r="RDZ72" s="18"/>
      <c r="REN72" s="18"/>
      <c r="RFB72" s="18"/>
      <c r="RFP72" s="18"/>
      <c r="RGD72" s="18"/>
      <c r="RGR72" s="18"/>
      <c r="RHF72" s="18"/>
      <c r="RHT72" s="18"/>
      <c r="RIH72" s="18"/>
      <c r="RIV72" s="18"/>
      <c r="RJJ72" s="18"/>
      <c r="RJX72" s="18"/>
      <c r="RKL72" s="18"/>
      <c r="RKZ72" s="18"/>
      <c r="RLN72" s="18"/>
      <c r="RMB72" s="18"/>
      <c r="RMP72" s="18"/>
      <c r="RND72" s="18"/>
      <c r="RNR72" s="18"/>
      <c r="ROF72" s="18"/>
      <c r="ROT72" s="18"/>
      <c r="RPH72" s="18"/>
      <c r="RPV72" s="18"/>
      <c r="RQJ72" s="18"/>
      <c r="RQX72" s="18"/>
      <c r="RRL72" s="18"/>
      <c r="RRZ72" s="18"/>
      <c r="RSN72" s="18"/>
      <c r="RTB72" s="18"/>
      <c r="RTP72" s="18"/>
      <c r="RUD72" s="18"/>
      <c r="RUR72" s="18"/>
      <c r="RVF72" s="18"/>
      <c r="RVT72" s="18"/>
      <c r="RWH72" s="18"/>
      <c r="RWV72" s="18"/>
      <c r="RXJ72" s="18"/>
      <c r="RXX72" s="18"/>
      <c r="RYL72" s="18"/>
      <c r="RYZ72" s="18"/>
      <c r="RZN72" s="18"/>
      <c r="SAB72" s="18"/>
      <c r="SAP72" s="18"/>
      <c r="SBD72" s="18"/>
      <c r="SBR72" s="18"/>
      <c r="SCF72" s="18"/>
      <c r="SCT72" s="18"/>
      <c r="SDH72" s="18"/>
      <c r="SDV72" s="18"/>
      <c r="SEJ72" s="18"/>
      <c r="SEX72" s="18"/>
      <c r="SFL72" s="18"/>
      <c r="SFZ72" s="18"/>
      <c r="SGN72" s="18"/>
      <c r="SHB72" s="18"/>
      <c r="SHP72" s="18"/>
      <c r="SID72" s="18"/>
      <c r="SIR72" s="18"/>
      <c r="SJF72" s="18"/>
      <c r="SJT72" s="18"/>
      <c r="SKH72" s="18"/>
      <c r="SKV72" s="18"/>
      <c r="SLJ72" s="18"/>
      <c r="SLX72" s="18"/>
      <c r="SML72" s="18"/>
      <c r="SMZ72" s="18"/>
      <c r="SNN72" s="18"/>
      <c r="SOB72" s="18"/>
      <c r="SOP72" s="18"/>
      <c r="SPD72" s="18"/>
      <c r="SPR72" s="18"/>
      <c r="SQF72" s="18"/>
      <c r="SQT72" s="18"/>
      <c r="SRH72" s="18"/>
      <c r="SRV72" s="18"/>
      <c r="SSJ72" s="18"/>
      <c r="SSX72" s="18"/>
      <c r="STL72" s="18"/>
      <c r="STZ72" s="18"/>
      <c r="SUN72" s="18"/>
      <c r="SVB72" s="18"/>
      <c r="SVP72" s="18"/>
      <c r="SWD72" s="18"/>
      <c r="SWR72" s="18"/>
      <c r="SXF72" s="18"/>
      <c r="SXT72" s="18"/>
      <c r="SYH72" s="18"/>
      <c r="SYV72" s="18"/>
      <c r="SZJ72" s="18"/>
      <c r="SZX72" s="18"/>
      <c r="TAL72" s="18"/>
      <c r="TAZ72" s="18"/>
      <c r="TBN72" s="18"/>
      <c r="TCB72" s="18"/>
      <c r="TCP72" s="18"/>
      <c r="TDD72" s="18"/>
      <c r="TDR72" s="18"/>
      <c r="TEF72" s="18"/>
      <c r="TET72" s="18"/>
      <c r="TFH72" s="18"/>
      <c r="TFV72" s="18"/>
      <c r="TGJ72" s="18"/>
      <c r="TGX72" s="18"/>
      <c r="THL72" s="18"/>
      <c r="THZ72" s="18"/>
      <c r="TIN72" s="18"/>
      <c r="TJB72" s="18"/>
      <c r="TJP72" s="18"/>
      <c r="TKD72" s="18"/>
      <c r="TKR72" s="18"/>
      <c r="TLF72" s="18"/>
      <c r="TLT72" s="18"/>
      <c r="TMH72" s="18"/>
      <c r="TMV72" s="18"/>
      <c r="TNJ72" s="18"/>
      <c r="TNX72" s="18"/>
      <c r="TOL72" s="18"/>
      <c r="TOZ72" s="18"/>
      <c r="TPN72" s="18"/>
      <c r="TQB72" s="18"/>
      <c r="TQP72" s="18"/>
      <c r="TRD72" s="18"/>
      <c r="TRR72" s="18"/>
      <c r="TSF72" s="18"/>
      <c r="TST72" s="18"/>
      <c r="TTH72" s="18"/>
      <c r="TTV72" s="18"/>
      <c r="TUJ72" s="18"/>
      <c r="TUX72" s="18"/>
      <c r="TVL72" s="18"/>
      <c r="TVZ72" s="18"/>
      <c r="TWN72" s="18"/>
      <c r="TXB72" s="18"/>
      <c r="TXP72" s="18"/>
      <c r="TYD72" s="18"/>
      <c r="TYR72" s="18"/>
      <c r="TZF72" s="18"/>
      <c r="TZT72" s="18"/>
      <c r="UAH72" s="18"/>
      <c r="UAV72" s="18"/>
      <c r="UBJ72" s="18"/>
      <c r="UBX72" s="18"/>
      <c r="UCL72" s="18"/>
      <c r="UCZ72" s="18"/>
      <c r="UDN72" s="18"/>
      <c r="UEB72" s="18"/>
      <c r="UEP72" s="18"/>
      <c r="UFD72" s="18"/>
      <c r="UFR72" s="18"/>
      <c r="UGF72" s="18"/>
      <c r="UGT72" s="18"/>
      <c r="UHH72" s="18"/>
      <c r="UHV72" s="18"/>
      <c r="UIJ72" s="18"/>
      <c r="UIX72" s="18"/>
      <c r="UJL72" s="18"/>
      <c r="UJZ72" s="18"/>
      <c r="UKN72" s="18"/>
      <c r="ULB72" s="18"/>
      <c r="ULP72" s="18"/>
      <c r="UMD72" s="18"/>
      <c r="UMR72" s="18"/>
      <c r="UNF72" s="18"/>
      <c r="UNT72" s="18"/>
      <c r="UOH72" s="18"/>
      <c r="UOV72" s="18"/>
      <c r="UPJ72" s="18"/>
      <c r="UPX72" s="18"/>
      <c r="UQL72" s="18"/>
      <c r="UQZ72" s="18"/>
      <c r="URN72" s="18"/>
      <c r="USB72" s="18"/>
      <c r="USP72" s="18"/>
      <c r="UTD72" s="18"/>
      <c r="UTR72" s="18"/>
      <c r="UUF72" s="18"/>
      <c r="UUT72" s="18"/>
      <c r="UVH72" s="18"/>
      <c r="UVV72" s="18"/>
      <c r="UWJ72" s="18"/>
      <c r="UWX72" s="18"/>
      <c r="UXL72" s="18"/>
      <c r="UXZ72" s="18"/>
      <c r="UYN72" s="18"/>
      <c r="UZB72" s="18"/>
      <c r="UZP72" s="18"/>
      <c r="VAD72" s="18"/>
      <c r="VAR72" s="18"/>
      <c r="VBF72" s="18"/>
      <c r="VBT72" s="18"/>
      <c r="VCH72" s="18"/>
      <c r="VCV72" s="18"/>
      <c r="VDJ72" s="18"/>
      <c r="VDX72" s="18"/>
      <c r="VEL72" s="18"/>
      <c r="VEZ72" s="18"/>
      <c r="VFN72" s="18"/>
      <c r="VGB72" s="18"/>
      <c r="VGP72" s="18"/>
      <c r="VHD72" s="18"/>
      <c r="VHR72" s="18"/>
      <c r="VIF72" s="18"/>
      <c r="VIT72" s="18"/>
      <c r="VJH72" s="18"/>
      <c r="VJV72" s="18"/>
      <c r="VKJ72" s="18"/>
      <c r="VKX72" s="18"/>
      <c r="VLL72" s="18"/>
      <c r="VLZ72" s="18"/>
      <c r="VMN72" s="18"/>
      <c r="VNB72" s="18"/>
      <c r="VNP72" s="18"/>
      <c r="VOD72" s="18"/>
      <c r="VOR72" s="18"/>
      <c r="VPF72" s="18"/>
      <c r="VPT72" s="18"/>
      <c r="VQH72" s="18"/>
      <c r="VQV72" s="18"/>
      <c r="VRJ72" s="18"/>
      <c r="VRX72" s="18"/>
      <c r="VSL72" s="18"/>
      <c r="VSZ72" s="18"/>
      <c r="VTN72" s="18"/>
      <c r="VUB72" s="18"/>
      <c r="VUP72" s="18"/>
      <c r="VVD72" s="18"/>
      <c r="VVR72" s="18"/>
      <c r="VWF72" s="18"/>
      <c r="VWT72" s="18"/>
      <c r="VXH72" s="18"/>
      <c r="VXV72" s="18"/>
      <c r="VYJ72" s="18"/>
      <c r="VYX72" s="18"/>
      <c r="VZL72" s="18"/>
      <c r="VZZ72" s="18"/>
      <c r="WAN72" s="18"/>
      <c r="WBB72" s="18"/>
      <c r="WBP72" s="18"/>
      <c r="WCD72" s="18"/>
      <c r="WCR72" s="18"/>
      <c r="WDF72" s="18"/>
      <c r="WDT72" s="18"/>
      <c r="WEH72" s="18"/>
      <c r="WEV72" s="18"/>
      <c r="WFJ72" s="18"/>
      <c r="WFX72" s="18"/>
      <c r="WGL72" s="18"/>
      <c r="WGZ72" s="18"/>
      <c r="WHN72" s="18"/>
      <c r="WIB72" s="18"/>
      <c r="WIP72" s="18"/>
      <c r="WJD72" s="18"/>
      <c r="WJR72" s="18"/>
      <c r="WKF72" s="18"/>
      <c r="WKT72" s="18"/>
      <c r="WLH72" s="18"/>
      <c r="WLV72" s="18"/>
      <c r="WMJ72" s="18"/>
      <c r="WMX72" s="18"/>
      <c r="WNL72" s="18"/>
      <c r="WNZ72" s="18"/>
      <c r="WON72" s="18"/>
      <c r="WPB72" s="18"/>
      <c r="WPP72" s="18"/>
      <c r="WQD72" s="18"/>
      <c r="WQR72" s="18"/>
      <c r="WRF72" s="18"/>
      <c r="WRT72" s="18"/>
      <c r="WSH72" s="18"/>
      <c r="WSV72" s="18"/>
      <c r="WTJ72" s="18"/>
      <c r="WTX72" s="18"/>
      <c r="WUL72" s="18"/>
      <c r="WUZ72" s="18"/>
      <c r="WVN72" s="18"/>
      <c r="WWB72" s="18"/>
      <c r="WWP72" s="18"/>
      <c r="WXD72" s="18"/>
      <c r="WXR72" s="18"/>
      <c r="WYF72" s="18"/>
      <c r="WYT72" s="18"/>
      <c r="WZH72" s="18"/>
      <c r="WZV72" s="18"/>
      <c r="XAJ72" s="18"/>
      <c r="XAX72" s="18"/>
      <c r="XBL72" s="18"/>
      <c r="XBZ72" s="18"/>
      <c r="XCN72" s="18"/>
      <c r="XDB72" s="18"/>
      <c r="XDP72" s="18"/>
      <c r="XED72" s="18"/>
      <c r="XER72" s="18"/>
    </row>
    <row r="73" spans="1:1014 1028:2036 2050:3072 3086:4094 4108:5116 5130:6138 6152:7160 7174:8182 8196:9204 9218:10240 10254:11262 11276:12284 12298:13306 13320:14328 14342:15350 15364:16372" hidden="1" x14ac:dyDescent="0.35">
      <c r="A73">
        <v>2017303013</v>
      </c>
      <c r="B73" t="s">
        <v>40</v>
      </c>
      <c r="C73" t="s">
        <v>158</v>
      </c>
      <c r="D73" s="55" t="s">
        <v>939</v>
      </c>
      <c r="E73" t="s">
        <v>133</v>
      </c>
      <c r="F73" s="18">
        <v>43038</v>
      </c>
      <c r="G73">
        <v>65.599999999999994</v>
      </c>
      <c r="H73" t="s">
        <v>884</v>
      </c>
      <c r="I73">
        <v>441.5</v>
      </c>
      <c r="J73" t="s">
        <v>876</v>
      </c>
      <c r="K73">
        <v>54.2</v>
      </c>
      <c r="L73" t="s">
        <v>880</v>
      </c>
      <c r="M73">
        <v>37</v>
      </c>
      <c r="O73">
        <v>1220</v>
      </c>
      <c r="P73" t="s">
        <v>880</v>
      </c>
      <c r="T73" s="18"/>
      <c r="AH73" s="18"/>
      <c r="AV73" s="18"/>
      <c r="BJ73" s="18"/>
      <c r="BX73" s="18"/>
      <c r="CL73" s="18"/>
      <c r="CZ73" s="18"/>
      <c r="DN73" s="18"/>
      <c r="EB73" s="18"/>
      <c r="EP73" s="18"/>
      <c r="FD73" s="18"/>
      <c r="FR73" s="18"/>
      <c r="GF73" s="18"/>
      <c r="GT73" s="18"/>
      <c r="HH73" s="18"/>
      <c r="HV73" s="18"/>
      <c r="IJ73" s="18"/>
      <c r="IX73" s="18"/>
      <c r="JL73" s="18"/>
      <c r="JZ73" s="18"/>
      <c r="KN73" s="18"/>
      <c r="LB73" s="18"/>
      <c r="LP73" s="18"/>
      <c r="MD73" s="18"/>
      <c r="MR73" s="18"/>
      <c r="NF73" s="18"/>
      <c r="NT73" s="18"/>
      <c r="OH73" s="18"/>
      <c r="OV73" s="18"/>
      <c r="PJ73" s="18"/>
      <c r="PX73" s="18"/>
      <c r="QL73" s="18"/>
      <c r="QZ73" s="18"/>
      <c r="RN73" s="18"/>
      <c r="SB73" s="18"/>
      <c r="SP73" s="18"/>
      <c r="TD73" s="18"/>
      <c r="TR73" s="18"/>
      <c r="UF73" s="18"/>
      <c r="UT73" s="18"/>
      <c r="VH73" s="18"/>
      <c r="VV73" s="18"/>
      <c r="WJ73" s="18"/>
      <c r="WX73" s="18"/>
      <c r="XL73" s="18"/>
      <c r="XZ73" s="18"/>
      <c r="YN73" s="18"/>
      <c r="ZB73" s="18"/>
      <c r="ZP73" s="18"/>
      <c r="AAD73" s="18"/>
      <c r="AAR73" s="18"/>
      <c r="ABF73" s="18"/>
      <c r="ABT73" s="18"/>
      <c r="ACH73" s="18"/>
      <c r="ACV73" s="18"/>
      <c r="ADJ73" s="18"/>
      <c r="ADX73" s="18"/>
      <c r="AEL73" s="18"/>
      <c r="AEZ73" s="18"/>
      <c r="AFN73" s="18"/>
      <c r="AGB73" s="18"/>
      <c r="AGP73" s="18"/>
      <c r="AHD73" s="18"/>
      <c r="AHR73" s="18"/>
      <c r="AIF73" s="18"/>
      <c r="AIT73" s="18"/>
      <c r="AJH73" s="18"/>
      <c r="AJV73" s="18"/>
      <c r="AKJ73" s="18"/>
      <c r="AKX73" s="18"/>
      <c r="ALL73" s="18"/>
      <c r="ALZ73" s="18"/>
      <c r="AMN73" s="18"/>
      <c r="ANB73" s="18"/>
      <c r="ANP73" s="18"/>
      <c r="AOD73" s="18"/>
      <c r="AOR73" s="18"/>
      <c r="APF73" s="18"/>
      <c r="APT73" s="18"/>
      <c r="AQH73" s="18"/>
      <c r="AQV73" s="18"/>
      <c r="ARJ73" s="18"/>
      <c r="ARX73" s="18"/>
      <c r="ASL73" s="18"/>
      <c r="ASZ73" s="18"/>
      <c r="ATN73" s="18"/>
      <c r="AUB73" s="18"/>
      <c r="AUP73" s="18"/>
      <c r="AVD73" s="18"/>
      <c r="AVR73" s="18"/>
      <c r="AWF73" s="18"/>
      <c r="AWT73" s="18"/>
      <c r="AXH73" s="18"/>
      <c r="AXV73" s="18"/>
      <c r="AYJ73" s="18"/>
      <c r="AYX73" s="18"/>
      <c r="AZL73" s="18"/>
      <c r="AZZ73" s="18"/>
      <c r="BAN73" s="18"/>
      <c r="BBB73" s="18"/>
      <c r="BBP73" s="18"/>
      <c r="BCD73" s="18"/>
      <c r="BCR73" s="18"/>
      <c r="BDF73" s="18"/>
      <c r="BDT73" s="18"/>
      <c r="BEH73" s="18"/>
      <c r="BEV73" s="18"/>
      <c r="BFJ73" s="18"/>
      <c r="BFX73" s="18"/>
      <c r="BGL73" s="18"/>
      <c r="BGZ73" s="18"/>
      <c r="BHN73" s="18"/>
      <c r="BIB73" s="18"/>
      <c r="BIP73" s="18"/>
      <c r="BJD73" s="18"/>
      <c r="BJR73" s="18"/>
      <c r="BKF73" s="18"/>
      <c r="BKT73" s="18"/>
      <c r="BLH73" s="18"/>
      <c r="BLV73" s="18"/>
      <c r="BMJ73" s="18"/>
      <c r="BMX73" s="18"/>
      <c r="BNL73" s="18"/>
      <c r="BNZ73" s="18"/>
      <c r="BON73" s="18"/>
      <c r="BPB73" s="18"/>
      <c r="BPP73" s="18"/>
      <c r="BQD73" s="18"/>
      <c r="BQR73" s="18"/>
      <c r="BRF73" s="18"/>
      <c r="BRT73" s="18"/>
      <c r="BSH73" s="18"/>
      <c r="BSV73" s="18"/>
      <c r="BTJ73" s="18"/>
      <c r="BTX73" s="18"/>
      <c r="BUL73" s="18"/>
      <c r="BUZ73" s="18"/>
      <c r="BVN73" s="18"/>
      <c r="BWB73" s="18"/>
      <c r="BWP73" s="18"/>
      <c r="BXD73" s="18"/>
      <c r="BXR73" s="18"/>
      <c r="BYF73" s="18"/>
      <c r="BYT73" s="18"/>
      <c r="BZH73" s="18"/>
      <c r="BZV73" s="18"/>
      <c r="CAJ73" s="18"/>
      <c r="CAX73" s="18"/>
      <c r="CBL73" s="18"/>
      <c r="CBZ73" s="18"/>
      <c r="CCN73" s="18"/>
      <c r="CDB73" s="18"/>
      <c r="CDP73" s="18"/>
      <c r="CED73" s="18"/>
      <c r="CER73" s="18"/>
      <c r="CFF73" s="18"/>
      <c r="CFT73" s="18"/>
      <c r="CGH73" s="18"/>
      <c r="CGV73" s="18"/>
      <c r="CHJ73" s="18"/>
      <c r="CHX73" s="18"/>
      <c r="CIL73" s="18"/>
      <c r="CIZ73" s="18"/>
      <c r="CJN73" s="18"/>
      <c r="CKB73" s="18"/>
      <c r="CKP73" s="18"/>
      <c r="CLD73" s="18"/>
      <c r="CLR73" s="18"/>
      <c r="CMF73" s="18"/>
      <c r="CMT73" s="18"/>
      <c r="CNH73" s="18"/>
      <c r="CNV73" s="18"/>
      <c r="COJ73" s="18"/>
      <c r="COX73" s="18"/>
      <c r="CPL73" s="18"/>
      <c r="CPZ73" s="18"/>
      <c r="CQN73" s="18"/>
      <c r="CRB73" s="18"/>
      <c r="CRP73" s="18"/>
      <c r="CSD73" s="18"/>
      <c r="CSR73" s="18"/>
      <c r="CTF73" s="18"/>
      <c r="CTT73" s="18"/>
      <c r="CUH73" s="18"/>
      <c r="CUV73" s="18"/>
      <c r="CVJ73" s="18"/>
      <c r="CVX73" s="18"/>
      <c r="CWL73" s="18"/>
      <c r="CWZ73" s="18"/>
      <c r="CXN73" s="18"/>
      <c r="CYB73" s="18"/>
      <c r="CYP73" s="18"/>
      <c r="CZD73" s="18"/>
      <c r="CZR73" s="18"/>
      <c r="DAF73" s="18"/>
      <c r="DAT73" s="18"/>
      <c r="DBH73" s="18"/>
      <c r="DBV73" s="18"/>
      <c r="DCJ73" s="18"/>
      <c r="DCX73" s="18"/>
      <c r="DDL73" s="18"/>
      <c r="DDZ73" s="18"/>
      <c r="DEN73" s="18"/>
      <c r="DFB73" s="18"/>
      <c r="DFP73" s="18"/>
      <c r="DGD73" s="18"/>
      <c r="DGR73" s="18"/>
      <c r="DHF73" s="18"/>
      <c r="DHT73" s="18"/>
      <c r="DIH73" s="18"/>
      <c r="DIV73" s="18"/>
      <c r="DJJ73" s="18"/>
      <c r="DJX73" s="18"/>
      <c r="DKL73" s="18"/>
      <c r="DKZ73" s="18"/>
      <c r="DLN73" s="18"/>
      <c r="DMB73" s="18"/>
      <c r="DMP73" s="18"/>
      <c r="DND73" s="18"/>
      <c r="DNR73" s="18"/>
      <c r="DOF73" s="18"/>
      <c r="DOT73" s="18"/>
      <c r="DPH73" s="18"/>
      <c r="DPV73" s="18"/>
      <c r="DQJ73" s="18"/>
      <c r="DQX73" s="18"/>
      <c r="DRL73" s="18"/>
      <c r="DRZ73" s="18"/>
      <c r="DSN73" s="18"/>
      <c r="DTB73" s="18"/>
      <c r="DTP73" s="18"/>
      <c r="DUD73" s="18"/>
      <c r="DUR73" s="18"/>
      <c r="DVF73" s="18"/>
      <c r="DVT73" s="18"/>
      <c r="DWH73" s="18"/>
      <c r="DWV73" s="18"/>
      <c r="DXJ73" s="18"/>
      <c r="DXX73" s="18"/>
      <c r="DYL73" s="18"/>
      <c r="DYZ73" s="18"/>
      <c r="DZN73" s="18"/>
      <c r="EAB73" s="18"/>
      <c r="EAP73" s="18"/>
      <c r="EBD73" s="18"/>
      <c r="EBR73" s="18"/>
      <c r="ECF73" s="18"/>
      <c r="ECT73" s="18"/>
      <c r="EDH73" s="18"/>
      <c r="EDV73" s="18"/>
      <c r="EEJ73" s="18"/>
      <c r="EEX73" s="18"/>
      <c r="EFL73" s="18"/>
      <c r="EFZ73" s="18"/>
      <c r="EGN73" s="18"/>
      <c r="EHB73" s="18"/>
      <c r="EHP73" s="18"/>
      <c r="EID73" s="18"/>
      <c r="EIR73" s="18"/>
      <c r="EJF73" s="18"/>
      <c r="EJT73" s="18"/>
      <c r="EKH73" s="18"/>
      <c r="EKV73" s="18"/>
      <c r="ELJ73" s="18"/>
      <c r="ELX73" s="18"/>
      <c r="EML73" s="18"/>
      <c r="EMZ73" s="18"/>
      <c r="ENN73" s="18"/>
      <c r="EOB73" s="18"/>
      <c r="EOP73" s="18"/>
      <c r="EPD73" s="18"/>
      <c r="EPR73" s="18"/>
      <c r="EQF73" s="18"/>
      <c r="EQT73" s="18"/>
      <c r="ERH73" s="18"/>
      <c r="ERV73" s="18"/>
      <c r="ESJ73" s="18"/>
      <c r="ESX73" s="18"/>
      <c r="ETL73" s="18"/>
      <c r="ETZ73" s="18"/>
      <c r="EUN73" s="18"/>
      <c r="EVB73" s="18"/>
      <c r="EVP73" s="18"/>
      <c r="EWD73" s="18"/>
      <c r="EWR73" s="18"/>
      <c r="EXF73" s="18"/>
      <c r="EXT73" s="18"/>
      <c r="EYH73" s="18"/>
      <c r="EYV73" s="18"/>
      <c r="EZJ73" s="18"/>
      <c r="EZX73" s="18"/>
      <c r="FAL73" s="18"/>
      <c r="FAZ73" s="18"/>
      <c r="FBN73" s="18"/>
      <c r="FCB73" s="18"/>
      <c r="FCP73" s="18"/>
      <c r="FDD73" s="18"/>
      <c r="FDR73" s="18"/>
      <c r="FEF73" s="18"/>
      <c r="FET73" s="18"/>
      <c r="FFH73" s="18"/>
      <c r="FFV73" s="18"/>
      <c r="FGJ73" s="18"/>
      <c r="FGX73" s="18"/>
      <c r="FHL73" s="18"/>
      <c r="FHZ73" s="18"/>
      <c r="FIN73" s="18"/>
      <c r="FJB73" s="18"/>
      <c r="FJP73" s="18"/>
      <c r="FKD73" s="18"/>
      <c r="FKR73" s="18"/>
      <c r="FLF73" s="18"/>
      <c r="FLT73" s="18"/>
      <c r="FMH73" s="18"/>
      <c r="FMV73" s="18"/>
      <c r="FNJ73" s="18"/>
      <c r="FNX73" s="18"/>
      <c r="FOL73" s="18"/>
      <c r="FOZ73" s="18"/>
      <c r="FPN73" s="18"/>
      <c r="FQB73" s="18"/>
      <c r="FQP73" s="18"/>
      <c r="FRD73" s="18"/>
      <c r="FRR73" s="18"/>
      <c r="FSF73" s="18"/>
      <c r="FST73" s="18"/>
      <c r="FTH73" s="18"/>
      <c r="FTV73" s="18"/>
      <c r="FUJ73" s="18"/>
      <c r="FUX73" s="18"/>
      <c r="FVL73" s="18"/>
      <c r="FVZ73" s="18"/>
      <c r="FWN73" s="18"/>
      <c r="FXB73" s="18"/>
      <c r="FXP73" s="18"/>
      <c r="FYD73" s="18"/>
      <c r="FYR73" s="18"/>
      <c r="FZF73" s="18"/>
      <c r="FZT73" s="18"/>
      <c r="GAH73" s="18"/>
      <c r="GAV73" s="18"/>
      <c r="GBJ73" s="18"/>
      <c r="GBX73" s="18"/>
      <c r="GCL73" s="18"/>
      <c r="GCZ73" s="18"/>
      <c r="GDN73" s="18"/>
      <c r="GEB73" s="18"/>
      <c r="GEP73" s="18"/>
      <c r="GFD73" s="18"/>
      <c r="GFR73" s="18"/>
      <c r="GGF73" s="18"/>
      <c r="GGT73" s="18"/>
      <c r="GHH73" s="18"/>
      <c r="GHV73" s="18"/>
      <c r="GIJ73" s="18"/>
      <c r="GIX73" s="18"/>
      <c r="GJL73" s="18"/>
      <c r="GJZ73" s="18"/>
      <c r="GKN73" s="18"/>
      <c r="GLB73" s="18"/>
      <c r="GLP73" s="18"/>
      <c r="GMD73" s="18"/>
      <c r="GMR73" s="18"/>
      <c r="GNF73" s="18"/>
      <c r="GNT73" s="18"/>
      <c r="GOH73" s="18"/>
      <c r="GOV73" s="18"/>
      <c r="GPJ73" s="18"/>
      <c r="GPX73" s="18"/>
      <c r="GQL73" s="18"/>
      <c r="GQZ73" s="18"/>
      <c r="GRN73" s="18"/>
      <c r="GSB73" s="18"/>
      <c r="GSP73" s="18"/>
      <c r="GTD73" s="18"/>
      <c r="GTR73" s="18"/>
      <c r="GUF73" s="18"/>
      <c r="GUT73" s="18"/>
      <c r="GVH73" s="18"/>
      <c r="GVV73" s="18"/>
      <c r="GWJ73" s="18"/>
      <c r="GWX73" s="18"/>
      <c r="GXL73" s="18"/>
      <c r="GXZ73" s="18"/>
      <c r="GYN73" s="18"/>
      <c r="GZB73" s="18"/>
      <c r="GZP73" s="18"/>
      <c r="HAD73" s="18"/>
      <c r="HAR73" s="18"/>
      <c r="HBF73" s="18"/>
      <c r="HBT73" s="18"/>
      <c r="HCH73" s="18"/>
      <c r="HCV73" s="18"/>
      <c r="HDJ73" s="18"/>
      <c r="HDX73" s="18"/>
      <c r="HEL73" s="18"/>
      <c r="HEZ73" s="18"/>
      <c r="HFN73" s="18"/>
      <c r="HGB73" s="18"/>
      <c r="HGP73" s="18"/>
      <c r="HHD73" s="18"/>
      <c r="HHR73" s="18"/>
      <c r="HIF73" s="18"/>
      <c r="HIT73" s="18"/>
      <c r="HJH73" s="18"/>
      <c r="HJV73" s="18"/>
      <c r="HKJ73" s="18"/>
      <c r="HKX73" s="18"/>
      <c r="HLL73" s="18"/>
      <c r="HLZ73" s="18"/>
      <c r="HMN73" s="18"/>
      <c r="HNB73" s="18"/>
      <c r="HNP73" s="18"/>
      <c r="HOD73" s="18"/>
      <c r="HOR73" s="18"/>
      <c r="HPF73" s="18"/>
      <c r="HPT73" s="18"/>
      <c r="HQH73" s="18"/>
      <c r="HQV73" s="18"/>
      <c r="HRJ73" s="18"/>
      <c r="HRX73" s="18"/>
      <c r="HSL73" s="18"/>
      <c r="HSZ73" s="18"/>
      <c r="HTN73" s="18"/>
      <c r="HUB73" s="18"/>
      <c r="HUP73" s="18"/>
      <c r="HVD73" s="18"/>
      <c r="HVR73" s="18"/>
      <c r="HWF73" s="18"/>
      <c r="HWT73" s="18"/>
      <c r="HXH73" s="18"/>
      <c r="HXV73" s="18"/>
      <c r="HYJ73" s="18"/>
      <c r="HYX73" s="18"/>
      <c r="HZL73" s="18"/>
      <c r="HZZ73" s="18"/>
      <c r="IAN73" s="18"/>
      <c r="IBB73" s="18"/>
      <c r="IBP73" s="18"/>
      <c r="ICD73" s="18"/>
      <c r="ICR73" s="18"/>
      <c r="IDF73" s="18"/>
      <c r="IDT73" s="18"/>
      <c r="IEH73" s="18"/>
      <c r="IEV73" s="18"/>
      <c r="IFJ73" s="18"/>
      <c r="IFX73" s="18"/>
      <c r="IGL73" s="18"/>
      <c r="IGZ73" s="18"/>
      <c r="IHN73" s="18"/>
      <c r="IIB73" s="18"/>
      <c r="IIP73" s="18"/>
      <c r="IJD73" s="18"/>
      <c r="IJR73" s="18"/>
      <c r="IKF73" s="18"/>
      <c r="IKT73" s="18"/>
      <c r="ILH73" s="18"/>
      <c r="ILV73" s="18"/>
      <c r="IMJ73" s="18"/>
      <c r="IMX73" s="18"/>
      <c r="INL73" s="18"/>
      <c r="INZ73" s="18"/>
      <c r="ION73" s="18"/>
      <c r="IPB73" s="18"/>
      <c r="IPP73" s="18"/>
      <c r="IQD73" s="18"/>
      <c r="IQR73" s="18"/>
      <c r="IRF73" s="18"/>
      <c r="IRT73" s="18"/>
      <c r="ISH73" s="18"/>
      <c r="ISV73" s="18"/>
      <c r="ITJ73" s="18"/>
      <c r="ITX73" s="18"/>
      <c r="IUL73" s="18"/>
      <c r="IUZ73" s="18"/>
      <c r="IVN73" s="18"/>
      <c r="IWB73" s="18"/>
      <c r="IWP73" s="18"/>
      <c r="IXD73" s="18"/>
      <c r="IXR73" s="18"/>
      <c r="IYF73" s="18"/>
      <c r="IYT73" s="18"/>
      <c r="IZH73" s="18"/>
      <c r="IZV73" s="18"/>
      <c r="JAJ73" s="18"/>
      <c r="JAX73" s="18"/>
      <c r="JBL73" s="18"/>
      <c r="JBZ73" s="18"/>
      <c r="JCN73" s="18"/>
      <c r="JDB73" s="18"/>
      <c r="JDP73" s="18"/>
      <c r="JED73" s="18"/>
      <c r="JER73" s="18"/>
      <c r="JFF73" s="18"/>
      <c r="JFT73" s="18"/>
      <c r="JGH73" s="18"/>
      <c r="JGV73" s="18"/>
      <c r="JHJ73" s="18"/>
      <c r="JHX73" s="18"/>
      <c r="JIL73" s="18"/>
      <c r="JIZ73" s="18"/>
      <c r="JJN73" s="18"/>
      <c r="JKB73" s="18"/>
      <c r="JKP73" s="18"/>
      <c r="JLD73" s="18"/>
      <c r="JLR73" s="18"/>
      <c r="JMF73" s="18"/>
      <c r="JMT73" s="18"/>
      <c r="JNH73" s="18"/>
      <c r="JNV73" s="18"/>
      <c r="JOJ73" s="18"/>
      <c r="JOX73" s="18"/>
      <c r="JPL73" s="18"/>
      <c r="JPZ73" s="18"/>
      <c r="JQN73" s="18"/>
      <c r="JRB73" s="18"/>
      <c r="JRP73" s="18"/>
      <c r="JSD73" s="18"/>
      <c r="JSR73" s="18"/>
      <c r="JTF73" s="18"/>
      <c r="JTT73" s="18"/>
      <c r="JUH73" s="18"/>
      <c r="JUV73" s="18"/>
      <c r="JVJ73" s="18"/>
      <c r="JVX73" s="18"/>
      <c r="JWL73" s="18"/>
      <c r="JWZ73" s="18"/>
      <c r="JXN73" s="18"/>
      <c r="JYB73" s="18"/>
      <c r="JYP73" s="18"/>
      <c r="JZD73" s="18"/>
      <c r="JZR73" s="18"/>
      <c r="KAF73" s="18"/>
      <c r="KAT73" s="18"/>
      <c r="KBH73" s="18"/>
      <c r="KBV73" s="18"/>
      <c r="KCJ73" s="18"/>
      <c r="KCX73" s="18"/>
      <c r="KDL73" s="18"/>
      <c r="KDZ73" s="18"/>
      <c r="KEN73" s="18"/>
      <c r="KFB73" s="18"/>
      <c r="KFP73" s="18"/>
      <c r="KGD73" s="18"/>
      <c r="KGR73" s="18"/>
      <c r="KHF73" s="18"/>
      <c r="KHT73" s="18"/>
      <c r="KIH73" s="18"/>
      <c r="KIV73" s="18"/>
      <c r="KJJ73" s="18"/>
      <c r="KJX73" s="18"/>
      <c r="KKL73" s="18"/>
      <c r="KKZ73" s="18"/>
      <c r="KLN73" s="18"/>
      <c r="KMB73" s="18"/>
      <c r="KMP73" s="18"/>
      <c r="KND73" s="18"/>
      <c r="KNR73" s="18"/>
      <c r="KOF73" s="18"/>
      <c r="KOT73" s="18"/>
      <c r="KPH73" s="18"/>
      <c r="KPV73" s="18"/>
      <c r="KQJ73" s="18"/>
      <c r="KQX73" s="18"/>
      <c r="KRL73" s="18"/>
      <c r="KRZ73" s="18"/>
      <c r="KSN73" s="18"/>
      <c r="KTB73" s="18"/>
      <c r="KTP73" s="18"/>
      <c r="KUD73" s="18"/>
      <c r="KUR73" s="18"/>
      <c r="KVF73" s="18"/>
      <c r="KVT73" s="18"/>
      <c r="KWH73" s="18"/>
      <c r="KWV73" s="18"/>
      <c r="KXJ73" s="18"/>
      <c r="KXX73" s="18"/>
      <c r="KYL73" s="18"/>
      <c r="KYZ73" s="18"/>
      <c r="KZN73" s="18"/>
      <c r="LAB73" s="18"/>
      <c r="LAP73" s="18"/>
      <c r="LBD73" s="18"/>
      <c r="LBR73" s="18"/>
      <c r="LCF73" s="18"/>
      <c r="LCT73" s="18"/>
      <c r="LDH73" s="18"/>
      <c r="LDV73" s="18"/>
      <c r="LEJ73" s="18"/>
      <c r="LEX73" s="18"/>
      <c r="LFL73" s="18"/>
      <c r="LFZ73" s="18"/>
      <c r="LGN73" s="18"/>
      <c r="LHB73" s="18"/>
      <c r="LHP73" s="18"/>
      <c r="LID73" s="18"/>
      <c r="LIR73" s="18"/>
      <c r="LJF73" s="18"/>
      <c r="LJT73" s="18"/>
      <c r="LKH73" s="18"/>
      <c r="LKV73" s="18"/>
      <c r="LLJ73" s="18"/>
      <c r="LLX73" s="18"/>
      <c r="LML73" s="18"/>
      <c r="LMZ73" s="18"/>
      <c r="LNN73" s="18"/>
      <c r="LOB73" s="18"/>
      <c r="LOP73" s="18"/>
      <c r="LPD73" s="18"/>
      <c r="LPR73" s="18"/>
      <c r="LQF73" s="18"/>
      <c r="LQT73" s="18"/>
      <c r="LRH73" s="18"/>
      <c r="LRV73" s="18"/>
      <c r="LSJ73" s="18"/>
      <c r="LSX73" s="18"/>
      <c r="LTL73" s="18"/>
      <c r="LTZ73" s="18"/>
      <c r="LUN73" s="18"/>
      <c r="LVB73" s="18"/>
      <c r="LVP73" s="18"/>
      <c r="LWD73" s="18"/>
      <c r="LWR73" s="18"/>
      <c r="LXF73" s="18"/>
      <c r="LXT73" s="18"/>
      <c r="LYH73" s="18"/>
      <c r="LYV73" s="18"/>
      <c r="LZJ73" s="18"/>
      <c r="LZX73" s="18"/>
      <c r="MAL73" s="18"/>
      <c r="MAZ73" s="18"/>
      <c r="MBN73" s="18"/>
      <c r="MCB73" s="18"/>
      <c r="MCP73" s="18"/>
      <c r="MDD73" s="18"/>
      <c r="MDR73" s="18"/>
      <c r="MEF73" s="18"/>
      <c r="MET73" s="18"/>
      <c r="MFH73" s="18"/>
      <c r="MFV73" s="18"/>
      <c r="MGJ73" s="18"/>
      <c r="MGX73" s="18"/>
      <c r="MHL73" s="18"/>
      <c r="MHZ73" s="18"/>
      <c r="MIN73" s="18"/>
      <c r="MJB73" s="18"/>
      <c r="MJP73" s="18"/>
      <c r="MKD73" s="18"/>
      <c r="MKR73" s="18"/>
      <c r="MLF73" s="18"/>
      <c r="MLT73" s="18"/>
      <c r="MMH73" s="18"/>
      <c r="MMV73" s="18"/>
      <c r="MNJ73" s="18"/>
      <c r="MNX73" s="18"/>
      <c r="MOL73" s="18"/>
      <c r="MOZ73" s="18"/>
      <c r="MPN73" s="18"/>
      <c r="MQB73" s="18"/>
      <c r="MQP73" s="18"/>
      <c r="MRD73" s="18"/>
      <c r="MRR73" s="18"/>
      <c r="MSF73" s="18"/>
      <c r="MST73" s="18"/>
      <c r="MTH73" s="18"/>
      <c r="MTV73" s="18"/>
      <c r="MUJ73" s="18"/>
      <c r="MUX73" s="18"/>
      <c r="MVL73" s="18"/>
      <c r="MVZ73" s="18"/>
      <c r="MWN73" s="18"/>
      <c r="MXB73" s="18"/>
      <c r="MXP73" s="18"/>
      <c r="MYD73" s="18"/>
      <c r="MYR73" s="18"/>
      <c r="MZF73" s="18"/>
      <c r="MZT73" s="18"/>
      <c r="NAH73" s="18"/>
      <c r="NAV73" s="18"/>
      <c r="NBJ73" s="18"/>
      <c r="NBX73" s="18"/>
      <c r="NCL73" s="18"/>
      <c r="NCZ73" s="18"/>
      <c r="NDN73" s="18"/>
      <c r="NEB73" s="18"/>
      <c r="NEP73" s="18"/>
      <c r="NFD73" s="18"/>
      <c r="NFR73" s="18"/>
      <c r="NGF73" s="18"/>
      <c r="NGT73" s="18"/>
      <c r="NHH73" s="18"/>
      <c r="NHV73" s="18"/>
      <c r="NIJ73" s="18"/>
      <c r="NIX73" s="18"/>
      <c r="NJL73" s="18"/>
      <c r="NJZ73" s="18"/>
      <c r="NKN73" s="18"/>
      <c r="NLB73" s="18"/>
      <c r="NLP73" s="18"/>
      <c r="NMD73" s="18"/>
      <c r="NMR73" s="18"/>
      <c r="NNF73" s="18"/>
      <c r="NNT73" s="18"/>
      <c r="NOH73" s="18"/>
      <c r="NOV73" s="18"/>
      <c r="NPJ73" s="18"/>
      <c r="NPX73" s="18"/>
      <c r="NQL73" s="18"/>
      <c r="NQZ73" s="18"/>
      <c r="NRN73" s="18"/>
      <c r="NSB73" s="18"/>
      <c r="NSP73" s="18"/>
      <c r="NTD73" s="18"/>
      <c r="NTR73" s="18"/>
      <c r="NUF73" s="18"/>
      <c r="NUT73" s="18"/>
      <c r="NVH73" s="18"/>
      <c r="NVV73" s="18"/>
      <c r="NWJ73" s="18"/>
      <c r="NWX73" s="18"/>
      <c r="NXL73" s="18"/>
      <c r="NXZ73" s="18"/>
      <c r="NYN73" s="18"/>
      <c r="NZB73" s="18"/>
      <c r="NZP73" s="18"/>
      <c r="OAD73" s="18"/>
      <c r="OAR73" s="18"/>
      <c r="OBF73" s="18"/>
      <c r="OBT73" s="18"/>
      <c r="OCH73" s="18"/>
      <c r="OCV73" s="18"/>
      <c r="ODJ73" s="18"/>
      <c r="ODX73" s="18"/>
      <c r="OEL73" s="18"/>
      <c r="OEZ73" s="18"/>
      <c r="OFN73" s="18"/>
      <c r="OGB73" s="18"/>
      <c r="OGP73" s="18"/>
      <c r="OHD73" s="18"/>
      <c r="OHR73" s="18"/>
      <c r="OIF73" s="18"/>
      <c r="OIT73" s="18"/>
      <c r="OJH73" s="18"/>
      <c r="OJV73" s="18"/>
      <c r="OKJ73" s="18"/>
      <c r="OKX73" s="18"/>
      <c r="OLL73" s="18"/>
      <c r="OLZ73" s="18"/>
      <c r="OMN73" s="18"/>
      <c r="ONB73" s="18"/>
      <c r="ONP73" s="18"/>
      <c r="OOD73" s="18"/>
      <c r="OOR73" s="18"/>
      <c r="OPF73" s="18"/>
      <c r="OPT73" s="18"/>
      <c r="OQH73" s="18"/>
      <c r="OQV73" s="18"/>
      <c r="ORJ73" s="18"/>
      <c r="ORX73" s="18"/>
      <c r="OSL73" s="18"/>
      <c r="OSZ73" s="18"/>
      <c r="OTN73" s="18"/>
      <c r="OUB73" s="18"/>
      <c r="OUP73" s="18"/>
      <c r="OVD73" s="18"/>
      <c r="OVR73" s="18"/>
      <c r="OWF73" s="18"/>
      <c r="OWT73" s="18"/>
      <c r="OXH73" s="18"/>
      <c r="OXV73" s="18"/>
      <c r="OYJ73" s="18"/>
      <c r="OYX73" s="18"/>
      <c r="OZL73" s="18"/>
      <c r="OZZ73" s="18"/>
      <c r="PAN73" s="18"/>
      <c r="PBB73" s="18"/>
      <c r="PBP73" s="18"/>
      <c r="PCD73" s="18"/>
      <c r="PCR73" s="18"/>
      <c r="PDF73" s="18"/>
      <c r="PDT73" s="18"/>
      <c r="PEH73" s="18"/>
      <c r="PEV73" s="18"/>
      <c r="PFJ73" s="18"/>
      <c r="PFX73" s="18"/>
      <c r="PGL73" s="18"/>
      <c r="PGZ73" s="18"/>
      <c r="PHN73" s="18"/>
      <c r="PIB73" s="18"/>
      <c r="PIP73" s="18"/>
      <c r="PJD73" s="18"/>
      <c r="PJR73" s="18"/>
      <c r="PKF73" s="18"/>
      <c r="PKT73" s="18"/>
      <c r="PLH73" s="18"/>
      <c r="PLV73" s="18"/>
      <c r="PMJ73" s="18"/>
      <c r="PMX73" s="18"/>
      <c r="PNL73" s="18"/>
      <c r="PNZ73" s="18"/>
      <c r="PON73" s="18"/>
      <c r="PPB73" s="18"/>
      <c r="PPP73" s="18"/>
      <c r="PQD73" s="18"/>
      <c r="PQR73" s="18"/>
      <c r="PRF73" s="18"/>
      <c r="PRT73" s="18"/>
      <c r="PSH73" s="18"/>
      <c r="PSV73" s="18"/>
      <c r="PTJ73" s="18"/>
      <c r="PTX73" s="18"/>
      <c r="PUL73" s="18"/>
      <c r="PUZ73" s="18"/>
      <c r="PVN73" s="18"/>
      <c r="PWB73" s="18"/>
      <c r="PWP73" s="18"/>
      <c r="PXD73" s="18"/>
      <c r="PXR73" s="18"/>
      <c r="PYF73" s="18"/>
      <c r="PYT73" s="18"/>
      <c r="PZH73" s="18"/>
      <c r="PZV73" s="18"/>
      <c r="QAJ73" s="18"/>
      <c r="QAX73" s="18"/>
      <c r="QBL73" s="18"/>
      <c r="QBZ73" s="18"/>
      <c r="QCN73" s="18"/>
      <c r="QDB73" s="18"/>
      <c r="QDP73" s="18"/>
      <c r="QED73" s="18"/>
      <c r="QER73" s="18"/>
      <c r="QFF73" s="18"/>
      <c r="QFT73" s="18"/>
      <c r="QGH73" s="18"/>
      <c r="QGV73" s="18"/>
      <c r="QHJ73" s="18"/>
      <c r="QHX73" s="18"/>
      <c r="QIL73" s="18"/>
      <c r="QIZ73" s="18"/>
      <c r="QJN73" s="18"/>
      <c r="QKB73" s="18"/>
      <c r="QKP73" s="18"/>
      <c r="QLD73" s="18"/>
      <c r="QLR73" s="18"/>
      <c r="QMF73" s="18"/>
      <c r="QMT73" s="18"/>
      <c r="QNH73" s="18"/>
      <c r="QNV73" s="18"/>
      <c r="QOJ73" s="18"/>
      <c r="QOX73" s="18"/>
      <c r="QPL73" s="18"/>
      <c r="QPZ73" s="18"/>
      <c r="QQN73" s="18"/>
      <c r="QRB73" s="18"/>
      <c r="QRP73" s="18"/>
      <c r="QSD73" s="18"/>
      <c r="QSR73" s="18"/>
      <c r="QTF73" s="18"/>
      <c r="QTT73" s="18"/>
      <c r="QUH73" s="18"/>
      <c r="QUV73" s="18"/>
      <c r="QVJ73" s="18"/>
      <c r="QVX73" s="18"/>
      <c r="QWL73" s="18"/>
      <c r="QWZ73" s="18"/>
      <c r="QXN73" s="18"/>
      <c r="QYB73" s="18"/>
      <c r="QYP73" s="18"/>
      <c r="QZD73" s="18"/>
      <c r="QZR73" s="18"/>
      <c r="RAF73" s="18"/>
      <c r="RAT73" s="18"/>
      <c r="RBH73" s="18"/>
      <c r="RBV73" s="18"/>
      <c r="RCJ73" s="18"/>
      <c r="RCX73" s="18"/>
      <c r="RDL73" s="18"/>
      <c r="RDZ73" s="18"/>
      <c r="REN73" s="18"/>
      <c r="RFB73" s="18"/>
      <c r="RFP73" s="18"/>
      <c r="RGD73" s="18"/>
      <c r="RGR73" s="18"/>
      <c r="RHF73" s="18"/>
      <c r="RHT73" s="18"/>
      <c r="RIH73" s="18"/>
      <c r="RIV73" s="18"/>
      <c r="RJJ73" s="18"/>
      <c r="RJX73" s="18"/>
      <c r="RKL73" s="18"/>
      <c r="RKZ73" s="18"/>
      <c r="RLN73" s="18"/>
      <c r="RMB73" s="18"/>
      <c r="RMP73" s="18"/>
      <c r="RND73" s="18"/>
      <c r="RNR73" s="18"/>
      <c r="ROF73" s="18"/>
      <c r="ROT73" s="18"/>
      <c r="RPH73" s="18"/>
      <c r="RPV73" s="18"/>
      <c r="RQJ73" s="18"/>
      <c r="RQX73" s="18"/>
      <c r="RRL73" s="18"/>
      <c r="RRZ73" s="18"/>
      <c r="RSN73" s="18"/>
      <c r="RTB73" s="18"/>
      <c r="RTP73" s="18"/>
      <c r="RUD73" s="18"/>
      <c r="RUR73" s="18"/>
      <c r="RVF73" s="18"/>
      <c r="RVT73" s="18"/>
      <c r="RWH73" s="18"/>
      <c r="RWV73" s="18"/>
      <c r="RXJ73" s="18"/>
      <c r="RXX73" s="18"/>
      <c r="RYL73" s="18"/>
      <c r="RYZ73" s="18"/>
      <c r="RZN73" s="18"/>
      <c r="SAB73" s="18"/>
      <c r="SAP73" s="18"/>
      <c r="SBD73" s="18"/>
      <c r="SBR73" s="18"/>
      <c r="SCF73" s="18"/>
      <c r="SCT73" s="18"/>
      <c r="SDH73" s="18"/>
      <c r="SDV73" s="18"/>
      <c r="SEJ73" s="18"/>
      <c r="SEX73" s="18"/>
      <c r="SFL73" s="18"/>
      <c r="SFZ73" s="18"/>
      <c r="SGN73" s="18"/>
      <c r="SHB73" s="18"/>
      <c r="SHP73" s="18"/>
      <c r="SID73" s="18"/>
      <c r="SIR73" s="18"/>
      <c r="SJF73" s="18"/>
      <c r="SJT73" s="18"/>
      <c r="SKH73" s="18"/>
      <c r="SKV73" s="18"/>
      <c r="SLJ73" s="18"/>
      <c r="SLX73" s="18"/>
      <c r="SML73" s="18"/>
      <c r="SMZ73" s="18"/>
      <c r="SNN73" s="18"/>
      <c r="SOB73" s="18"/>
      <c r="SOP73" s="18"/>
      <c r="SPD73" s="18"/>
      <c r="SPR73" s="18"/>
      <c r="SQF73" s="18"/>
      <c r="SQT73" s="18"/>
      <c r="SRH73" s="18"/>
      <c r="SRV73" s="18"/>
      <c r="SSJ73" s="18"/>
      <c r="SSX73" s="18"/>
      <c r="STL73" s="18"/>
      <c r="STZ73" s="18"/>
      <c r="SUN73" s="18"/>
      <c r="SVB73" s="18"/>
      <c r="SVP73" s="18"/>
      <c r="SWD73" s="18"/>
      <c r="SWR73" s="18"/>
      <c r="SXF73" s="18"/>
      <c r="SXT73" s="18"/>
      <c r="SYH73" s="18"/>
      <c r="SYV73" s="18"/>
      <c r="SZJ73" s="18"/>
      <c r="SZX73" s="18"/>
      <c r="TAL73" s="18"/>
      <c r="TAZ73" s="18"/>
      <c r="TBN73" s="18"/>
      <c r="TCB73" s="18"/>
      <c r="TCP73" s="18"/>
      <c r="TDD73" s="18"/>
      <c r="TDR73" s="18"/>
      <c r="TEF73" s="18"/>
      <c r="TET73" s="18"/>
      <c r="TFH73" s="18"/>
      <c r="TFV73" s="18"/>
      <c r="TGJ73" s="18"/>
      <c r="TGX73" s="18"/>
      <c r="THL73" s="18"/>
      <c r="THZ73" s="18"/>
      <c r="TIN73" s="18"/>
      <c r="TJB73" s="18"/>
      <c r="TJP73" s="18"/>
      <c r="TKD73" s="18"/>
      <c r="TKR73" s="18"/>
      <c r="TLF73" s="18"/>
      <c r="TLT73" s="18"/>
      <c r="TMH73" s="18"/>
      <c r="TMV73" s="18"/>
      <c r="TNJ73" s="18"/>
      <c r="TNX73" s="18"/>
      <c r="TOL73" s="18"/>
      <c r="TOZ73" s="18"/>
      <c r="TPN73" s="18"/>
      <c r="TQB73" s="18"/>
      <c r="TQP73" s="18"/>
      <c r="TRD73" s="18"/>
      <c r="TRR73" s="18"/>
      <c r="TSF73" s="18"/>
      <c r="TST73" s="18"/>
      <c r="TTH73" s="18"/>
      <c r="TTV73" s="18"/>
      <c r="TUJ73" s="18"/>
      <c r="TUX73" s="18"/>
      <c r="TVL73" s="18"/>
      <c r="TVZ73" s="18"/>
      <c r="TWN73" s="18"/>
      <c r="TXB73" s="18"/>
      <c r="TXP73" s="18"/>
      <c r="TYD73" s="18"/>
      <c r="TYR73" s="18"/>
      <c r="TZF73" s="18"/>
      <c r="TZT73" s="18"/>
      <c r="UAH73" s="18"/>
      <c r="UAV73" s="18"/>
      <c r="UBJ73" s="18"/>
      <c r="UBX73" s="18"/>
      <c r="UCL73" s="18"/>
      <c r="UCZ73" s="18"/>
      <c r="UDN73" s="18"/>
      <c r="UEB73" s="18"/>
      <c r="UEP73" s="18"/>
      <c r="UFD73" s="18"/>
      <c r="UFR73" s="18"/>
      <c r="UGF73" s="18"/>
      <c r="UGT73" s="18"/>
      <c r="UHH73" s="18"/>
      <c r="UHV73" s="18"/>
      <c r="UIJ73" s="18"/>
      <c r="UIX73" s="18"/>
      <c r="UJL73" s="18"/>
      <c r="UJZ73" s="18"/>
      <c r="UKN73" s="18"/>
      <c r="ULB73" s="18"/>
      <c r="ULP73" s="18"/>
      <c r="UMD73" s="18"/>
      <c r="UMR73" s="18"/>
      <c r="UNF73" s="18"/>
      <c r="UNT73" s="18"/>
      <c r="UOH73" s="18"/>
      <c r="UOV73" s="18"/>
      <c r="UPJ73" s="18"/>
      <c r="UPX73" s="18"/>
      <c r="UQL73" s="18"/>
      <c r="UQZ73" s="18"/>
      <c r="URN73" s="18"/>
      <c r="USB73" s="18"/>
      <c r="USP73" s="18"/>
      <c r="UTD73" s="18"/>
      <c r="UTR73" s="18"/>
      <c r="UUF73" s="18"/>
      <c r="UUT73" s="18"/>
      <c r="UVH73" s="18"/>
      <c r="UVV73" s="18"/>
      <c r="UWJ73" s="18"/>
      <c r="UWX73" s="18"/>
      <c r="UXL73" s="18"/>
      <c r="UXZ73" s="18"/>
      <c r="UYN73" s="18"/>
      <c r="UZB73" s="18"/>
      <c r="UZP73" s="18"/>
      <c r="VAD73" s="18"/>
      <c r="VAR73" s="18"/>
      <c r="VBF73" s="18"/>
      <c r="VBT73" s="18"/>
      <c r="VCH73" s="18"/>
      <c r="VCV73" s="18"/>
      <c r="VDJ73" s="18"/>
      <c r="VDX73" s="18"/>
      <c r="VEL73" s="18"/>
      <c r="VEZ73" s="18"/>
      <c r="VFN73" s="18"/>
      <c r="VGB73" s="18"/>
      <c r="VGP73" s="18"/>
      <c r="VHD73" s="18"/>
      <c r="VHR73" s="18"/>
      <c r="VIF73" s="18"/>
      <c r="VIT73" s="18"/>
      <c r="VJH73" s="18"/>
      <c r="VJV73" s="18"/>
      <c r="VKJ73" s="18"/>
      <c r="VKX73" s="18"/>
      <c r="VLL73" s="18"/>
      <c r="VLZ73" s="18"/>
      <c r="VMN73" s="18"/>
      <c r="VNB73" s="18"/>
      <c r="VNP73" s="18"/>
      <c r="VOD73" s="18"/>
      <c r="VOR73" s="18"/>
      <c r="VPF73" s="18"/>
      <c r="VPT73" s="18"/>
      <c r="VQH73" s="18"/>
      <c r="VQV73" s="18"/>
      <c r="VRJ73" s="18"/>
      <c r="VRX73" s="18"/>
      <c r="VSL73" s="18"/>
      <c r="VSZ73" s="18"/>
      <c r="VTN73" s="18"/>
      <c r="VUB73" s="18"/>
      <c r="VUP73" s="18"/>
      <c r="VVD73" s="18"/>
      <c r="VVR73" s="18"/>
      <c r="VWF73" s="18"/>
      <c r="VWT73" s="18"/>
      <c r="VXH73" s="18"/>
      <c r="VXV73" s="18"/>
      <c r="VYJ73" s="18"/>
      <c r="VYX73" s="18"/>
      <c r="VZL73" s="18"/>
      <c r="VZZ73" s="18"/>
      <c r="WAN73" s="18"/>
      <c r="WBB73" s="18"/>
      <c r="WBP73" s="18"/>
      <c r="WCD73" s="18"/>
      <c r="WCR73" s="18"/>
      <c r="WDF73" s="18"/>
      <c r="WDT73" s="18"/>
      <c r="WEH73" s="18"/>
      <c r="WEV73" s="18"/>
      <c r="WFJ73" s="18"/>
      <c r="WFX73" s="18"/>
      <c r="WGL73" s="18"/>
      <c r="WGZ73" s="18"/>
      <c r="WHN73" s="18"/>
      <c r="WIB73" s="18"/>
      <c r="WIP73" s="18"/>
      <c r="WJD73" s="18"/>
      <c r="WJR73" s="18"/>
      <c r="WKF73" s="18"/>
      <c r="WKT73" s="18"/>
      <c r="WLH73" s="18"/>
      <c r="WLV73" s="18"/>
      <c r="WMJ73" s="18"/>
      <c r="WMX73" s="18"/>
      <c r="WNL73" s="18"/>
      <c r="WNZ73" s="18"/>
      <c r="WON73" s="18"/>
      <c r="WPB73" s="18"/>
      <c r="WPP73" s="18"/>
      <c r="WQD73" s="18"/>
      <c r="WQR73" s="18"/>
      <c r="WRF73" s="18"/>
      <c r="WRT73" s="18"/>
      <c r="WSH73" s="18"/>
      <c r="WSV73" s="18"/>
      <c r="WTJ73" s="18"/>
      <c r="WTX73" s="18"/>
      <c r="WUL73" s="18"/>
      <c r="WUZ73" s="18"/>
      <c r="WVN73" s="18"/>
      <c r="WWB73" s="18"/>
      <c r="WWP73" s="18"/>
      <c r="WXD73" s="18"/>
      <c r="WXR73" s="18"/>
      <c r="WYF73" s="18"/>
      <c r="WYT73" s="18"/>
      <c r="WZH73" s="18"/>
      <c r="WZV73" s="18"/>
      <c r="XAJ73" s="18"/>
      <c r="XAX73" s="18"/>
      <c r="XBL73" s="18"/>
      <c r="XBZ73" s="18"/>
      <c r="XCN73" s="18"/>
      <c r="XDB73" s="18"/>
      <c r="XDP73" s="18"/>
      <c r="XED73" s="18"/>
      <c r="XER73" s="18"/>
    </row>
    <row r="74" spans="1:1014 1028:2036 2050:3072 3086:4094 4108:5116 5130:6138 6152:7160 7174:8182 8196:9204 9218:10240 10254:11262 11276:12284 12298:13306 13320:14328 14342:15350 15364:16372" hidden="1" x14ac:dyDescent="0.35">
      <c r="A74">
        <v>2017303014</v>
      </c>
      <c r="B74" t="s">
        <v>40</v>
      </c>
      <c r="C74" t="s">
        <v>158</v>
      </c>
      <c r="D74" s="55" t="s">
        <v>940</v>
      </c>
      <c r="E74" t="s">
        <v>133</v>
      </c>
      <c r="F74" s="18">
        <v>43038</v>
      </c>
      <c r="G74">
        <v>35.6</v>
      </c>
      <c r="H74" t="s">
        <v>29</v>
      </c>
      <c r="I74">
        <v>499.8</v>
      </c>
      <c r="J74" t="s">
        <v>876</v>
      </c>
      <c r="K74">
        <v>49.1</v>
      </c>
      <c r="L74" t="s">
        <v>880</v>
      </c>
      <c r="M74">
        <v>29</v>
      </c>
      <c r="O74">
        <v>1090</v>
      </c>
      <c r="P74" t="s">
        <v>880</v>
      </c>
      <c r="T74" s="18"/>
      <c r="AH74" s="18"/>
      <c r="AV74" s="18"/>
      <c r="BJ74" s="18"/>
      <c r="BX74" s="18"/>
      <c r="CL74" s="18"/>
      <c r="CZ74" s="18"/>
      <c r="DN74" s="18"/>
      <c r="EB74" s="18"/>
      <c r="EP74" s="18"/>
      <c r="FD74" s="18"/>
      <c r="FR74" s="18"/>
      <c r="GF74" s="18"/>
      <c r="GT74" s="18"/>
      <c r="HH74" s="18"/>
      <c r="HV74" s="18"/>
      <c r="IJ74" s="18"/>
      <c r="IX74" s="18"/>
      <c r="JL74" s="18"/>
      <c r="JZ74" s="18"/>
      <c r="KN74" s="18"/>
      <c r="LB74" s="18"/>
      <c r="LP74" s="18"/>
      <c r="MD74" s="18"/>
      <c r="MR74" s="18"/>
      <c r="NF74" s="18"/>
      <c r="NT74" s="18"/>
      <c r="OH74" s="18"/>
      <c r="OV74" s="18"/>
      <c r="PJ74" s="18"/>
      <c r="PX74" s="18"/>
      <c r="QL74" s="18"/>
      <c r="QZ74" s="18"/>
      <c r="RN74" s="18"/>
      <c r="SB74" s="18"/>
      <c r="SP74" s="18"/>
      <c r="TD74" s="18"/>
      <c r="TR74" s="18"/>
      <c r="UF74" s="18"/>
      <c r="UT74" s="18"/>
      <c r="VH74" s="18"/>
      <c r="VV74" s="18"/>
      <c r="WJ74" s="18"/>
      <c r="WX74" s="18"/>
      <c r="XL74" s="18"/>
      <c r="XZ74" s="18"/>
      <c r="YN74" s="18"/>
      <c r="ZB74" s="18"/>
      <c r="ZP74" s="18"/>
      <c r="AAD74" s="18"/>
      <c r="AAR74" s="18"/>
      <c r="ABF74" s="18"/>
      <c r="ABT74" s="18"/>
      <c r="ACH74" s="18"/>
      <c r="ACV74" s="18"/>
      <c r="ADJ74" s="18"/>
      <c r="ADX74" s="18"/>
      <c r="AEL74" s="18"/>
      <c r="AEZ74" s="18"/>
      <c r="AFN74" s="18"/>
      <c r="AGB74" s="18"/>
      <c r="AGP74" s="18"/>
      <c r="AHD74" s="18"/>
      <c r="AHR74" s="18"/>
      <c r="AIF74" s="18"/>
      <c r="AIT74" s="18"/>
      <c r="AJH74" s="18"/>
      <c r="AJV74" s="18"/>
      <c r="AKJ74" s="18"/>
      <c r="AKX74" s="18"/>
      <c r="ALL74" s="18"/>
      <c r="ALZ74" s="18"/>
      <c r="AMN74" s="18"/>
      <c r="ANB74" s="18"/>
      <c r="ANP74" s="18"/>
      <c r="AOD74" s="18"/>
      <c r="AOR74" s="18"/>
      <c r="APF74" s="18"/>
      <c r="APT74" s="18"/>
      <c r="AQH74" s="18"/>
      <c r="AQV74" s="18"/>
      <c r="ARJ74" s="18"/>
      <c r="ARX74" s="18"/>
      <c r="ASL74" s="18"/>
      <c r="ASZ74" s="18"/>
      <c r="ATN74" s="18"/>
      <c r="AUB74" s="18"/>
      <c r="AUP74" s="18"/>
      <c r="AVD74" s="18"/>
      <c r="AVR74" s="18"/>
      <c r="AWF74" s="18"/>
      <c r="AWT74" s="18"/>
      <c r="AXH74" s="18"/>
      <c r="AXV74" s="18"/>
      <c r="AYJ74" s="18"/>
      <c r="AYX74" s="18"/>
      <c r="AZL74" s="18"/>
      <c r="AZZ74" s="18"/>
      <c r="BAN74" s="18"/>
      <c r="BBB74" s="18"/>
      <c r="BBP74" s="18"/>
      <c r="BCD74" s="18"/>
      <c r="BCR74" s="18"/>
      <c r="BDF74" s="18"/>
      <c r="BDT74" s="18"/>
      <c r="BEH74" s="18"/>
      <c r="BEV74" s="18"/>
      <c r="BFJ74" s="18"/>
      <c r="BFX74" s="18"/>
      <c r="BGL74" s="18"/>
      <c r="BGZ74" s="18"/>
      <c r="BHN74" s="18"/>
      <c r="BIB74" s="18"/>
      <c r="BIP74" s="18"/>
      <c r="BJD74" s="18"/>
      <c r="BJR74" s="18"/>
      <c r="BKF74" s="18"/>
      <c r="BKT74" s="18"/>
      <c r="BLH74" s="18"/>
      <c r="BLV74" s="18"/>
      <c r="BMJ74" s="18"/>
      <c r="BMX74" s="18"/>
      <c r="BNL74" s="18"/>
      <c r="BNZ74" s="18"/>
      <c r="BON74" s="18"/>
      <c r="BPB74" s="18"/>
      <c r="BPP74" s="18"/>
      <c r="BQD74" s="18"/>
      <c r="BQR74" s="18"/>
      <c r="BRF74" s="18"/>
      <c r="BRT74" s="18"/>
      <c r="BSH74" s="18"/>
      <c r="BSV74" s="18"/>
      <c r="BTJ74" s="18"/>
      <c r="BTX74" s="18"/>
      <c r="BUL74" s="18"/>
      <c r="BUZ74" s="18"/>
      <c r="BVN74" s="18"/>
      <c r="BWB74" s="18"/>
      <c r="BWP74" s="18"/>
      <c r="BXD74" s="18"/>
      <c r="BXR74" s="18"/>
      <c r="BYF74" s="18"/>
      <c r="BYT74" s="18"/>
      <c r="BZH74" s="18"/>
      <c r="BZV74" s="18"/>
      <c r="CAJ74" s="18"/>
      <c r="CAX74" s="18"/>
      <c r="CBL74" s="18"/>
      <c r="CBZ74" s="18"/>
      <c r="CCN74" s="18"/>
      <c r="CDB74" s="18"/>
      <c r="CDP74" s="18"/>
      <c r="CED74" s="18"/>
      <c r="CER74" s="18"/>
      <c r="CFF74" s="18"/>
      <c r="CFT74" s="18"/>
      <c r="CGH74" s="18"/>
      <c r="CGV74" s="18"/>
      <c r="CHJ74" s="18"/>
      <c r="CHX74" s="18"/>
      <c r="CIL74" s="18"/>
      <c r="CIZ74" s="18"/>
      <c r="CJN74" s="18"/>
      <c r="CKB74" s="18"/>
      <c r="CKP74" s="18"/>
      <c r="CLD74" s="18"/>
      <c r="CLR74" s="18"/>
      <c r="CMF74" s="18"/>
      <c r="CMT74" s="18"/>
      <c r="CNH74" s="18"/>
      <c r="CNV74" s="18"/>
      <c r="COJ74" s="18"/>
      <c r="COX74" s="18"/>
      <c r="CPL74" s="18"/>
      <c r="CPZ74" s="18"/>
      <c r="CQN74" s="18"/>
      <c r="CRB74" s="18"/>
      <c r="CRP74" s="18"/>
      <c r="CSD74" s="18"/>
      <c r="CSR74" s="18"/>
      <c r="CTF74" s="18"/>
      <c r="CTT74" s="18"/>
      <c r="CUH74" s="18"/>
      <c r="CUV74" s="18"/>
      <c r="CVJ74" s="18"/>
      <c r="CVX74" s="18"/>
      <c r="CWL74" s="18"/>
      <c r="CWZ74" s="18"/>
      <c r="CXN74" s="18"/>
      <c r="CYB74" s="18"/>
      <c r="CYP74" s="18"/>
      <c r="CZD74" s="18"/>
      <c r="CZR74" s="18"/>
      <c r="DAF74" s="18"/>
      <c r="DAT74" s="18"/>
      <c r="DBH74" s="18"/>
      <c r="DBV74" s="18"/>
      <c r="DCJ74" s="18"/>
      <c r="DCX74" s="18"/>
      <c r="DDL74" s="18"/>
      <c r="DDZ74" s="18"/>
      <c r="DEN74" s="18"/>
      <c r="DFB74" s="18"/>
      <c r="DFP74" s="18"/>
      <c r="DGD74" s="18"/>
      <c r="DGR74" s="18"/>
      <c r="DHF74" s="18"/>
      <c r="DHT74" s="18"/>
      <c r="DIH74" s="18"/>
      <c r="DIV74" s="18"/>
      <c r="DJJ74" s="18"/>
      <c r="DJX74" s="18"/>
      <c r="DKL74" s="18"/>
      <c r="DKZ74" s="18"/>
      <c r="DLN74" s="18"/>
      <c r="DMB74" s="18"/>
      <c r="DMP74" s="18"/>
      <c r="DND74" s="18"/>
      <c r="DNR74" s="18"/>
      <c r="DOF74" s="18"/>
      <c r="DOT74" s="18"/>
      <c r="DPH74" s="18"/>
      <c r="DPV74" s="18"/>
      <c r="DQJ74" s="18"/>
      <c r="DQX74" s="18"/>
      <c r="DRL74" s="18"/>
      <c r="DRZ74" s="18"/>
      <c r="DSN74" s="18"/>
      <c r="DTB74" s="18"/>
      <c r="DTP74" s="18"/>
      <c r="DUD74" s="18"/>
      <c r="DUR74" s="18"/>
      <c r="DVF74" s="18"/>
      <c r="DVT74" s="18"/>
      <c r="DWH74" s="18"/>
      <c r="DWV74" s="18"/>
      <c r="DXJ74" s="18"/>
      <c r="DXX74" s="18"/>
      <c r="DYL74" s="18"/>
      <c r="DYZ74" s="18"/>
      <c r="DZN74" s="18"/>
      <c r="EAB74" s="18"/>
      <c r="EAP74" s="18"/>
      <c r="EBD74" s="18"/>
      <c r="EBR74" s="18"/>
      <c r="ECF74" s="18"/>
      <c r="ECT74" s="18"/>
      <c r="EDH74" s="18"/>
      <c r="EDV74" s="18"/>
      <c r="EEJ74" s="18"/>
      <c r="EEX74" s="18"/>
      <c r="EFL74" s="18"/>
      <c r="EFZ74" s="18"/>
      <c r="EGN74" s="18"/>
      <c r="EHB74" s="18"/>
      <c r="EHP74" s="18"/>
      <c r="EID74" s="18"/>
      <c r="EIR74" s="18"/>
      <c r="EJF74" s="18"/>
      <c r="EJT74" s="18"/>
      <c r="EKH74" s="18"/>
      <c r="EKV74" s="18"/>
      <c r="ELJ74" s="18"/>
      <c r="ELX74" s="18"/>
      <c r="EML74" s="18"/>
      <c r="EMZ74" s="18"/>
      <c r="ENN74" s="18"/>
      <c r="EOB74" s="18"/>
      <c r="EOP74" s="18"/>
      <c r="EPD74" s="18"/>
      <c r="EPR74" s="18"/>
      <c r="EQF74" s="18"/>
      <c r="EQT74" s="18"/>
      <c r="ERH74" s="18"/>
      <c r="ERV74" s="18"/>
      <c r="ESJ74" s="18"/>
      <c r="ESX74" s="18"/>
      <c r="ETL74" s="18"/>
      <c r="ETZ74" s="18"/>
      <c r="EUN74" s="18"/>
      <c r="EVB74" s="18"/>
      <c r="EVP74" s="18"/>
      <c r="EWD74" s="18"/>
      <c r="EWR74" s="18"/>
      <c r="EXF74" s="18"/>
      <c r="EXT74" s="18"/>
      <c r="EYH74" s="18"/>
      <c r="EYV74" s="18"/>
      <c r="EZJ74" s="18"/>
      <c r="EZX74" s="18"/>
      <c r="FAL74" s="18"/>
      <c r="FAZ74" s="18"/>
      <c r="FBN74" s="18"/>
      <c r="FCB74" s="18"/>
      <c r="FCP74" s="18"/>
      <c r="FDD74" s="18"/>
      <c r="FDR74" s="18"/>
      <c r="FEF74" s="18"/>
      <c r="FET74" s="18"/>
      <c r="FFH74" s="18"/>
      <c r="FFV74" s="18"/>
      <c r="FGJ74" s="18"/>
      <c r="FGX74" s="18"/>
      <c r="FHL74" s="18"/>
      <c r="FHZ74" s="18"/>
      <c r="FIN74" s="18"/>
      <c r="FJB74" s="18"/>
      <c r="FJP74" s="18"/>
      <c r="FKD74" s="18"/>
      <c r="FKR74" s="18"/>
      <c r="FLF74" s="18"/>
      <c r="FLT74" s="18"/>
      <c r="FMH74" s="18"/>
      <c r="FMV74" s="18"/>
      <c r="FNJ74" s="18"/>
      <c r="FNX74" s="18"/>
      <c r="FOL74" s="18"/>
      <c r="FOZ74" s="18"/>
      <c r="FPN74" s="18"/>
      <c r="FQB74" s="18"/>
      <c r="FQP74" s="18"/>
      <c r="FRD74" s="18"/>
      <c r="FRR74" s="18"/>
      <c r="FSF74" s="18"/>
      <c r="FST74" s="18"/>
      <c r="FTH74" s="18"/>
      <c r="FTV74" s="18"/>
      <c r="FUJ74" s="18"/>
      <c r="FUX74" s="18"/>
      <c r="FVL74" s="18"/>
      <c r="FVZ74" s="18"/>
      <c r="FWN74" s="18"/>
      <c r="FXB74" s="18"/>
      <c r="FXP74" s="18"/>
      <c r="FYD74" s="18"/>
      <c r="FYR74" s="18"/>
      <c r="FZF74" s="18"/>
      <c r="FZT74" s="18"/>
      <c r="GAH74" s="18"/>
      <c r="GAV74" s="18"/>
      <c r="GBJ74" s="18"/>
      <c r="GBX74" s="18"/>
      <c r="GCL74" s="18"/>
      <c r="GCZ74" s="18"/>
      <c r="GDN74" s="18"/>
      <c r="GEB74" s="18"/>
      <c r="GEP74" s="18"/>
      <c r="GFD74" s="18"/>
      <c r="GFR74" s="18"/>
      <c r="GGF74" s="18"/>
      <c r="GGT74" s="18"/>
      <c r="GHH74" s="18"/>
      <c r="GHV74" s="18"/>
      <c r="GIJ74" s="18"/>
      <c r="GIX74" s="18"/>
      <c r="GJL74" s="18"/>
      <c r="GJZ74" s="18"/>
      <c r="GKN74" s="18"/>
      <c r="GLB74" s="18"/>
      <c r="GLP74" s="18"/>
      <c r="GMD74" s="18"/>
      <c r="GMR74" s="18"/>
      <c r="GNF74" s="18"/>
      <c r="GNT74" s="18"/>
      <c r="GOH74" s="18"/>
      <c r="GOV74" s="18"/>
      <c r="GPJ74" s="18"/>
      <c r="GPX74" s="18"/>
      <c r="GQL74" s="18"/>
      <c r="GQZ74" s="18"/>
      <c r="GRN74" s="18"/>
      <c r="GSB74" s="18"/>
      <c r="GSP74" s="18"/>
      <c r="GTD74" s="18"/>
      <c r="GTR74" s="18"/>
      <c r="GUF74" s="18"/>
      <c r="GUT74" s="18"/>
      <c r="GVH74" s="18"/>
      <c r="GVV74" s="18"/>
      <c r="GWJ74" s="18"/>
      <c r="GWX74" s="18"/>
      <c r="GXL74" s="18"/>
      <c r="GXZ74" s="18"/>
      <c r="GYN74" s="18"/>
      <c r="GZB74" s="18"/>
      <c r="GZP74" s="18"/>
      <c r="HAD74" s="18"/>
      <c r="HAR74" s="18"/>
      <c r="HBF74" s="18"/>
      <c r="HBT74" s="18"/>
      <c r="HCH74" s="18"/>
      <c r="HCV74" s="18"/>
      <c r="HDJ74" s="18"/>
      <c r="HDX74" s="18"/>
      <c r="HEL74" s="18"/>
      <c r="HEZ74" s="18"/>
      <c r="HFN74" s="18"/>
      <c r="HGB74" s="18"/>
      <c r="HGP74" s="18"/>
      <c r="HHD74" s="18"/>
      <c r="HHR74" s="18"/>
      <c r="HIF74" s="18"/>
      <c r="HIT74" s="18"/>
      <c r="HJH74" s="18"/>
      <c r="HJV74" s="18"/>
      <c r="HKJ74" s="18"/>
      <c r="HKX74" s="18"/>
      <c r="HLL74" s="18"/>
      <c r="HLZ74" s="18"/>
      <c r="HMN74" s="18"/>
      <c r="HNB74" s="18"/>
      <c r="HNP74" s="18"/>
      <c r="HOD74" s="18"/>
      <c r="HOR74" s="18"/>
      <c r="HPF74" s="18"/>
      <c r="HPT74" s="18"/>
      <c r="HQH74" s="18"/>
      <c r="HQV74" s="18"/>
      <c r="HRJ74" s="18"/>
      <c r="HRX74" s="18"/>
      <c r="HSL74" s="18"/>
      <c r="HSZ74" s="18"/>
      <c r="HTN74" s="18"/>
      <c r="HUB74" s="18"/>
      <c r="HUP74" s="18"/>
      <c r="HVD74" s="18"/>
      <c r="HVR74" s="18"/>
      <c r="HWF74" s="18"/>
      <c r="HWT74" s="18"/>
      <c r="HXH74" s="18"/>
      <c r="HXV74" s="18"/>
      <c r="HYJ74" s="18"/>
      <c r="HYX74" s="18"/>
      <c r="HZL74" s="18"/>
      <c r="HZZ74" s="18"/>
      <c r="IAN74" s="18"/>
      <c r="IBB74" s="18"/>
      <c r="IBP74" s="18"/>
      <c r="ICD74" s="18"/>
      <c r="ICR74" s="18"/>
      <c r="IDF74" s="18"/>
      <c r="IDT74" s="18"/>
      <c r="IEH74" s="18"/>
      <c r="IEV74" s="18"/>
      <c r="IFJ74" s="18"/>
      <c r="IFX74" s="18"/>
      <c r="IGL74" s="18"/>
      <c r="IGZ74" s="18"/>
      <c r="IHN74" s="18"/>
      <c r="IIB74" s="18"/>
      <c r="IIP74" s="18"/>
      <c r="IJD74" s="18"/>
      <c r="IJR74" s="18"/>
      <c r="IKF74" s="18"/>
      <c r="IKT74" s="18"/>
      <c r="ILH74" s="18"/>
      <c r="ILV74" s="18"/>
      <c r="IMJ74" s="18"/>
      <c r="IMX74" s="18"/>
      <c r="INL74" s="18"/>
      <c r="INZ74" s="18"/>
      <c r="ION74" s="18"/>
      <c r="IPB74" s="18"/>
      <c r="IPP74" s="18"/>
      <c r="IQD74" s="18"/>
      <c r="IQR74" s="18"/>
      <c r="IRF74" s="18"/>
      <c r="IRT74" s="18"/>
      <c r="ISH74" s="18"/>
      <c r="ISV74" s="18"/>
      <c r="ITJ74" s="18"/>
      <c r="ITX74" s="18"/>
      <c r="IUL74" s="18"/>
      <c r="IUZ74" s="18"/>
      <c r="IVN74" s="18"/>
      <c r="IWB74" s="18"/>
      <c r="IWP74" s="18"/>
      <c r="IXD74" s="18"/>
      <c r="IXR74" s="18"/>
      <c r="IYF74" s="18"/>
      <c r="IYT74" s="18"/>
      <c r="IZH74" s="18"/>
      <c r="IZV74" s="18"/>
      <c r="JAJ74" s="18"/>
      <c r="JAX74" s="18"/>
      <c r="JBL74" s="18"/>
      <c r="JBZ74" s="18"/>
      <c r="JCN74" s="18"/>
      <c r="JDB74" s="18"/>
      <c r="JDP74" s="18"/>
      <c r="JED74" s="18"/>
      <c r="JER74" s="18"/>
      <c r="JFF74" s="18"/>
      <c r="JFT74" s="18"/>
      <c r="JGH74" s="18"/>
      <c r="JGV74" s="18"/>
      <c r="JHJ74" s="18"/>
      <c r="JHX74" s="18"/>
      <c r="JIL74" s="18"/>
      <c r="JIZ74" s="18"/>
      <c r="JJN74" s="18"/>
      <c r="JKB74" s="18"/>
      <c r="JKP74" s="18"/>
      <c r="JLD74" s="18"/>
      <c r="JLR74" s="18"/>
      <c r="JMF74" s="18"/>
      <c r="JMT74" s="18"/>
      <c r="JNH74" s="18"/>
      <c r="JNV74" s="18"/>
      <c r="JOJ74" s="18"/>
      <c r="JOX74" s="18"/>
      <c r="JPL74" s="18"/>
      <c r="JPZ74" s="18"/>
      <c r="JQN74" s="18"/>
      <c r="JRB74" s="18"/>
      <c r="JRP74" s="18"/>
      <c r="JSD74" s="18"/>
      <c r="JSR74" s="18"/>
      <c r="JTF74" s="18"/>
      <c r="JTT74" s="18"/>
      <c r="JUH74" s="18"/>
      <c r="JUV74" s="18"/>
      <c r="JVJ74" s="18"/>
      <c r="JVX74" s="18"/>
      <c r="JWL74" s="18"/>
      <c r="JWZ74" s="18"/>
      <c r="JXN74" s="18"/>
      <c r="JYB74" s="18"/>
      <c r="JYP74" s="18"/>
      <c r="JZD74" s="18"/>
      <c r="JZR74" s="18"/>
      <c r="KAF74" s="18"/>
      <c r="KAT74" s="18"/>
      <c r="KBH74" s="18"/>
      <c r="KBV74" s="18"/>
      <c r="KCJ74" s="18"/>
      <c r="KCX74" s="18"/>
      <c r="KDL74" s="18"/>
      <c r="KDZ74" s="18"/>
      <c r="KEN74" s="18"/>
      <c r="KFB74" s="18"/>
      <c r="KFP74" s="18"/>
      <c r="KGD74" s="18"/>
      <c r="KGR74" s="18"/>
      <c r="KHF74" s="18"/>
      <c r="KHT74" s="18"/>
      <c r="KIH74" s="18"/>
      <c r="KIV74" s="18"/>
      <c r="KJJ74" s="18"/>
      <c r="KJX74" s="18"/>
      <c r="KKL74" s="18"/>
      <c r="KKZ74" s="18"/>
      <c r="KLN74" s="18"/>
      <c r="KMB74" s="18"/>
      <c r="KMP74" s="18"/>
      <c r="KND74" s="18"/>
      <c r="KNR74" s="18"/>
      <c r="KOF74" s="18"/>
      <c r="KOT74" s="18"/>
      <c r="KPH74" s="18"/>
      <c r="KPV74" s="18"/>
      <c r="KQJ74" s="18"/>
      <c r="KQX74" s="18"/>
      <c r="KRL74" s="18"/>
      <c r="KRZ74" s="18"/>
      <c r="KSN74" s="18"/>
      <c r="KTB74" s="18"/>
      <c r="KTP74" s="18"/>
      <c r="KUD74" s="18"/>
      <c r="KUR74" s="18"/>
      <c r="KVF74" s="18"/>
      <c r="KVT74" s="18"/>
      <c r="KWH74" s="18"/>
      <c r="KWV74" s="18"/>
      <c r="KXJ74" s="18"/>
      <c r="KXX74" s="18"/>
      <c r="KYL74" s="18"/>
      <c r="KYZ74" s="18"/>
      <c r="KZN74" s="18"/>
      <c r="LAB74" s="18"/>
      <c r="LAP74" s="18"/>
      <c r="LBD74" s="18"/>
      <c r="LBR74" s="18"/>
      <c r="LCF74" s="18"/>
      <c r="LCT74" s="18"/>
      <c r="LDH74" s="18"/>
      <c r="LDV74" s="18"/>
      <c r="LEJ74" s="18"/>
      <c r="LEX74" s="18"/>
      <c r="LFL74" s="18"/>
      <c r="LFZ74" s="18"/>
      <c r="LGN74" s="18"/>
      <c r="LHB74" s="18"/>
      <c r="LHP74" s="18"/>
      <c r="LID74" s="18"/>
      <c r="LIR74" s="18"/>
      <c r="LJF74" s="18"/>
      <c r="LJT74" s="18"/>
      <c r="LKH74" s="18"/>
      <c r="LKV74" s="18"/>
      <c r="LLJ74" s="18"/>
      <c r="LLX74" s="18"/>
      <c r="LML74" s="18"/>
      <c r="LMZ74" s="18"/>
      <c r="LNN74" s="18"/>
      <c r="LOB74" s="18"/>
      <c r="LOP74" s="18"/>
      <c r="LPD74" s="18"/>
      <c r="LPR74" s="18"/>
      <c r="LQF74" s="18"/>
      <c r="LQT74" s="18"/>
      <c r="LRH74" s="18"/>
      <c r="LRV74" s="18"/>
      <c r="LSJ74" s="18"/>
      <c r="LSX74" s="18"/>
      <c r="LTL74" s="18"/>
      <c r="LTZ74" s="18"/>
      <c r="LUN74" s="18"/>
      <c r="LVB74" s="18"/>
      <c r="LVP74" s="18"/>
      <c r="LWD74" s="18"/>
      <c r="LWR74" s="18"/>
      <c r="LXF74" s="18"/>
      <c r="LXT74" s="18"/>
      <c r="LYH74" s="18"/>
      <c r="LYV74" s="18"/>
      <c r="LZJ74" s="18"/>
      <c r="LZX74" s="18"/>
      <c r="MAL74" s="18"/>
      <c r="MAZ74" s="18"/>
      <c r="MBN74" s="18"/>
      <c r="MCB74" s="18"/>
      <c r="MCP74" s="18"/>
      <c r="MDD74" s="18"/>
      <c r="MDR74" s="18"/>
      <c r="MEF74" s="18"/>
      <c r="MET74" s="18"/>
      <c r="MFH74" s="18"/>
      <c r="MFV74" s="18"/>
      <c r="MGJ74" s="18"/>
      <c r="MGX74" s="18"/>
      <c r="MHL74" s="18"/>
      <c r="MHZ74" s="18"/>
      <c r="MIN74" s="18"/>
      <c r="MJB74" s="18"/>
      <c r="MJP74" s="18"/>
      <c r="MKD74" s="18"/>
      <c r="MKR74" s="18"/>
      <c r="MLF74" s="18"/>
      <c r="MLT74" s="18"/>
      <c r="MMH74" s="18"/>
      <c r="MMV74" s="18"/>
      <c r="MNJ74" s="18"/>
      <c r="MNX74" s="18"/>
      <c r="MOL74" s="18"/>
      <c r="MOZ74" s="18"/>
      <c r="MPN74" s="18"/>
      <c r="MQB74" s="18"/>
      <c r="MQP74" s="18"/>
      <c r="MRD74" s="18"/>
      <c r="MRR74" s="18"/>
      <c r="MSF74" s="18"/>
      <c r="MST74" s="18"/>
      <c r="MTH74" s="18"/>
      <c r="MTV74" s="18"/>
      <c r="MUJ74" s="18"/>
      <c r="MUX74" s="18"/>
      <c r="MVL74" s="18"/>
      <c r="MVZ74" s="18"/>
      <c r="MWN74" s="18"/>
      <c r="MXB74" s="18"/>
      <c r="MXP74" s="18"/>
      <c r="MYD74" s="18"/>
      <c r="MYR74" s="18"/>
      <c r="MZF74" s="18"/>
      <c r="MZT74" s="18"/>
      <c r="NAH74" s="18"/>
      <c r="NAV74" s="18"/>
      <c r="NBJ74" s="18"/>
      <c r="NBX74" s="18"/>
      <c r="NCL74" s="18"/>
      <c r="NCZ74" s="18"/>
      <c r="NDN74" s="18"/>
      <c r="NEB74" s="18"/>
      <c r="NEP74" s="18"/>
      <c r="NFD74" s="18"/>
      <c r="NFR74" s="18"/>
      <c r="NGF74" s="18"/>
      <c r="NGT74" s="18"/>
      <c r="NHH74" s="18"/>
      <c r="NHV74" s="18"/>
      <c r="NIJ74" s="18"/>
      <c r="NIX74" s="18"/>
      <c r="NJL74" s="18"/>
      <c r="NJZ74" s="18"/>
      <c r="NKN74" s="18"/>
      <c r="NLB74" s="18"/>
      <c r="NLP74" s="18"/>
      <c r="NMD74" s="18"/>
      <c r="NMR74" s="18"/>
      <c r="NNF74" s="18"/>
      <c r="NNT74" s="18"/>
      <c r="NOH74" s="18"/>
      <c r="NOV74" s="18"/>
      <c r="NPJ74" s="18"/>
      <c r="NPX74" s="18"/>
      <c r="NQL74" s="18"/>
      <c r="NQZ74" s="18"/>
      <c r="NRN74" s="18"/>
      <c r="NSB74" s="18"/>
      <c r="NSP74" s="18"/>
      <c r="NTD74" s="18"/>
      <c r="NTR74" s="18"/>
      <c r="NUF74" s="18"/>
      <c r="NUT74" s="18"/>
      <c r="NVH74" s="18"/>
      <c r="NVV74" s="18"/>
      <c r="NWJ74" s="18"/>
      <c r="NWX74" s="18"/>
      <c r="NXL74" s="18"/>
      <c r="NXZ74" s="18"/>
      <c r="NYN74" s="18"/>
      <c r="NZB74" s="18"/>
      <c r="NZP74" s="18"/>
      <c r="OAD74" s="18"/>
      <c r="OAR74" s="18"/>
      <c r="OBF74" s="18"/>
      <c r="OBT74" s="18"/>
      <c r="OCH74" s="18"/>
      <c r="OCV74" s="18"/>
      <c r="ODJ74" s="18"/>
      <c r="ODX74" s="18"/>
      <c r="OEL74" s="18"/>
      <c r="OEZ74" s="18"/>
      <c r="OFN74" s="18"/>
      <c r="OGB74" s="18"/>
      <c r="OGP74" s="18"/>
      <c r="OHD74" s="18"/>
      <c r="OHR74" s="18"/>
      <c r="OIF74" s="18"/>
      <c r="OIT74" s="18"/>
      <c r="OJH74" s="18"/>
      <c r="OJV74" s="18"/>
      <c r="OKJ74" s="18"/>
      <c r="OKX74" s="18"/>
      <c r="OLL74" s="18"/>
      <c r="OLZ74" s="18"/>
      <c r="OMN74" s="18"/>
      <c r="ONB74" s="18"/>
      <c r="ONP74" s="18"/>
      <c r="OOD74" s="18"/>
      <c r="OOR74" s="18"/>
      <c r="OPF74" s="18"/>
      <c r="OPT74" s="18"/>
      <c r="OQH74" s="18"/>
      <c r="OQV74" s="18"/>
      <c r="ORJ74" s="18"/>
      <c r="ORX74" s="18"/>
      <c r="OSL74" s="18"/>
      <c r="OSZ74" s="18"/>
      <c r="OTN74" s="18"/>
      <c r="OUB74" s="18"/>
      <c r="OUP74" s="18"/>
      <c r="OVD74" s="18"/>
      <c r="OVR74" s="18"/>
      <c r="OWF74" s="18"/>
      <c r="OWT74" s="18"/>
      <c r="OXH74" s="18"/>
      <c r="OXV74" s="18"/>
      <c r="OYJ74" s="18"/>
      <c r="OYX74" s="18"/>
      <c r="OZL74" s="18"/>
      <c r="OZZ74" s="18"/>
      <c r="PAN74" s="18"/>
      <c r="PBB74" s="18"/>
      <c r="PBP74" s="18"/>
      <c r="PCD74" s="18"/>
      <c r="PCR74" s="18"/>
      <c r="PDF74" s="18"/>
      <c r="PDT74" s="18"/>
      <c r="PEH74" s="18"/>
      <c r="PEV74" s="18"/>
      <c r="PFJ74" s="18"/>
      <c r="PFX74" s="18"/>
      <c r="PGL74" s="18"/>
      <c r="PGZ74" s="18"/>
      <c r="PHN74" s="18"/>
      <c r="PIB74" s="18"/>
      <c r="PIP74" s="18"/>
      <c r="PJD74" s="18"/>
      <c r="PJR74" s="18"/>
      <c r="PKF74" s="18"/>
      <c r="PKT74" s="18"/>
      <c r="PLH74" s="18"/>
      <c r="PLV74" s="18"/>
      <c r="PMJ74" s="18"/>
      <c r="PMX74" s="18"/>
      <c r="PNL74" s="18"/>
      <c r="PNZ74" s="18"/>
      <c r="PON74" s="18"/>
      <c r="PPB74" s="18"/>
      <c r="PPP74" s="18"/>
      <c r="PQD74" s="18"/>
      <c r="PQR74" s="18"/>
      <c r="PRF74" s="18"/>
      <c r="PRT74" s="18"/>
      <c r="PSH74" s="18"/>
      <c r="PSV74" s="18"/>
      <c r="PTJ74" s="18"/>
      <c r="PTX74" s="18"/>
      <c r="PUL74" s="18"/>
      <c r="PUZ74" s="18"/>
      <c r="PVN74" s="18"/>
      <c r="PWB74" s="18"/>
      <c r="PWP74" s="18"/>
      <c r="PXD74" s="18"/>
      <c r="PXR74" s="18"/>
      <c r="PYF74" s="18"/>
      <c r="PYT74" s="18"/>
      <c r="PZH74" s="18"/>
      <c r="PZV74" s="18"/>
      <c r="QAJ74" s="18"/>
      <c r="QAX74" s="18"/>
      <c r="QBL74" s="18"/>
      <c r="QBZ74" s="18"/>
      <c r="QCN74" s="18"/>
      <c r="QDB74" s="18"/>
      <c r="QDP74" s="18"/>
      <c r="QED74" s="18"/>
      <c r="QER74" s="18"/>
      <c r="QFF74" s="18"/>
      <c r="QFT74" s="18"/>
      <c r="QGH74" s="18"/>
      <c r="QGV74" s="18"/>
      <c r="QHJ74" s="18"/>
      <c r="QHX74" s="18"/>
      <c r="QIL74" s="18"/>
      <c r="QIZ74" s="18"/>
      <c r="QJN74" s="18"/>
      <c r="QKB74" s="18"/>
      <c r="QKP74" s="18"/>
      <c r="QLD74" s="18"/>
      <c r="QLR74" s="18"/>
      <c r="QMF74" s="18"/>
      <c r="QMT74" s="18"/>
      <c r="QNH74" s="18"/>
      <c r="QNV74" s="18"/>
      <c r="QOJ74" s="18"/>
      <c r="QOX74" s="18"/>
      <c r="QPL74" s="18"/>
      <c r="QPZ74" s="18"/>
      <c r="QQN74" s="18"/>
      <c r="QRB74" s="18"/>
      <c r="QRP74" s="18"/>
      <c r="QSD74" s="18"/>
      <c r="QSR74" s="18"/>
      <c r="QTF74" s="18"/>
      <c r="QTT74" s="18"/>
      <c r="QUH74" s="18"/>
      <c r="QUV74" s="18"/>
      <c r="QVJ74" s="18"/>
      <c r="QVX74" s="18"/>
      <c r="QWL74" s="18"/>
      <c r="QWZ74" s="18"/>
      <c r="QXN74" s="18"/>
      <c r="QYB74" s="18"/>
      <c r="QYP74" s="18"/>
      <c r="QZD74" s="18"/>
      <c r="QZR74" s="18"/>
      <c r="RAF74" s="18"/>
      <c r="RAT74" s="18"/>
      <c r="RBH74" s="18"/>
      <c r="RBV74" s="18"/>
      <c r="RCJ74" s="18"/>
      <c r="RCX74" s="18"/>
      <c r="RDL74" s="18"/>
      <c r="RDZ74" s="18"/>
      <c r="REN74" s="18"/>
      <c r="RFB74" s="18"/>
      <c r="RFP74" s="18"/>
      <c r="RGD74" s="18"/>
      <c r="RGR74" s="18"/>
      <c r="RHF74" s="18"/>
      <c r="RHT74" s="18"/>
      <c r="RIH74" s="18"/>
      <c r="RIV74" s="18"/>
      <c r="RJJ74" s="18"/>
      <c r="RJX74" s="18"/>
      <c r="RKL74" s="18"/>
      <c r="RKZ74" s="18"/>
      <c r="RLN74" s="18"/>
      <c r="RMB74" s="18"/>
      <c r="RMP74" s="18"/>
      <c r="RND74" s="18"/>
      <c r="RNR74" s="18"/>
      <c r="ROF74" s="18"/>
      <c r="ROT74" s="18"/>
      <c r="RPH74" s="18"/>
      <c r="RPV74" s="18"/>
      <c r="RQJ74" s="18"/>
      <c r="RQX74" s="18"/>
      <c r="RRL74" s="18"/>
      <c r="RRZ74" s="18"/>
      <c r="RSN74" s="18"/>
      <c r="RTB74" s="18"/>
      <c r="RTP74" s="18"/>
      <c r="RUD74" s="18"/>
      <c r="RUR74" s="18"/>
      <c r="RVF74" s="18"/>
      <c r="RVT74" s="18"/>
      <c r="RWH74" s="18"/>
      <c r="RWV74" s="18"/>
      <c r="RXJ74" s="18"/>
      <c r="RXX74" s="18"/>
      <c r="RYL74" s="18"/>
      <c r="RYZ74" s="18"/>
      <c r="RZN74" s="18"/>
      <c r="SAB74" s="18"/>
      <c r="SAP74" s="18"/>
      <c r="SBD74" s="18"/>
      <c r="SBR74" s="18"/>
      <c r="SCF74" s="18"/>
      <c r="SCT74" s="18"/>
      <c r="SDH74" s="18"/>
      <c r="SDV74" s="18"/>
      <c r="SEJ74" s="18"/>
      <c r="SEX74" s="18"/>
      <c r="SFL74" s="18"/>
      <c r="SFZ74" s="18"/>
      <c r="SGN74" s="18"/>
      <c r="SHB74" s="18"/>
      <c r="SHP74" s="18"/>
      <c r="SID74" s="18"/>
      <c r="SIR74" s="18"/>
      <c r="SJF74" s="18"/>
      <c r="SJT74" s="18"/>
      <c r="SKH74" s="18"/>
      <c r="SKV74" s="18"/>
      <c r="SLJ74" s="18"/>
      <c r="SLX74" s="18"/>
      <c r="SML74" s="18"/>
      <c r="SMZ74" s="18"/>
      <c r="SNN74" s="18"/>
      <c r="SOB74" s="18"/>
      <c r="SOP74" s="18"/>
      <c r="SPD74" s="18"/>
      <c r="SPR74" s="18"/>
      <c r="SQF74" s="18"/>
      <c r="SQT74" s="18"/>
      <c r="SRH74" s="18"/>
      <c r="SRV74" s="18"/>
      <c r="SSJ74" s="18"/>
      <c r="SSX74" s="18"/>
      <c r="STL74" s="18"/>
      <c r="STZ74" s="18"/>
      <c r="SUN74" s="18"/>
      <c r="SVB74" s="18"/>
      <c r="SVP74" s="18"/>
      <c r="SWD74" s="18"/>
      <c r="SWR74" s="18"/>
      <c r="SXF74" s="18"/>
      <c r="SXT74" s="18"/>
      <c r="SYH74" s="18"/>
      <c r="SYV74" s="18"/>
      <c r="SZJ74" s="18"/>
      <c r="SZX74" s="18"/>
      <c r="TAL74" s="18"/>
      <c r="TAZ74" s="18"/>
      <c r="TBN74" s="18"/>
      <c r="TCB74" s="18"/>
      <c r="TCP74" s="18"/>
      <c r="TDD74" s="18"/>
      <c r="TDR74" s="18"/>
      <c r="TEF74" s="18"/>
      <c r="TET74" s="18"/>
      <c r="TFH74" s="18"/>
      <c r="TFV74" s="18"/>
      <c r="TGJ74" s="18"/>
      <c r="TGX74" s="18"/>
      <c r="THL74" s="18"/>
      <c r="THZ74" s="18"/>
      <c r="TIN74" s="18"/>
      <c r="TJB74" s="18"/>
      <c r="TJP74" s="18"/>
      <c r="TKD74" s="18"/>
      <c r="TKR74" s="18"/>
      <c r="TLF74" s="18"/>
      <c r="TLT74" s="18"/>
      <c r="TMH74" s="18"/>
      <c r="TMV74" s="18"/>
      <c r="TNJ74" s="18"/>
      <c r="TNX74" s="18"/>
      <c r="TOL74" s="18"/>
      <c r="TOZ74" s="18"/>
      <c r="TPN74" s="18"/>
      <c r="TQB74" s="18"/>
      <c r="TQP74" s="18"/>
      <c r="TRD74" s="18"/>
      <c r="TRR74" s="18"/>
      <c r="TSF74" s="18"/>
      <c r="TST74" s="18"/>
      <c r="TTH74" s="18"/>
      <c r="TTV74" s="18"/>
      <c r="TUJ74" s="18"/>
      <c r="TUX74" s="18"/>
      <c r="TVL74" s="18"/>
      <c r="TVZ74" s="18"/>
      <c r="TWN74" s="18"/>
      <c r="TXB74" s="18"/>
      <c r="TXP74" s="18"/>
      <c r="TYD74" s="18"/>
      <c r="TYR74" s="18"/>
      <c r="TZF74" s="18"/>
      <c r="TZT74" s="18"/>
      <c r="UAH74" s="18"/>
      <c r="UAV74" s="18"/>
      <c r="UBJ74" s="18"/>
      <c r="UBX74" s="18"/>
      <c r="UCL74" s="18"/>
      <c r="UCZ74" s="18"/>
      <c r="UDN74" s="18"/>
      <c r="UEB74" s="18"/>
      <c r="UEP74" s="18"/>
      <c r="UFD74" s="18"/>
      <c r="UFR74" s="18"/>
      <c r="UGF74" s="18"/>
      <c r="UGT74" s="18"/>
      <c r="UHH74" s="18"/>
      <c r="UHV74" s="18"/>
      <c r="UIJ74" s="18"/>
      <c r="UIX74" s="18"/>
      <c r="UJL74" s="18"/>
      <c r="UJZ74" s="18"/>
      <c r="UKN74" s="18"/>
      <c r="ULB74" s="18"/>
      <c r="ULP74" s="18"/>
      <c r="UMD74" s="18"/>
      <c r="UMR74" s="18"/>
      <c r="UNF74" s="18"/>
      <c r="UNT74" s="18"/>
      <c r="UOH74" s="18"/>
      <c r="UOV74" s="18"/>
      <c r="UPJ74" s="18"/>
      <c r="UPX74" s="18"/>
      <c r="UQL74" s="18"/>
      <c r="UQZ74" s="18"/>
      <c r="URN74" s="18"/>
      <c r="USB74" s="18"/>
      <c r="USP74" s="18"/>
      <c r="UTD74" s="18"/>
      <c r="UTR74" s="18"/>
      <c r="UUF74" s="18"/>
      <c r="UUT74" s="18"/>
      <c r="UVH74" s="18"/>
      <c r="UVV74" s="18"/>
      <c r="UWJ74" s="18"/>
      <c r="UWX74" s="18"/>
      <c r="UXL74" s="18"/>
      <c r="UXZ74" s="18"/>
      <c r="UYN74" s="18"/>
      <c r="UZB74" s="18"/>
      <c r="UZP74" s="18"/>
      <c r="VAD74" s="18"/>
      <c r="VAR74" s="18"/>
      <c r="VBF74" s="18"/>
      <c r="VBT74" s="18"/>
      <c r="VCH74" s="18"/>
      <c r="VCV74" s="18"/>
      <c r="VDJ74" s="18"/>
      <c r="VDX74" s="18"/>
      <c r="VEL74" s="18"/>
      <c r="VEZ74" s="18"/>
      <c r="VFN74" s="18"/>
      <c r="VGB74" s="18"/>
      <c r="VGP74" s="18"/>
      <c r="VHD74" s="18"/>
      <c r="VHR74" s="18"/>
      <c r="VIF74" s="18"/>
      <c r="VIT74" s="18"/>
      <c r="VJH74" s="18"/>
      <c r="VJV74" s="18"/>
      <c r="VKJ74" s="18"/>
      <c r="VKX74" s="18"/>
      <c r="VLL74" s="18"/>
      <c r="VLZ74" s="18"/>
      <c r="VMN74" s="18"/>
      <c r="VNB74" s="18"/>
      <c r="VNP74" s="18"/>
      <c r="VOD74" s="18"/>
      <c r="VOR74" s="18"/>
      <c r="VPF74" s="18"/>
      <c r="VPT74" s="18"/>
      <c r="VQH74" s="18"/>
      <c r="VQV74" s="18"/>
      <c r="VRJ74" s="18"/>
      <c r="VRX74" s="18"/>
      <c r="VSL74" s="18"/>
      <c r="VSZ74" s="18"/>
      <c r="VTN74" s="18"/>
      <c r="VUB74" s="18"/>
      <c r="VUP74" s="18"/>
      <c r="VVD74" s="18"/>
      <c r="VVR74" s="18"/>
      <c r="VWF74" s="18"/>
      <c r="VWT74" s="18"/>
      <c r="VXH74" s="18"/>
      <c r="VXV74" s="18"/>
      <c r="VYJ74" s="18"/>
      <c r="VYX74" s="18"/>
      <c r="VZL74" s="18"/>
      <c r="VZZ74" s="18"/>
      <c r="WAN74" s="18"/>
      <c r="WBB74" s="18"/>
      <c r="WBP74" s="18"/>
      <c r="WCD74" s="18"/>
      <c r="WCR74" s="18"/>
      <c r="WDF74" s="18"/>
      <c r="WDT74" s="18"/>
      <c r="WEH74" s="18"/>
      <c r="WEV74" s="18"/>
      <c r="WFJ74" s="18"/>
      <c r="WFX74" s="18"/>
      <c r="WGL74" s="18"/>
      <c r="WGZ74" s="18"/>
      <c r="WHN74" s="18"/>
      <c r="WIB74" s="18"/>
      <c r="WIP74" s="18"/>
      <c r="WJD74" s="18"/>
      <c r="WJR74" s="18"/>
      <c r="WKF74" s="18"/>
      <c r="WKT74" s="18"/>
      <c r="WLH74" s="18"/>
      <c r="WLV74" s="18"/>
      <c r="WMJ74" s="18"/>
      <c r="WMX74" s="18"/>
      <c r="WNL74" s="18"/>
      <c r="WNZ74" s="18"/>
      <c r="WON74" s="18"/>
      <c r="WPB74" s="18"/>
      <c r="WPP74" s="18"/>
      <c r="WQD74" s="18"/>
      <c r="WQR74" s="18"/>
      <c r="WRF74" s="18"/>
      <c r="WRT74" s="18"/>
      <c r="WSH74" s="18"/>
      <c r="WSV74" s="18"/>
      <c r="WTJ74" s="18"/>
      <c r="WTX74" s="18"/>
      <c r="WUL74" s="18"/>
      <c r="WUZ74" s="18"/>
      <c r="WVN74" s="18"/>
      <c r="WWB74" s="18"/>
      <c r="WWP74" s="18"/>
      <c r="WXD74" s="18"/>
      <c r="WXR74" s="18"/>
      <c r="WYF74" s="18"/>
      <c r="WYT74" s="18"/>
      <c r="WZH74" s="18"/>
      <c r="WZV74" s="18"/>
      <c r="XAJ74" s="18"/>
      <c r="XAX74" s="18"/>
      <c r="XBL74" s="18"/>
      <c r="XBZ74" s="18"/>
      <c r="XCN74" s="18"/>
      <c r="XDB74" s="18"/>
      <c r="XDP74" s="18"/>
      <c r="XED74" s="18"/>
      <c r="XER74" s="18"/>
    </row>
    <row r="75" spans="1:1014 1028:2036 2050:3072 3086:4094 4108:5116 5130:6138 6152:7160 7174:8182 8196:9204 9218:10240 10254:11262 11276:12284 12298:13306 13320:14328 14342:15350 15364:16372" hidden="1" x14ac:dyDescent="0.35">
      <c r="A75">
        <v>2017319008</v>
      </c>
      <c r="B75" t="s">
        <v>26</v>
      </c>
      <c r="C75" t="s">
        <v>159</v>
      </c>
      <c r="D75" s="55" t="s">
        <v>941</v>
      </c>
      <c r="E75" t="s">
        <v>941</v>
      </c>
      <c r="F75" s="18">
        <v>43054</v>
      </c>
      <c r="G75">
        <v>13.9</v>
      </c>
      <c r="H75" t="s">
        <v>29</v>
      </c>
      <c r="I75">
        <v>20.3</v>
      </c>
      <c r="J75" t="s">
        <v>29</v>
      </c>
      <c r="K75">
        <v>7.5</v>
      </c>
      <c r="L75" t="s">
        <v>877</v>
      </c>
      <c r="M75">
        <v>32</v>
      </c>
      <c r="N75" t="s">
        <v>29</v>
      </c>
      <c r="O75">
        <v>341</v>
      </c>
      <c r="P75" t="s">
        <v>29</v>
      </c>
      <c r="T75" s="18"/>
      <c r="AH75" s="18"/>
      <c r="AV75" s="18"/>
      <c r="BJ75" s="18"/>
      <c r="BX75" s="18"/>
      <c r="CL75" s="18"/>
      <c r="CZ75" s="18"/>
      <c r="DN75" s="18"/>
      <c r="EB75" s="18"/>
      <c r="EP75" s="18"/>
      <c r="FD75" s="18"/>
      <c r="FR75" s="18"/>
      <c r="GF75" s="18"/>
      <c r="GT75" s="18"/>
      <c r="HH75" s="18"/>
      <c r="HV75" s="18"/>
      <c r="IJ75" s="18"/>
      <c r="IX75" s="18"/>
      <c r="JL75" s="18"/>
      <c r="JZ75" s="18"/>
      <c r="KN75" s="18"/>
      <c r="LB75" s="18"/>
      <c r="LP75" s="18"/>
      <c r="MD75" s="18"/>
      <c r="MR75" s="18"/>
      <c r="NF75" s="18"/>
      <c r="NT75" s="18"/>
      <c r="OH75" s="18"/>
      <c r="OV75" s="18"/>
      <c r="PJ75" s="18"/>
      <c r="PX75" s="18"/>
      <c r="QL75" s="18"/>
      <c r="QZ75" s="18"/>
      <c r="RN75" s="18"/>
      <c r="SB75" s="18"/>
      <c r="SP75" s="18"/>
      <c r="TD75" s="18"/>
      <c r="TR75" s="18"/>
      <c r="UF75" s="18"/>
      <c r="UT75" s="18"/>
      <c r="VH75" s="18"/>
      <c r="VV75" s="18"/>
      <c r="WJ75" s="18"/>
      <c r="WX75" s="18"/>
      <c r="XL75" s="18"/>
      <c r="XZ75" s="18"/>
      <c r="YN75" s="18"/>
      <c r="ZB75" s="18"/>
      <c r="ZP75" s="18"/>
      <c r="AAD75" s="18"/>
      <c r="AAR75" s="18"/>
      <c r="ABF75" s="18"/>
      <c r="ABT75" s="18"/>
      <c r="ACH75" s="18"/>
      <c r="ACV75" s="18"/>
      <c r="ADJ75" s="18"/>
      <c r="ADX75" s="18"/>
      <c r="AEL75" s="18"/>
      <c r="AEZ75" s="18"/>
      <c r="AFN75" s="18"/>
      <c r="AGB75" s="18"/>
      <c r="AGP75" s="18"/>
      <c r="AHD75" s="18"/>
      <c r="AHR75" s="18"/>
      <c r="AIF75" s="18"/>
      <c r="AIT75" s="18"/>
      <c r="AJH75" s="18"/>
      <c r="AJV75" s="18"/>
      <c r="AKJ75" s="18"/>
      <c r="AKX75" s="18"/>
      <c r="ALL75" s="18"/>
      <c r="ALZ75" s="18"/>
      <c r="AMN75" s="18"/>
      <c r="ANB75" s="18"/>
      <c r="ANP75" s="18"/>
      <c r="AOD75" s="18"/>
      <c r="AOR75" s="18"/>
      <c r="APF75" s="18"/>
      <c r="APT75" s="18"/>
      <c r="AQH75" s="18"/>
      <c r="AQV75" s="18"/>
      <c r="ARJ75" s="18"/>
      <c r="ARX75" s="18"/>
      <c r="ASL75" s="18"/>
      <c r="ASZ75" s="18"/>
      <c r="ATN75" s="18"/>
      <c r="AUB75" s="18"/>
      <c r="AUP75" s="18"/>
      <c r="AVD75" s="18"/>
      <c r="AVR75" s="18"/>
      <c r="AWF75" s="18"/>
      <c r="AWT75" s="18"/>
      <c r="AXH75" s="18"/>
      <c r="AXV75" s="18"/>
      <c r="AYJ75" s="18"/>
      <c r="AYX75" s="18"/>
      <c r="AZL75" s="18"/>
      <c r="AZZ75" s="18"/>
      <c r="BAN75" s="18"/>
      <c r="BBB75" s="18"/>
      <c r="BBP75" s="18"/>
      <c r="BCD75" s="18"/>
      <c r="BCR75" s="18"/>
      <c r="BDF75" s="18"/>
      <c r="BDT75" s="18"/>
      <c r="BEH75" s="18"/>
      <c r="BEV75" s="18"/>
      <c r="BFJ75" s="18"/>
      <c r="BFX75" s="18"/>
      <c r="BGL75" s="18"/>
      <c r="BGZ75" s="18"/>
      <c r="BHN75" s="18"/>
      <c r="BIB75" s="18"/>
      <c r="BIP75" s="18"/>
      <c r="BJD75" s="18"/>
      <c r="BJR75" s="18"/>
      <c r="BKF75" s="18"/>
      <c r="BKT75" s="18"/>
      <c r="BLH75" s="18"/>
      <c r="BLV75" s="18"/>
      <c r="BMJ75" s="18"/>
      <c r="BMX75" s="18"/>
      <c r="BNL75" s="18"/>
      <c r="BNZ75" s="18"/>
      <c r="BON75" s="18"/>
      <c r="BPB75" s="18"/>
      <c r="BPP75" s="18"/>
      <c r="BQD75" s="18"/>
      <c r="BQR75" s="18"/>
      <c r="BRF75" s="18"/>
      <c r="BRT75" s="18"/>
      <c r="BSH75" s="18"/>
      <c r="BSV75" s="18"/>
      <c r="BTJ75" s="18"/>
      <c r="BTX75" s="18"/>
      <c r="BUL75" s="18"/>
      <c r="BUZ75" s="18"/>
      <c r="BVN75" s="18"/>
      <c r="BWB75" s="18"/>
      <c r="BWP75" s="18"/>
      <c r="BXD75" s="18"/>
      <c r="BXR75" s="18"/>
      <c r="BYF75" s="18"/>
      <c r="BYT75" s="18"/>
      <c r="BZH75" s="18"/>
      <c r="BZV75" s="18"/>
      <c r="CAJ75" s="18"/>
      <c r="CAX75" s="18"/>
      <c r="CBL75" s="18"/>
      <c r="CBZ75" s="18"/>
      <c r="CCN75" s="18"/>
      <c r="CDB75" s="18"/>
      <c r="CDP75" s="18"/>
      <c r="CED75" s="18"/>
      <c r="CER75" s="18"/>
      <c r="CFF75" s="18"/>
      <c r="CFT75" s="18"/>
      <c r="CGH75" s="18"/>
      <c r="CGV75" s="18"/>
      <c r="CHJ75" s="18"/>
      <c r="CHX75" s="18"/>
      <c r="CIL75" s="18"/>
      <c r="CIZ75" s="18"/>
      <c r="CJN75" s="18"/>
      <c r="CKB75" s="18"/>
      <c r="CKP75" s="18"/>
      <c r="CLD75" s="18"/>
      <c r="CLR75" s="18"/>
      <c r="CMF75" s="18"/>
      <c r="CMT75" s="18"/>
      <c r="CNH75" s="18"/>
      <c r="CNV75" s="18"/>
      <c r="COJ75" s="18"/>
      <c r="COX75" s="18"/>
      <c r="CPL75" s="18"/>
      <c r="CPZ75" s="18"/>
      <c r="CQN75" s="18"/>
      <c r="CRB75" s="18"/>
      <c r="CRP75" s="18"/>
      <c r="CSD75" s="18"/>
      <c r="CSR75" s="18"/>
      <c r="CTF75" s="18"/>
      <c r="CTT75" s="18"/>
      <c r="CUH75" s="18"/>
      <c r="CUV75" s="18"/>
      <c r="CVJ75" s="18"/>
      <c r="CVX75" s="18"/>
      <c r="CWL75" s="18"/>
      <c r="CWZ75" s="18"/>
      <c r="CXN75" s="18"/>
      <c r="CYB75" s="18"/>
      <c r="CYP75" s="18"/>
      <c r="CZD75" s="18"/>
      <c r="CZR75" s="18"/>
      <c r="DAF75" s="18"/>
      <c r="DAT75" s="18"/>
      <c r="DBH75" s="18"/>
      <c r="DBV75" s="18"/>
      <c r="DCJ75" s="18"/>
      <c r="DCX75" s="18"/>
      <c r="DDL75" s="18"/>
      <c r="DDZ75" s="18"/>
      <c r="DEN75" s="18"/>
      <c r="DFB75" s="18"/>
      <c r="DFP75" s="18"/>
      <c r="DGD75" s="18"/>
      <c r="DGR75" s="18"/>
      <c r="DHF75" s="18"/>
      <c r="DHT75" s="18"/>
      <c r="DIH75" s="18"/>
      <c r="DIV75" s="18"/>
      <c r="DJJ75" s="18"/>
      <c r="DJX75" s="18"/>
      <c r="DKL75" s="18"/>
      <c r="DKZ75" s="18"/>
      <c r="DLN75" s="18"/>
      <c r="DMB75" s="18"/>
      <c r="DMP75" s="18"/>
      <c r="DND75" s="18"/>
      <c r="DNR75" s="18"/>
      <c r="DOF75" s="18"/>
      <c r="DOT75" s="18"/>
      <c r="DPH75" s="18"/>
      <c r="DPV75" s="18"/>
      <c r="DQJ75" s="18"/>
      <c r="DQX75" s="18"/>
      <c r="DRL75" s="18"/>
      <c r="DRZ75" s="18"/>
      <c r="DSN75" s="18"/>
      <c r="DTB75" s="18"/>
      <c r="DTP75" s="18"/>
      <c r="DUD75" s="18"/>
      <c r="DUR75" s="18"/>
      <c r="DVF75" s="18"/>
      <c r="DVT75" s="18"/>
      <c r="DWH75" s="18"/>
      <c r="DWV75" s="18"/>
      <c r="DXJ75" s="18"/>
      <c r="DXX75" s="18"/>
      <c r="DYL75" s="18"/>
      <c r="DYZ75" s="18"/>
      <c r="DZN75" s="18"/>
      <c r="EAB75" s="18"/>
      <c r="EAP75" s="18"/>
      <c r="EBD75" s="18"/>
      <c r="EBR75" s="18"/>
      <c r="ECF75" s="18"/>
      <c r="ECT75" s="18"/>
      <c r="EDH75" s="18"/>
      <c r="EDV75" s="18"/>
      <c r="EEJ75" s="18"/>
      <c r="EEX75" s="18"/>
      <c r="EFL75" s="18"/>
      <c r="EFZ75" s="18"/>
      <c r="EGN75" s="18"/>
      <c r="EHB75" s="18"/>
      <c r="EHP75" s="18"/>
      <c r="EID75" s="18"/>
      <c r="EIR75" s="18"/>
      <c r="EJF75" s="18"/>
      <c r="EJT75" s="18"/>
      <c r="EKH75" s="18"/>
      <c r="EKV75" s="18"/>
      <c r="ELJ75" s="18"/>
      <c r="ELX75" s="18"/>
      <c r="EML75" s="18"/>
      <c r="EMZ75" s="18"/>
      <c r="ENN75" s="18"/>
      <c r="EOB75" s="18"/>
      <c r="EOP75" s="18"/>
      <c r="EPD75" s="18"/>
      <c r="EPR75" s="18"/>
      <c r="EQF75" s="18"/>
      <c r="EQT75" s="18"/>
      <c r="ERH75" s="18"/>
      <c r="ERV75" s="18"/>
      <c r="ESJ75" s="18"/>
      <c r="ESX75" s="18"/>
      <c r="ETL75" s="18"/>
      <c r="ETZ75" s="18"/>
      <c r="EUN75" s="18"/>
      <c r="EVB75" s="18"/>
      <c r="EVP75" s="18"/>
      <c r="EWD75" s="18"/>
      <c r="EWR75" s="18"/>
      <c r="EXF75" s="18"/>
      <c r="EXT75" s="18"/>
      <c r="EYH75" s="18"/>
      <c r="EYV75" s="18"/>
      <c r="EZJ75" s="18"/>
      <c r="EZX75" s="18"/>
      <c r="FAL75" s="18"/>
      <c r="FAZ75" s="18"/>
      <c r="FBN75" s="18"/>
      <c r="FCB75" s="18"/>
      <c r="FCP75" s="18"/>
      <c r="FDD75" s="18"/>
      <c r="FDR75" s="18"/>
      <c r="FEF75" s="18"/>
      <c r="FET75" s="18"/>
      <c r="FFH75" s="18"/>
      <c r="FFV75" s="18"/>
      <c r="FGJ75" s="18"/>
      <c r="FGX75" s="18"/>
      <c r="FHL75" s="18"/>
      <c r="FHZ75" s="18"/>
      <c r="FIN75" s="18"/>
      <c r="FJB75" s="18"/>
      <c r="FJP75" s="18"/>
      <c r="FKD75" s="18"/>
      <c r="FKR75" s="18"/>
      <c r="FLF75" s="18"/>
      <c r="FLT75" s="18"/>
      <c r="FMH75" s="18"/>
      <c r="FMV75" s="18"/>
      <c r="FNJ75" s="18"/>
      <c r="FNX75" s="18"/>
      <c r="FOL75" s="18"/>
      <c r="FOZ75" s="18"/>
      <c r="FPN75" s="18"/>
      <c r="FQB75" s="18"/>
      <c r="FQP75" s="18"/>
      <c r="FRD75" s="18"/>
      <c r="FRR75" s="18"/>
      <c r="FSF75" s="18"/>
      <c r="FST75" s="18"/>
      <c r="FTH75" s="18"/>
      <c r="FTV75" s="18"/>
      <c r="FUJ75" s="18"/>
      <c r="FUX75" s="18"/>
      <c r="FVL75" s="18"/>
      <c r="FVZ75" s="18"/>
      <c r="FWN75" s="18"/>
      <c r="FXB75" s="18"/>
      <c r="FXP75" s="18"/>
      <c r="FYD75" s="18"/>
      <c r="FYR75" s="18"/>
      <c r="FZF75" s="18"/>
      <c r="FZT75" s="18"/>
      <c r="GAH75" s="18"/>
      <c r="GAV75" s="18"/>
      <c r="GBJ75" s="18"/>
      <c r="GBX75" s="18"/>
      <c r="GCL75" s="18"/>
      <c r="GCZ75" s="18"/>
      <c r="GDN75" s="18"/>
      <c r="GEB75" s="18"/>
      <c r="GEP75" s="18"/>
      <c r="GFD75" s="18"/>
      <c r="GFR75" s="18"/>
      <c r="GGF75" s="18"/>
      <c r="GGT75" s="18"/>
      <c r="GHH75" s="18"/>
      <c r="GHV75" s="18"/>
      <c r="GIJ75" s="18"/>
      <c r="GIX75" s="18"/>
      <c r="GJL75" s="18"/>
      <c r="GJZ75" s="18"/>
      <c r="GKN75" s="18"/>
      <c r="GLB75" s="18"/>
      <c r="GLP75" s="18"/>
      <c r="GMD75" s="18"/>
      <c r="GMR75" s="18"/>
      <c r="GNF75" s="18"/>
      <c r="GNT75" s="18"/>
      <c r="GOH75" s="18"/>
      <c r="GOV75" s="18"/>
      <c r="GPJ75" s="18"/>
      <c r="GPX75" s="18"/>
      <c r="GQL75" s="18"/>
      <c r="GQZ75" s="18"/>
      <c r="GRN75" s="18"/>
      <c r="GSB75" s="18"/>
      <c r="GSP75" s="18"/>
      <c r="GTD75" s="18"/>
      <c r="GTR75" s="18"/>
      <c r="GUF75" s="18"/>
      <c r="GUT75" s="18"/>
      <c r="GVH75" s="18"/>
      <c r="GVV75" s="18"/>
      <c r="GWJ75" s="18"/>
      <c r="GWX75" s="18"/>
      <c r="GXL75" s="18"/>
      <c r="GXZ75" s="18"/>
      <c r="GYN75" s="18"/>
      <c r="GZB75" s="18"/>
      <c r="GZP75" s="18"/>
      <c r="HAD75" s="18"/>
      <c r="HAR75" s="18"/>
      <c r="HBF75" s="18"/>
      <c r="HBT75" s="18"/>
      <c r="HCH75" s="18"/>
      <c r="HCV75" s="18"/>
      <c r="HDJ75" s="18"/>
      <c r="HDX75" s="18"/>
      <c r="HEL75" s="18"/>
      <c r="HEZ75" s="18"/>
      <c r="HFN75" s="18"/>
      <c r="HGB75" s="18"/>
      <c r="HGP75" s="18"/>
      <c r="HHD75" s="18"/>
      <c r="HHR75" s="18"/>
      <c r="HIF75" s="18"/>
      <c r="HIT75" s="18"/>
      <c r="HJH75" s="18"/>
      <c r="HJV75" s="18"/>
      <c r="HKJ75" s="18"/>
      <c r="HKX75" s="18"/>
      <c r="HLL75" s="18"/>
      <c r="HLZ75" s="18"/>
      <c r="HMN75" s="18"/>
      <c r="HNB75" s="18"/>
      <c r="HNP75" s="18"/>
      <c r="HOD75" s="18"/>
      <c r="HOR75" s="18"/>
      <c r="HPF75" s="18"/>
      <c r="HPT75" s="18"/>
      <c r="HQH75" s="18"/>
      <c r="HQV75" s="18"/>
      <c r="HRJ75" s="18"/>
      <c r="HRX75" s="18"/>
      <c r="HSL75" s="18"/>
      <c r="HSZ75" s="18"/>
      <c r="HTN75" s="18"/>
      <c r="HUB75" s="18"/>
      <c r="HUP75" s="18"/>
      <c r="HVD75" s="18"/>
      <c r="HVR75" s="18"/>
      <c r="HWF75" s="18"/>
      <c r="HWT75" s="18"/>
      <c r="HXH75" s="18"/>
      <c r="HXV75" s="18"/>
      <c r="HYJ75" s="18"/>
      <c r="HYX75" s="18"/>
      <c r="HZL75" s="18"/>
      <c r="HZZ75" s="18"/>
      <c r="IAN75" s="18"/>
      <c r="IBB75" s="18"/>
      <c r="IBP75" s="18"/>
      <c r="ICD75" s="18"/>
      <c r="ICR75" s="18"/>
      <c r="IDF75" s="18"/>
      <c r="IDT75" s="18"/>
      <c r="IEH75" s="18"/>
      <c r="IEV75" s="18"/>
      <c r="IFJ75" s="18"/>
      <c r="IFX75" s="18"/>
      <c r="IGL75" s="18"/>
      <c r="IGZ75" s="18"/>
      <c r="IHN75" s="18"/>
      <c r="IIB75" s="18"/>
      <c r="IIP75" s="18"/>
      <c r="IJD75" s="18"/>
      <c r="IJR75" s="18"/>
      <c r="IKF75" s="18"/>
      <c r="IKT75" s="18"/>
      <c r="ILH75" s="18"/>
      <c r="ILV75" s="18"/>
      <c r="IMJ75" s="18"/>
      <c r="IMX75" s="18"/>
      <c r="INL75" s="18"/>
      <c r="INZ75" s="18"/>
      <c r="ION75" s="18"/>
      <c r="IPB75" s="18"/>
      <c r="IPP75" s="18"/>
      <c r="IQD75" s="18"/>
      <c r="IQR75" s="18"/>
      <c r="IRF75" s="18"/>
      <c r="IRT75" s="18"/>
      <c r="ISH75" s="18"/>
      <c r="ISV75" s="18"/>
      <c r="ITJ75" s="18"/>
      <c r="ITX75" s="18"/>
      <c r="IUL75" s="18"/>
      <c r="IUZ75" s="18"/>
      <c r="IVN75" s="18"/>
      <c r="IWB75" s="18"/>
      <c r="IWP75" s="18"/>
      <c r="IXD75" s="18"/>
      <c r="IXR75" s="18"/>
      <c r="IYF75" s="18"/>
      <c r="IYT75" s="18"/>
      <c r="IZH75" s="18"/>
      <c r="IZV75" s="18"/>
      <c r="JAJ75" s="18"/>
      <c r="JAX75" s="18"/>
      <c r="JBL75" s="18"/>
      <c r="JBZ75" s="18"/>
      <c r="JCN75" s="18"/>
      <c r="JDB75" s="18"/>
      <c r="JDP75" s="18"/>
      <c r="JED75" s="18"/>
      <c r="JER75" s="18"/>
      <c r="JFF75" s="18"/>
      <c r="JFT75" s="18"/>
      <c r="JGH75" s="18"/>
      <c r="JGV75" s="18"/>
      <c r="JHJ75" s="18"/>
      <c r="JHX75" s="18"/>
      <c r="JIL75" s="18"/>
      <c r="JIZ75" s="18"/>
      <c r="JJN75" s="18"/>
      <c r="JKB75" s="18"/>
      <c r="JKP75" s="18"/>
      <c r="JLD75" s="18"/>
      <c r="JLR75" s="18"/>
      <c r="JMF75" s="18"/>
      <c r="JMT75" s="18"/>
      <c r="JNH75" s="18"/>
      <c r="JNV75" s="18"/>
      <c r="JOJ75" s="18"/>
      <c r="JOX75" s="18"/>
      <c r="JPL75" s="18"/>
      <c r="JPZ75" s="18"/>
      <c r="JQN75" s="18"/>
      <c r="JRB75" s="18"/>
      <c r="JRP75" s="18"/>
      <c r="JSD75" s="18"/>
      <c r="JSR75" s="18"/>
      <c r="JTF75" s="18"/>
      <c r="JTT75" s="18"/>
      <c r="JUH75" s="18"/>
      <c r="JUV75" s="18"/>
      <c r="JVJ75" s="18"/>
      <c r="JVX75" s="18"/>
      <c r="JWL75" s="18"/>
      <c r="JWZ75" s="18"/>
      <c r="JXN75" s="18"/>
      <c r="JYB75" s="18"/>
      <c r="JYP75" s="18"/>
      <c r="JZD75" s="18"/>
      <c r="JZR75" s="18"/>
      <c r="KAF75" s="18"/>
      <c r="KAT75" s="18"/>
      <c r="KBH75" s="18"/>
      <c r="KBV75" s="18"/>
      <c r="KCJ75" s="18"/>
      <c r="KCX75" s="18"/>
      <c r="KDL75" s="18"/>
      <c r="KDZ75" s="18"/>
      <c r="KEN75" s="18"/>
      <c r="KFB75" s="18"/>
      <c r="KFP75" s="18"/>
      <c r="KGD75" s="18"/>
      <c r="KGR75" s="18"/>
      <c r="KHF75" s="18"/>
      <c r="KHT75" s="18"/>
      <c r="KIH75" s="18"/>
      <c r="KIV75" s="18"/>
      <c r="KJJ75" s="18"/>
      <c r="KJX75" s="18"/>
      <c r="KKL75" s="18"/>
      <c r="KKZ75" s="18"/>
      <c r="KLN75" s="18"/>
      <c r="KMB75" s="18"/>
      <c r="KMP75" s="18"/>
      <c r="KND75" s="18"/>
      <c r="KNR75" s="18"/>
      <c r="KOF75" s="18"/>
      <c r="KOT75" s="18"/>
      <c r="KPH75" s="18"/>
      <c r="KPV75" s="18"/>
      <c r="KQJ75" s="18"/>
      <c r="KQX75" s="18"/>
      <c r="KRL75" s="18"/>
      <c r="KRZ75" s="18"/>
      <c r="KSN75" s="18"/>
      <c r="KTB75" s="18"/>
      <c r="KTP75" s="18"/>
      <c r="KUD75" s="18"/>
      <c r="KUR75" s="18"/>
      <c r="KVF75" s="18"/>
      <c r="KVT75" s="18"/>
      <c r="KWH75" s="18"/>
      <c r="KWV75" s="18"/>
      <c r="KXJ75" s="18"/>
      <c r="KXX75" s="18"/>
      <c r="KYL75" s="18"/>
      <c r="KYZ75" s="18"/>
      <c r="KZN75" s="18"/>
      <c r="LAB75" s="18"/>
      <c r="LAP75" s="18"/>
      <c r="LBD75" s="18"/>
      <c r="LBR75" s="18"/>
      <c r="LCF75" s="18"/>
      <c r="LCT75" s="18"/>
      <c r="LDH75" s="18"/>
      <c r="LDV75" s="18"/>
      <c r="LEJ75" s="18"/>
      <c r="LEX75" s="18"/>
      <c r="LFL75" s="18"/>
      <c r="LFZ75" s="18"/>
      <c r="LGN75" s="18"/>
      <c r="LHB75" s="18"/>
      <c r="LHP75" s="18"/>
      <c r="LID75" s="18"/>
      <c r="LIR75" s="18"/>
      <c r="LJF75" s="18"/>
      <c r="LJT75" s="18"/>
      <c r="LKH75" s="18"/>
      <c r="LKV75" s="18"/>
      <c r="LLJ75" s="18"/>
      <c r="LLX75" s="18"/>
      <c r="LML75" s="18"/>
      <c r="LMZ75" s="18"/>
      <c r="LNN75" s="18"/>
      <c r="LOB75" s="18"/>
      <c r="LOP75" s="18"/>
      <c r="LPD75" s="18"/>
      <c r="LPR75" s="18"/>
      <c r="LQF75" s="18"/>
      <c r="LQT75" s="18"/>
      <c r="LRH75" s="18"/>
      <c r="LRV75" s="18"/>
      <c r="LSJ75" s="18"/>
      <c r="LSX75" s="18"/>
      <c r="LTL75" s="18"/>
      <c r="LTZ75" s="18"/>
      <c r="LUN75" s="18"/>
      <c r="LVB75" s="18"/>
      <c r="LVP75" s="18"/>
      <c r="LWD75" s="18"/>
      <c r="LWR75" s="18"/>
      <c r="LXF75" s="18"/>
      <c r="LXT75" s="18"/>
      <c r="LYH75" s="18"/>
      <c r="LYV75" s="18"/>
      <c r="LZJ75" s="18"/>
      <c r="LZX75" s="18"/>
      <c r="MAL75" s="18"/>
      <c r="MAZ75" s="18"/>
      <c r="MBN75" s="18"/>
      <c r="MCB75" s="18"/>
      <c r="MCP75" s="18"/>
      <c r="MDD75" s="18"/>
      <c r="MDR75" s="18"/>
      <c r="MEF75" s="18"/>
      <c r="MET75" s="18"/>
      <c r="MFH75" s="18"/>
      <c r="MFV75" s="18"/>
      <c r="MGJ75" s="18"/>
      <c r="MGX75" s="18"/>
      <c r="MHL75" s="18"/>
      <c r="MHZ75" s="18"/>
      <c r="MIN75" s="18"/>
      <c r="MJB75" s="18"/>
      <c r="MJP75" s="18"/>
      <c r="MKD75" s="18"/>
      <c r="MKR75" s="18"/>
      <c r="MLF75" s="18"/>
      <c r="MLT75" s="18"/>
      <c r="MMH75" s="18"/>
      <c r="MMV75" s="18"/>
      <c r="MNJ75" s="18"/>
      <c r="MNX75" s="18"/>
      <c r="MOL75" s="18"/>
      <c r="MOZ75" s="18"/>
      <c r="MPN75" s="18"/>
      <c r="MQB75" s="18"/>
      <c r="MQP75" s="18"/>
      <c r="MRD75" s="18"/>
      <c r="MRR75" s="18"/>
      <c r="MSF75" s="18"/>
      <c r="MST75" s="18"/>
      <c r="MTH75" s="18"/>
      <c r="MTV75" s="18"/>
      <c r="MUJ75" s="18"/>
      <c r="MUX75" s="18"/>
      <c r="MVL75" s="18"/>
      <c r="MVZ75" s="18"/>
      <c r="MWN75" s="18"/>
      <c r="MXB75" s="18"/>
      <c r="MXP75" s="18"/>
      <c r="MYD75" s="18"/>
      <c r="MYR75" s="18"/>
      <c r="MZF75" s="18"/>
      <c r="MZT75" s="18"/>
      <c r="NAH75" s="18"/>
      <c r="NAV75" s="18"/>
      <c r="NBJ75" s="18"/>
      <c r="NBX75" s="18"/>
      <c r="NCL75" s="18"/>
      <c r="NCZ75" s="18"/>
      <c r="NDN75" s="18"/>
      <c r="NEB75" s="18"/>
      <c r="NEP75" s="18"/>
      <c r="NFD75" s="18"/>
      <c r="NFR75" s="18"/>
      <c r="NGF75" s="18"/>
      <c r="NGT75" s="18"/>
      <c r="NHH75" s="18"/>
      <c r="NHV75" s="18"/>
      <c r="NIJ75" s="18"/>
      <c r="NIX75" s="18"/>
      <c r="NJL75" s="18"/>
      <c r="NJZ75" s="18"/>
      <c r="NKN75" s="18"/>
      <c r="NLB75" s="18"/>
      <c r="NLP75" s="18"/>
      <c r="NMD75" s="18"/>
      <c r="NMR75" s="18"/>
      <c r="NNF75" s="18"/>
      <c r="NNT75" s="18"/>
      <c r="NOH75" s="18"/>
      <c r="NOV75" s="18"/>
      <c r="NPJ75" s="18"/>
      <c r="NPX75" s="18"/>
      <c r="NQL75" s="18"/>
      <c r="NQZ75" s="18"/>
      <c r="NRN75" s="18"/>
      <c r="NSB75" s="18"/>
      <c r="NSP75" s="18"/>
      <c r="NTD75" s="18"/>
      <c r="NTR75" s="18"/>
      <c r="NUF75" s="18"/>
      <c r="NUT75" s="18"/>
      <c r="NVH75" s="18"/>
      <c r="NVV75" s="18"/>
      <c r="NWJ75" s="18"/>
      <c r="NWX75" s="18"/>
      <c r="NXL75" s="18"/>
      <c r="NXZ75" s="18"/>
      <c r="NYN75" s="18"/>
      <c r="NZB75" s="18"/>
      <c r="NZP75" s="18"/>
      <c r="OAD75" s="18"/>
      <c r="OAR75" s="18"/>
      <c r="OBF75" s="18"/>
      <c r="OBT75" s="18"/>
      <c r="OCH75" s="18"/>
      <c r="OCV75" s="18"/>
      <c r="ODJ75" s="18"/>
      <c r="ODX75" s="18"/>
      <c r="OEL75" s="18"/>
      <c r="OEZ75" s="18"/>
      <c r="OFN75" s="18"/>
      <c r="OGB75" s="18"/>
      <c r="OGP75" s="18"/>
      <c r="OHD75" s="18"/>
      <c r="OHR75" s="18"/>
      <c r="OIF75" s="18"/>
      <c r="OIT75" s="18"/>
      <c r="OJH75" s="18"/>
      <c r="OJV75" s="18"/>
      <c r="OKJ75" s="18"/>
      <c r="OKX75" s="18"/>
      <c r="OLL75" s="18"/>
      <c r="OLZ75" s="18"/>
      <c r="OMN75" s="18"/>
      <c r="ONB75" s="18"/>
      <c r="ONP75" s="18"/>
      <c r="OOD75" s="18"/>
      <c r="OOR75" s="18"/>
      <c r="OPF75" s="18"/>
      <c r="OPT75" s="18"/>
      <c r="OQH75" s="18"/>
      <c r="OQV75" s="18"/>
      <c r="ORJ75" s="18"/>
      <c r="ORX75" s="18"/>
      <c r="OSL75" s="18"/>
      <c r="OSZ75" s="18"/>
      <c r="OTN75" s="18"/>
      <c r="OUB75" s="18"/>
      <c r="OUP75" s="18"/>
      <c r="OVD75" s="18"/>
      <c r="OVR75" s="18"/>
      <c r="OWF75" s="18"/>
      <c r="OWT75" s="18"/>
      <c r="OXH75" s="18"/>
      <c r="OXV75" s="18"/>
      <c r="OYJ75" s="18"/>
      <c r="OYX75" s="18"/>
      <c r="OZL75" s="18"/>
      <c r="OZZ75" s="18"/>
      <c r="PAN75" s="18"/>
      <c r="PBB75" s="18"/>
      <c r="PBP75" s="18"/>
      <c r="PCD75" s="18"/>
      <c r="PCR75" s="18"/>
      <c r="PDF75" s="18"/>
      <c r="PDT75" s="18"/>
      <c r="PEH75" s="18"/>
      <c r="PEV75" s="18"/>
      <c r="PFJ75" s="18"/>
      <c r="PFX75" s="18"/>
      <c r="PGL75" s="18"/>
      <c r="PGZ75" s="18"/>
      <c r="PHN75" s="18"/>
      <c r="PIB75" s="18"/>
      <c r="PIP75" s="18"/>
      <c r="PJD75" s="18"/>
      <c r="PJR75" s="18"/>
      <c r="PKF75" s="18"/>
      <c r="PKT75" s="18"/>
      <c r="PLH75" s="18"/>
      <c r="PLV75" s="18"/>
      <c r="PMJ75" s="18"/>
      <c r="PMX75" s="18"/>
      <c r="PNL75" s="18"/>
      <c r="PNZ75" s="18"/>
      <c r="PON75" s="18"/>
      <c r="PPB75" s="18"/>
      <c r="PPP75" s="18"/>
      <c r="PQD75" s="18"/>
      <c r="PQR75" s="18"/>
      <c r="PRF75" s="18"/>
      <c r="PRT75" s="18"/>
      <c r="PSH75" s="18"/>
      <c r="PSV75" s="18"/>
      <c r="PTJ75" s="18"/>
      <c r="PTX75" s="18"/>
      <c r="PUL75" s="18"/>
      <c r="PUZ75" s="18"/>
      <c r="PVN75" s="18"/>
      <c r="PWB75" s="18"/>
      <c r="PWP75" s="18"/>
      <c r="PXD75" s="18"/>
      <c r="PXR75" s="18"/>
      <c r="PYF75" s="18"/>
      <c r="PYT75" s="18"/>
      <c r="PZH75" s="18"/>
      <c r="PZV75" s="18"/>
      <c r="QAJ75" s="18"/>
      <c r="QAX75" s="18"/>
      <c r="QBL75" s="18"/>
      <c r="QBZ75" s="18"/>
      <c r="QCN75" s="18"/>
      <c r="QDB75" s="18"/>
      <c r="QDP75" s="18"/>
      <c r="QED75" s="18"/>
      <c r="QER75" s="18"/>
      <c r="QFF75" s="18"/>
      <c r="QFT75" s="18"/>
      <c r="QGH75" s="18"/>
      <c r="QGV75" s="18"/>
      <c r="QHJ75" s="18"/>
      <c r="QHX75" s="18"/>
      <c r="QIL75" s="18"/>
      <c r="QIZ75" s="18"/>
      <c r="QJN75" s="18"/>
      <c r="QKB75" s="18"/>
      <c r="QKP75" s="18"/>
      <c r="QLD75" s="18"/>
      <c r="QLR75" s="18"/>
      <c r="QMF75" s="18"/>
      <c r="QMT75" s="18"/>
      <c r="QNH75" s="18"/>
      <c r="QNV75" s="18"/>
      <c r="QOJ75" s="18"/>
      <c r="QOX75" s="18"/>
      <c r="QPL75" s="18"/>
      <c r="QPZ75" s="18"/>
      <c r="QQN75" s="18"/>
      <c r="QRB75" s="18"/>
      <c r="QRP75" s="18"/>
      <c r="QSD75" s="18"/>
      <c r="QSR75" s="18"/>
      <c r="QTF75" s="18"/>
      <c r="QTT75" s="18"/>
      <c r="QUH75" s="18"/>
      <c r="QUV75" s="18"/>
      <c r="QVJ75" s="18"/>
      <c r="QVX75" s="18"/>
      <c r="QWL75" s="18"/>
      <c r="QWZ75" s="18"/>
      <c r="QXN75" s="18"/>
      <c r="QYB75" s="18"/>
      <c r="QYP75" s="18"/>
      <c r="QZD75" s="18"/>
      <c r="QZR75" s="18"/>
      <c r="RAF75" s="18"/>
      <c r="RAT75" s="18"/>
      <c r="RBH75" s="18"/>
      <c r="RBV75" s="18"/>
      <c r="RCJ75" s="18"/>
      <c r="RCX75" s="18"/>
      <c r="RDL75" s="18"/>
      <c r="RDZ75" s="18"/>
      <c r="REN75" s="18"/>
      <c r="RFB75" s="18"/>
      <c r="RFP75" s="18"/>
      <c r="RGD75" s="18"/>
      <c r="RGR75" s="18"/>
      <c r="RHF75" s="18"/>
      <c r="RHT75" s="18"/>
      <c r="RIH75" s="18"/>
      <c r="RIV75" s="18"/>
      <c r="RJJ75" s="18"/>
      <c r="RJX75" s="18"/>
      <c r="RKL75" s="18"/>
      <c r="RKZ75" s="18"/>
      <c r="RLN75" s="18"/>
      <c r="RMB75" s="18"/>
      <c r="RMP75" s="18"/>
      <c r="RND75" s="18"/>
      <c r="RNR75" s="18"/>
      <c r="ROF75" s="18"/>
      <c r="ROT75" s="18"/>
      <c r="RPH75" s="18"/>
      <c r="RPV75" s="18"/>
      <c r="RQJ75" s="18"/>
      <c r="RQX75" s="18"/>
      <c r="RRL75" s="18"/>
      <c r="RRZ75" s="18"/>
      <c r="RSN75" s="18"/>
      <c r="RTB75" s="18"/>
      <c r="RTP75" s="18"/>
      <c r="RUD75" s="18"/>
      <c r="RUR75" s="18"/>
      <c r="RVF75" s="18"/>
      <c r="RVT75" s="18"/>
      <c r="RWH75" s="18"/>
      <c r="RWV75" s="18"/>
      <c r="RXJ75" s="18"/>
      <c r="RXX75" s="18"/>
      <c r="RYL75" s="18"/>
      <c r="RYZ75" s="18"/>
      <c r="RZN75" s="18"/>
      <c r="SAB75" s="18"/>
      <c r="SAP75" s="18"/>
      <c r="SBD75" s="18"/>
      <c r="SBR75" s="18"/>
      <c r="SCF75" s="18"/>
      <c r="SCT75" s="18"/>
      <c r="SDH75" s="18"/>
      <c r="SDV75" s="18"/>
      <c r="SEJ75" s="18"/>
      <c r="SEX75" s="18"/>
      <c r="SFL75" s="18"/>
      <c r="SFZ75" s="18"/>
      <c r="SGN75" s="18"/>
      <c r="SHB75" s="18"/>
      <c r="SHP75" s="18"/>
      <c r="SID75" s="18"/>
      <c r="SIR75" s="18"/>
      <c r="SJF75" s="18"/>
      <c r="SJT75" s="18"/>
      <c r="SKH75" s="18"/>
      <c r="SKV75" s="18"/>
      <c r="SLJ75" s="18"/>
      <c r="SLX75" s="18"/>
      <c r="SML75" s="18"/>
      <c r="SMZ75" s="18"/>
      <c r="SNN75" s="18"/>
      <c r="SOB75" s="18"/>
      <c r="SOP75" s="18"/>
      <c r="SPD75" s="18"/>
      <c r="SPR75" s="18"/>
      <c r="SQF75" s="18"/>
      <c r="SQT75" s="18"/>
      <c r="SRH75" s="18"/>
      <c r="SRV75" s="18"/>
      <c r="SSJ75" s="18"/>
      <c r="SSX75" s="18"/>
      <c r="STL75" s="18"/>
      <c r="STZ75" s="18"/>
      <c r="SUN75" s="18"/>
      <c r="SVB75" s="18"/>
      <c r="SVP75" s="18"/>
      <c r="SWD75" s="18"/>
      <c r="SWR75" s="18"/>
      <c r="SXF75" s="18"/>
      <c r="SXT75" s="18"/>
      <c r="SYH75" s="18"/>
      <c r="SYV75" s="18"/>
      <c r="SZJ75" s="18"/>
      <c r="SZX75" s="18"/>
      <c r="TAL75" s="18"/>
      <c r="TAZ75" s="18"/>
      <c r="TBN75" s="18"/>
      <c r="TCB75" s="18"/>
      <c r="TCP75" s="18"/>
      <c r="TDD75" s="18"/>
      <c r="TDR75" s="18"/>
      <c r="TEF75" s="18"/>
      <c r="TET75" s="18"/>
      <c r="TFH75" s="18"/>
      <c r="TFV75" s="18"/>
      <c r="TGJ75" s="18"/>
      <c r="TGX75" s="18"/>
      <c r="THL75" s="18"/>
      <c r="THZ75" s="18"/>
      <c r="TIN75" s="18"/>
      <c r="TJB75" s="18"/>
      <c r="TJP75" s="18"/>
      <c r="TKD75" s="18"/>
      <c r="TKR75" s="18"/>
      <c r="TLF75" s="18"/>
      <c r="TLT75" s="18"/>
      <c r="TMH75" s="18"/>
      <c r="TMV75" s="18"/>
      <c r="TNJ75" s="18"/>
      <c r="TNX75" s="18"/>
      <c r="TOL75" s="18"/>
      <c r="TOZ75" s="18"/>
      <c r="TPN75" s="18"/>
      <c r="TQB75" s="18"/>
      <c r="TQP75" s="18"/>
      <c r="TRD75" s="18"/>
      <c r="TRR75" s="18"/>
      <c r="TSF75" s="18"/>
      <c r="TST75" s="18"/>
      <c r="TTH75" s="18"/>
      <c r="TTV75" s="18"/>
      <c r="TUJ75" s="18"/>
      <c r="TUX75" s="18"/>
      <c r="TVL75" s="18"/>
      <c r="TVZ75" s="18"/>
      <c r="TWN75" s="18"/>
      <c r="TXB75" s="18"/>
      <c r="TXP75" s="18"/>
      <c r="TYD75" s="18"/>
      <c r="TYR75" s="18"/>
      <c r="TZF75" s="18"/>
      <c r="TZT75" s="18"/>
      <c r="UAH75" s="18"/>
      <c r="UAV75" s="18"/>
      <c r="UBJ75" s="18"/>
      <c r="UBX75" s="18"/>
      <c r="UCL75" s="18"/>
      <c r="UCZ75" s="18"/>
      <c r="UDN75" s="18"/>
      <c r="UEB75" s="18"/>
      <c r="UEP75" s="18"/>
      <c r="UFD75" s="18"/>
      <c r="UFR75" s="18"/>
      <c r="UGF75" s="18"/>
      <c r="UGT75" s="18"/>
      <c r="UHH75" s="18"/>
      <c r="UHV75" s="18"/>
      <c r="UIJ75" s="18"/>
      <c r="UIX75" s="18"/>
      <c r="UJL75" s="18"/>
      <c r="UJZ75" s="18"/>
      <c r="UKN75" s="18"/>
      <c r="ULB75" s="18"/>
      <c r="ULP75" s="18"/>
      <c r="UMD75" s="18"/>
      <c r="UMR75" s="18"/>
      <c r="UNF75" s="18"/>
      <c r="UNT75" s="18"/>
      <c r="UOH75" s="18"/>
      <c r="UOV75" s="18"/>
      <c r="UPJ75" s="18"/>
      <c r="UPX75" s="18"/>
      <c r="UQL75" s="18"/>
      <c r="UQZ75" s="18"/>
      <c r="URN75" s="18"/>
      <c r="USB75" s="18"/>
      <c r="USP75" s="18"/>
      <c r="UTD75" s="18"/>
      <c r="UTR75" s="18"/>
      <c r="UUF75" s="18"/>
      <c r="UUT75" s="18"/>
      <c r="UVH75" s="18"/>
      <c r="UVV75" s="18"/>
      <c r="UWJ75" s="18"/>
      <c r="UWX75" s="18"/>
      <c r="UXL75" s="18"/>
      <c r="UXZ75" s="18"/>
      <c r="UYN75" s="18"/>
      <c r="UZB75" s="18"/>
      <c r="UZP75" s="18"/>
      <c r="VAD75" s="18"/>
      <c r="VAR75" s="18"/>
      <c r="VBF75" s="18"/>
      <c r="VBT75" s="18"/>
      <c r="VCH75" s="18"/>
      <c r="VCV75" s="18"/>
      <c r="VDJ75" s="18"/>
      <c r="VDX75" s="18"/>
      <c r="VEL75" s="18"/>
      <c r="VEZ75" s="18"/>
      <c r="VFN75" s="18"/>
      <c r="VGB75" s="18"/>
      <c r="VGP75" s="18"/>
      <c r="VHD75" s="18"/>
      <c r="VHR75" s="18"/>
      <c r="VIF75" s="18"/>
      <c r="VIT75" s="18"/>
      <c r="VJH75" s="18"/>
      <c r="VJV75" s="18"/>
      <c r="VKJ75" s="18"/>
      <c r="VKX75" s="18"/>
      <c r="VLL75" s="18"/>
      <c r="VLZ75" s="18"/>
      <c r="VMN75" s="18"/>
      <c r="VNB75" s="18"/>
      <c r="VNP75" s="18"/>
      <c r="VOD75" s="18"/>
      <c r="VOR75" s="18"/>
      <c r="VPF75" s="18"/>
      <c r="VPT75" s="18"/>
      <c r="VQH75" s="18"/>
      <c r="VQV75" s="18"/>
      <c r="VRJ75" s="18"/>
      <c r="VRX75" s="18"/>
      <c r="VSL75" s="18"/>
      <c r="VSZ75" s="18"/>
      <c r="VTN75" s="18"/>
      <c r="VUB75" s="18"/>
      <c r="VUP75" s="18"/>
      <c r="VVD75" s="18"/>
      <c r="VVR75" s="18"/>
      <c r="VWF75" s="18"/>
      <c r="VWT75" s="18"/>
      <c r="VXH75" s="18"/>
      <c r="VXV75" s="18"/>
      <c r="VYJ75" s="18"/>
      <c r="VYX75" s="18"/>
      <c r="VZL75" s="18"/>
      <c r="VZZ75" s="18"/>
      <c r="WAN75" s="18"/>
      <c r="WBB75" s="18"/>
      <c r="WBP75" s="18"/>
      <c r="WCD75" s="18"/>
      <c r="WCR75" s="18"/>
      <c r="WDF75" s="18"/>
      <c r="WDT75" s="18"/>
      <c r="WEH75" s="18"/>
      <c r="WEV75" s="18"/>
      <c r="WFJ75" s="18"/>
      <c r="WFX75" s="18"/>
      <c r="WGL75" s="18"/>
      <c r="WGZ75" s="18"/>
      <c r="WHN75" s="18"/>
      <c r="WIB75" s="18"/>
      <c r="WIP75" s="18"/>
      <c r="WJD75" s="18"/>
      <c r="WJR75" s="18"/>
      <c r="WKF75" s="18"/>
      <c r="WKT75" s="18"/>
      <c r="WLH75" s="18"/>
      <c r="WLV75" s="18"/>
      <c r="WMJ75" s="18"/>
      <c r="WMX75" s="18"/>
      <c r="WNL75" s="18"/>
      <c r="WNZ75" s="18"/>
      <c r="WON75" s="18"/>
      <c r="WPB75" s="18"/>
      <c r="WPP75" s="18"/>
      <c r="WQD75" s="18"/>
      <c r="WQR75" s="18"/>
      <c r="WRF75" s="18"/>
      <c r="WRT75" s="18"/>
      <c r="WSH75" s="18"/>
      <c r="WSV75" s="18"/>
      <c r="WTJ75" s="18"/>
      <c r="WTX75" s="18"/>
      <c r="WUL75" s="18"/>
      <c r="WUZ75" s="18"/>
      <c r="WVN75" s="18"/>
      <c r="WWB75" s="18"/>
      <c r="WWP75" s="18"/>
      <c r="WXD75" s="18"/>
      <c r="WXR75" s="18"/>
      <c r="WYF75" s="18"/>
      <c r="WYT75" s="18"/>
      <c r="WZH75" s="18"/>
      <c r="WZV75" s="18"/>
      <c r="XAJ75" s="18"/>
      <c r="XAX75" s="18"/>
      <c r="XBL75" s="18"/>
      <c r="XBZ75" s="18"/>
      <c r="XCN75" s="18"/>
      <c r="XDB75" s="18"/>
      <c r="XDP75" s="18"/>
      <c r="XED75" s="18"/>
      <c r="XER75" s="18"/>
    </row>
    <row r="76" spans="1:1014 1028:2036 2050:3072 3086:4094 4108:5116 5130:6138 6152:7160 7174:8182 8196:9204 9218:10240 10254:11262 11276:12284 12298:13306 13320:14328 14342:15350 15364:16372" hidden="1" x14ac:dyDescent="0.35">
      <c r="A76">
        <v>2017319009</v>
      </c>
      <c r="B76" t="s">
        <v>40</v>
      </c>
      <c r="C76" t="s">
        <v>158</v>
      </c>
      <c r="D76" s="55" t="s">
        <v>942</v>
      </c>
      <c r="E76" t="s">
        <v>942</v>
      </c>
      <c r="F76" s="18">
        <v>43054</v>
      </c>
      <c r="G76">
        <v>8.6</v>
      </c>
      <c r="H76" t="s">
        <v>29</v>
      </c>
      <c r="I76">
        <v>15.3</v>
      </c>
      <c r="J76" t="s">
        <v>29</v>
      </c>
      <c r="K76">
        <v>5.3</v>
      </c>
      <c r="L76" t="s">
        <v>877</v>
      </c>
      <c r="M76">
        <v>52</v>
      </c>
      <c r="N76" t="s">
        <v>29</v>
      </c>
      <c r="O76">
        <v>1620</v>
      </c>
      <c r="P76" t="s">
        <v>880</v>
      </c>
      <c r="T76" s="18"/>
      <c r="AH76" s="18"/>
      <c r="AV76" s="18"/>
      <c r="BJ76" s="18"/>
      <c r="BX76" s="18"/>
      <c r="CL76" s="18"/>
      <c r="CZ76" s="18"/>
      <c r="DN76" s="18"/>
      <c r="EB76" s="18"/>
      <c r="EP76" s="18"/>
      <c r="FD76" s="18"/>
      <c r="FR76" s="18"/>
      <c r="GF76" s="18"/>
      <c r="GT76" s="18"/>
      <c r="HH76" s="18"/>
      <c r="HV76" s="18"/>
      <c r="IJ76" s="18"/>
      <c r="IX76" s="18"/>
      <c r="JL76" s="18"/>
      <c r="JZ76" s="18"/>
      <c r="KN76" s="18"/>
      <c r="LB76" s="18"/>
      <c r="LP76" s="18"/>
      <c r="MD76" s="18"/>
      <c r="MR76" s="18"/>
      <c r="NF76" s="18"/>
      <c r="NT76" s="18"/>
      <c r="OH76" s="18"/>
      <c r="OV76" s="18"/>
      <c r="PJ76" s="18"/>
      <c r="PX76" s="18"/>
      <c r="QL76" s="18"/>
      <c r="QZ76" s="18"/>
      <c r="RN76" s="18"/>
      <c r="SB76" s="18"/>
      <c r="SP76" s="18"/>
      <c r="TD76" s="18"/>
      <c r="TR76" s="18"/>
      <c r="UF76" s="18"/>
      <c r="UT76" s="18"/>
      <c r="VH76" s="18"/>
      <c r="VV76" s="18"/>
      <c r="WJ76" s="18"/>
      <c r="WX76" s="18"/>
      <c r="XL76" s="18"/>
      <c r="XZ76" s="18"/>
      <c r="YN76" s="18"/>
      <c r="ZB76" s="18"/>
      <c r="ZP76" s="18"/>
      <c r="AAD76" s="18"/>
      <c r="AAR76" s="18"/>
      <c r="ABF76" s="18"/>
      <c r="ABT76" s="18"/>
      <c r="ACH76" s="18"/>
      <c r="ACV76" s="18"/>
      <c r="ADJ76" s="18"/>
      <c r="ADX76" s="18"/>
      <c r="AEL76" s="18"/>
      <c r="AEZ76" s="18"/>
      <c r="AFN76" s="18"/>
      <c r="AGB76" s="18"/>
      <c r="AGP76" s="18"/>
      <c r="AHD76" s="18"/>
      <c r="AHR76" s="18"/>
      <c r="AIF76" s="18"/>
      <c r="AIT76" s="18"/>
      <c r="AJH76" s="18"/>
      <c r="AJV76" s="18"/>
      <c r="AKJ76" s="18"/>
      <c r="AKX76" s="18"/>
      <c r="ALL76" s="18"/>
      <c r="ALZ76" s="18"/>
      <c r="AMN76" s="18"/>
      <c r="ANB76" s="18"/>
      <c r="ANP76" s="18"/>
      <c r="AOD76" s="18"/>
      <c r="AOR76" s="18"/>
      <c r="APF76" s="18"/>
      <c r="APT76" s="18"/>
      <c r="AQH76" s="18"/>
      <c r="AQV76" s="18"/>
      <c r="ARJ76" s="18"/>
      <c r="ARX76" s="18"/>
      <c r="ASL76" s="18"/>
      <c r="ASZ76" s="18"/>
      <c r="ATN76" s="18"/>
      <c r="AUB76" s="18"/>
      <c r="AUP76" s="18"/>
      <c r="AVD76" s="18"/>
      <c r="AVR76" s="18"/>
      <c r="AWF76" s="18"/>
      <c r="AWT76" s="18"/>
      <c r="AXH76" s="18"/>
      <c r="AXV76" s="18"/>
      <c r="AYJ76" s="18"/>
      <c r="AYX76" s="18"/>
      <c r="AZL76" s="18"/>
      <c r="AZZ76" s="18"/>
      <c r="BAN76" s="18"/>
      <c r="BBB76" s="18"/>
      <c r="BBP76" s="18"/>
      <c r="BCD76" s="18"/>
      <c r="BCR76" s="18"/>
      <c r="BDF76" s="18"/>
      <c r="BDT76" s="18"/>
      <c r="BEH76" s="18"/>
      <c r="BEV76" s="18"/>
      <c r="BFJ76" s="18"/>
      <c r="BFX76" s="18"/>
      <c r="BGL76" s="18"/>
      <c r="BGZ76" s="18"/>
      <c r="BHN76" s="18"/>
      <c r="BIB76" s="18"/>
      <c r="BIP76" s="18"/>
      <c r="BJD76" s="18"/>
      <c r="BJR76" s="18"/>
      <c r="BKF76" s="18"/>
      <c r="BKT76" s="18"/>
      <c r="BLH76" s="18"/>
      <c r="BLV76" s="18"/>
      <c r="BMJ76" s="18"/>
      <c r="BMX76" s="18"/>
      <c r="BNL76" s="18"/>
      <c r="BNZ76" s="18"/>
      <c r="BON76" s="18"/>
      <c r="BPB76" s="18"/>
      <c r="BPP76" s="18"/>
      <c r="BQD76" s="18"/>
      <c r="BQR76" s="18"/>
      <c r="BRF76" s="18"/>
      <c r="BRT76" s="18"/>
      <c r="BSH76" s="18"/>
      <c r="BSV76" s="18"/>
      <c r="BTJ76" s="18"/>
      <c r="BTX76" s="18"/>
      <c r="BUL76" s="18"/>
      <c r="BUZ76" s="18"/>
      <c r="BVN76" s="18"/>
      <c r="BWB76" s="18"/>
      <c r="BWP76" s="18"/>
      <c r="BXD76" s="18"/>
      <c r="BXR76" s="18"/>
      <c r="BYF76" s="18"/>
      <c r="BYT76" s="18"/>
      <c r="BZH76" s="18"/>
      <c r="BZV76" s="18"/>
      <c r="CAJ76" s="18"/>
      <c r="CAX76" s="18"/>
      <c r="CBL76" s="18"/>
      <c r="CBZ76" s="18"/>
      <c r="CCN76" s="18"/>
      <c r="CDB76" s="18"/>
      <c r="CDP76" s="18"/>
      <c r="CED76" s="18"/>
      <c r="CER76" s="18"/>
      <c r="CFF76" s="18"/>
      <c r="CFT76" s="18"/>
      <c r="CGH76" s="18"/>
      <c r="CGV76" s="18"/>
      <c r="CHJ76" s="18"/>
      <c r="CHX76" s="18"/>
      <c r="CIL76" s="18"/>
      <c r="CIZ76" s="18"/>
      <c r="CJN76" s="18"/>
      <c r="CKB76" s="18"/>
      <c r="CKP76" s="18"/>
      <c r="CLD76" s="18"/>
      <c r="CLR76" s="18"/>
      <c r="CMF76" s="18"/>
      <c r="CMT76" s="18"/>
      <c r="CNH76" s="18"/>
      <c r="CNV76" s="18"/>
      <c r="COJ76" s="18"/>
      <c r="COX76" s="18"/>
      <c r="CPL76" s="18"/>
      <c r="CPZ76" s="18"/>
      <c r="CQN76" s="18"/>
      <c r="CRB76" s="18"/>
      <c r="CRP76" s="18"/>
      <c r="CSD76" s="18"/>
      <c r="CSR76" s="18"/>
      <c r="CTF76" s="18"/>
      <c r="CTT76" s="18"/>
      <c r="CUH76" s="18"/>
      <c r="CUV76" s="18"/>
      <c r="CVJ76" s="18"/>
      <c r="CVX76" s="18"/>
      <c r="CWL76" s="18"/>
      <c r="CWZ76" s="18"/>
      <c r="CXN76" s="18"/>
      <c r="CYB76" s="18"/>
      <c r="CYP76" s="18"/>
      <c r="CZD76" s="18"/>
      <c r="CZR76" s="18"/>
      <c r="DAF76" s="18"/>
      <c r="DAT76" s="18"/>
      <c r="DBH76" s="18"/>
      <c r="DBV76" s="18"/>
      <c r="DCJ76" s="18"/>
      <c r="DCX76" s="18"/>
      <c r="DDL76" s="18"/>
      <c r="DDZ76" s="18"/>
      <c r="DEN76" s="18"/>
      <c r="DFB76" s="18"/>
      <c r="DFP76" s="18"/>
      <c r="DGD76" s="18"/>
      <c r="DGR76" s="18"/>
      <c r="DHF76" s="18"/>
      <c r="DHT76" s="18"/>
      <c r="DIH76" s="18"/>
      <c r="DIV76" s="18"/>
      <c r="DJJ76" s="18"/>
      <c r="DJX76" s="18"/>
      <c r="DKL76" s="18"/>
      <c r="DKZ76" s="18"/>
      <c r="DLN76" s="18"/>
      <c r="DMB76" s="18"/>
      <c r="DMP76" s="18"/>
      <c r="DND76" s="18"/>
      <c r="DNR76" s="18"/>
      <c r="DOF76" s="18"/>
      <c r="DOT76" s="18"/>
      <c r="DPH76" s="18"/>
      <c r="DPV76" s="18"/>
      <c r="DQJ76" s="18"/>
      <c r="DQX76" s="18"/>
      <c r="DRL76" s="18"/>
      <c r="DRZ76" s="18"/>
      <c r="DSN76" s="18"/>
      <c r="DTB76" s="18"/>
      <c r="DTP76" s="18"/>
      <c r="DUD76" s="18"/>
      <c r="DUR76" s="18"/>
      <c r="DVF76" s="18"/>
      <c r="DVT76" s="18"/>
      <c r="DWH76" s="18"/>
      <c r="DWV76" s="18"/>
      <c r="DXJ76" s="18"/>
      <c r="DXX76" s="18"/>
      <c r="DYL76" s="18"/>
      <c r="DYZ76" s="18"/>
      <c r="DZN76" s="18"/>
      <c r="EAB76" s="18"/>
      <c r="EAP76" s="18"/>
      <c r="EBD76" s="18"/>
      <c r="EBR76" s="18"/>
      <c r="ECF76" s="18"/>
      <c r="ECT76" s="18"/>
      <c r="EDH76" s="18"/>
      <c r="EDV76" s="18"/>
      <c r="EEJ76" s="18"/>
      <c r="EEX76" s="18"/>
      <c r="EFL76" s="18"/>
      <c r="EFZ76" s="18"/>
      <c r="EGN76" s="18"/>
      <c r="EHB76" s="18"/>
      <c r="EHP76" s="18"/>
      <c r="EID76" s="18"/>
      <c r="EIR76" s="18"/>
      <c r="EJF76" s="18"/>
      <c r="EJT76" s="18"/>
      <c r="EKH76" s="18"/>
      <c r="EKV76" s="18"/>
      <c r="ELJ76" s="18"/>
      <c r="ELX76" s="18"/>
      <c r="EML76" s="18"/>
      <c r="EMZ76" s="18"/>
      <c r="ENN76" s="18"/>
      <c r="EOB76" s="18"/>
      <c r="EOP76" s="18"/>
      <c r="EPD76" s="18"/>
      <c r="EPR76" s="18"/>
      <c r="EQF76" s="18"/>
      <c r="EQT76" s="18"/>
      <c r="ERH76" s="18"/>
      <c r="ERV76" s="18"/>
      <c r="ESJ76" s="18"/>
      <c r="ESX76" s="18"/>
      <c r="ETL76" s="18"/>
      <c r="ETZ76" s="18"/>
      <c r="EUN76" s="18"/>
      <c r="EVB76" s="18"/>
      <c r="EVP76" s="18"/>
      <c r="EWD76" s="18"/>
      <c r="EWR76" s="18"/>
      <c r="EXF76" s="18"/>
      <c r="EXT76" s="18"/>
      <c r="EYH76" s="18"/>
      <c r="EYV76" s="18"/>
      <c r="EZJ76" s="18"/>
      <c r="EZX76" s="18"/>
      <c r="FAL76" s="18"/>
      <c r="FAZ76" s="18"/>
      <c r="FBN76" s="18"/>
      <c r="FCB76" s="18"/>
      <c r="FCP76" s="18"/>
      <c r="FDD76" s="18"/>
      <c r="FDR76" s="18"/>
      <c r="FEF76" s="18"/>
      <c r="FET76" s="18"/>
      <c r="FFH76" s="18"/>
      <c r="FFV76" s="18"/>
      <c r="FGJ76" s="18"/>
      <c r="FGX76" s="18"/>
      <c r="FHL76" s="18"/>
      <c r="FHZ76" s="18"/>
      <c r="FIN76" s="18"/>
      <c r="FJB76" s="18"/>
      <c r="FJP76" s="18"/>
      <c r="FKD76" s="18"/>
      <c r="FKR76" s="18"/>
      <c r="FLF76" s="18"/>
      <c r="FLT76" s="18"/>
      <c r="FMH76" s="18"/>
      <c r="FMV76" s="18"/>
      <c r="FNJ76" s="18"/>
      <c r="FNX76" s="18"/>
      <c r="FOL76" s="18"/>
      <c r="FOZ76" s="18"/>
      <c r="FPN76" s="18"/>
      <c r="FQB76" s="18"/>
      <c r="FQP76" s="18"/>
      <c r="FRD76" s="18"/>
      <c r="FRR76" s="18"/>
      <c r="FSF76" s="18"/>
      <c r="FST76" s="18"/>
      <c r="FTH76" s="18"/>
      <c r="FTV76" s="18"/>
      <c r="FUJ76" s="18"/>
      <c r="FUX76" s="18"/>
      <c r="FVL76" s="18"/>
      <c r="FVZ76" s="18"/>
      <c r="FWN76" s="18"/>
      <c r="FXB76" s="18"/>
      <c r="FXP76" s="18"/>
      <c r="FYD76" s="18"/>
      <c r="FYR76" s="18"/>
      <c r="FZF76" s="18"/>
      <c r="FZT76" s="18"/>
      <c r="GAH76" s="18"/>
      <c r="GAV76" s="18"/>
      <c r="GBJ76" s="18"/>
      <c r="GBX76" s="18"/>
      <c r="GCL76" s="18"/>
      <c r="GCZ76" s="18"/>
      <c r="GDN76" s="18"/>
      <c r="GEB76" s="18"/>
      <c r="GEP76" s="18"/>
      <c r="GFD76" s="18"/>
      <c r="GFR76" s="18"/>
      <c r="GGF76" s="18"/>
      <c r="GGT76" s="18"/>
      <c r="GHH76" s="18"/>
      <c r="GHV76" s="18"/>
      <c r="GIJ76" s="18"/>
      <c r="GIX76" s="18"/>
      <c r="GJL76" s="18"/>
      <c r="GJZ76" s="18"/>
      <c r="GKN76" s="18"/>
      <c r="GLB76" s="18"/>
      <c r="GLP76" s="18"/>
      <c r="GMD76" s="18"/>
      <c r="GMR76" s="18"/>
      <c r="GNF76" s="18"/>
      <c r="GNT76" s="18"/>
      <c r="GOH76" s="18"/>
      <c r="GOV76" s="18"/>
      <c r="GPJ76" s="18"/>
      <c r="GPX76" s="18"/>
      <c r="GQL76" s="18"/>
      <c r="GQZ76" s="18"/>
      <c r="GRN76" s="18"/>
      <c r="GSB76" s="18"/>
      <c r="GSP76" s="18"/>
      <c r="GTD76" s="18"/>
      <c r="GTR76" s="18"/>
      <c r="GUF76" s="18"/>
      <c r="GUT76" s="18"/>
      <c r="GVH76" s="18"/>
      <c r="GVV76" s="18"/>
      <c r="GWJ76" s="18"/>
      <c r="GWX76" s="18"/>
      <c r="GXL76" s="18"/>
      <c r="GXZ76" s="18"/>
      <c r="GYN76" s="18"/>
      <c r="GZB76" s="18"/>
      <c r="GZP76" s="18"/>
      <c r="HAD76" s="18"/>
      <c r="HAR76" s="18"/>
      <c r="HBF76" s="18"/>
      <c r="HBT76" s="18"/>
      <c r="HCH76" s="18"/>
      <c r="HCV76" s="18"/>
      <c r="HDJ76" s="18"/>
      <c r="HDX76" s="18"/>
      <c r="HEL76" s="18"/>
      <c r="HEZ76" s="18"/>
      <c r="HFN76" s="18"/>
      <c r="HGB76" s="18"/>
      <c r="HGP76" s="18"/>
      <c r="HHD76" s="18"/>
      <c r="HHR76" s="18"/>
      <c r="HIF76" s="18"/>
      <c r="HIT76" s="18"/>
      <c r="HJH76" s="18"/>
      <c r="HJV76" s="18"/>
      <c r="HKJ76" s="18"/>
      <c r="HKX76" s="18"/>
      <c r="HLL76" s="18"/>
      <c r="HLZ76" s="18"/>
      <c r="HMN76" s="18"/>
      <c r="HNB76" s="18"/>
      <c r="HNP76" s="18"/>
      <c r="HOD76" s="18"/>
      <c r="HOR76" s="18"/>
      <c r="HPF76" s="18"/>
      <c r="HPT76" s="18"/>
      <c r="HQH76" s="18"/>
      <c r="HQV76" s="18"/>
      <c r="HRJ76" s="18"/>
      <c r="HRX76" s="18"/>
      <c r="HSL76" s="18"/>
      <c r="HSZ76" s="18"/>
      <c r="HTN76" s="18"/>
      <c r="HUB76" s="18"/>
      <c r="HUP76" s="18"/>
      <c r="HVD76" s="18"/>
      <c r="HVR76" s="18"/>
      <c r="HWF76" s="18"/>
      <c r="HWT76" s="18"/>
      <c r="HXH76" s="18"/>
      <c r="HXV76" s="18"/>
      <c r="HYJ76" s="18"/>
      <c r="HYX76" s="18"/>
      <c r="HZL76" s="18"/>
      <c r="HZZ76" s="18"/>
      <c r="IAN76" s="18"/>
      <c r="IBB76" s="18"/>
      <c r="IBP76" s="18"/>
      <c r="ICD76" s="18"/>
      <c r="ICR76" s="18"/>
      <c r="IDF76" s="18"/>
      <c r="IDT76" s="18"/>
      <c r="IEH76" s="18"/>
      <c r="IEV76" s="18"/>
      <c r="IFJ76" s="18"/>
      <c r="IFX76" s="18"/>
      <c r="IGL76" s="18"/>
      <c r="IGZ76" s="18"/>
      <c r="IHN76" s="18"/>
      <c r="IIB76" s="18"/>
      <c r="IIP76" s="18"/>
      <c r="IJD76" s="18"/>
      <c r="IJR76" s="18"/>
      <c r="IKF76" s="18"/>
      <c r="IKT76" s="18"/>
      <c r="ILH76" s="18"/>
      <c r="ILV76" s="18"/>
      <c r="IMJ76" s="18"/>
      <c r="IMX76" s="18"/>
      <c r="INL76" s="18"/>
      <c r="INZ76" s="18"/>
      <c r="ION76" s="18"/>
      <c r="IPB76" s="18"/>
      <c r="IPP76" s="18"/>
      <c r="IQD76" s="18"/>
      <c r="IQR76" s="18"/>
      <c r="IRF76" s="18"/>
      <c r="IRT76" s="18"/>
      <c r="ISH76" s="18"/>
      <c r="ISV76" s="18"/>
      <c r="ITJ76" s="18"/>
      <c r="ITX76" s="18"/>
      <c r="IUL76" s="18"/>
      <c r="IUZ76" s="18"/>
      <c r="IVN76" s="18"/>
      <c r="IWB76" s="18"/>
      <c r="IWP76" s="18"/>
      <c r="IXD76" s="18"/>
      <c r="IXR76" s="18"/>
      <c r="IYF76" s="18"/>
      <c r="IYT76" s="18"/>
      <c r="IZH76" s="18"/>
      <c r="IZV76" s="18"/>
      <c r="JAJ76" s="18"/>
      <c r="JAX76" s="18"/>
      <c r="JBL76" s="18"/>
      <c r="JBZ76" s="18"/>
      <c r="JCN76" s="18"/>
      <c r="JDB76" s="18"/>
      <c r="JDP76" s="18"/>
      <c r="JED76" s="18"/>
      <c r="JER76" s="18"/>
      <c r="JFF76" s="18"/>
      <c r="JFT76" s="18"/>
      <c r="JGH76" s="18"/>
      <c r="JGV76" s="18"/>
      <c r="JHJ76" s="18"/>
      <c r="JHX76" s="18"/>
      <c r="JIL76" s="18"/>
      <c r="JIZ76" s="18"/>
      <c r="JJN76" s="18"/>
      <c r="JKB76" s="18"/>
      <c r="JKP76" s="18"/>
      <c r="JLD76" s="18"/>
      <c r="JLR76" s="18"/>
      <c r="JMF76" s="18"/>
      <c r="JMT76" s="18"/>
      <c r="JNH76" s="18"/>
      <c r="JNV76" s="18"/>
      <c r="JOJ76" s="18"/>
      <c r="JOX76" s="18"/>
      <c r="JPL76" s="18"/>
      <c r="JPZ76" s="18"/>
      <c r="JQN76" s="18"/>
      <c r="JRB76" s="18"/>
      <c r="JRP76" s="18"/>
      <c r="JSD76" s="18"/>
      <c r="JSR76" s="18"/>
      <c r="JTF76" s="18"/>
      <c r="JTT76" s="18"/>
      <c r="JUH76" s="18"/>
      <c r="JUV76" s="18"/>
      <c r="JVJ76" s="18"/>
      <c r="JVX76" s="18"/>
      <c r="JWL76" s="18"/>
      <c r="JWZ76" s="18"/>
      <c r="JXN76" s="18"/>
      <c r="JYB76" s="18"/>
      <c r="JYP76" s="18"/>
      <c r="JZD76" s="18"/>
      <c r="JZR76" s="18"/>
      <c r="KAF76" s="18"/>
      <c r="KAT76" s="18"/>
      <c r="KBH76" s="18"/>
      <c r="KBV76" s="18"/>
      <c r="KCJ76" s="18"/>
      <c r="KCX76" s="18"/>
      <c r="KDL76" s="18"/>
      <c r="KDZ76" s="18"/>
      <c r="KEN76" s="18"/>
      <c r="KFB76" s="18"/>
      <c r="KFP76" s="18"/>
      <c r="KGD76" s="18"/>
      <c r="KGR76" s="18"/>
      <c r="KHF76" s="18"/>
      <c r="KHT76" s="18"/>
      <c r="KIH76" s="18"/>
      <c r="KIV76" s="18"/>
      <c r="KJJ76" s="18"/>
      <c r="KJX76" s="18"/>
      <c r="KKL76" s="18"/>
      <c r="KKZ76" s="18"/>
      <c r="KLN76" s="18"/>
      <c r="KMB76" s="18"/>
      <c r="KMP76" s="18"/>
      <c r="KND76" s="18"/>
      <c r="KNR76" s="18"/>
      <c r="KOF76" s="18"/>
      <c r="KOT76" s="18"/>
      <c r="KPH76" s="18"/>
      <c r="KPV76" s="18"/>
      <c r="KQJ76" s="18"/>
      <c r="KQX76" s="18"/>
      <c r="KRL76" s="18"/>
      <c r="KRZ76" s="18"/>
      <c r="KSN76" s="18"/>
      <c r="KTB76" s="18"/>
      <c r="KTP76" s="18"/>
      <c r="KUD76" s="18"/>
      <c r="KUR76" s="18"/>
      <c r="KVF76" s="18"/>
      <c r="KVT76" s="18"/>
      <c r="KWH76" s="18"/>
      <c r="KWV76" s="18"/>
      <c r="KXJ76" s="18"/>
      <c r="KXX76" s="18"/>
      <c r="KYL76" s="18"/>
      <c r="KYZ76" s="18"/>
      <c r="KZN76" s="18"/>
      <c r="LAB76" s="18"/>
      <c r="LAP76" s="18"/>
      <c r="LBD76" s="18"/>
      <c r="LBR76" s="18"/>
      <c r="LCF76" s="18"/>
      <c r="LCT76" s="18"/>
      <c r="LDH76" s="18"/>
      <c r="LDV76" s="18"/>
      <c r="LEJ76" s="18"/>
      <c r="LEX76" s="18"/>
      <c r="LFL76" s="18"/>
      <c r="LFZ76" s="18"/>
      <c r="LGN76" s="18"/>
      <c r="LHB76" s="18"/>
      <c r="LHP76" s="18"/>
      <c r="LID76" s="18"/>
      <c r="LIR76" s="18"/>
      <c r="LJF76" s="18"/>
      <c r="LJT76" s="18"/>
      <c r="LKH76" s="18"/>
      <c r="LKV76" s="18"/>
      <c r="LLJ76" s="18"/>
      <c r="LLX76" s="18"/>
      <c r="LML76" s="18"/>
      <c r="LMZ76" s="18"/>
      <c r="LNN76" s="18"/>
      <c r="LOB76" s="18"/>
      <c r="LOP76" s="18"/>
      <c r="LPD76" s="18"/>
      <c r="LPR76" s="18"/>
      <c r="LQF76" s="18"/>
      <c r="LQT76" s="18"/>
      <c r="LRH76" s="18"/>
      <c r="LRV76" s="18"/>
      <c r="LSJ76" s="18"/>
      <c r="LSX76" s="18"/>
      <c r="LTL76" s="18"/>
      <c r="LTZ76" s="18"/>
      <c r="LUN76" s="18"/>
      <c r="LVB76" s="18"/>
      <c r="LVP76" s="18"/>
      <c r="LWD76" s="18"/>
      <c r="LWR76" s="18"/>
      <c r="LXF76" s="18"/>
      <c r="LXT76" s="18"/>
      <c r="LYH76" s="18"/>
      <c r="LYV76" s="18"/>
      <c r="LZJ76" s="18"/>
      <c r="LZX76" s="18"/>
      <c r="MAL76" s="18"/>
      <c r="MAZ76" s="18"/>
      <c r="MBN76" s="18"/>
      <c r="MCB76" s="18"/>
      <c r="MCP76" s="18"/>
      <c r="MDD76" s="18"/>
      <c r="MDR76" s="18"/>
      <c r="MEF76" s="18"/>
      <c r="MET76" s="18"/>
      <c r="MFH76" s="18"/>
      <c r="MFV76" s="18"/>
      <c r="MGJ76" s="18"/>
      <c r="MGX76" s="18"/>
      <c r="MHL76" s="18"/>
      <c r="MHZ76" s="18"/>
      <c r="MIN76" s="18"/>
      <c r="MJB76" s="18"/>
      <c r="MJP76" s="18"/>
      <c r="MKD76" s="18"/>
      <c r="MKR76" s="18"/>
      <c r="MLF76" s="18"/>
      <c r="MLT76" s="18"/>
      <c r="MMH76" s="18"/>
      <c r="MMV76" s="18"/>
      <c r="MNJ76" s="18"/>
      <c r="MNX76" s="18"/>
      <c r="MOL76" s="18"/>
      <c r="MOZ76" s="18"/>
      <c r="MPN76" s="18"/>
      <c r="MQB76" s="18"/>
      <c r="MQP76" s="18"/>
      <c r="MRD76" s="18"/>
      <c r="MRR76" s="18"/>
      <c r="MSF76" s="18"/>
      <c r="MST76" s="18"/>
      <c r="MTH76" s="18"/>
      <c r="MTV76" s="18"/>
      <c r="MUJ76" s="18"/>
      <c r="MUX76" s="18"/>
      <c r="MVL76" s="18"/>
      <c r="MVZ76" s="18"/>
      <c r="MWN76" s="18"/>
      <c r="MXB76" s="18"/>
      <c r="MXP76" s="18"/>
      <c r="MYD76" s="18"/>
      <c r="MYR76" s="18"/>
      <c r="MZF76" s="18"/>
      <c r="MZT76" s="18"/>
      <c r="NAH76" s="18"/>
      <c r="NAV76" s="18"/>
      <c r="NBJ76" s="18"/>
      <c r="NBX76" s="18"/>
      <c r="NCL76" s="18"/>
      <c r="NCZ76" s="18"/>
      <c r="NDN76" s="18"/>
      <c r="NEB76" s="18"/>
      <c r="NEP76" s="18"/>
      <c r="NFD76" s="18"/>
      <c r="NFR76" s="18"/>
      <c r="NGF76" s="18"/>
      <c r="NGT76" s="18"/>
      <c r="NHH76" s="18"/>
      <c r="NHV76" s="18"/>
      <c r="NIJ76" s="18"/>
      <c r="NIX76" s="18"/>
      <c r="NJL76" s="18"/>
      <c r="NJZ76" s="18"/>
      <c r="NKN76" s="18"/>
      <c r="NLB76" s="18"/>
      <c r="NLP76" s="18"/>
      <c r="NMD76" s="18"/>
      <c r="NMR76" s="18"/>
      <c r="NNF76" s="18"/>
      <c r="NNT76" s="18"/>
      <c r="NOH76" s="18"/>
      <c r="NOV76" s="18"/>
      <c r="NPJ76" s="18"/>
      <c r="NPX76" s="18"/>
      <c r="NQL76" s="18"/>
      <c r="NQZ76" s="18"/>
      <c r="NRN76" s="18"/>
      <c r="NSB76" s="18"/>
      <c r="NSP76" s="18"/>
      <c r="NTD76" s="18"/>
      <c r="NTR76" s="18"/>
      <c r="NUF76" s="18"/>
      <c r="NUT76" s="18"/>
      <c r="NVH76" s="18"/>
      <c r="NVV76" s="18"/>
      <c r="NWJ76" s="18"/>
      <c r="NWX76" s="18"/>
      <c r="NXL76" s="18"/>
      <c r="NXZ76" s="18"/>
      <c r="NYN76" s="18"/>
      <c r="NZB76" s="18"/>
      <c r="NZP76" s="18"/>
      <c r="OAD76" s="18"/>
      <c r="OAR76" s="18"/>
      <c r="OBF76" s="18"/>
      <c r="OBT76" s="18"/>
      <c r="OCH76" s="18"/>
      <c r="OCV76" s="18"/>
      <c r="ODJ76" s="18"/>
      <c r="ODX76" s="18"/>
      <c r="OEL76" s="18"/>
      <c r="OEZ76" s="18"/>
      <c r="OFN76" s="18"/>
      <c r="OGB76" s="18"/>
      <c r="OGP76" s="18"/>
      <c r="OHD76" s="18"/>
      <c r="OHR76" s="18"/>
      <c r="OIF76" s="18"/>
      <c r="OIT76" s="18"/>
      <c r="OJH76" s="18"/>
      <c r="OJV76" s="18"/>
      <c r="OKJ76" s="18"/>
      <c r="OKX76" s="18"/>
      <c r="OLL76" s="18"/>
      <c r="OLZ76" s="18"/>
      <c r="OMN76" s="18"/>
      <c r="ONB76" s="18"/>
      <c r="ONP76" s="18"/>
      <c r="OOD76" s="18"/>
      <c r="OOR76" s="18"/>
      <c r="OPF76" s="18"/>
      <c r="OPT76" s="18"/>
      <c r="OQH76" s="18"/>
      <c r="OQV76" s="18"/>
      <c r="ORJ76" s="18"/>
      <c r="ORX76" s="18"/>
      <c r="OSL76" s="18"/>
      <c r="OSZ76" s="18"/>
      <c r="OTN76" s="18"/>
      <c r="OUB76" s="18"/>
      <c r="OUP76" s="18"/>
      <c r="OVD76" s="18"/>
      <c r="OVR76" s="18"/>
      <c r="OWF76" s="18"/>
      <c r="OWT76" s="18"/>
      <c r="OXH76" s="18"/>
      <c r="OXV76" s="18"/>
      <c r="OYJ76" s="18"/>
      <c r="OYX76" s="18"/>
      <c r="OZL76" s="18"/>
      <c r="OZZ76" s="18"/>
      <c r="PAN76" s="18"/>
      <c r="PBB76" s="18"/>
      <c r="PBP76" s="18"/>
      <c r="PCD76" s="18"/>
      <c r="PCR76" s="18"/>
      <c r="PDF76" s="18"/>
      <c r="PDT76" s="18"/>
      <c r="PEH76" s="18"/>
      <c r="PEV76" s="18"/>
      <c r="PFJ76" s="18"/>
      <c r="PFX76" s="18"/>
      <c r="PGL76" s="18"/>
      <c r="PGZ76" s="18"/>
      <c r="PHN76" s="18"/>
      <c r="PIB76" s="18"/>
      <c r="PIP76" s="18"/>
      <c r="PJD76" s="18"/>
      <c r="PJR76" s="18"/>
      <c r="PKF76" s="18"/>
      <c r="PKT76" s="18"/>
      <c r="PLH76" s="18"/>
      <c r="PLV76" s="18"/>
      <c r="PMJ76" s="18"/>
      <c r="PMX76" s="18"/>
      <c r="PNL76" s="18"/>
      <c r="PNZ76" s="18"/>
      <c r="PON76" s="18"/>
      <c r="PPB76" s="18"/>
      <c r="PPP76" s="18"/>
      <c r="PQD76" s="18"/>
      <c r="PQR76" s="18"/>
      <c r="PRF76" s="18"/>
      <c r="PRT76" s="18"/>
      <c r="PSH76" s="18"/>
      <c r="PSV76" s="18"/>
      <c r="PTJ76" s="18"/>
      <c r="PTX76" s="18"/>
      <c r="PUL76" s="18"/>
      <c r="PUZ76" s="18"/>
      <c r="PVN76" s="18"/>
      <c r="PWB76" s="18"/>
      <c r="PWP76" s="18"/>
      <c r="PXD76" s="18"/>
      <c r="PXR76" s="18"/>
      <c r="PYF76" s="18"/>
      <c r="PYT76" s="18"/>
      <c r="PZH76" s="18"/>
      <c r="PZV76" s="18"/>
      <c r="QAJ76" s="18"/>
      <c r="QAX76" s="18"/>
      <c r="QBL76" s="18"/>
      <c r="QBZ76" s="18"/>
      <c r="QCN76" s="18"/>
      <c r="QDB76" s="18"/>
      <c r="QDP76" s="18"/>
      <c r="QED76" s="18"/>
      <c r="QER76" s="18"/>
      <c r="QFF76" s="18"/>
      <c r="QFT76" s="18"/>
      <c r="QGH76" s="18"/>
      <c r="QGV76" s="18"/>
      <c r="QHJ76" s="18"/>
      <c r="QHX76" s="18"/>
      <c r="QIL76" s="18"/>
      <c r="QIZ76" s="18"/>
      <c r="QJN76" s="18"/>
      <c r="QKB76" s="18"/>
      <c r="QKP76" s="18"/>
      <c r="QLD76" s="18"/>
      <c r="QLR76" s="18"/>
      <c r="QMF76" s="18"/>
      <c r="QMT76" s="18"/>
      <c r="QNH76" s="18"/>
      <c r="QNV76" s="18"/>
      <c r="QOJ76" s="18"/>
      <c r="QOX76" s="18"/>
      <c r="QPL76" s="18"/>
      <c r="QPZ76" s="18"/>
      <c r="QQN76" s="18"/>
      <c r="QRB76" s="18"/>
      <c r="QRP76" s="18"/>
      <c r="QSD76" s="18"/>
      <c r="QSR76" s="18"/>
      <c r="QTF76" s="18"/>
      <c r="QTT76" s="18"/>
      <c r="QUH76" s="18"/>
      <c r="QUV76" s="18"/>
      <c r="QVJ76" s="18"/>
      <c r="QVX76" s="18"/>
      <c r="QWL76" s="18"/>
      <c r="QWZ76" s="18"/>
      <c r="QXN76" s="18"/>
      <c r="QYB76" s="18"/>
      <c r="QYP76" s="18"/>
      <c r="QZD76" s="18"/>
      <c r="QZR76" s="18"/>
      <c r="RAF76" s="18"/>
      <c r="RAT76" s="18"/>
      <c r="RBH76" s="18"/>
      <c r="RBV76" s="18"/>
      <c r="RCJ76" s="18"/>
      <c r="RCX76" s="18"/>
      <c r="RDL76" s="18"/>
      <c r="RDZ76" s="18"/>
      <c r="REN76" s="18"/>
      <c r="RFB76" s="18"/>
      <c r="RFP76" s="18"/>
      <c r="RGD76" s="18"/>
      <c r="RGR76" s="18"/>
      <c r="RHF76" s="18"/>
      <c r="RHT76" s="18"/>
      <c r="RIH76" s="18"/>
      <c r="RIV76" s="18"/>
      <c r="RJJ76" s="18"/>
      <c r="RJX76" s="18"/>
      <c r="RKL76" s="18"/>
      <c r="RKZ76" s="18"/>
      <c r="RLN76" s="18"/>
      <c r="RMB76" s="18"/>
      <c r="RMP76" s="18"/>
      <c r="RND76" s="18"/>
      <c r="RNR76" s="18"/>
      <c r="ROF76" s="18"/>
      <c r="ROT76" s="18"/>
      <c r="RPH76" s="18"/>
      <c r="RPV76" s="18"/>
      <c r="RQJ76" s="18"/>
      <c r="RQX76" s="18"/>
      <c r="RRL76" s="18"/>
      <c r="RRZ76" s="18"/>
      <c r="RSN76" s="18"/>
      <c r="RTB76" s="18"/>
      <c r="RTP76" s="18"/>
      <c r="RUD76" s="18"/>
      <c r="RUR76" s="18"/>
      <c r="RVF76" s="18"/>
      <c r="RVT76" s="18"/>
      <c r="RWH76" s="18"/>
      <c r="RWV76" s="18"/>
      <c r="RXJ76" s="18"/>
      <c r="RXX76" s="18"/>
      <c r="RYL76" s="18"/>
      <c r="RYZ76" s="18"/>
      <c r="RZN76" s="18"/>
      <c r="SAB76" s="18"/>
      <c r="SAP76" s="18"/>
      <c r="SBD76" s="18"/>
      <c r="SBR76" s="18"/>
      <c r="SCF76" s="18"/>
      <c r="SCT76" s="18"/>
      <c r="SDH76" s="18"/>
      <c r="SDV76" s="18"/>
      <c r="SEJ76" s="18"/>
      <c r="SEX76" s="18"/>
      <c r="SFL76" s="18"/>
      <c r="SFZ76" s="18"/>
      <c r="SGN76" s="18"/>
      <c r="SHB76" s="18"/>
      <c r="SHP76" s="18"/>
      <c r="SID76" s="18"/>
      <c r="SIR76" s="18"/>
      <c r="SJF76" s="18"/>
      <c r="SJT76" s="18"/>
      <c r="SKH76" s="18"/>
      <c r="SKV76" s="18"/>
      <c r="SLJ76" s="18"/>
      <c r="SLX76" s="18"/>
      <c r="SML76" s="18"/>
      <c r="SMZ76" s="18"/>
      <c r="SNN76" s="18"/>
      <c r="SOB76" s="18"/>
      <c r="SOP76" s="18"/>
      <c r="SPD76" s="18"/>
      <c r="SPR76" s="18"/>
      <c r="SQF76" s="18"/>
      <c r="SQT76" s="18"/>
      <c r="SRH76" s="18"/>
      <c r="SRV76" s="18"/>
      <c r="SSJ76" s="18"/>
      <c r="SSX76" s="18"/>
      <c r="STL76" s="18"/>
      <c r="STZ76" s="18"/>
      <c r="SUN76" s="18"/>
      <c r="SVB76" s="18"/>
      <c r="SVP76" s="18"/>
      <c r="SWD76" s="18"/>
      <c r="SWR76" s="18"/>
      <c r="SXF76" s="18"/>
      <c r="SXT76" s="18"/>
      <c r="SYH76" s="18"/>
      <c r="SYV76" s="18"/>
      <c r="SZJ76" s="18"/>
      <c r="SZX76" s="18"/>
      <c r="TAL76" s="18"/>
      <c r="TAZ76" s="18"/>
      <c r="TBN76" s="18"/>
      <c r="TCB76" s="18"/>
      <c r="TCP76" s="18"/>
      <c r="TDD76" s="18"/>
      <c r="TDR76" s="18"/>
      <c r="TEF76" s="18"/>
      <c r="TET76" s="18"/>
      <c r="TFH76" s="18"/>
      <c r="TFV76" s="18"/>
      <c r="TGJ76" s="18"/>
      <c r="TGX76" s="18"/>
      <c r="THL76" s="18"/>
      <c r="THZ76" s="18"/>
      <c r="TIN76" s="18"/>
      <c r="TJB76" s="18"/>
      <c r="TJP76" s="18"/>
      <c r="TKD76" s="18"/>
      <c r="TKR76" s="18"/>
      <c r="TLF76" s="18"/>
      <c r="TLT76" s="18"/>
      <c r="TMH76" s="18"/>
      <c r="TMV76" s="18"/>
      <c r="TNJ76" s="18"/>
      <c r="TNX76" s="18"/>
      <c r="TOL76" s="18"/>
      <c r="TOZ76" s="18"/>
      <c r="TPN76" s="18"/>
      <c r="TQB76" s="18"/>
      <c r="TQP76" s="18"/>
      <c r="TRD76" s="18"/>
      <c r="TRR76" s="18"/>
      <c r="TSF76" s="18"/>
      <c r="TST76" s="18"/>
      <c r="TTH76" s="18"/>
      <c r="TTV76" s="18"/>
      <c r="TUJ76" s="18"/>
      <c r="TUX76" s="18"/>
      <c r="TVL76" s="18"/>
      <c r="TVZ76" s="18"/>
      <c r="TWN76" s="18"/>
      <c r="TXB76" s="18"/>
      <c r="TXP76" s="18"/>
      <c r="TYD76" s="18"/>
      <c r="TYR76" s="18"/>
      <c r="TZF76" s="18"/>
      <c r="TZT76" s="18"/>
      <c r="UAH76" s="18"/>
      <c r="UAV76" s="18"/>
      <c r="UBJ76" s="18"/>
      <c r="UBX76" s="18"/>
      <c r="UCL76" s="18"/>
      <c r="UCZ76" s="18"/>
      <c r="UDN76" s="18"/>
      <c r="UEB76" s="18"/>
      <c r="UEP76" s="18"/>
      <c r="UFD76" s="18"/>
      <c r="UFR76" s="18"/>
      <c r="UGF76" s="18"/>
      <c r="UGT76" s="18"/>
      <c r="UHH76" s="18"/>
      <c r="UHV76" s="18"/>
      <c r="UIJ76" s="18"/>
      <c r="UIX76" s="18"/>
      <c r="UJL76" s="18"/>
      <c r="UJZ76" s="18"/>
      <c r="UKN76" s="18"/>
      <c r="ULB76" s="18"/>
      <c r="ULP76" s="18"/>
      <c r="UMD76" s="18"/>
      <c r="UMR76" s="18"/>
      <c r="UNF76" s="18"/>
      <c r="UNT76" s="18"/>
      <c r="UOH76" s="18"/>
      <c r="UOV76" s="18"/>
      <c r="UPJ76" s="18"/>
      <c r="UPX76" s="18"/>
      <c r="UQL76" s="18"/>
      <c r="UQZ76" s="18"/>
      <c r="URN76" s="18"/>
      <c r="USB76" s="18"/>
      <c r="USP76" s="18"/>
      <c r="UTD76" s="18"/>
      <c r="UTR76" s="18"/>
      <c r="UUF76" s="18"/>
      <c r="UUT76" s="18"/>
      <c r="UVH76" s="18"/>
      <c r="UVV76" s="18"/>
      <c r="UWJ76" s="18"/>
      <c r="UWX76" s="18"/>
      <c r="UXL76" s="18"/>
      <c r="UXZ76" s="18"/>
      <c r="UYN76" s="18"/>
      <c r="UZB76" s="18"/>
      <c r="UZP76" s="18"/>
      <c r="VAD76" s="18"/>
      <c r="VAR76" s="18"/>
      <c r="VBF76" s="18"/>
      <c r="VBT76" s="18"/>
      <c r="VCH76" s="18"/>
      <c r="VCV76" s="18"/>
      <c r="VDJ76" s="18"/>
      <c r="VDX76" s="18"/>
      <c r="VEL76" s="18"/>
      <c r="VEZ76" s="18"/>
      <c r="VFN76" s="18"/>
      <c r="VGB76" s="18"/>
      <c r="VGP76" s="18"/>
      <c r="VHD76" s="18"/>
      <c r="VHR76" s="18"/>
      <c r="VIF76" s="18"/>
      <c r="VIT76" s="18"/>
      <c r="VJH76" s="18"/>
      <c r="VJV76" s="18"/>
      <c r="VKJ76" s="18"/>
      <c r="VKX76" s="18"/>
      <c r="VLL76" s="18"/>
      <c r="VLZ76" s="18"/>
      <c r="VMN76" s="18"/>
      <c r="VNB76" s="18"/>
      <c r="VNP76" s="18"/>
      <c r="VOD76" s="18"/>
      <c r="VOR76" s="18"/>
      <c r="VPF76" s="18"/>
      <c r="VPT76" s="18"/>
      <c r="VQH76" s="18"/>
      <c r="VQV76" s="18"/>
      <c r="VRJ76" s="18"/>
      <c r="VRX76" s="18"/>
      <c r="VSL76" s="18"/>
      <c r="VSZ76" s="18"/>
      <c r="VTN76" s="18"/>
      <c r="VUB76" s="18"/>
      <c r="VUP76" s="18"/>
      <c r="VVD76" s="18"/>
      <c r="VVR76" s="18"/>
      <c r="VWF76" s="18"/>
      <c r="VWT76" s="18"/>
      <c r="VXH76" s="18"/>
      <c r="VXV76" s="18"/>
      <c r="VYJ76" s="18"/>
      <c r="VYX76" s="18"/>
      <c r="VZL76" s="18"/>
      <c r="VZZ76" s="18"/>
      <c r="WAN76" s="18"/>
      <c r="WBB76" s="18"/>
      <c r="WBP76" s="18"/>
      <c r="WCD76" s="18"/>
      <c r="WCR76" s="18"/>
      <c r="WDF76" s="18"/>
      <c r="WDT76" s="18"/>
      <c r="WEH76" s="18"/>
      <c r="WEV76" s="18"/>
      <c r="WFJ76" s="18"/>
      <c r="WFX76" s="18"/>
      <c r="WGL76" s="18"/>
      <c r="WGZ76" s="18"/>
      <c r="WHN76" s="18"/>
      <c r="WIB76" s="18"/>
      <c r="WIP76" s="18"/>
      <c r="WJD76" s="18"/>
      <c r="WJR76" s="18"/>
      <c r="WKF76" s="18"/>
      <c r="WKT76" s="18"/>
      <c r="WLH76" s="18"/>
      <c r="WLV76" s="18"/>
      <c r="WMJ76" s="18"/>
      <c r="WMX76" s="18"/>
      <c r="WNL76" s="18"/>
      <c r="WNZ76" s="18"/>
      <c r="WON76" s="18"/>
      <c r="WPB76" s="18"/>
      <c r="WPP76" s="18"/>
      <c r="WQD76" s="18"/>
      <c r="WQR76" s="18"/>
      <c r="WRF76" s="18"/>
      <c r="WRT76" s="18"/>
      <c r="WSH76" s="18"/>
      <c r="WSV76" s="18"/>
      <c r="WTJ76" s="18"/>
      <c r="WTX76" s="18"/>
      <c r="WUL76" s="18"/>
      <c r="WUZ76" s="18"/>
      <c r="WVN76" s="18"/>
      <c r="WWB76" s="18"/>
      <c r="WWP76" s="18"/>
      <c r="WXD76" s="18"/>
      <c r="WXR76" s="18"/>
      <c r="WYF76" s="18"/>
      <c r="WYT76" s="18"/>
      <c r="WZH76" s="18"/>
      <c r="WZV76" s="18"/>
      <c r="XAJ76" s="18"/>
      <c r="XAX76" s="18"/>
      <c r="XBL76" s="18"/>
      <c r="XBZ76" s="18"/>
      <c r="XCN76" s="18"/>
      <c r="XDB76" s="18"/>
      <c r="XDP76" s="18"/>
      <c r="XED76" s="18"/>
      <c r="XER76" s="18"/>
    </row>
    <row r="77" spans="1:1014 1028:2036 2050:3072 3086:4094 4108:5116 5130:6138 6152:7160 7174:8182 8196:9204 9218:10240 10254:11262 11276:12284 12298:13306 13320:14328 14342:15350 15364:16372" hidden="1" x14ac:dyDescent="0.35">
      <c r="A77">
        <v>2017319010</v>
      </c>
      <c r="B77" t="s">
        <v>67</v>
      </c>
      <c r="C77" t="s">
        <v>453</v>
      </c>
      <c r="D77" s="55" t="s">
        <v>148</v>
      </c>
      <c r="E77" t="s">
        <v>148</v>
      </c>
      <c r="F77" s="18">
        <v>43054</v>
      </c>
      <c r="G77">
        <v>7.6</v>
      </c>
      <c r="H77" t="s">
        <v>29</v>
      </c>
      <c r="I77">
        <v>24</v>
      </c>
      <c r="J77" t="s">
        <v>29</v>
      </c>
      <c r="K77">
        <v>5.5</v>
      </c>
      <c r="L77" t="s">
        <v>877</v>
      </c>
      <c r="M77">
        <v>14</v>
      </c>
      <c r="N77" t="s">
        <v>878</v>
      </c>
      <c r="O77">
        <v>991</v>
      </c>
      <c r="P77" t="s">
        <v>29</v>
      </c>
      <c r="T77" s="18"/>
      <c r="AH77" s="18"/>
      <c r="AV77" s="18"/>
      <c r="BJ77" s="18"/>
      <c r="BX77" s="18"/>
      <c r="CL77" s="18"/>
      <c r="CZ77" s="18"/>
      <c r="DN77" s="18"/>
      <c r="EB77" s="18"/>
      <c r="EP77" s="18"/>
      <c r="FD77" s="18"/>
      <c r="FR77" s="18"/>
      <c r="GF77" s="18"/>
      <c r="GT77" s="18"/>
      <c r="HH77" s="18"/>
      <c r="HV77" s="18"/>
      <c r="IJ77" s="18"/>
      <c r="IX77" s="18"/>
      <c r="JL77" s="18"/>
      <c r="JZ77" s="18"/>
      <c r="KN77" s="18"/>
      <c r="LB77" s="18"/>
      <c r="LP77" s="18"/>
      <c r="MD77" s="18"/>
      <c r="MR77" s="18"/>
      <c r="NF77" s="18"/>
      <c r="NT77" s="18"/>
      <c r="OH77" s="18"/>
      <c r="OV77" s="18"/>
      <c r="PJ77" s="18"/>
      <c r="PX77" s="18"/>
      <c r="QL77" s="18"/>
      <c r="QZ77" s="18"/>
      <c r="RN77" s="18"/>
      <c r="SB77" s="18"/>
      <c r="SP77" s="18"/>
      <c r="TD77" s="18"/>
      <c r="TR77" s="18"/>
      <c r="UF77" s="18"/>
      <c r="UT77" s="18"/>
      <c r="VH77" s="18"/>
      <c r="VV77" s="18"/>
      <c r="WJ77" s="18"/>
      <c r="WX77" s="18"/>
      <c r="XL77" s="18"/>
      <c r="XZ77" s="18"/>
      <c r="YN77" s="18"/>
      <c r="ZB77" s="18"/>
      <c r="ZP77" s="18"/>
      <c r="AAD77" s="18"/>
      <c r="AAR77" s="18"/>
      <c r="ABF77" s="18"/>
      <c r="ABT77" s="18"/>
      <c r="ACH77" s="18"/>
      <c r="ACV77" s="18"/>
      <c r="ADJ77" s="18"/>
      <c r="ADX77" s="18"/>
      <c r="AEL77" s="18"/>
      <c r="AEZ77" s="18"/>
      <c r="AFN77" s="18"/>
      <c r="AGB77" s="18"/>
      <c r="AGP77" s="18"/>
      <c r="AHD77" s="18"/>
      <c r="AHR77" s="18"/>
      <c r="AIF77" s="18"/>
      <c r="AIT77" s="18"/>
      <c r="AJH77" s="18"/>
      <c r="AJV77" s="18"/>
      <c r="AKJ77" s="18"/>
      <c r="AKX77" s="18"/>
      <c r="ALL77" s="18"/>
      <c r="ALZ77" s="18"/>
      <c r="AMN77" s="18"/>
      <c r="ANB77" s="18"/>
      <c r="ANP77" s="18"/>
      <c r="AOD77" s="18"/>
      <c r="AOR77" s="18"/>
      <c r="APF77" s="18"/>
      <c r="APT77" s="18"/>
      <c r="AQH77" s="18"/>
      <c r="AQV77" s="18"/>
      <c r="ARJ77" s="18"/>
      <c r="ARX77" s="18"/>
      <c r="ASL77" s="18"/>
      <c r="ASZ77" s="18"/>
      <c r="ATN77" s="18"/>
      <c r="AUB77" s="18"/>
      <c r="AUP77" s="18"/>
      <c r="AVD77" s="18"/>
      <c r="AVR77" s="18"/>
      <c r="AWF77" s="18"/>
      <c r="AWT77" s="18"/>
      <c r="AXH77" s="18"/>
      <c r="AXV77" s="18"/>
      <c r="AYJ77" s="18"/>
      <c r="AYX77" s="18"/>
      <c r="AZL77" s="18"/>
      <c r="AZZ77" s="18"/>
      <c r="BAN77" s="18"/>
      <c r="BBB77" s="18"/>
      <c r="BBP77" s="18"/>
      <c r="BCD77" s="18"/>
      <c r="BCR77" s="18"/>
      <c r="BDF77" s="18"/>
      <c r="BDT77" s="18"/>
      <c r="BEH77" s="18"/>
      <c r="BEV77" s="18"/>
      <c r="BFJ77" s="18"/>
      <c r="BFX77" s="18"/>
      <c r="BGL77" s="18"/>
      <c r="BGZ77" s="18"/>
      <c r="BHN77" s="18"/>
      <c r="BIB77" s="18"/>
      <c r="BIP77" s="18"/>
      <c r="BJD77" s="18"/>
      <c r="BJR77" s="18"/>
      <c r="BKF77" s="18"/>
      <c r="BKT77" s="18"/>
      <c r="BLH77" s="18"/>
      <c r="BLV77" s="18"/>
      <c r="BMJ77" s="18"/>
      <c r="BMX77" s="18"/>
      <c r="BNL77" s="18"/>
      <c r="BNZ77" s="18"/>
      <c r="BON77" s="18"/>
      <c r="BPB77" s="18"/>
      <c r="BPP77" s="18"/>
      <c r="BQD77" s="18"/>
      <c r="BQR77" s="18"/>
      <c r="BRF77" s="18"/>
      <c r="BRT77" s="18"/>
      <c r="BSH77" s="18"/>
      <c r="BSV77" s="18"/>
      <c r="BTJ77" s="18"/>
      <c r="BTX77" s="18"/>
      <c r="BUL77" s="18"/>
      <c r="BUZ77" s="18"/>
      <c r="BVN77" s="18"/>
      <c r="BWB77" s="18"/>
      <c r="BWP77" s="18"/>
      <c r="BXD77" s="18"/>
      <c r="BXR77" s="18"/>
      <c r="BYF77" s="18"/>
      <c r="BYT77" s="18"/>
      <c r="BZH77" s="18"/>
      <c r="BZV77" s="18"/>
      <c r="CAJ77" s="18"/>
      <c r="CAX77" s="18"/>
      <c r="CBL77" s="18"/>
      <c r="CBZ77" s="18"/>
      <c r="CCN77" s="18"/>
      <c r="CDB77" s="18"/>
      <c r="CDP77" s="18"/>
      <c r="CED77" s="18"/>
      <c r="CER77" s="18"/>
      <c r="CFF77" s="18"/>
      <c r="CFT77" s="18"/>
      <c r="CGH77" s="18"/>
      <c r="CGV77" s="18"/>
      <c r="CHJ77" s="18"/>
      <c r="CHX77" s="18"/>
      <c r="CIL77" s="18"/>
      <c r="CIZ77" s="18"/>
      <c r="CJN77" s="18"/>
      <c r="CKB77" s="18"/>
      <c r="CKP77" s="18"/>
      <c r="CLD77" s="18"/>
      <c r="CLR77" s="18"/>
      <c r="CMF77" s="18"/>
      <c r="CMT77" s="18"/>
      <c r="CNH77" s="18"/>
      <c r="CNV77" s="18"/>
      <c r="COJ77" s="18"/>
      <c r="COX77" s="18"/>
      <c r="CPL77" s="18"/>
      <c r="CPZ77" s="18"/>
      <c r="CQN77" s="18"/>
      <c r="CRB77" s="18"/>
      <c r="CRP77" s="18"/>
      <c r="CSD77" s="18"/>
      <c r="CSR77" s="18"/>
      <c r="CTF77" s="18"/>
      <c r="CTT77" s="18"/>
      <c r="CUH77" s="18"/>
      <c r="CUV77" s="18"/>
      <c r="CVJ77" s="18"/>
      <c r="CVX77" s="18"/>
      <c r="CWL77" s="18"/>
      <c r="CWZ77" s="18"/>
      <c r="CXN77" s="18"/>
      <c r="CYB77" s="18"/>
      <c r="CYP77" s="18"/>
      <c r="CZD77" s="18"/>
      <c r="CZR77" s="18"/>
      <c r="DAF77" s="18"/>
      <c r="DAT77" s="18"/>
      <c r="DBH77" s="18"/>
      <c r="DBV77" s="18"/>
      <c r="DCJ77" s="18"/>
      <c r="DCX77" s="18"/>
      <c r="DDL77" s="18"/>
      <c r="DDZ77" s="18"/>
      <c r="DEN77" s="18"/>
      <c r="DFB77" s="18"/>
      <c r="DFP77" s="18"/>
      <c r="DGD77" s="18"/>
      <c r="DGR77" s="18"/>
      <c r="DHF77" s="18"/>
      <c r="DHT77" s="18"/>
      <c r="DIH77" s="18"/>
      <c r="DIV77" s="18"/>
      <c r="DJJ77" s="18"/>
      <c r="DJX77" s="18"/>
      <c r="DKL77" s="18"/>
      <c r="DKZ77" s="18"/>
      <c r="DLN77" s="18"/>
      <c r="DMB77" s="18"/>
      <c r="DMP77" s="18"/>
      <c r="DND77" s="18"/>
      <c r="DNR77" s="18"/>
      <c r="DOF77" s="18"/>
      <c r="DOT77" s="18"/>
      <c r="DPH77" s="18"/>
      <c r="DPV77" s="18"/>
      <c r="DQJ77" s="18"/>
      <c r="DQX77" s="18"/>
      <c r="DRL77" s="18"/>
      <c r="DRZ77" s="18"/>
      <c r="DSN77" s="18"/>
      <c r="DTB77" s="18"/>
      <c r="DTP77" s="18"/>
      <c r="DUD77" s="18"/>
      <c r="DUR77" s="18"/>
      <c r="DVF77" s="18"/>
      <c r="DVT77" s="18"/>
      <c r="DWH77" s="18"/>
      <c r="DWV77" s="18"/>
      <c r="DXJ77" s="18"/>
      <c r="DXX77" s="18"/>
      <c r="DYL77" s="18"/>
      <c r="DYZ77" s="18"/>
      <c r="DZN77" s="18"/>
      <c r="EAB77" s="18"/>
      <c r="EAP77" s="18"/>
      <c r="EBD77" s="18"/>
      <c r="EBR77" s="18"/>
      <c r="ECF77" s="18"/>
      <c r="ECT77" s="18"/>
      <c r="EDH77" s="18"/>
      <c r="EDV77" s="18"/>
      <c r="EEJ77" s="18"/>
      <c r="EEX77" s="18"/>
      <c r="EFL77" s="18"/>
      <c r="EFZ77" s="18"/>
      <c r="EGN77" s="18"/>
      <c r="EHB77" s="18"/>
      <c r="EHP77" s="18"/>
      <c r="EID77" s="18"/>
      <c r="EIR77" s="18"/>
      <c r="EJF77" s="18"/>
      <c r="EJT77" s="18"/>
      <c r="EKH77" s="18"/>
      <c r="EKV77" s="18"/>
      <c r="ELJ77" s="18"/>
      <c r="ELX77" s="18"/>
      <c r="EML77" s="18"/>
      <c r="EMZ77" s="18"/>
      <c r="ENN77" s="18"/>
      <c r="EOB77" s="18"/>
      <c r="EOP77" s="18"/>
      <c r="EPD77" s="18"/>
      <c r="EPR77" s="18"/>
      <c r="EQF77" s="18"/>
      <c r="EQT77" s="18"/>
      <c r="ERH77" s="18"/>
      <c r="ERV77" s="18"/>
      <c r="ESJ77" s="18"/>
      <c r="ESX77" s="18"/>
      <c r="ETL77" s="18"/>
      <c r="ETZ77" s="18"/>
      <c r="EUN77" s="18"/>
      <c r="EVB77" s="18"/>
      <c r="EVP77" s="18"/>
      <c r="EWD77" s="18"/>
      <c r="EWR77" s="18"/>
      <c r="EXF77" s="18"/>
      <c r="EXT77" s="18"/>
      <c r="EYH77" s="18"/>
      <c r="EYV77" s="18"/>
      <c r="EZJ77" s="18"/>
      <c r="EZX77" s="18"/>
      <c r="FAL77" s="18"/>
      <c r="FAZ77" s="18"/>
      <c r="FBN77" s="18"/>
      <c r="FCB77" s="18"/>
      <c r="FCP77" s="18"/>
      <c r="FDD77" s="18"/>
      <c r="FDR77" s="18"/>
      <c r="FEF77" s="18"/>
      <c r="FET77" s="18"/>
      <c r="FFH77" s="18"/>
      <c r="FFV77" s="18"/>
      <c r="FGJ77" s="18"/>
      <c r="FGX77" s="18"/>
      <c r="FHL77" s="18"/>
      <c r="FHZ77" s="18"/>
      <c r="FIN77" s="18"/>
      <c r="FJB77" s="18"/>
      <c r="FJP77" s="18"/>
      <c r="FKD77" s="18"/>
      <c r="FKR77" s="18"/>
      <c r="FLF77" s="18"/>
      <c r="FLT77" s="18"/>
      <c r="FMH77" s="18"/>
      <c r="FMV77" s="18"/>
      <c r="FNJ77" s="18"/>
      <c r="FNX77" s="18"/>
      <c r="FOL77" s="18"/>
      <c r="FOZ77" s="18"/>
      <c r="FPN77" s="18"/>
      <c r="FQB77" s="18"/>
      <c r="FQP77" s="18"/>
      <c r="FRD77" s="18"/>
      <c r="FRR77" s="18"/>
      <c r="FSF77" s="18"/>
      <c r="FST77" s="18"/>
      <c r="FTH77" s="18"/>
      <c r="FTV77" s="18"/>
      <c r="FUJ77" s="18"/>
      <c r="FUX77" s="18"/>
      <c r="FVL77" s="18"/>
      <c r="FVZ77" s="18"/>
      <c r="FWN77" s="18"/>
      <c r="FXB77" s="18"/>
      <c r="FXP77" s="18"/>
      <c r="FYD77" s="18"/>
      <c r="FYR77" s="18"/>
      <c r="FZF77" s="18"/>
      <c r="FZT77" s="18"/>
      <c r="GAH77" s="18"/>
      <c r="GAV77" s="18"/>
      <c r="GBJ77" s="18"/>
      <c r="GBX77" s="18"/>
      <c r="GCL77" s="18"/>
      <c r="GCZ77" s="18"/>
      <c r="GDN77" s="18"/>
      <c r="GEB77" s="18"/>
      <c r="GEP77" s="18"/>
      <c r="GFD77" s="18"/>
      <c r="GFR77" s="18"/>
      <c r="GGF77" s="18"/>
      <c r="GGT77" s="18"/>
      <c r="GHH77" s="18"/>
      <c r="GHV77" s="18"/>
      <c r="GIJ77" s="18"/>
      <c r="GIX77" s="18"/>
      <c r="GJL77" s="18"/>
      <c r="GJZ77" s="18"/>
      <c r="GKN77" s="18"/>
      <c r="GLB77" s="18"/>
      <c r="GLP77" s="18"/>
      <c r="GMD77" s="18"/>
      <c r="GMR77" s="18"/>
      <c r="GNF77" s="18"/>
      <c r="GNT77" s="18"/>
      <c r="GOH77" s="18"/>
      <c r="GOV77" s="18"/>
      <c r="GPJ77" s="18"/>
      <c r="GPX77" s="18"/>
      <c r="GQL77" s="18"/>
      <c r="GQZ77" s="18"/>
      <c r="GRN77" s="18"/>
      <c r="GSB77" s="18"/>
      <c r="GSP77" s="18"/>
      <c r="GTD77" s="18"/>
      <c r="GTR77" s="18"/>
      <c r="GUF77" s="18"/>
      <c r="GUT77" s="18"/>
      <c r="GVH77" s="18"/>
      <c r="GVV77" s="18"/>
      <c r="GWJ77" s="18"/>
      <c r="GWX77" s="18"/>
      <c r="GXL77" s="18"/>
      <c r="GXZ77" s="18"/>
      <c r="GYN77" s="18"/>
      <c r="GZB77" s="18"/>
      <c r="GZP77" s="18"/>
      <c r="HAD77" s="18"/>
      <c r="HAR77" s="18"/>
      <c r="HBF77" s="18"/>
      <c r="HBT77" s="18"/>
      <c r="HCH77" s="18"/>
      <c r="HCV77" s="18"/>
      <c r="HDJ77" s="18"/>
      <c r="HDX77" s="18"/>
      <c r="HEL77" s="18"/>
      <c r="HEZ77" s="18"/>
      <c r="HFN77" s="18"/>
      <c r="HGB77" s="18"/>
      <c r="HGP77" s="18"/>
      <c r="HHD77" s="18"/>
      <c r="HHR77" s="18"/>
      <c r="HIF77" s="18"/>
      <c r="HIT77" s="18"/>
      <c r="HJH77" s="18"/>
      <c r="HJV77" s="18"/>
      <c r="HKJ77" s="18"/>
      <c r="HKX77" s="18"/>
      <c r="HLL77" s="18"/>
      <c r="HLZ77" s="18"/>
      <c r="HMN77" s="18"/>
      <c r="HNB77" s="18"/>
      <c r="HNP77" s="18"/>
      <c r="HOD77" s="18"/>
      <c r="HOR77" s="18"/>
      <c r="HPF77" s="18"/>
      <c r="HPT77" s="18"/>
      <c r="HQH77" s="18"/>
      <c r="HQV77" s="18"/>
      <c r="HRJ77" s="18"/>
      <c r="HRX77" s="18"/>
      <c r="HSL77" s="18"/>
      <c r="HSZ77" s="18"/>
      <c r="HTN77" s="18"/>
      <c r="HUB77" s="18"/>
      <c r="HUP77" s="18"/>
      <c r="HVD77" s="18"/>
      <c r="HVR77" s="18"/>
      <c r="HWF77" s="18"/>
      <c r="HWT77" s="18"/>
      <c r="HXH77" s="18"/>
      <c r="HXV77" s="18"/>
      <c r="HYJ77" s="18"/>
      <c r="HYX77" s="18"/>
      <c r="HZL77" s="18"/>
      <c r="HZZ77" s="18"/>
      <c r="IAN77" s="18"/>
      <c r="IBB77" s="18"/>
      <c r="IBP77" s="18"/>
      <c r="ICD77" s="18"/>
      <c r="ICR77" s="18"/>
      <c r="IDF77" s="18"/>
      <c r="IDT77" s="18"/>
      <c r="IEH77" s="18"/>
      <c r="IEV77" s="18"/>
      <c r="IFJ77" s="18"/>
      <c r="IFX77" s="18"/>
      <c r="IGL77" s="18"/>
      <c r="IGZ77" s="18"/>
      <c r="IHN77" s="18"/>
      <c r="IIB77" s="18"/>
      <c r="IIP77" s="18"/>
      <c r="IJD77" s="18"/>
      <c r="IJR77" s="18"/>
      <c r="IKF77" s="18"/>
      <c r="IKT77" s="18"/>
      <c r="ILH77" s="18"/>
      <c r="ILV77" s="18"/>
      <c r="IMJ77" s="18"/>
      <c r="IMX77" s="18"/>
      <c r="INL77" s="18"/>
      <c r="INZ77" s="18"/>
      <c r="ION77" s="18"/>
      <c r="IPB77" s="18"/>
      <c r="IPP77" s="18"/>
      <c r="IQD77" s="18"/>
      <c r="IQR77" s="18"/>
      <c r="IRF77" s="18"/>
      <c r="IRT77" s="18"/>
      <c r="ISH77" s="18"/>
      <c r="ISV77" s="18"/>
      <c r="ITJ77" s="18"/>
      <c r="ITX77" s="18"/>
      <c r="IUL77" s="18"/>
      <c r="IUZ77" s="18"/>
      <c r="IVN77" s="18"/>
      <c r="IWB77" s="18"/>
      <c r="IWP77" s="18"/>
      <c r="IXD77" s="18"/>
      <c r="IXR77" s="18"/>
      <c r="IYF77" s="18"/>
      <c r="IYT77" s="18"/>
      <c r="IZH77" s="18"/>
      <c r="IZV77" s="18"/>
      <c r="JAJ77" s="18"/>
      <c r="JAX77" s="18"/>
      <c r="JBL77" s="18"/>
      <c r="JBZ77" s="18"/>
      <c r="JCN77" s="18"/>
      <c r="JDB77" s="18"/>
      <c r="JDP77" s="18"/>
      <c r="JED77" s="18"/>
      <c r="JER77" s="18"/>
      <c r="JFF77" s="18"/>
      <c r="JFT77" s="18"/>
      <c r="JGH77" s="18"/>
      <c r="JGV77" s="18"/>
      <c r="JHJ77" s="18"/>
      <c r="JHX77" s="18"/>
      <c r="JIL77" s="18"/>
      <c r="JIZ77" s="18"/>
      <c r="JJN77" s="18"/>
      <c r="JKB77" s="18"/>
      <c r="JKP77" s="18"/>
      <c r="JLD77" s="18"/>
      <c r="JLR77" s="18"/>
      <c r="JMF77" s="18"/>
      <c r="JMT77" s="18"/>
      <c r="JNH77" s="18"/>
      <c r="JNV77" s="18"/>
      <c r="JOJ77" s="18"/>
      <c r="JOX77" s="18"/>
      <c r="JPL77" s="18"/>
      <c r="JPZ77" s="18"/>
      <c r="JQN77" s="18"/>
      <c r="JRB77" s="18"/>
      <c r="JRP77" s="18"/>
      <c r="JSD77" s="18"/>
      <c r="JSR77" s="18"/>
      <c r="JTF77" s="18"/>
      <c r="JTT77" s="18"/>
      <c r="JUH77" s="18"/>
      <c r="JUV77" s="18"/>
      <c r="JVJ77" s="18"/>
      <c r="JVX77" s="18"/>
      <c r="JWL77" s="18"/>
      <c r="JWZ77" s="18"/>
      <c r="JXN77" s="18"/>
      <c r="JYB77" s="18"/>
      <c r="JYP77" s="18"/>
      <c r="JZD77" s="18"/>
      <c r="JZR77" s="18"/>
      <c r="KAF77" s="18"/>
      <c r="KAT77" s="18"/>
      <c r="KBH77" s="18"/>
      <c r="KBV77" s="18"/>
      <c r="KCJ77" s="18"/>
      <c r="KCX77" s="18"/>
      <c r="KDL77" s="18"/>
      <c r="KDZ77" s="18"/>
      <c r="KEN77" s="18"/>
      <c r="KFB77" s="18"/>
      <c r="KFP77" s="18"/>
      <c r="KGD77" s="18"/>
      <c r="KGR77" s="18"/>
      <c r="KHF77" s="18"/>
      <c r="KHT77" s="18"/>
      <c r="KIH77" s="18"/>
      <c r="KIV77" s="18"/>
      <c r="KJJ77" s="18"/>
      <c r="KJX77" s="18"/>
      <c r="KKL77" s="18"/>
      <c r="KKZ77" s="18"/>
      <c r="KLN77" s="18"/>
      <c r="KMB77" s="18"/>
      <c r="KMP77" s="18"/>
      <c r="KND77" s="18"/>
      <c r="KNR77" s="18"/>
      <c r="KOF77" s="18"/>
      <c r="KOT77" s="18"/>
      <c r="KPH77" s="18"/>
      <c r="KPV77" s="18"/>
      <c r="KQJ77" s="18"/>
      <c r="KQX77" s="18"/>
      <c r="KRL77" s="18"/>
      <c r="KRZ77" s="18"/>
      <c r="KSN77" s="18"/>
      <c r="KTB77" s="18"/>
      <c r="KTP77" s="18"/>
      <c r="KUD77" s="18"/>
      <c r="KUR77" s="18"/>
      <c r="KVF77" s="18"/>
      <c r="KVT77" s="18"/>
      <c r="KWH77" s="18"/>
      <c r="KWV77" s="18"/>
      <c r="KXJ77" s="18"/>
      <c r="KXX77" s="18"/>
      <c r="KYL77" s="18"/>
      <c r="KYZ77" s="18"/>
      <c r="KZN77" s="18"/>
      <c r="LAB77" s="18"/>
      <c r="LAP77" s="18"/>
      <c r="LBD77" s="18"/>
      <c r="LBR77" s="18"/>
      <c r="LCF77" s="18"/>
      <c r="LCT77" s="18"/>
      <c r="LDH77" s="18"/>
      <c r="LDV77" s="18"/>
      <c r="LEJ77" s="18"/>
      <c r="LEX77" s="18"/>
      <c r="LFL77" s="18"/>
      <c r="LFZ77" s="18"/>
      <c r="LGN77" s="18"/>
      <c r="LHB77" s="18"/>
      <c r="LHP77" s="18"/>
      <c r="LID77" s="18"/>
      <c r="LIR77" s="18"/>
      <c r="LJF77" s="18"/>
      <c r="LJT77" s="18"/>
      <c r="LKH77" s="18"/>
      <c r="LKV77" s="18"/>
      <c r="LLJ77" s="18"/>
      <c r="LLX77" s="18"/>
      <c r="LML77" s="18"/>
      <c r="LMZ77" s="18"/>
      <c r="LNN77" s="18"/>
      <c r="LOB77" s="18"/>
      <c r="LOP77" s="18"/>
      <c r="LPD77" s="18"/>
      <c r="LPR77" s="18"/>
      <c r="LQF77" s="18"/>
      <c r="LQT77" s="18"/>
      <c r="LRH77" s="18"/>
      <c r="LRV77" s="18"/>
      <c r="LSJ77" s="18"/>
      <c r="LSX77" s="18"/>
      <c r="LTL77" s="18"/>
      <c r="LTZ77" s="18"/>
      <c r="LUN77" s="18"/>
      <c r="LVB77" s="18"/>
      <c r="LVP77" s="18"/>
      <c r="LWD77" s="18"/>
      <c r="LWR77" s="18"/>
      <c r="LXF77" s="18"/>
      <c r="LXT77" s="18"/>
      <c r="LYH77" s="18"/>
      <c r="LYV77" s="18"/>
      <c r="LZJ77" s="18"/>
      <c r="LZX77" s="18"/>
      <c r="MAL77" s="18"/>
      <c r="MAZ77" s="18"/>
      <c r="MBN77" s="18"/>
      <c r="MCB77" s="18"/>
      <c r="MCP77" s="18"/>
      <c r="MDD77" s="18"/>
      <c r="MDR77" s="18"/>
      <c r="MEF77" s="18"/>
      <c r="MET77" s="18"/>
      <c r="MFH77" s="18"/>
      <c r="MFV77" s="18"/>
      <c r="MGJ77" s="18"/>
      <c r="MGX77" s="18"/>
      <c r="MHL77" s="18"/>
      <c r="MHZ77" s="18"/>
      <c r="MIN77" s="18"/>
      <c r="MJB77" s="18"/>
      <c r="MJP77" s="18"/>
      <c r="MKD77" s="18"/>
      <c r="MKR77" s="18"/>
      <c r="MLF77" s="18"/>
      <c r="MLT77" s="18"/>
      <c r="MMH77" s="18"/>
      <c r="MMV77" s="18"/>
      <c r="MNJ77" s="18"/>
      <c r="MNX77" s="18"/>
      <c r="MOL77" s="18"/>
      <c r="MOZ77" s="18"/>
      <c r="MPN77" s="18"/>
      <c r="MQB77" s="18"/>
      <c r="MQP77" s="18"/>
      <c r="MRD77" s="18"/>
      <c r="MRR77" s="18"/>
      <c r="MSF77" s="18"/>
      <c r="MST77" s="18"/>
      <c r="MTH77" s="18"/>
      <c r="MTV77" s="18"/>
      <c r="MUJ77" s="18"/>
      <c r="MUX77" s="18"/>
      <c r="MVL77" s="18"/>
      <c r="MVZ77" s="18"/>
      <c r="MWN77" s="18"/>
      <c r="MXB77" s="18"/>
      <c r="MXP77" s="18"/>
      <c r="MYD77" s="18"/>
      <c r="MYR77" s="18"/>
      <c r="MZF77" s="18"/>
      <c r="MZT77" s="18"/>
      <c r="NAH77" s="18"/>
      <c r="NAV77" s="18"/>
      <c r="NBJ77" s="18"/>
      <c r="NBX77" s="18"/>
      <c r="NCL77" s="18"/>
      <c r="NCZ77" s="18"/>
      <c r="NDN77" s="18"/>
      <c r="NEB77" s="18"/>
      <c r="NEP77" s="18"/>
      <c r="NFD77" s="18"/>
      <c r="NFR77" s="18"/>
      <c r="NGF77" s="18"/>
      <c r="NGT77" s="18"/>
      <c r="NHH77" s="18"/>
      <c r="NHV77" s="18"/>
      <c r="NIJ77" s="18"/>
      <c r="NIX77" s="18"/>
      <c r="NJL77" s="18"/>
      <c r="NJZ77" s="18"/>
      <c r="NKN77" s="18"/>
      <c r="NLB77" s="18"/>
      <c r="NLP77" s="18"/>
      <c r="NMD77" s="18"/>
      <c r="NMR77" s="18"/>
      <c r="NNF77" s="18"/>
      <c r="NNT77" s="18"/>
      <c r="NOH77" s="18"/>
      <c r="NOV77" s="18"/>
      <c r="NPJ77" s="18"/>
      <c r="NPX77" s="18"/>
      <c r="NQL77" s="18"/>
      <c r="NQZ77" s="18"/>
      <c r="NRN77" s="18"/>
      <c r="NSB77" s="18"/>
      <c r="NSP77" s="18"/>
      <c r="NTD77" s="18"/>
      <c r="NTR77" s="18"/>
      <c r="NUF77" s="18"/>
      <c r="NUT77" s="18"/>
      <c r="NVH77" s="18"/>
      <c r="NVV77" s="18"/>
      <c r="NWJ77" s="18"/>
      <c r="NWX77" s="18"/>
      <c r="NXL77" s="18"/>
      <c r="NXZ77" s="18"/>
      <c r="NYN77" s="18"/>
      <c r="NZB77" s="18"/>
      <c r="NZP77" s="18"/>
      <c r="OAD77" s="18"/>
      <c r="OAR77" s="18"/>
      <c r="OBF77" s="18"/>
      <c r="OBT77" s="18"/>
      <c r="OCH77" s="18"/>
      <c r="OCV77" s="18"/>
      <c r="ODJ77" s="18"/>
      <c r="ODX77" s="18"/>
      <c r="OEL77" s="18"/>
      <c r="OEZ77" s="18"/>
      <c r="OFN77" s="18"/>
      <c r="OGB77" s="18"/>
      <c r="OGP77" s="18"/>
      <c r="OHD77" s="18"/>
      <c r="OHR77" s="18"/>
      <c r="OIF77" s="18"/>
      <c r="OIT77" s="18"/>
      <c r="OJH77" s="18"/>
      <c r="OJV77" s="18"/>
      <c r="OKJ77" s="18"/>
      <c r="OKX77" s="18"/>
      <c r="OLL77" s="18"/>
      <c r="OLZ77" s="18"/>
      <c r="OMN77" s="18"/>
      <c r="ONB77" s="18"/>
      <c r="ONP77" s="18"/>
      <c r="OOD77" s="18"/>
      <c r="OOR77" s="18"/>
      <c r="OPF77" s="18"/>
      <c r="OPT77" s="18"/>
      <c r="OQH77" s="18"/>
      <c r="OQV77" s="18"/>
      <c r="ORJ77" s="18"/>
      <c r="ORX77" s="18"/>
      <c r="OSL77" s="18"/>
      <c r="OSZ77" s="18"/>
      <c r="OTN77" s="18"/>
      <c r="OUB77" s="18"/>
      <c r="OUP77" s="18"/>
      <c r="OVD77" s="18"/>
      <c r="OVR77" s="18"/>
      <c r="OWF77" s="18"/>
      <c r="OWT77" s="18"/>
      <c r="OXH77" s="18"/>
      <c r="OXV77" s="18"/>
      <c r="OYJ77" s="18"/>
      <c r="OYX77" s="18"/>
      <c r="OZL77" s="18"/>
      <c r="OZZ77" s="18"/>
      <c r="PAN77" s="18"/>
      <c r="PBB77" s="18"/>
      <c r="PBP77" s="18"/>
      <c r="PCD77" s="18"/>
      <c r="PCR77" s="18"/>
      <c r="PDF77" s="18"/>
      <c r="PDT77" s="18"/>
      <c r="PEH77" s="18"/>
      <c r="PEV77" s="18"/>
      <c r="PFJ77" s="18"/>
      <c r="PFX77" s="18"/>
      <c r="PGL77" s="18"/>
      <c r="PGZ77" s="18"/>
      <c r="PHN77" s="18"/>
      <c r="PIB77" s="18"/>
      <c r="PIP77" s="18"/>
      <c r="PJD77" s="18"/>
      <c r="PJR77" s="18"/>
      <c r="PKF77" s="18"/>
      <c r="PKT77" s="18"/>
      <c r="PLH77" s="18"/>
      <c r="PLV77" s="18"/>
      <c r="PMJ77" s="18"/>
      <c r="PMX77" s="18"/>
      <c r="PNL77" s="18"/>
      <c r="PNZ77" s="18"/>
      <c r="PON77" s="18"/>
      <c r="PPB77" s="18"/>
      <c r="PPP77" s="18"/>
      <c r="PQD77" s="18"/>
      <c r="PQR77" s="18"/>
      <c r="PRF77" s="18"/>
      <c r="PRT77" s="18"/>
      <c r="PSH77" s="18"/>
      <c r="PSV77" s="18"/>
      <c r="PTJ77" s="18"/>
      <c r="PTX77" s="18"/>
      <c r="PUL77" s="18"/>
      <c r="PUZ77" s="18"/>
      <c r="PVN77" s="18"/>
      <c r="PWB77" s="18"/>
      <c r="PWP77" s="18"/>
      <c r="PXD77" s="18"/>
      <c r="PXR77" s="18"/>
      <c r="PYF77" s="18"/>
      <c r="PYT77" s="18"/>
      <c r="PZH77" s="18"/>
      <c r="PZV77" s="18"/>
      <c r="QAJ77" s="18"/>
      <c r="QAX77" s="18"/>
      <c r="QBL77" s="18"/>
      <c r="QBZ77" s="18"/>
      <c r="QCN77" s="18"/>
      <c r="QDB77" s="18"/>
      <c r="QDP77" s="18"/>
      <c r="QED77" s="18"/>
      <c r="QER77" s="18"/>
      <c r="QFF77" s="18"/>
      <c r="QFT77" s="18"/>
      <c r="QGH77" s="18"/>
      <c r="QGV77" s="18"/>
      <c r="QHJ77" s="18"/>
      <c r="QHX77" s="18"/>
      <c r="QIL77" s="18"/>
      <c r="QIZ77" s="18"/>
      <c r="QJN77" s="18"/>
      <c r="QKB77" s="18"/>
      <c r="QKP77" s="18"/>
      <c r="QLD77" s="18"/>
      <c r="QLR77" s="18"/>
      <c r="QMF77" s="18"/>
      <c r="QMT77" s="18"/>
      <c r="QNH77" s="18"/>
      <c r="QNV77" s="18"/>
      <c r="QOJ77" s="18"/>
      <c r="QOX77" s="18"/>
      <c r="QPL77" s="18"/>
      <c r="QPZ77" s="18"/>
      <c r="QQN77" s="18"/>
      <c r="QRB77" s="18"/>
      <c r="QRP77" s="18"/>
      <c r="QSD77" s="18"/>
      <c r="QSR77" s="18"/>
      <c r="QTF77" s="18"/>
      <c r="QTT77" s="18"/>
      <c r="QUH77" s="18"/>
      <c r="QUV77" s="18"/>
      <c r="QVJ77" s="18"/>
      <c r="QVX77" s="18"/>
      <c r="QWL77" s="18"/>
      <c r="QWZ77" s="18"/>
      <c r="QXN77" s="18"/>
      <c r="QYB77" s="18"/>
      <c r="QYP77" s="18"/>
      <c r="QZD77" s="18"/>
      <c r="QZR77" s="18"/>
      <c r="RAF77" s="18"/>
      <c r="RAT77" s="18"/>
      <c r="RBH77" s="18"/>
      <c r="RBV77" s="18"/>
      <c r="RCJ77" s="18"/>
      <c r="RCX77" s="18"/>
      <c r="RDL77" s="18"/>
      <c r="RDZ77" s="18"/>
      <c r="REN77" s="18"/>
      <c r="RFB77" s="18"/>
      <c r="RFP77" s="18"/>
      <c r="RGD77" s="18"/>
      <c r="RGR77" s="18"/>
      <c r="RHF77" s="18"/>
      <c r="RHT77" s="18"/>
      <c r="RIH77" s="18"/>
      <c r="RIV77" s="18"/>
      <c r="RJJ77" s="18"/>
      <c r="RJX77" s="18"/>
      <c r="RKL77" s="18"/>
      <c r="RKZ77" s="18"/>
      <c r="RLN77" s="18"/>
      <c r="RMB77" s="18"/>
      <c r="RMP77" s="18"/>
      <c r="RND77" s="18"/>
      <c r="RNR77" s="18"/>
      <c r="ROF77" s="18"/>
      <c r="ROT77" s="18"/>
      <c r="RPH77" s="18"/>
      <c r="RPV77" s="18"/>
      <c r="RQJ77" s="18"/>
      <c r="RQX77" s="18"/>
      <c r="RRL77" s="18"/>
      <c r="RRZ77" s="18"/>
      <c r="RSN77" s="18"/>
      <c r="RTB77" s="18"/>
      <c r="RTP77" s="18"/>
      <c r="RUD77" s="18"/>
      <c r="RUR77" s="18"/>
      <c r="RVF77" s="18"/>
      <c r="RVT77" s="18"/>
      <c r="RWH77" s="18"/>
      <c r="RWV77" s="18"/>
      <c r="RXJ77" s="18"/>
      <c r="RXX77" s="18"/>
      <c r="RYL77" s="18"/>
      <c r="RYZ77" s="18"/>
      <c r="RZN77" s="18"/>
      <c r="SAB77" s="18"/>
      <c r="SAP77" s="18"/>
      <c r="SBD77" s="18"/>
      <c r="SBR77" s="18"/>
      <c r="SCF77" s="18"/>
      <c r="SCT77" s="18"/>
      <c r="SDH77" s="18"/>
      <c r="SDV77" s="18"/>
      <c r="SEJ77" s="18"/>
      <c r="SEX77" s="18"/>
      <c r="SFL77" s="18"/>
      <c r="SFZ77" s="18"/>
      <c r="SGN77" s="18"/>
      <c r="SHB77" s="18"/>
      <c r="SHP77" s="18"/>
      <c r="SID77" s="18"/>
      <c r="SIR77" s="18"/>
      <c r="SJF77" s="18"/>
      <c r="SJT77" s="18"/>
      <c r="SKH77" s="18"/>
      <c r="SKV77" s="18"/>
      <c r="SLJ77" s="18"/>
      <c r="SLX77" s="18"/>
      <c r="SML77" s="18"/>
      <c r="SMZ77" s="18"/>
      <c r="SNN77" s="18"/>
      <c r="SOB77" s="18"/>
      <c r="SOP77" s="18"/>
      <c r="SPD77" s="18"/>
      <c r="SPR77" s="18"/>
      <c r="SQF77" s="18"/>
      <c r="SQT77" s="18"/>
      <c r="SRH77" s="18"/>
      <c r="SRV77" s="18"/>
      <c r="SSJ77" s="18"/>
      <c r="SSX77" s="18"/>
      <c r="STL77" s="18"/>
      <c r="STZ77" s="18"/>
      <c r="SUN77" s="18"/>
      <c r="SVB77" s="18"/>
      <c r="SVP77" s="18"/>
      <c r="SWD77" s="18"/>
      <c r="SWR77" s="18"/>
      <c r="SXF77" s="18"/>
      <c r="SXT77" s="18"/>
      <c r="SYH77" s="18"/>
      <c r="SYV77" s="18"/>
      <c r="SZJ77" s="18"/>
      <c r="SZX77" s="18"/>
      <c r="TAL77" s="18"/>
      <c r="TAZ77" s="18"/>
      <c r="TBN77" s="18"/>
      <c r="TCB77" s="18"/>
      <c r="TCP77" s="18"/>
      <c r="TDD77" s="18"/>
      <c r="TDR77" s="18"/>
      <c r="TEF77" s="18"/>
      <c r="TET77" s="18"/>
      <c r="TFH77" s="18"/>
      <c r="TFV77" s="18"/>
      <c r="TGJ77" s="18"/>
      <c r="TGX77" s="18"/>
      <c r="THL77" s="18"/>
      <c r="THZ77" s="18"/>
      <c r="TIN77" s="18"/>
      <c r="TJB77" s="18"/>
      <c r="TJP77" s="18"/>
      <c r="TKD77" s="18"/>
      <c r="TKR77" s="18"/>
      <c r="TLF77" s="18"/>
      <c r="TLT77" s="18"/>
      <c r="TMH77" s="18"/>
      <c r="TMV77" s="18"/>
      <c r="TNJ77" s="18"/>
      <c r="TNX77" s="18"/>
      <c r="TOL77" s="18"/>
      <c r="TOZ77" s="18"/>
      <c r="TPN77" s="18"/>
      <c r="TQB77" s="18"/>
      <c r="TQP77" s="18"/>
      <c r="TRD77" s="18"/>
      <c r="TRR77" s="18"/>
      <c r="TSF77" s="18"/>
      <c r="TST77" s="18"/>
      <c r="TTH77" s="18"/>
      <c r="TTV77" s="18"/>
      <c r="TUJ77" s="18"/>
      <c r="TUX77" s="18"/>
      <c r="TVL77" s="18"/>
      <c r="TVZ77" s="18"/>
      <c r="TWN77" s="18"/>
      <c r="TXB77" s="18"/>
      <c r="TXP77" s="18"/>
      <c r="TYD77" s="18"/>
      <c r="TYR77" s="18"/>
      <c r="TZF77" s="18"/>
      <c r="TZT77" s="18"/>
      <c r="UAH77" s="18"/>
      <c r="UAV77" s="18"/>
      <c r="UBJ77" s="18"/>
      <c r="UBX77" s="18"/>
      <c r="UCL77" s="18"/>
      <c r="UCZ77" s="18"/>
      <c r="UDN77" s="18"/>
      <c r="UEB77" s="18"/>
      <c r="UEP77" s="18"/>
      <c r="UFD77" s="18"/>
      <c r="UFR77" s="18"/>
      <c r="UGF77" s="18"/>
      <c r="UGT77" s="18"/>
      <c r="UHH77" s="18"/>
      <c r="UHV77" s="18"/>
      <c r="UIJ77" s="18"/>
      <c r="UIX77" s="18"/>
      <c r="UJL77" s="18"/>
      <c r="UJZ77" s="18"/>
      <c r="UKN77" s="18"/>
      <c r="ULB77" s="18"/>
      <c r="ULP77" s="18"/>
      <c r="UMD77" s="18"/>
      <c r="UMR77" s="18"/>
      <c r="UNF77" s="18"/>
      <c r="UNT77" s="18"/>
      <c r="UOH77" s="18"/>
      <c r="UOV77" s="18"/>
      <c r="UPJ77" s="18"/>
      <c r="UPX77" s="18"/>
      <c r="UQL77" s="18"/>
      <c r="UQZ77" s="18"/>
      <c r="URN77" s="18"/>
      <c r="USB77" s="18"/>
      <c r="USP77" s="18"/>
      <c r="UTD77" s="18"/>
      <c r="UTR77" s="18"/>
      <c r="UUF77" s="18"/>
      <c r="UUT77" s="18"/>
      <c r="UVH77" s="18"/>
      <c r="UVV77" s="18"/>
      <c r="UWJ77" s="18"/>
      <c r="UWX77" s="18"/>
      <c r="UXL77" s="18"/>
      <c r="UXZ77" s="18"/>
      <c r="UYN77" s="18"/>
      <c r="UZB77" s="18"/>
      <c r="UZP77" s="18"/>
      <c r="VAD77" s="18"/>
      <c r="VAR77" s="18"/>
      <c r="VBF77" s="18"/>
      <c r="VBT77" s="18"/>
      <c r="VCH77" s="18"/>
      <c r="VCV77" s="18"/>
      <c r="VDJ77" s="18"/>
      <c r="VDX77" s="18"/>
      <c r="VEL77" s="18"/>
      <c r="VEZ77" s="18"/>
      <c r="VFN77" s="18"/>
      <c r="VGB77" s="18"/>
      <c r="VGP77" s="18"/>
      <c r="VHD77" s="18"/>
      <c r="VHR77" s="18"/>
      <c r="VIF77" s="18"/>
      <c r="VIT77" s="18"/>
      <c r="VJH77" s="18"/>
      <c r="VJV77" s="18"/>
      <c r="VKJ77" s="18"/>
      <c r="VKX77" s="18"/>
      <c r="VLL77" s="18"/>
      <c r="VLZ77" s="18"/>
      <c r="VMN77" s="18"/>
      <c r="VNB77" s="18"/>
      <c r="VNP77" s="18"/>
      <c r="VOD77" s="18"/>
      <c r="VOR77" s="18"/>
      <c r="VPF77" s="18"/>
      <c r="VPT77" s="18"/>
      <c r="VQH77" s="18"/>
      <c r="VQV77" s="18"/>
      <c r="VRJ77" s="18"/>
      <c r="VRX77" s="18"/>
      <c r="VSL77" s="18"/>
      <c r="VSZ77" s="18"/>
      <c r="VTN77" s="18"/>
      <c r="VUB77" s="18"/>
      <c r="VUP77" s="18"/>
      <c r="VVD77" s="18"/>
      <c r="VVR77" s="18"/>
      <c r="VWF77" s="18"/>
      <c r="VWT77" s="18"/>
      <c r="VXH77" s="18"/>
      <c r="VXV77" s="18"/>
      <c r="VYJ77" s="18"/>
      <c r="VYX77" s="18"/>
      <c r="VZL77" s="18"/>
      <c r="VZZ77" s="18"/>
      <c r="WAN77" s="18"/>
      <c r="WBB77" s="18"/>
      <c r="WBP77" s="18"/>
      <c r="WCD77" s="18"/>
      <c r="WCR77" s="18"/>
      <c r="WDF77" s="18"/>
      <c r="WDT77" s="18"/>
      <c r="WEH77" s="18"/>
      <c r="WEV77" s="18"/>
      <c r="WFJ77" s="18"/>
      <c r="WFX77" s="18"/>
      <c r="WGL77" s="18"/>
      <c r="WGZ77" s="18"/>
      <c r="WHN77" s="18"/>
      <c r="WIB77" s="18"/>
      <c r="WIP77" s="18"/>
      <c r="WJD77" s="18"/>
      <c r="WJR77" s="18"/>
      <c r="WKF77" s="18"/>
      <c r="WKT77" s="18"/>
      <c r="WLH77" s="18"/>
      <c r="WLV77" s="18"/>
      <c r="WMJ77" s="18"/>
      <c r="WMX77" s="18"/>
      <c r="WNL77" s="18"/>
      <c r="WNZ77" s="18"/>
      <c r="WON77" s="18"/>
      <c r="WPB77" s="18"/>
      <c r="WPP77" s="18"/>
      <c r="WQD77" s="18"/>
      <c r="WQR77" s="18"/>
      <c r="WRF77" s="18"/>
      <c r="WRT77" s="18"/>
      <c r="WSH77" s="18"/>
      <c r="WSV77" s="18"/>
      <c r="WTJ77" s="18"/>
      <c r="WTX77" s="18"/>
      <c r="WUL77" s="18"/>
      <c r="WUZ77" s="18"/>
      <c r="WVN77" s="18"/>
      <c r="WWB77" s="18"/>
      <c r="WWP77" s="18"/>
      <c r="WXD77" s="18"/>
      <c r="WXR77" s="18"/>
      <c r="WYF77" s="18"/>
      <c r="WYT77" s="18"/>
      <c r="WZH77" s="18"/>
      <c r="WZV77" s="18"/>
      <c r="XAJ77" s="18"/>
      <c r="XAX77" s="18"/>
      <c r="XBL77" s="18"/>
      <c r="XBZ77" s="18"/>
      <c r="XCN77" s="18"/>
      <c r="XDB77" s="18"/>
      <c r="XDP77" s="18"/>
      <c r="XED77" s="18"/>
      <c r="XER77" s="18"/>
    </row>
    <row r="78" spans="1:1014 1028:2036 2050:3072 3086:4094 4108:5116 5130:6138 6152:7160 7174:8182 8196:9204 9218:10240 10254:11262 11276:12284 12298:13306 13320:14328 14342:15350 15364:16372" hidden="1" x14ac:dyDescent="0.35">
      <c r="A78">
        <v>2017319011</v>
      </c>
      <c r="B78" t="s">
        <v>64</v>
      </c>
      <c r="C78" t="s">
        <v>162</v>
      </c>
      <c r="D78" s="55" t="s">
        <v>147</v>
      </c>
      <c r="E78" t="s">
        <v>147</v>
      </c>
      <c r="F78" s="18">
        <v>43054</v>
      </c>
      <c r="G78">
        <v>119.5</v>
      </c>
      <c r="H78" t="s">
        <v>880</v>
      </c>
      <c r="I78">
        <v>218.7</v>
      </c>
      <c r="J78" t="s">
        <v>876</v>
      </c>
      <c r="K78">
        <v>97.2</v>
      </c>
      <c r="L78" t="s">
        <v>881</v>
      </c>
      <c r="M78">
        <v>613</v>
      </c>
      <c r="N78" t="s">
        <v>943</v>
      </c>
      <c r="O78">
        <v>2470</v>
      </c>
      <c r="P78" t="s">
        <v>880</v>
      </c>
      <c r="T78" s="18"/>
      <c r="AH78" s="18"/>
      <c r="AV78" s="18"/>
      <c r="BJ78" s="18"/>
      <c r="BX78" s="18"/>
      <c r="CL78" s="18"/>
      <c r="CZ78" s="18"/>
      <c r="DN78" s="18"/>
      <c r="EB78" s="18"/>
      <c r="EP78" s="18"/>
      <c r="FD78" s="18"/>
      <c r="FR78" s="18"/>
      <c r="GF78" s="18"/>
      <c r="GT78" s="18"/>
      <c r="HH78" s="18"/>
      <c r="HV78" s="18"/>
      <c r="IJ78" s="18"/>
      <c r="IX78" s="18"/>
      <c r="JL78" s="18"/>
      <c r="JZ78" s="18"/>
      <c r="KN78" s="18"/>
      <c r="LB78" s="18"/>
      <c r="LP78" s="18"/>
      <c r="MD78" s="18"/>
      <c r="MR78" s="18"/>
      <c r="NF78" s="18"/>
      <c r="NT78" s="18"/>
      <c r="OH78" s="18"/>
      <c r="OV78" s="18"/>
      <c r="PJ78" s="18"/>
      <c r="PX78" s="18"/>
      <c r="QL78" s="18"/>
      <c r="QZ78" s="18"/>
      <c r="RN78" s="18"/>
      <c r="SB78" s="18"/>
      <c r="SP78" s="18"/>
      <c r="TD78" s="18"/>
      <c r="TR78" s="18"/>
      <c r="UF78" s="18"/>
      <c r="UT78" s="18"/>
      <c r="VH78" s="18"/>
      <c r="VV78" s="18"/>
      <c r="WJ78" s="18"/>
      <c r="WX78" s="18"/>
      <c r="XL78" s="18"/>
      <c r="XZ78" s="18"/>
      <c r="YN78" s="18"/>
      <c r="ZB78" s="18"/>
      <c r="ZP78" s="18"/>
      <c r="AAD78" s="18"/>
      <c r="AAR78" s="18"/>
      <c r="ABF78" s="18"/>
      <c r="ABT78" s="18"/>
      <c r="ACH78" s="18"/>
      <c r="ACV78" s="18"/>
      <c r="ADJ78" s="18"/>
      <c r="ADX78" s="18"/>
      <c r="AEL78" s="18"/>
      <c r="AEZ78" s="18"/>
      <c r="AFN78" s="18"/>
      <c r="AGB78" s="18"/>
      <c r="AGP78" s="18"/>
      <c r="AHD78" s="18"/>
      <c r="AHR78" s="18"/>
      <c r="AIF78" s="18"/>
      <c r="AIT78" s="18"/>
      <c r="AJH78" s="18"/>
      <c r="AJV78" s="18"/>
      <c r="AKJ78" s="18"/>
      <c r="AKX78" s="18"/>
      <c r="ALL78" s="18"/>
      <c r="ALZ78" s="18"/>
      <c r="AMN78" s="18"/>
      <c r="ANB78" s="18"/>
      <c r="ANP78" s="18"/>
      <c r="AOD78" s="18"/>
      <c r="AOR78" s="18"/>
      <c r="APF78" s="18"/>
      <c r="APT78" s="18"/>
      <c r="AQH78" s="18"/>
      <c r="AQV78" s="18"/>
      <c r="ARJ78" s="18"/>
      <c r="ARX78" s="18"/>
      <c r="ASL78" s="18"/>
      <c r="ASZ78" s="18"/>
      <c r="ATN78" s="18"/>
      <c r="AUB78" s="18"/>
      <c r="AUP78" s="18"/>
      <c r="AVD78" s="18"/>
      <c r="AVR78" s="18"/>
      <c r="AWF78" s="18"/>
      <c r="AWT78" s="18"/>
      <c r="AXH78" s="18"/>
      <c r="AXV78" s="18"/>
      <c r="AYJ78" s="18"/>
      <c r="AYX78" s="18"/>
      <c r="AZL78" s="18"/>
      <c r="AZZ78" s="18"/>
      <c r="BAN78" s="18"/>
      <c r="BBB78" s="18"/>
      <c r="BBP78" s="18"/>
      <c r="BCD78" s="18"/>
      <c r="BCR78" s="18"/>
      <c r="BDF78" s="18"/>
      <c r="BDT78" s="18"/>
      <c r="BEH78" s="18"/>
      <c r="BEV78" s="18"/>
      <c r="BFJ78" s="18"/>
      <c r="BFX78" s="18"/>
      <c r="BGL78" s="18"/>
      <c r="BGZ78" s="18"/>
      <c r="BHN78" s="18"/>
      <c r="BIB78" s="18"/>
      <c r="BIP78" s="18"/>
      <c r="BJD78" s="18"/>
      <c r="BJR78" s="18"/>
      <c r="BKF78" s="18"/>
      <c r="BKT78" s="18"/>
      <c r="BLH78" s="18"/>
      <c r="BLV78" s="18"/>
      <c r="BMJ78" s="18"/>
      <c r="BMX78" s="18"/>
      <c r="BNL78" s="18"/>
      <c r="BNZ78" s="18"/>
      <c r="BON78" s="18"/>
      <c r="BPB78" s="18"/>
      <c r="BPP78" s="18"/>
      <c r="BQD78" s="18"/>
      <c r="BQR78" s="18"/>
      <c r="BRF78" s="18"/>
      <c r="BRT78" s="18"/>
      <c r="BSH78" s="18"/>
      <c r="BSV78" s="18"/>
      <c r="BTJ78" s="18"/>
      <c r="BTX78" s="18"/>
      <c r="BUL78" s="18"/>
      <c r="BUZ78" s="18"/>
      <c r="BVN78" s="18"/>
      <c r="BWB78" s="18"/>
      <c r="BWP78" s="18"/>
      <c r="BXD78" s="18"/>
      <c r="BXR78" s="18"/>
      <c r="BYF78" s="18"/>
      <c r="BYT78" s="18"/>
      <c r="BZH78" s="18"/>
      <c r="BZV78" s="18"/>
      <c r="CAJ78" s="18"/>
      <c r="CAX78" s="18"/>
      <c r="CBL78" s="18"/>
      <c r="CBZ78" s="18"/>
      <c r="CCN78" s="18"/>
      <c r="CDB78" s="18"/>
      <c r="CDP78" s="18"/>
      <c r="CED78" s="18"/>
      <c r="CER78" s="18"/>
      <c r="CFF78" s="18"/>
      <c r="CFT78" s="18"/>
      <c r="CGH78" s="18"/>
      <c r="CGV78" s="18"/>
      <c r="CHJ78" s="18"/>
      <c r="CHX78" s="18"/>
      <c r="CIL78" s="18"/>
      <c r="CIZ78" s="18"/>
      <c r="CJN78" s="18"/>
      <c r="CKB78" s="18"/>
      <c r="CKP78" s="18"/>
      <c r="CLD78" s="18"/>
      <c r="CLR78" s="18"/>
      <c r="CMF78" s="18"/>
      <c r="CMT78" s="18"/>
      <c r="CNH78" s="18"/>
      <c r="CNV78" s="18"/>
      <c r="COJ78" s="18"/>
      <c r="COX78" s="18"/>
      <c r="CPL78" s="18"/>
      <c r="CPZ78" s="18"/>
      <c r="CQN78" s="18"/>
      <c r="CRB78" s="18"/>
      <c r="CRP78" s="18"/>
      <c r="CSD78" s="18"/>
      <c r="CSR78" s="18"/>
      <c r="CTF78" s="18"/>
      <c r="CTT78" s="18"/>
      <c r="CUH78" s="18"/>
      <c r="CUV78" s="18"/>
      <c r="CVJ78" s="18"/>
      <c r="CVX78" s="18"/>
      <c r="CWL78" s="18"/>
      <c r="CWZ78" s="18"/>
      <c r="CXN78" s="18"/>
      <c r="CYB78" s="18"/>
      <c r="CYP78" s="18"/>
      <c r="CZD78" s="18"/>
      <c r="CZR78" s="18"/>
      <c r="DAF78" s="18"/>
      <c r="DAT78" s="18"/>
      <c r="DBH78" s="18"/>
      <c r="DBV78" s="18"/>
      <c r="DCJ78" s="18"/>
      <c r="DCX78" s="18"/>
      <c r="DDL78" s="18"/>
      <c r="DDZ78" s="18"/>
      <c r="DEN78" s="18"/>
      <c r="DFB78" s="18"/>
      <c r="DFP78" s="18"/>
      <c r="DGD78" s="18"/>
      <c r="DGR78" s="18"/>
      <c r="DHF78" s="18"/>
      <c r="DHT78" s="18"/>
      <c r="DIH78" s="18"/>
      <c r="DIV78" s="18"/>
      <c r="DJJ78" s="18"/>
      <c r="DJX78" s="18"/>
      <c r="DKL78" s="18"/>
      <c r="DKZ78" s="18"/>
      <c r="DLN78" s="18"/>
      <c r="DMB78" s="18"/>
      <c r="DMP78" s="18"/>
      <c r="DND78" s="18"/>
      <c r="DNR78" s="18"/>
      <c r="DOF78" s="18"/>
      <c r="DOT78" s="18"/>
      <c r="DPH78" s="18"/>
      <c r="DPV78" s="18"/>
      <c r="DQJ78" s="18"/>
      <c r="DQX78" s="18"/>
      <c r="DRL78" s="18"/>
      <c r="DRZ78" s="18"/>
      <c r="DSN78" s="18"/>
      <c r="DTB78" s="18"/>
      <c r="DTP78" s="18"/>
      <c r="DUD78" s="18"/>
      <c r="DUR78" s="18"/>
      <c r="DVF78" s="18"/>
      <c r="DVT78" s="18"/>
      <c r="DWH78" s="18"/>
      <c r="DWV78" s="18"/>
      <c r="DXJ78" s="18"/>
      <c r="DXX78" s="18"/>
      <c r="DYL78" s="18"/>
      <c r="DYZ78" s="18"/>
      <c r="DZN78" s="18"/>
      <c r="EAB78" s="18"/>
      <c r="EAP78" s="18"/>
      <c r="EBD78" s="18"/>
      <c r="EBR78" s="18"/>
      <c r="ECF78" s="18"/>
      <c r="ECT78" s="18"/>
      <c r="EDH78" s="18"/>
      <c r="EDV78" s="18"/>
      <c r="EEJ78" s="18"/>
      <c r="EEX78" s="18"/>
      <c r="EFL78" s="18"/>
      <c r="EFZ78" s="18"/>
      <c r="EGN78" s="18"/>
      <c r="EHB78" s="18"/>
      <c r="EHP78" s="18"/>
      <c r="EID78" s="18"/>
      <c r="EIR78" s="18"/>
      <c r="EJF78" s="18"/>
      <c r="EJT78" s="18"/>
      <c r="EKH78" s="18"/>
      <c r="EKV78" s="18"/>
      <c r="ELJ78" s="18"/>
      <c r="ELX78" s="18"/>
      <c r="EML78" s="18"/>
      <c r="EMZ78" s="18"/>
      <c r="ENN78" s="18"/>
      <c r="EOB78" s="18"/>
      <c r="EOP78" s="18"/>
      <c r="EPD78" s="18"/>
      <c r="EPR78" s="18"/>
      <c r="EQF78" s="18"/>
      <c r="EQT78" s="18"/>
      <c r="ERH78" s="18"/>
      <c r="ERV78" s="18"/>
      <c r="ESJ78" s="18"/>
      <c r="ESX78" s="18"/>
      <c r="ETL78" s="18"/>
      <c r="ETZ78" s="18"/>
      <c r="EUN78" s="18"/>
      <c r="EVB78" s="18"/>
      <c r="EVP78" s="18"/>
      <c r="EWD78" s="18"/>
      <c r="EWR78" s="18"/>
      <c r="EXF78" s="18"/>
      <c r="EXT78" s="18"/>
      <c r="EYH78" s="18"/>
      <c r="EYV78" s="18"/>
      <c r="EZJ78" s="18"/>
      <c r="EZX78" s="18"/>
      <c r="FAL78" s="18"/>
      <c r="FAZ78" s="18"/>
      <c r="FBN78" s="18"/>
      <c r="FCB78" s="18"/>
      <c r="FCP78" s="18"/>
      <c r="FDD78" s="18"/>
      <c r="FDR78" s="18"/>
      <c r="FEF78" s="18"/>
      <c r="FET78" s="18"/>
      <c r="FFH78" s="18"/>
      <c r="FFV78" s="18"/>
      <c r="FGJ78" s="18"/>
      <c r="FGX78" s="18"/>
      <c r="FHL78" s="18"/>
      <c r="FHZ78" s="18"/>
      <c r="FIN78" s="18"/>
      <c r="FJB78" s="18"/>
      <c r="FJP78" s="18"/>
      <c r="FKD78" s="18"/>
      <c r="FKR78" s="18"/>
      <c r="FLF78" s="18"/>
      <c r="FLT78" s="18"/>
      <c r="FMH78" s="18"/>
      <c r="FMV78" s="18"/>
      <c r="FNJ78" s="18"/>
      <c r="FNX78" s="18"/>
      <c r="FOL78" s="18"/>
      <c r="FOZ78" s="18"/>
      <c r="FPN78" s="18"/>
      <c r="FQB78" s="18"/>
      <c r="FQP78" s="18"/>
      <c r="FRD78" s="18"/>
      <c r="FRR78" s="18"/>
      <c r="FSF78" s="18"/>
      <c r="FST78" s="18"/>
      <c r="FTH78" s="18"/>
      <c r="FTV78" s="18"/>
      <c r="FUJ78" s="18"/>
      <c r="FUX78" s="18"/>
      <c r="FVL78" s="18"/>
      <c r="FVZ78" s="18"/>
      <c r="FWN78" s="18"/>
      <c r="FXB78" s="18"/>
      <c r="FXP78" s="18"/>
      <c r="FYD78" s="18"/>
      <c r="FYR78" s="18"/>
      <c r="FZF78" s="18"/>
      <c r="FZT78" s="18"/>
      <c r="GAH78" s="18"/>
      <c r="GAV78" s="18"/>
      <c r="GBJ78" s="18"/>
      <c r="GBX78" s="18"/>
      <c r="GCL78" s="18"/>
      <c r="GCZ78" s="18"/>
      <c r="GDN78" s="18"/>
      <c r="GEB78" s="18"/>
      <c r="GEP78" s="18"/>
      <c r="GFD78" s="18"/>
      <c r="GFR78" s="18"/>
      <c r="GGF78" s="18"/>
      <c r="GGT78" s="18"/>
      <c r="GHH78" s="18"/>
      <c r="GHV78" s="18"/>
      <c r="GIJ78" s="18"/>
      <c r="GIX78" s="18"/>
      <c r="GJL78" s="18"/>
      <c r="GJZ78" s="18"/>
      <c r="GKN78" s="18"/>
      <c r="GLB78" s="18"/>
      <c r="GLP78" s="18"/>
      <c r="GMD78" s="18"/>
      <c r="GMR78" s="18"/>
      <c r="GNF78" s="18"/>
      <c r="GNT78" s="18"/>
      <c r="GOH78" s="18"/>
      <c r="GOV78" s="18"/>
      <c r="GPJ78" s="18"/>
      <c r="GPX78" s="18"/>
      <c r="GQL78" s="18"/>
      <c r="GQZ78" s="18"/>
      <c r="GRN78" s="18"/>
      <c r="GSB78" s="18"/>
      <c r="GSP78" s="18"/>
      <c r="GTD78" s="18"/>
      <c r="GTR78" s="18"/>
      <c r="GUF78" s="18"/>
      <c r="GUT78" s="18"/>
      <c r="GVH78" s="18"/>
      <c r="GVV78" s="18"/>
      <c r="GWJ78" s="18"/>
      <c r="GWX78" s="18"/>
      <c r="GXL78" s="18"/>
      <c r="GXZ78" s="18"/>
      <c r="GYN78" s="18"/>
      <c r="GZB78" s="18"/>
      <c r="GZP78" s="18"/>
      <c r="HAD78" s="18"/>
      <c r="HAR78" s="18"/>
      <c r="HBF78" s="18"/>
      <c r="HBT78" s="18"/>
      <c r="HCH78" s="18"/>
      <c r="HCV78" s="18"/>
      <c r="HDJ78" s="18"/>
      <c r="HDX78" s="18"/>
      <c r="HEL78" s="18"/>
      <c r="HEZ78" s="18"/>
      <c r="HFN78" s="18"/>
      <c r="HGB78" s="18"/>
      <c r="HGP78" s="18"/>
      <c r="HHD78" s="18"/>
      <c r="HHR78" s="18"/>
      <c r="HIF78" s="18"/>
      <c r="HIT78" s="18"/>
      <c r="HJH78" s="18"/>
      <c r="HJV78" s="18"/>
      <c r="HKJ78" s="18"/>
      <c r="HKX78" s="18"/>
      <c r="HLL78" s="18"/>
      <c r="HLZ78" s="18"/>
      <c r="HMN78" s="18"/>
      <c r="HNB78" s="18"/>
      <c r="HNP78" s="18"/>
      <c r="HOD78" s="18"/>
      <c r="HOR78" s="18"/>
      <c r="HPF78" s="18"/>
      <c r="HPT78" s="18"/>
      <c r="HQH78" s="18"/>
      <c r="HQV78" s="18"/>
      <c r="HRJ78" s="18"/>
      <c r="HRX78" s="18"/>
      <c r="HSL78" s="18"/>
      <c r="HSZ78" s="18"/>
      <c r="HTN78" s="18"/>
      <c r="HUB78" s="18"/>
      <c r="HUP78" s="18"/>
      <c r="HVD78" s="18"/>
      <c r="HVR78" s="18"/>
      <c r="HWF78" s="18"/>
      <c r="HWT78" s="18"/>
      <c r="HXH78" s="18"/>
      <c r="HXV78" s="18"/>
      <c r="HYJ78" s="18"/>
      <c r="HYX78" s="18"/>
      <c r="HZL78" s="18"/>
      <c r="HZZ78" s="18"/>
      <c r="IAN78" s="18"/>
      <c r="IBB78" s="18"/>
      <c r="IBP78" s="18"/>
      <c r="ICD78" s="18"/>
      <c r="ICR78" s="18"/>
      <c r="IDF78" s="18"/>
      <c r="IDT78" s="18"/>
      <c r="IEH78" s="18"/>
      <c r="IEV78" s="18"/>
      <c r="IFJ78" s="18"/>
      <c r="IFX78" s="18"/>
      <c r="IGL78" s="18"/>
      <c r="IGZ78" s="18"/>
      <c r="IHN78" s="18"/>
      <c r="IIB78" s="18"/>
      <c r="IIP78" s="18"/>
      <c r="IJD78" s="18"/>
      <c r="IJR78" s="18"/>
      <c r="IKF78" s="18"/>
      <c r="IKT78" s="18"/>
      <c r="ILH78" s="18"/>
      <c r="ILV78" s="18"/>
      <c r="IMJ78" s="18"/>
      <c r="IMX78" s="18"/>
      <c r="INL78" s="18"/>
      <c r="INZ78" s="18"/>
      <c r="ION78" s="18"/>
      <c r="IPB78" s="18"/>
      <c r="IPP78" s="18"/>
      <c r="IQD78" s="18"/>
      <c r="IQR78" s="18"/>
      <c r="IRF78" s="18"/>
      <c r="IRT78" s="18"/>
      <c r="ISH78" s="18"/>
      <c r="ISV78" s="18"/>
      <c r="ITJ78" s="18"/>
      <c r="ITX78" s="18"/>
      <c r="IUL78" s="18"/>
      <c r="IUZ78" s="18"/>
      <c r="IVN78" s="18"/>
      <c r="IWB78" s="18"/>
      <c r="IWP78" s="18"/>
      <c r="IXD78" s="18"/>
      <c r="IXR78" s="18"/>
      <c r="IYF78" s="18"/>
      <c r="IYT78" s="18"/>
      <c r="IZH78" s="18"/>
      <c r="IZV78" s="18"/>
      <c r="JAJ78" s="18"/>
      <c r="JAX78" s="18"/>
      <c r="JBL78" s="18"/>
      <c r="JBZ78" s="18"/>
      <c r="JCN78" s="18"/>
      <c r="JDB78" s="18"/>
      <c r="JDP78" s="18"/>
      <c r="JED78" s="18"/>
      <c r="JER78" s="18"/>
      <c r="JFF78" s="18"/>
      <c r="JFT78" s="18"/>
      <c r="JGH78" s="18"/>
      <c r="JGV78" s="18"/>
      <c r="JHJ78" s="18"/>
      <c r="JHX78" s="18"/>
      <c r="JIL78" s="18"/>
      <c r="JIZ78" s="18"/>
      <c r="JJN78" s="18"/>
      <c r="JKB78" s="18"/>
      <c r="JKP78" s="18"/>
      <c r="JLD78" s="18"/>
      <c r="JLR78" s="18"/>
      <c r="JMF78" s="18"/>
      <c r="JMT78" s="18"/>
      <c r="JNH78" s="18"/>
      <c r="JNV78" s="18"/>
      <c r="JOJ78" s="18"/>
      <c r="JOX78" s="18"/>
      <c r="JPL78" s="18"/>
      <c r="JPZ78" s="18"/>
      <c r="JQN78" s="18"/>
      <c r="JRB78" s="18"/>
      <c r="JRP78" s="18"/>
      <c r="JSD78" s="18"/>
      <c r="JSR78" s="18"/>
      <c r="JTF78" s="18"/>
      <c r="JTT78" s="18"/>
      <c r="JUH78" s="18"/>
      <c r="JUV78" s="18"/>
      <c r="JVJ78" s="18"/>
      <c r="JVX78" s="18"/>
      <c r="JWL78" s="18"/>
      <c r="JWZ78" s="18"/>
      <c r="JXN78" s="18"/>
      <c r="JYB78" s="18"/>
      <c r="JYP78" s="18"/>
      <c r="JZD78" s="18"/>
      <c r="JZR78" s="18"/>
      <c r="KAF78" s="18"/>
      <c r="KAT78" s="18"/>
      <c r="KBH78" s="18"/>
      <c r="KBV78" s="18"/>
      <c r="KCJ78" s="18"/>
      <c r="KCX78" s="18"/>
      <c r="KDL78" s="18"/>
      <c r="KDZ78" s="18"/>
      <c r="KEN78" s="18"/>
      <c r="KFB78" s="18"/>
      <c r="KFP78" s="18"/>
      <c r="KGD78" s="18"/>
      <c r="KGR78" s="18"/>
      <c r="KHF78" s="18"/>
      <c r="KHT78" s="18"/>
      <c r="KIH78" s="18"/>
      <c r="KIV78" s="18"/>
      <c r="KJJ78" s="18"/>
      <c r="KJX78" s="18"/>
      <c r="KKL78" s="18"/>
      <c r="KKZ78" s="18"/>
      <c r="KLN78" s="18"/>
      <c r="KMB78" s="18"/>
      <c r="KMP78" s="18"/>
      <c r="KND78" s="18"/>
      <c r="KNR78" s="18"/>
      <c r="KOF78" s="18"/>
      <c r="KOT78" s="18"/>
      <c r="KPH78" s="18"/>
      <c r="KPV78" s="18"/>
      <c r="KQJ78" s="18"/>
      <c r="KQX78" s="18"/>
      <c r="KRL78" s="18"/>
      <c r="KRZ78" s="18"/>
      <c r="KSN78" s="18"/>
      <c r="KTB78" s="18"/>
      <c r="KTP78" s="18"/>
      <c r="KUD78" s="18"/>
      <c r="KUR78" s="18"/>
      <c r="KVF78" s="18"/>
      <c r="KVT78" s="18"/>
      <c r="KWH78" s="18"/>
      <c r="KWV78" s="18"/>
      <c r="KXJ78" s="18"/>
      <c r="KXX78" s="18"/>
      <c r="KYL78" s="18"/>
      <c r="KYZ78" s="18"/>
      <c r="KZN78" s="18"/>
      <c r="LAB78" s="18"/>
      <c r="LAP78" s="18"/>
      <c r="LBD78" s="18"/>
      <c r="LBR78" s="18"/>
      <c r="LCF78" s="18"/>
      <c r="LCT78" s="18"/>
      <c r="LDH78" s="18"/>
      <c r="LDV78" s="18"/>
      <c r="LEJ78" s="18"/>
      <c r="LEX78" s="18"/>
      <c r="LFL78" s="18"/>
      <c r="LFZ78" s="18"/>
      <c r="LGN78" s="18"/>
      <c r="LHB78" s="18"/>
      <c r="LHP78" s="18"/>
      <c r="LID78" s="18"/>
      <c r="LIR78" s="18"/>
      <c r="LJF78" s="18"/>
      <c r="LJT78" s="18"/>
      <c r="LKH78" s="18"/>
      <c r="LKV78" s="18"/>
      <c r="LLJ78" s="18"/>
      <c r="LLX78" s="18"/>
      <c r="LML78" s="18"/>
      <c r="LMZ78" s="18"/>
      <c r="LNN78" s="18"/>
      <c r="LOB78" s="18"/>
      <c r="LOP78" s="18"/>
      <c r="LPD78" s="18"/>
      <c r="LPR78" s="18"/>
      <c r="LQF78" s="18"/>
      <c r="LQT78" s="18"/>
      <c r="LRH78" s="18"/>
      <c r="LRV78" s="18"/>
      <c r="LSJ78" s="18"/>
      <c r="LSX78" s="18"/>
      <c r="LTL78" s="18"/>
      <c r="LTZ78" s="18"/>
      <c r="LUN78" s="18"/>
      <c r="LVB78" s="18"/>
      <c r="LVP78" s="18"/>
      <c r="LWD78" s="18"/>
      <c r="LWR78" s="18"/>
      <c r="LXF78" s="18"/>
      <c r="LXT78" s="18"/>
      <c r="LYH78" s="18"/>
      <c r="LYV78" s="18"/>
      <c r="LZJ78" s="18"/>
      <c r="LZX78" s="18"/>
      <c r="MAL78" s="18"/>
      <c r="MAZ78" s="18"/>
      <c r="MBN78" s="18"/>
      <c r="MCB78" s="18"/>
      <c r="MCP78" s="18"/>
      <c r="MDD78" s="18"/>
      <c r="MDR78" s="18"/>
      <c r="MEF78" s="18"/>
      <c r="MET78" s="18"/>
      <c r="MFH78" s="18"/>
      <c r="MFV78" s="18"/>
      <c r="MGJ78" s="18"/>
      <c r="MGX78" s="18"/>
      <c r="MHL78" s="18"/>
      <c r="MHZ78" s="18"/>
      <c r="MIN78" s="18"/>
      <c r="MJB78" s="18"/>
      <c r="MJP78" s="18"/>
      <c r="MKD78" s="18"/>
      <c r="MKR78" s="18"/>
      <c r="MLF78" s="18"/>
      <c r="MLT78" s="18"/>
      <c r="MMH78" s="18"/>
      <c r="MMV78" s="18"/>
      <c r="MNJ78" s="18"/>
      <c r="MNX78" s="18"/>
      <c r="MOL78" s="18"/>
      <c r="MOZ78" s="18"/>
      <c r="MPN78" s="18"/>
      <c r="MQB78" s="18"/>
      <c r="MQP78" s="18"/>
      <c r="MRD78" s="18"/>
      <c r="MRR78" s="18"/>
      <c r="MSF78" s="18"/>
      <c r="MST78" s="18"/>
      <c r="MTH78" s="18"/>
      <c r="MTV78" s="18"/>
      <c r="MUJ78" s="18"/>
      <c r="MUX78" s="18"/>
      <c r="MVL78" s="18"/>
      <c r="MVZ78" s="18"/>
      <c r="MWN78" s="18"/>
      <c r="MXB78" s="18"/>
      <c r="MXP78" s="18"/>
      <c r="MYD78" s="18"/>
      <c r="MYR78" s="18"/>
      <c r="MZF78" s="18"/>
      <c r="MZT78" s="18"/>
      <c r="NAH78" s="18"/>
      <c r="NAV78" s="18"/>
      <c r="NBJ78" s="18"/>
      <c r="NBX78" s="18"/>
      <c r="NCL78" s="18"/>
      <c r="NCZ78" s="18"/>
      <c r="NDN78" s="18"/>
      <c r="NEB78" s="18"/>
      <c r="NEP78" s="18"/>
      <c r="NFD78" s="18"/>
      <c r="NFR78" s="18"/>
      <c r="NGF78" s="18"/>
      <c r="NGT78" s="18"/>
      <c r="NHH78" s="18"/>
      <c r="NHV78" s="18"/>
      <c r="NIJ78" s="18"/>
      <c r="NIX78" s="18"/>
      <c r="NJL78" s="18"/>
      <c r="NJZ78" s="18"/>
      <c r="NKN78" s="18"/>
      <c r="NLB78" s="18"/>
      <c r="NLP78" s="18"/>
      <c r="NMD78" s="18"/>
      <c r="NMR78" s="18"/>
      <c r="NNF78" s="18"/>
      <c r="NNT78" s="18"/>
      <c r="NOH78" s="18"/>
      <c r="NOV78" s="18"/>
      <c r="NPJ78" s="18"/>
      <c r="NPX78" s="18"/>
      <c r="NQL78" s="18"/>
      <c r="NQZ78" s="18"/>
      <c r="NRN78" s="18"/>
      <c r="NSB78" s="18"/>
      <c r="NSP78" s="18"/>
      <c r="NTD78" s="18"/>
      <c r="NTR78" s="18"/>
      <c r="NUF78" s="18"/>
      <c r="NUT78" s="18"/>
      <c r="NVH78" s="18"/>
      <c r="NVV78" s="18"/>
      <c r="NWJ78" s="18"/>
      <c r="NWX78" s="18"/>
      <c r="NXL78" s="18"/>
      <c r="NXZ78" s="18"/>
      <c r="NYN78" s="18"/>
      <c r="NZB78" s="18"/>
      <c r="NZP78" s="18"/>
      <c r="OAD78" s="18"/>
      <c r="OAR78" s="18"/>
      <c r="OBF78" s="18"/>
      <c r="OBT78" s="18"/>
      <c r="OCH78" s="18"/>
      <c r="OCV78" s="18"/>
      <c r="ODJ78" s="18"/>
      <c r="ODX78" s="18"/>
      <c r="OEL78" s="18"/>
      <c r="OEZ78" s="18"/>
      <c r="OFN78" s="18"/>
      <c r="OGB78" s="18"/>
      <c r="OGP78" s="18"/>
      <c r="OHD78" s="18"/>
      <c r="OHR78" s="18"/>
      <c r="OIF78" s="18"/>
      <c r="OIT78" s="18"/>
      <c r="OJH78" s="18"/>
      <c r="OJV78" s="18"/>
      <c r="OKJ78" s="18"/>
      <c r="OKX78" s="18"/>
      <c r="OLL78" s="18"/>
      <c r="OLZ78" s="18"/>
      <c r="OMN78" s="18"/>
      <c r="ONB78" s="18"/>
      <c r="ONP78" s="18"/>
      <c r="OOD78" s="18"/>
      <c r="OOR78" s="18"/>
      <c r="OPF78" s="18"/>
      <c r="OPT78" s="18"/>
      <c r="OQH78" s="18"/>
      <c r="OQV78" s="18"/>
      <c r="ORJ78" s="18"/>
      <c r="ORX78" s="18"/>
      <c r="OSL78" s="18"/>
      <c r="OSZ78" s="18"/>
      <c r="OTN78" s="18"/>
      <c r="OUB78" s="18"/>
      <c r="OUP78" s="18"/>
      <c r="OVD78" s="18"/>
      <c r="OVR78" s="18"/>
      <c r="OWF78" s="18"/>
      <c r="OWT78" s="18"/>
      <c r="OXH78" s="18"/>
      <c r="OXV78" s="18"/>
      <c r="OYJ78" s="18"/>
      <c r="OYX78" s="18"/>
      <c r="OZL78" s="18"/>
      <c r="OZZ78" s="18"/>
      <c r="PAN78" s="18"/>
      <c r="PBB78" s="18"/>
      <c r="PBP78" s="18"/>
      <c r="PCD78" s="18"/>
      <c r="PCR78" s="18"/>
      <c r="PDF78" s="18"/>
      <c r="PDT78" s="18"/>
      <c r="PEH78" s="18"/>
      <c r="PEV78" s="18"/>
      <c r="PFJ78" s="18"/>
      <c r="PFX78" s="18"/>
      <c r="PGL78" s="18"/>
      <c r="PGZ78" s="18"/>
      <c r="PHN78" s="18"/>
      <c r="PIB78" s="18"/>
      <c r="PIP78" s="18"/>
      <c r="PJD78" s="18"/>
      <c r="PJR78" s="18"/>
      <c r="PKF78" s="18"/>
      <c r="PKT78" s="18"/>
      <c r="PLH78" s="18"/>
      <c r="PLV78" s="18"/>
      <c r="PMJ78" s="18"/>
      <c r="PMX78" s="18"/>
      <c r="PNL78" s="18"/>
      <c r="PNZ78" s="18"/>
      <c r="PON78" s="18"/>
      <c r="PPB78" s="18"/>
      <c r="PPP78" s="18"/>
      <c r="PQD78" s="18"/>
      <c r="PQR78" s="18"/>
      <c r="PRF78" s="18"/>
      <c r="PRT78" s="18"/>
      <c r="PSH78" s="18"/>
      <c r="PSV78" s="18"/>
      <c r="PTJ78" s="18"/>
      <c r="PTX78" s="18"/>
      <c r="PUL78" s="18"/>
      <c r="PUZ78" s="18"/>
      <c r="PVN78" s="18"/>
      <c r="PWB78" s="18"/>
      <c r="PWP78" s="18"/>
      <c r="PXD78" s="18"/>
      <c r="PXR78" s="18"/>
      <c r="PYF78" s="18"/>
      <c r="PYT78" s="18"/>
      <c r="PZH78" s="18"/>
      <c r="PZV78" s="18"/>
      <c r="QAJ78" s="18"/>
      <c r="QAX78" s="18"/>
      <c r="QBL78" s="18"/>
      <c r="QBZ78" s="18"/>
      <c r="QCN78" s="18"/>
      <c r="QDB78" s="18"/>
      <c r="QDP78" s="18"/>
      <c r="QED78" s="18"/>
      <c r="QER78" s="18"/>
      <c r="QFF78" s="18"/>
      <c r="QFT78" s="18"/>
      <c r="QGH78" s="18"/>
      <c r="QGV78" s="18"/>
      <c r="QHJ78" s="18"/>
      <c r="QHX78" s="18"/>
      <c r="QIL78" s="18"/>
      <c r="QIZ78" s="18"/>
      <c r="QJN78" s="18"/>
      <c r="QKB78" s="18"/>
      <c r="QKP78" s="18"/>
      <c r="QLD78" s="18"/>
      <c r="QLR78" s="18"/>
      <c r="QMF78" s="18"/>
      <c r="QMT78" s="18"/>
      <c r="QNH78" s="18"/>
      <c r="QNV78" s="18"/>
      <c r="QOJ78" s="18"/>
      <c r="QOX78" s="18"/>
      <c r="QPL78" s="18"/>
      <c r="QPZ78" s="18"/>
      <c r="QQN78" s="18"/>
      <c r="QRB78" s="18"/>
      <c r="QRP78" s="18"/>
      <c r="QSD78" s="18"/>
      <c r="QSR78" s="18"/>
      <c r="QTF78" s="18"/>
      <c r="QTT78" s="18"/>
      <c r="QUH78" s="18"/>
      <c r="QUV78" s="18"/>
      <c r="QVJ78" s="18"/>
      <c r="QVX78" s="18"/>
      <c r="QWL78" s="18"/>
      <c r="QWZ78" s="18"/>
      <c r="QXN78" s="18"/>
      <c r="QYB78" s="18"/>
      <c r="QYP78" s="18"/>
      <c r="QZD78" s="18"/>
      <c r="QZR78" s="18"/>
      <c r="RAF78" s="18"/>
      <c r="RAT78" s="18"/>
      <c r="RBH78" s="18"/>
      <c r="RBV78" s="18"/>
      <c r="RCJ78" s="18"/>
      <c r="RCX78" s="18"/>
      <c r="RDL78" s="18"/>
      <c r="RDZ78" s="18"/>
      <c r="REN78" s="18"/>
      <c r="RFB78" s="18"/>
      <c r="RFP78" s="18"/>
      <c r="RGD78" s="18"/>
      <c r="RGR78" s="18"/>
      <c r="RHF78" s="18"/>
      <c r="RHT78" s="18"/>
      <c r="RIH78" s="18"/>
      <c r="RIV78" s="18"/>
      <c r="RJJ78" s="18"/>
      <c r="RJX78" s="18"/>
      <c r="RKL78" s="18"/>
      <c r="RKZ78" s="18"/>
      <c r="RLN78" s="18"/>
      <c r="RMB78" s="18"/>
      <c r="RMP78" s="18"/>
      <c r="RND78" s="18"/>
      <c r="RNR78" s="18"/>
      <c r="ROF78" s="18"/>
      <c r="ROT78" s="18"/>
      <c r="RPH78" s="18"/>
      <c r="RPV78" s="18"/>
      <c r="RQJ78" s="18"/>
      <c r="RQX78" s="18"/>
      <c r="RRL78" s="18"/>
      <c r="RRZ78" s="18"/>
      <c r="RSN78" s="18"/>
      <c r="RTB78" s="18"/>
      <c r="RTP78" s="18"/>
      <c r="RUD78" s="18"/>
      <c r="RUR78" s="18"/>
      <c r="RVF78" s="18"/>
      <c r="RVT78" s="18"/>
      <c r="RWH78" s="18"/>
      <c r="RWV78" s="18"/>
      <c r="RXJ78" s="18"/>
      <c r="RXX78" s="18"/>
      <c r="RYL78" s="18"/>
      <c r="RYZ78" s="18"/>
      <c r="RZN78" s="18"/>
      <c r="SAB78" s="18"/>
      <c r="SAP78" s="18"/>
      <c r="SBD78" s="18"/>
      <c r="SBR78" s="18"/>
      <c r="SCF78" s="18"/>
      <c r="SCT78" s="18"/>
      <c r="SDH78" s="18"/>
      <c r="SDV78" s="18"/>
      <c r="SEJ78" s="18"/>
      <c r="SEX78" s="18"/>
      <c r="SFL78" s="18"/>
      <c r="SFZ78" s="18"/>
      <c r="SGN78" s="18"/>
      <c r="SHB78" s="18"/>
      <c r="SHP78" s="18"/>
      <c r="SID78" s="18"/>
      <c r="SIR78" s="18"/>
      <c r="SJF78" s="18"/>
      <c r="SJT78" s="18"/>
      <c r="SKH78" s="18"/>
      <c r="SKV78" s="18"/>
      <c r="SLJ78" s="18"/>
      <c r="SLX78" s="18"/>
      <c r="SML78" s="18"/>
      <c r="SMZ78" s="18"/>
      <c r="SNN78" s="18"/>
      <c r="SOB78" s="18"/>
      <c r="SOP78" s="18"/>
      <c r="SPD78" s="18"/>
      <c r="SPR78" s="18"/>
      <c r="SQF78" s="18"/>
      <c r="SQT78" s="18"/>
      <c r="SRH78" s="18"/>
      <c r="SRV78" s="18"/>
      <c r="SSJ78" s="18"/>
      <c r="SSX78" s="18"/>
      <c r="STL78" s="18"/>
      <c r="STZ78" s="18"/>
      <c r="SUN78" s="18"/>
      <c r="SVB78" s="18"/>
      <c r="SVP78" s="18"/>
      <c r="SWD78" s="18"/>
      <c r="SWR78" s="18"/>
      <c r="SXF78" s="18"/>
      <c r="SXT78" s="18"/>
      <c r="SYH78" s="18"/>
      <c r="SYV78" s="18"/>
      <c r="SZJ78" s="18"/>
      <c r="SZX78" s="18"/>
      <c r="TAL78" s="18"/>
      <c r="TAZ78" s="18"/>
      <c r="TBN78" s="18"/>
      <c r="TCB78" s="18"/>
      <c r="TCP78" s="18"/>
      <c r="TDD78" s="18"/>
      <c r="TDR78" s="18"/>
      <c r="TEF78" s="18"/>
      <c r="TET78" s="18"/>
      <c r="TFH78" s="18"/>
      <c r="TFV78" s="18"/>
      <c r="TGJ78" s="18"/>
      <c r="TGX78" s="18"/>
      <c r="THL78" s="18"/>
      <c r="THZ78" s="18"/>
      <c r="TIN78" s="18"/>
      <c r="TJB78" s="18"/>
      <c r="TJP78" s="18"/>
      <c r="TKD78" s="18"/>
      <c r="TKR78" s="18"/>
      <c r="TLF78" s="18"/>
      <c r="TLT78" s="18"/>
      <c r="TMH78" s="18"/>
      <c r="TMV78" s="18"/>
      <c r="TNJ78" s="18"/>
      <c r="TNX78" s="18"/>
      <c r="TOL78" s="18"/>
      <c r="TOZ78" s="18"/>
      <c r="TPN78" s="18"/>
      <c r="TQB78" s="18"/>
      <c r="TQP78" s="18"/>
      <c r="TRD78" s="18"/>
      <c r="TRR78" s="18"/>
      <c r="TSF78" s="18"/>
      <c r="TST78" s="18"/>
      <c r="TTH78" s="18"/>
      <c r="TTV78" s="18"/>
      <c r="TUJ78" s="18"/>
      <c r="TUX78" s="18"/>
      <c r="TVL78" s="18"/>
      <c r="TVZ78" s="18"/>
      <c r="TWN78" s="18"/>
      <c r="TXB78" s="18"/>
      <c r="TXP78" s="18"/>
      <c r="TYD78" s="18"/>
      <c r="TYR78" s="18"/>
      <c r="TZF78" s="18"/>
      <c r="TZT78" s="18"/>
      <c r="UAH78" s="18"/>
      <c r="UAV78" s="18"/>
      <c r="UBJ78" s="18"/>
      <c r="UBX78" s="18"/>
      <c r="UCL78" s="18"/>
      <c r="UCZ78" s="18"/>
      <c r="UDN78" s="18"/>
      <c r="UEB78" s="18"/>
      <c r="UEP78" s="18"/>
      <c r="UFD78" s="18"/>
      <c r="UFR78" s="18"/>
      <c r="UGF78" s="18"/>
      <c r="UGT78" s="18"/>
      <c r="UHH78" s="18"/>
      <c r="UHV78" s="18"/>
      <c r="UIJ78" s="18"/>
      <c r="UIX78" s="18"/>
      <c r="UJL78" s="18"/>
      <c r="UJZ78" s="18"/>
      <c r="UKN78" s="18"/>
      <c r="ULB78" s="18"/>
      <c r="ULP78" s="18"/>
      <c r="UMD78" s="18"/>
      <c r="UMR78" s="18"/>
      <c r="UNF78" s="18"/>
      <c r="UNT78" s="18"/>
      <c r="UOH78" s="18"/>
      <c r="UOV78" s="18"/>
      <c r="UPJ78" s="18"/>
      <c r="UPX78" s="18"/>
      <c r="UQL78" s="18"/>
      <c r="UQZ78" s="18"/>
      <c r="URN78" s="18"/>
      <c r="USB78" s="18"/>
      <c r="USP78" s="18"/>
      <c r="UTD78" s="18"/>
      <c r="UTR78" s="18"/>
      <c r="UUF78" s="18"/>
      <c r="UUT78" s="18"/>
      <c r="UVH78" s="18"/>
      <c r="UVV78" s="18"/>
      <c r="UWJ78" s="18"/>
      <c r="UWX78" s="18"/>
      <c r="UXL78" s="18"/>
      <c r="UXZ78" s="18"/>
      <c r="UYN78" s="18"/>
      <c r="UZB78" s="18"/>
      <c r="UZP78" s="18"/>
      <c r="VAD78" s="18"/>
      <c r="VAR78" s="18"/>
      <c r="VBF78" s="18"/>
      <c r="VBT78" s="18"/>
      <c r="VCH78" s="18"/>
      <c r="VCV78" s="18"/>
      <c r="VDJ78" s="18"/>
      <c r="VDX78" s="18"/>
      <c r="VEL78" s="18"/>
      <c r="VEZ78" s="18"/>
      <c r="VFN78" s="18"/>
      <c r="VGB78" s="18"/>
      <c r="VGP78" s="18"/>
      <c r="VHD78" s="18"/>
      <c r="VHR78" s="18"/>
      <c r="VIF78" s="18"/>
      <c r="VIT78" s="18"/>
      <c r="VJH78" s="18"/>
      <c r="VJV78" s="18"/>
      <c r="VKJ78" s="18"/>
      <c r="VKX78" s="18"/>
      <c r="VLL78" s="18"/>
      <c r="VLZ78" s="18"/>
      <c r="VMN78" s="18"/>
      <c r="VNB78" s="18"/>
      <c r="VNP78" s="18"/>
      <c r="VOD78" s="18"/>
      <c r="VOR78" s="18"/>
      <c r="VPF78" s="18"/>
      <c r="VPT78" s="18"/>
      <c r="VQH78" s="18"/>
      <c r="VQV78" s="18"/>
      <c r="VRJ78" s="18"/>
      <c r="VRX78" s="18"/>
      <c r="VSL78" s="18"/>
      <c r="VSZ78" s="18"/>
      <c r="VTN78" s="18"/>
      <c r="VUB78" s="18"/>
      <c r="VUP78" s="18"/>
      <c r="VVD78" s="18"/>
      <c r="VVR78" s="18"/>
      <c r="VWF78" s="18"/>
      <c r="VWT78" s="18"/>
      <c r="VXH78" s="18"/>
      <c r="VXV78" s="18"/>
      <c r="VYJ78" s="18"/>
      <c r="VYX78" s="18"/>
      <c r="VZL78" s="18"/>
      <c r="VZZ78" s="18"/>
      <c r="WAN78" s="18"/>
      <c r="WBB78" s="18"/>
      <c r="WBP78" s="18"/>
      <c r="WCD78" s="18"/>
      <c r="WCR78" s="18"/>
      <c r="WDF78" s="18"/>
      <c r="WDT78" s="18"/>
      <c r="WEH78" s="18"/>
      <c r="WEV78" s="18"/>
      <c r="WFJ78" s="18"/>
      <c r="WFX78" s="18"/>
      <c r="WGL78" s="18"/>
      <c r="WGZ78" s="18"/>
      <c r="WHN78" s="18"/>
      <c r="WIB78" s="18"/>
      <c r="WIP78" s="18"/>
      <c r="WJD78" s="18"/>
      <c r="WJR78" s="18"/>
      <c r="WKF78" s="18"/>
      <c r="WKT78" s="18"/>
      <c r="WLH78" s="18"/>
      <c r="WLV78" s="18"/>
      <c r="WMJ78" s="18"/>
      <c r="WMX78" s="18"/>
      <c r="WNL78" s="18"/>
      <c r="WNZ78" s="18"/>
      <c r="WON78" s="18"/>
      <c r="WPB78" s="18"/>
      <c r="WPP78" s="18"/>
      <c r="WQD78" s="18"/>
      <c r="WQR78" s="18"/>
      <c r="WRF78" s="18"/>
      <c r="WRT78" s="18"/>
      <c r="WSH78" s="18"/>
      <c r="WSV78" s="18"/>
      <c r="WTJ78" s="18"/>
      <c r="WTX78" s="18"/>
      <c r="WUL78" s="18"/>
      <c r="WUZ78" s="18"/>
      <c r="WVN78" s="18"/>
      <c r="WWB78" s="18"/>
      <c r="WWP78" s="18"/>
      <c r="WXD78" s="18"/>
      <c r="WXR78" s="18"/>
      <c r="WYF78" s="18"/>
      <c r="WYT78" s="18"/>
      <c r="WZH78" s="18"/>
      <c r="WZV78" s="18"/>
      <c r="XAJ78" s="18"/>
      <c r="XAX78" s="18"/>
      <c r="XBL78" s="18"/>
      <c r="XBZ78" s="18"/>
      <c r="XCN78" s="18"/>
      <c r="XDB78" s="18"/>
      <c r="XDP78" s="18"/>
      <c r="XED78" s="18"/>
      <c r="XER78" s="18"/>
    </row>
    <row r="79" spans="1:1014 1028:2036 2050:3072 3086:4094 4108:5116 5130:6138 6152:7160 7174:8182 8196:9204 9218:10240 10254:11262 11276:12284 12298:13306 13320:14328 14342:15350 15364:16372" hidden="1" x14ac:dyDescent="0.35">
      <c r="A79">
        <v>2017319012</v>
      </c>
      <c r="B79" t="s">
        <v>43</v>
      </c>
      <c r="C79" t="s">
        <v>451</v>
      </c>
      <c r="D79" s="55" t="s">
        <v>944</v>
      </c>
      <c r="E79" t="s">
        <v>944</v>
      </c>
      <c r="F79" s="18">
        <v>43054</v>
      </c>
      <c r="G79">
        <v>10.199999999999999</v>
      </c>
      <c r="H79" t="s">
        <v>29</v>
      </c>
      <c r="I79">
        <v>21.7</v>
      </c>
      <c r="J79" t="s">
        <v>29</v>
      </c>
      <c r="K79">
        <v>7.5</v>
      </c>
      <c r="L79" t="s">
        <v>877</v>
      </c>
      <c r="M79">
        <v>51</v>
      </c>
      <c r="N79" t="s">
        <v>915</v>
      </c>
      <c r="O79">
        <v>1590</v>
      </c>
      <c r="P79" t="s">
        <v>913</v>
      </c>
      <c r="T79" s="18"/>
      <c r="AH79" s="18"/>
      <c r="AV79" s="18"/>
      <c r="BJ79" s="18"/>
      <c r="BX79" s="18"/>
      <c r="CL79" s="18"/>
      <c r="CZ79" s="18"/>
      <c r="DN79" s="18"/>
      <c r="EB79" s="18"/>
      <c r="EP79" s="18"/>
      <c r="FD79" s="18"/>
      <c r="FR79" s="18"/>
      <c r="GF79" s="18"/>
      <c r="GT79" s="18"/>
      <c r="HH79" s="18"/>
      <c r="HV79" s="18"/>
      <c r="IJ79" s="18"/>
      <c r="IX79" s="18"/>
      <c r="JL79" s="18"/>
      <c r="JZ79" s="18"/>
      <c r="KN79" s="18"/>
      <c r="LB79" s="18"/>
      <c r="LP79" s="18"/>
      <c r="MD79" s="18"/>
      <c r="MR79" s="18"/>
      <c r="NF79" s="18"/>
      <c r="NT79" s="18"/>
      <c r="OH79" s="18"/>
      <c r="OV79" s="18"/>
      <c r="PJ79" s="18"/>
      <c r="PX79" s="18"/>
      <c r="QL79" s="18"/>
      <c r="QZ79" s="18"/>
      <c r="RN79" s="18"/>
      <c r="SB79" s="18"/>
      <c r="SP79" s="18"/>
      <c r="TD79" s="18"/>
      <c r="TR79" s="18"/>
      <c r="UF79" s="18"/>
      <c r="UT79" s="18"/>
      <c r="VH79" s="18"/>
      <c r="VV79" s="18"/>
      <c r="WJ79" s="18"/>
      <c r="WX79" s="18"/>
      <c r="XL79" s="18"/>
      <c r="XZ79" s="18"/>
      <c r="YN79" s="18"/>
      <c r="ZB79" s="18"/>
      <c r="ZP79" s="18"/>
      <c r="AAD79" s="18"/>
      <c r="AAR79" s="18"/>
      <c r="ABF79" s="18"/>
      <c r="ABT79" s="18"/>
      <c r="ACH79" s="18"/>
      <c r="ACV79" s="18"/>
      <c r="ADJ79" s="18"/>
      <c r="ADX79" s="18"/>
      <c r="AEL79" s="18"/>
      <c r="AEZ79" s="18"/>
      <c r="AFN79" s="18"/>
      <c r="AGB79" s="18"/>
      <c r="AGP79" s="18"/>
      <c r="AHD79" s="18"/>
      <c r="AHR79" s="18"/>
      <c r="AIF79" s="18"/>
      <c r="AIT79" s="18"/>
      <c r="AJH79" s="18"/>
      <c r="AJV79" s="18"/>
      <c r="AKJ79" s="18"/>
      <c r="AKX79" s="18"/>
      <c r="ALL79" s="18"/>
      <c r="ALZ79" s="18"/>
      <c r="AMN79" s="18"/>
      <c r="ANB79" s="18"/>
      <c r="ANP79" s="18"/>
      <c r="AOD79" s="18"/>
      <c r="AOR79" s="18"/>
      <c r="APF79" s="18"/>
      <c r="APT79" s="18"/>
      <c r="AQH79" s="18"/>
      <c r="AQV79" s="18"/>
      <c r="ARJ79" s="18"/>
      <c r="ARX79" s="18"/>
      <c r="ASL79" s="18"/>
      <c r="ASZ79" s="18"/>
      <c r="ATN79" s="18"/>
      <c r="AUB79" s="18"/>
      <c r="AUP79" s="18"/>
      <c r="AVD79" s="18"/>
      <c r="AVR79" s="18"/>
      <c r="AWF79" s="18"/>
      <c r="AWT79" s="18"/>
      <c r="AXH79" s="18"/>
      <c r="AXV79" s="18"/>
      <c r="AYJ79" s="18"/>
      <c r="AYX79" s="18"/>
      <c r="AZL79" s="18"/>
      <c r="AZZ79" s="18"/>
      <c r="BAN79" s="18"/>
      <c r="BBB79" s="18"/>
      <c r="BBP79" s="18"/>
      <c r="BCD79" s="18"/>
      <c r="BCR79" s="18"/>
      <c r="BDF79" s="18"/>
      <c r="BDT79" s="18"/>
      <c r="BEH79" s="18"/>
      <c r="BEV79" s="18"/>
      <c r="BFJ79" s="18"/>
      <c r="BFX79" s="18"/>
      <c r="BGL79" s="18"/>
      <c r="BGZ79" s="18"/>
      <c r="BHN79" s="18"/>
      <c r="BIB79" s="18"/>
      <c r="BIP79" s="18"/>
      <c r="BJD79" s="18"/>
      <c r="BJR79" s="18"/>
      <c r="BKF79" s="18"/>
      <c r="BKT79" s="18"/>
      <c r="BLH79" s="18"/>
      <c r="BLV79" s="18"/>
      <c r="BMJ79" s="18"/>
      <c r="BMX79" s="18"/>
      <c r="BNL79" s="18"/>
      <c r="BNZ79" s="18"/>
      <c r="BON79" s="18"/>
      <c r="BPB79" s="18"/>
      <c r="BPP79" s="18"/>
      <c r="BQD79" s="18"/>
      <c r="BQR79" s="18"/>
      <c r="BRF79" s="18"/>
      <c r="BRT79" s="18"/>
      <c r="BSH79" s="18"/>
      <c r="BSV79" s="18"/>
      <c r="BTJ79" s="18"/>
      <c r="BTX79" s="18"/>
      <c r="BUL79" s="18"/>
      <c r="BUZ79" s="18"/>
      <c r="BVN79" s="18"/>
      <c r="BWB79" s="18"/>
      <c r="BWP79" s="18"/>
      <c r="BXD79" s="18"/>
      <c r="BXR79" s="18"/>
      <c r="BYF79" s="18"/>
      <c r="BYT79" s="18"/>
      <c r="BZH79" s="18"/>
      <c r="BZV79" s="18"/>
      <c r="CAJ79" s="18"/>
      <c r="CAX79" s="18"/>
      <c r="CBL79" s="18"/>
      <c r="CBZ79" s="18"/>
      <c r="CCN79" s="18"/>
      <c r="CDB79" s="18"/>
      <c r="CDP79" s="18"/>
      <c r="CED79" s="18"/>
      <c r="CER79" s="18"/>
      <c r="CFF79" s="18"/>
      <c r="CFT79" s="18"/>
      <c r="CGH79" s="18"/>
      <c r="CGV79" s="18"/>
      <c r="CHJ79" s="18"/>
      <c r="CHX79" s="18"/>
      <c r="CIL79" s="18"/>
      <c r="CIZ79" s="18"/>
      <c r="CJN79" s="18"/>
      <c r="CKB79" s="18"/>
      <c r="CKP79" s="18"/>
      <c r="CLD79" s="18"/>
      <c r="CLR79" s="18"/>
      <c r="CMF79" s="18"/>
      <c r="CMT79" s="18"/>
      <c r="CNH79" s="18"/>
      <c r="CNV79" s="18"/>
      <c r="COJ79" s="18"/>
      <c r="COX79" s="18"/>
      <c r="CPL79" s="18"/>
      <c r="CPZ79" s="18"/>
      <c r="CQN79" s="18"/>
      <c r="CRB79" s="18"/>
      <c r="CRP79" s="18"/>
      <c r="CSD79" s="18"/>
      <c r="CSR79" s="18"/>
      <c r="CTF79" s="18"/>
      <c r="CTT79" s="18"/>
      <c r="CUH79" s="18"/>
      <c r="CUV79" s="18"/>
      <c r="CVJ79" s="18"/>
      <c r="CVX79" s="18"/>
      <c r="CWL79" s="18"/>
      <c r="CWZ79" s="18"/>
      <c r="CXN79" s="18"/>
      <c r="CYB79" s="18"/>
      <c r="CYP79" s="18"/>
      <c r="CZD79" s="18"/>
      <c r="CZR79" s="18"/>
      <c r="DAF79" s="18"/>
      <c r="DAT79" s="18"/>
      <c r="DBH79" s="18"/>
      <c r="DBV79" s="18"/>
      <c r="DCJ79" s="18"/>
      <c r="DCX79" s="18"/>
      <c r="DDL79" s="18"/>
      <c r="DDZ79" s="18"/>
      <c r="DEN79" s="18"/>
      <c r="DFB79" s="18"/>
      <c r="DFP79" s="18"/>
      <c r="DGD79" s="18"/>
      <c r="DGR79" s="18"/>
      <c r="DHF79" s="18"/>
      <c r="DHT79" s="18"/>
      <c r="DIH79" s="18"/>
      <c r="DIV79" s="18"/>
      <c r="DJJ79" s="18"/>
      <c r="DJX79" s="18"/>
      <c r="DKL79" s="18"/>
      <c r="DKZ79" s="18"/>
      <c r="DLN79" s="18"/>
      <c r="DMB79" s="18"/>
      <c r="DMP79" s="18"/>
      <c r="DND79" s="18"/>
      <c r="DNR79" s="18"/>
      <c r="DOF79" s="18"/>
      <c r="DOT79" s="18"/>
      <c r="DPH79" s="18"/>
      <c r="DPV79" s="18"/>
      <c r="DQJ79" s="18"/>
      <c r="DQX79" s="18"/>
      <c r="DRL79" s="18"/>
      <c r="DRZ79" s="18"/>
      <c r="DSN79" s="18"/>
      <c r="DTB79" s="18"/>
      <c r="DTP79" s="18"/>
      <c r="DUD79" s="18"/>
      <c r="DUR79" s="18"/>
      <c r="DVF79" s="18"/>
      <c r="DVT79" s="18"/>
      <c r="DWH79" s="18"/>
      <c r="DWV79" s="18"/>
      <c r="DXJ79" s="18"/>
      <c r="DXX79" s="18"/>
      <c r="DYL79" s="18"/>
      <c r="DYZ79" s="18"/>
      <c r="DZN79" s="18"/>
      <c r="EAB79" s="18"/>
      <c r="EAP79" s="18"/>
      <c r="EBD79" s="18"/>
      <c r="EBR79" s="18"/>
      <c r="ECF79" s="18"/>
      <c r="ECT79" s="18"/>
      <c r="EDH79" s="18"/>
      <c r="EDV79" s="18"/>
      <c r="EEJ79" s="18"/>
      <c r="EEX79" s="18"/>
      <c r="EFL79" s="18"/>
      <c r="EFZ79" s="18"/>
      <c r="EGN79" s="18"/>
      <c r="EHB79" s="18"/>
      <c r="EHP79" s="18"/>
      <c r="EID79" s="18"/>
      <c r="EIR79" s="18"/>
      <c r="EJF79" s="18"/>
      <c r="EJT79" s="18"/>
      <c r="EKH79" s="18"/>
      <c r="EKV79" s="18"/>
      <c r="ELJ79" s="18"/>
      <c r="ELX79" s="18"/>
      <c r="EML79" s="18"/>
      <c r="EMZ79" s="18"/>
      <c r="ENN79" s="18"/>
      <c r="EOB79" s="18"/>
      <c r="EOP79" s="18"/>
      <c r="EPD79" s="18"/>
      <c r="EPR79" s="18"/>
      <c r="EQF79" s="18"/>
      <c r="EQT79" s="18"/>
      <c r="ERH79" s="18"/>
      <c r="ERV79" s="18"/>
      <c r="ESJ79" s="18"/>
      <c r="ESX79" s="18"/>
      <c r="ETL79" s="18"/>
      <c r="ETZ79" s="18"/>
      <c r="EUN79" s="18"/>
      <c r="EVB79" s="18"/>
      <c r="EVP79" s="18"/>
      <c r="EWD79" s="18"/>
      <c r="EWR79" s="18"/>
      <c r="EXF79" s="18"/>
      <c r="EXT79" s="18"/>
      <c r="EYH79" s="18"/>
      <c r="EYV79" s="18"/>
      <c r="EZJ79" s="18"/>
      <c r="EZX79" s="18"/>
      <c r="FAL79" s="18"/>
      <c r="FAZ79" s="18"/>
      <c r="FBN79" s="18"/>
      <c r="FCB79" s="18"/>
      <c r="FCP79" s="18"/>
      <c r="FDD79" s="18"/>
      <c r="FDR79" s="18"/>
      <c r="FEF79" s="18"/>
      <c r="FET79" s="18"/>
      <c r="FFH79" s="18"/>
      <c r="FFV79" s="18"/>
      <c r="FGJ79" s="18"/>
      <c r="FGX79" s="18"/>
      <c r="FHL79" s="18"/>
      <c r="FHZ79" s="18"/>
      <c r="FIN79" s="18"/>
      <c r="FJB79" s="18"/>
      <c r="FJP79" s="18"/>
      <c r="FKD79" s="18"/>
      <c r="FKR79" s="18"/>
      <c r="FLF79" s="18"/>
      <c r="FLT79" s="18"/>
      <c r="FMH79" s="18"/>
      <c r="FMV79" s="18"/>
      <c r="FNJ79" s="18"/>
      <c r="FNX79" s="18"/>
      <c r="FOL79" s="18"/>
      <c r="FOZ79" s="18"/>
      <c r="FPN79" s="18"/>
      <c r="FQB79" s="18"/>
      <c r="FQP79" s="18"/>
      <c r="FRD79" s="18"/>
      <c r="FRR79" s="18"/>
      <c r="FSF79" s="18"/>
      <c r="FST79" s="18"/>
      <c r="FTH79" s="18"/>
      <c r="FTV79" s="18"/>
      <c r="FUJ79" s="18"/>
      <c r="FUX79" s="18"/>
      <c r="FVL79" s="18"/>
      <c r="FVZ79" s="18"/>
      <c r="FWN79" s="18"/>
      <c r="FXB79" s="18"/>
      <c r="FXP79" s="18"/>
      <c r="FYD79" s="18"/>
      <c r="FYR79" s="18"/>
      <c r="FZF79" s="18"/>
      <c r="FZT79" s="18"/>
      <c r="GAH79" s="18"/>
      <c r="GAV79" s="18"/>
      <c r="GBJ79" s="18"/>
      <c r="GBX79" s="18"/>
      <c r="GCL79" s="18"/>
      <c r="GCZ79" s="18"/>
      <c r="GDN79" s="18"/>
      <c r="GEB79" s="18"/>
      <c r="GEP79" s="18"/>
      <c r="GFD79" s="18"/>
      <c r="GFR79" s="18"/>
      <c r="GGF79" s="18"/>
      <c r="GGT79" s="18"/>
      <c r="GHH79" s="18"/>
      <c r="GHV79" s="18"/>
      <c r="GIJ79" s="18"/>
      <c r="GIX79" s="18"/>
      <c r="GJL79" s="18"/>
      <c r="GJZ79" s="18"/>
      <c r="GKN79" s="18"/>
      <c r="GLB79" s="18"/>
      <c r="GLP79" s="18"/>
      <c r="GMD79" s="18"/>
      <c r="GMR79" s="18"/>
      <c r="GNF79" s="18"/>
      <c r="GNT79" s="18"/>
      <c r="GOH79" s="18"/>
      <c r="GOV79" s="18"/>
      <c r="GPJ79" s="18"/>
      <c r="GPX79" s="18"/>
      <c r="GQL79" s="18"/>
      <c r="GQZ79" s="18"/>
      <c r="GRN79" s="18"/>
      <c r="GSB79" s="18"/>
      <c r="GSP79" s="18"/>
      <c r="GTD79" s="18"/>
      <c r="GTR79" s="18"/>
      <c r="GUF79" s="18"/>
      <c r="GUT79" s="18"/>
      <c r="GVH79" s="18"/>
      <c r="GVV79" s="18"/>
      <c r="GWJ79" s="18"/>
      <c r="GWX79" s="18"/>
      <c r="GXL79" s="18"/>
      <c r="GXZ79" s="18"/>
      <c r="GYN79" s="18"/>
      <c r="GZB79" s="18"/>
      <c r="GZP79" s="18"/>
      <c r="HAD79" s="18"/>
      <c r="HAR79" s="18"/>
      <c r="HBF79" s="18"/>
      <c r="HBT79" s="18"/>
      <c r="HCH79" s="18"/>
      <c r="HCV79" s="18"/>
      <c r="HDJ79" s="18"/>
      <c r="HDX79" s="18"/>
      <c r="HEL79" s="18"/>
      <c r="HEZ79" s="18"/>
      <c r="HFN79" s="18"/>
      <c r="HGB79" s="18"/>
      <c r="HGP79" s="18"/>
      <c r="HHD79" s="18"/>
      <c r="HHR79" s="18"/>
      <c r="HIF79" s="18"/>
      <c r="HIT79" s="18"/>
      <c r="HJH79" s="18"/>
      <c r="HJV79" s="18"/>
      <c r="HKJ79" s="18"/>
      <c r="HKX79" s="18"/>
      <c r="HLL79" s="18"/>
      <c r="HLZ79" s="18"/>
      <c r="HMN79" s="18"/>
      <c r="HNB79" s="18"/>
      <c r="HNP79" s="18"/>
      <c r="HOD79" s="18"/>
      <c r="HOR79" s="18"/>
      <c r="HPF79" s="18"/>
      <c r="HPT79" s="18"/>
      <c r="HQH79" s="18"/>
      <c r="HQV79" s="18"/>
      <c r="HRJ79" s="18"/>
      <c r="HRX79" s="18"/>
      <c r="HSL79" s="18"/>
      <c r="HSZ79" s="18"/>
      <c r="HTN79" s="18"/>
      <c r="HUB79" s="18"/>
      <c r="HUP79" s="18"/>
      <c r="HVD79" s="18"/>
      <c r="HVR79" s="18"/>
      <c r="HWF79" s="18"/>
      <c r="HWT79" s="18"/>
      <c r="HXH79" s="18"/>
      <c r="HXV79" s="18"/>
      <c r="HYJ79" s="18"/>
      <c r="HYX79" s="18"/>
      <c r="HZL79" s="18"/>
      <c r="HZZ79" s="18"/>
      <c r="IAN79" s="18"/>
      <c r="IBB79" s="18"/>
      <c r="IBP79" s="18"/>
      <c r="ICD79" s="18"/>
      <c r="ICR79" s="18"/>
      <c r="IDF79" s="18"/>
      <c r="IDT79" s="18"/>
      <c r="IEH79" s="18"/>
      <c r="IEV79" s="18"/>
      <c r="IFJ79" s="18"/>
      <c r="IFX79" s="18"/>
      <c r="IGL79" s="18"/>
      <c r="IGZ79" s="18"/>
      <c r="IHN79" s="18"/>
      <c r="IIB79" s="18"/>
      <c r="IIP79" s="18"/>
      <c r="IJD79" s="18"/>
      <c r="IJR79" s="18"/>
      <c r="IKF79" s="18"/>
      <c r="IKT79" s="18"/>
      <c r="ILH79" s="18"/>
      <c r="ILV79" s="18"/>
      <c r="IMJ79" s="18"/>
      <c r="IMX79" s="18"/>
      <c r="INL79" s="18"/>
      <c r="INZ79" s="18"/>
      <c r="ION79" s="18"/>
      <c r="IPB79" s="18"/>
      <c r="IPP79" s="18"/>
      <c r="IQD79" s="18"/>
      <c r="IQR79" s="18"/>
      <c r="IRF79" s="18"/>
      <c r="IRT79" s="18"/>
      <c r="ISH79" s="18"/>
      <c r="ISV79" s="18"/>
      <c r="ITJ79" s="18"/>
      <c r="ITX79" s="18"/>
      <c r="IUL79" s="18"/>
      <c r="IUZ79" s="18"/>
      <c r="IVN79" s="18"/>
      <c r="IWB79" s="18"/>
      <c r="IWP79" s="18"/>
      <c r="IXD79" s="18"/>
      <c r="IXR79" s="18"/>
      <c r="IYF79" s="18"/>
      <c r="IYT79" s="18"/>
      <c r="IZH79" s="18"/>
      <c r="IZV79" s="18"/>
      <c r="JAJ79" s="18"/>
      <c r="JAX79" s="18"/>
      <c r="JBL79" s="18"/>
      <c r="JBZ79" s="18"/>
      <c r="JCN79" s="18"/>
      <c r="JDB79" s="18"/>
      <c r="JDP79" s="18"/>
      <c r="JED79" s="18"/>
      <c r="JER79" s="18"/>
      <c r="JFF79" s="18"/>
      <c r="JFT79" s="18"/>
      <c r="JGH79" s="18"/>
      <c r="JGV79" s="18"/>
      <c r="JHJ79" s="18"/>
      <c r="JHX79" s="18"/>
      <c r="JIL79" s="18"/>
      <c r="JIZ79" s="18"/>
      <c r="JJN79" s="18"/>
      <c r="JKB79" s="18"/>
      <c r="JKP79" s="18"/>
      <c r="JLD79" s="18"/>
      <c r="JLR79" s="18"/>
      <c r="JMF79" s="18"/>
      <c r="JMT79" s="18"/>
      <c r="JNH79" s="18"/>
      <c r="JNV79" s="18"/>
      <c r="JOJ79" s="18"/>
      <c r="JOX79" s="18"/>
      <c r="JPL79" s="18"/>
      <c r="JPZ79" s="18"/>
      <c r="JQN79" s="18"/>
      <c r="JRB79" s="18"/>
      <c r="JRP79" s="18"/>
      <c r="JSD79" s="18"/>
      <c r="JSR79" s="18"/>
      <c r="JTF79" s="18"/>
      <c r="JTT79" s="18"/>
      <c r="JUH79" s="18"/>
      <c r="JUV79" s="18"/>
      <c r="JVJ79" s="18"/>
      <c r="JVX79" s="18"/>
      <c r="JWL79" s="18"/>
      <c r="JWZ79" s="18"/>
      <c r="JXN79" s="18"/>
      <c r="JYB79" s="18"/>
      <c r="JYP79" s="18"/>
      <c r="JZD79" s="18"/>
      <c r="JZR79" s="18"/>
      <c r="KAF79" s="18"/>
      <c r="KAT79" s="18"/>
      <c r="KBH79" s="18"/>
      <c r="KBV79" s="18"/>
      <c r="KCJ79" s="18"/>
      <c r="KCX79" s="18"/>
      <c r="KDL79" s="18"/>
      <c r="KDZ79" s="18"/>
      <c r="KEN79" s="18"/>
      <c r="KFB79" s="18"/>
      <c r="KFP79" s="18"/>
      <c r="KGD79" s="18"/>
      <c r="KGR79" s="18"/>
      <c r="KHF79" s="18"/>
      <c r="KHT79" s="18"/>
      <c r="KIH79" s="18"/>
      <c r="KIV79" s="18"/>
      <c r="KJJ79" s="18"/>
      <c r="KJX79" s="18"/>
      <c r="KKL79" s="18"/>
      <c r="KKZ79" s="18"/>
      <c r="KLN79" s="18"/>
      <c r="KMB79" s="18"/>
      <c r="KMP79" s="18"/>
      <c r="KND79" s="18"/>
      <c r="KNR79" s="18"/>
      <c r="KOF79" s="18"/>
      <c r="KOT79" s="18"/>
      <c r="KPH79" s="18"/>
      <c r="KPV79" s="18"/>
      <c r="KQJ79" s="18"/>
      <c r="KQX79" s="18"/>
      <c r="KRL79" s="18"/>
      <c r="KRZ79" s="18"/>
      <c r="KSN79" s="18"/>
      <c r="KTB79" s="18"/>
      <c r="KTP79" s="18"/>
      <c r="KUD79" s="18"/>
      <c r="KUR79" s="18"/>
      <c r="KVF79" s="18"/>
      <c r="KVT79" s="18"/>
      <c r="KWH79" s="18"/>
      <c r="KWV79" s="18"/>
      <c r="KXJ79" s="18"/>
      <c r="KXX79" s="18"/>
      <c r="KYL79" s="18"/>
      <c r="KYZ79" s="18"/>
      <c r="KZN79" s="18"/>
      <c r="LAB79" s="18"/>
      <c r="LAP79" s="18"/>
      <c r="LBD79" s="18"/>
      <c r="LBR79" s="18"/>
      <c r="LCF79" s="18"/>
      <c r="LCT79" s="18"/>
      <c r="LDH79" s="18"/>
      <c r="LDV79" s="18"/>
      <c r="LEJ79" s="18"/>
      <c r="LEX79" s="18"/>
      <c r="LFL79" s="18"/>
      <c r="LFZ79" s="18"/>
      <c r="LGN79" s="18"/>
      <c r="LHB79" s="18"/>
      <c r="LHP79" s="18"/>
      <c r="LID79" s="18"/>
      <c r="LIR79" s="18"/>
      <c r="LJF79" s="18"/>
      <c r="LJT79" s="18"/>
      <c r="LKH79" s="18"/>
      <c r="LKV79" s="18"/>
      <c r="LLJ79" s="18"/>
      <c r="LLX79" s="18"/>
      <c r="LML79" s="18"/>
      <c r="LMZ79" s="18"/>
      <c r="LNN79" s="18"/>
      <c r="LOB79" s="18"/>
      <c r="LOP79" s="18"/>
      <c r="LPD79" s="18"/>
      <c r="LPR79" s="18"/>
      <c r="LQF79" s="18"/>
      <c r="LQT79" s="18"/>
      <c r="LRH79" s="18"/>
      <c r="LRV79" s="18"/>
      <c r="LSJ79" s="18"/>
      <c r="LSX79" s="18"/>
      <c r="LTL79" s="18"/>
      <c r="LTZ79" s="18"/>
      <c r="LUN79" s="18"/>
      <c r="LVB79" s="18"/>
      <c r="LVP79" s="18"/>
      <c r="LWD79" s="18"/>
      <c r="LWR79" s="18"/>
      <c r="LXF79" s="18"/>
      <c r="LXT79" s="18"/>
      <c r="LYH79" s="18"/>
      <c r="LYV79" s="18"/>
      <c r="LZJ79" s="18"/>
      <c r="LZX79" s="18"/>
      <c r="MAL79" s="18"/>
      <c r="MAZ79" s="18"/>
      <c r="MBN79" s="18"/>
      <c r="MCB79" s="18"/>
      <c r="MCP79" s="18"/>
      <c r="MDD79" s="18"/>
      <c r="MDR79" s="18"/>
      <c r="MEF79" s="18"/>
      <c r="MET79" s="18"/>
      <c r="MFH79" s="18"/>
      <c r="MFV79" s="18"/>
      <c r="MGJ79" s="18"/>
      <c r="MGX79" s="18"/>
      <c r="MHL79" s="18"/>
      <c r="MHZ79" s="18"/>
      <c r="MIN79" s="18"/>
      <c r="MJB79" s="18"/>
      <c r="MJP79" s="18"/>
      <c r="MKD79" s="18"/>
      <c r="MKR79" s="18"/>
      <c r="MLF79" s="18"/>
      <c r="MLT79" s="18"/>
      <c r="MMH79" s="18"/>
      <c r="MMV79" s="18"/>
      <c r="MNJ79" s="18"/>
      <c r="MNX79" s="18"/>
      <c r="MOL79" s="18"/>
      <c r="MOZ79" s="18"/>
      <c r="MPN79" s="18"/>
      <c r="MQB79" s="18"/>
      <c r="MQP79" s="18"/>
      <c r="MRD79" s="18"/>
      <c r="MRR79" s="18"/>
      <c r="MSF79" s="18"/>
      <c r="MST79" s="18"/>
      <c r="MTH79" s="18"/>
      <c r="MTV79" s="18"/>
      <c r="MUJ79" s="18"/>
      <c r="MUX79" s="18"/>
      <c r="MVL79" s="18"/>
      <c r="MVZ79" s="18"/>
      <c r="MWN79" s="18"/>
      <c r="MXB79" s="18"/>
      <c r="MXP79" s="18"/>
      <c r="MYD79" s="18"/>
      <c r="MYR79" s="18"/>
      <c r="MZF79" s="18"/>
      <c r="MZT79" s="18"/>
      <c r="NAH79" s="18"/>
      <c r="NAV79" s="18"/>
      <c r="NBJ79" s="18"/>
      <c r="NBX79" s="18"/>
      <c r="NCL79" s="18"/>
      <c r="NCZ79" s="18"/>
      <c r="NDN79" s="18"/>
      <c r="NEB79" s="18"/>
      <c r="NEP79" s="18"/>
      <c r="NFD79" s="18"/>
      <c r="NFR79" s="18"/>
      <c r="NGF79" s="18"/>
      <c r="NGT79" s="18"/>
      <c r="NHH79" s="18"/>
      <c r="NHV79" s="18"/>
      <c r="NIJ79" s="18"/>
      <c r="NIX79" s="18"/>
      <c r="NJL79" s="18"/>
      <c r="NJZ79" s="18"/>
      <c r="NKN79" s="18"/>
      <c r="NLB79" s="18"/>
      <c r="NLP79" s="18"/>
      <c r="NMD79" s="18"/>
      <c r="NMR79" s="18"/>
      <c r="NNF79" s="18"/>
      <c r="NNT79" s="18"/>
      <c r="NOH79" s="18"/>
      <c r="NOV79" s="18"/>
      <c r="NPJ79" s="18"/>
      <c r="NPX79" s="18"/>
      <c r="NQL79" s="18"/>
      <c r="NQZ79" s="18"/>
      <c r="NRN79" s="18"/>
      <c r="NSB79" s="18"/>
      <c r="NSP79" s="18"/>
      <c r="NTD79" s="18"/>
      <c r="NTR79" s="18"/>
      <c r="NUF79" s="18"/>
      <c r="NUT79" s="18"/>
      <c r="NVH79" s="18"/>
      <c r="NVV79" s="18"/>
      <c r="NWJ79" s="18"/>
      <c r="NWX79" s="18"/>
      <c r="NXL79" s="18"/>
      <c r="NXZ79" s="18"/>
      <c r="NYN79" s="18"/>
      <c r="NZB79" s="18"/>
      <c r="NZP79" s="18"/>
      <c r="OAD79" s="18"/>
      <c r="OAR79" s="18"/>
      <c r="OBF79" s="18"/>
      <c r="OBT79" s="18"/>
      <c r="OCH79" s="18"/>
      <c r="OCV79" s="18"/>
      <c r="ODJ79" s="18"/>
      <c r="ODX79" s="18"/>
      <c r="OEL79" s="18"/>
      <c r="OEZ79" s="18"/>
      <c r="OFN79" s="18"/>
      <c r="OGB79" s="18"/>
      <c r="OGP79" s="18"/>
      <c r="OHD79" s="18"/>
      <c r="OHR79" s="18"/>
      <c r="OIF79" s="18"/>
      <c r="OIT79" s="18"/>
      <c r="OJH79" s="18"/>
      <c r="OJV79" s="18"/>
      <c r="OKJ79" s="18"/>
      <c r="OKX79" s="18"/>
      <c r="OLL79" s="18"/>
      <c r="OLZ79" s="18"/>
      <c r="OMN79" s="18"/>
      <c r="ONB79" s="18"/>
      <c r="ONP79" s="18"/>
      <c r="OOD79" s="18"/>
      <c r="OOR79" s="18"/>
      <c r="OPF79" s="18"/>
      <c r="OPT79" s="18"/>
      <c r="OQH79" s="18"/>
      <c r="OQV79" s="18"/>
      <c r="ORJ79" s="18"/>
      <c r="ORX79" s="18"/>
      <c r="OSL79" s="18"/>
      <c r="OSZ79" s="18"/>
      <c r="OTN79" s="18"/>
      <c r="OUB79" s="18"/>
      <c r="OUP79" s="18"/>
      <c r="OVD79" s="18"/>
      <c r="OVR79" s="18"/>
      <c r="OWF79" s="18"/>
      <c r="OWT79" s="18"/>
      <c r="OXH79" s="18"/>
      <c r="OXV79" s="18"/>
      <c r="OYJ79" s="18"/>
      <c r="OYX79" s="18"/>
      <c r="OZL79" s="18"/>
      <c r="OZZ79" s="18"/>
      <c r="PAN79" s="18"/>
      <c r="PBB79" s="18"/>
      <c r="PBP79" s="18"/>
      <c r="PCD79" s="18"/>
      <c r="PCR79" s="18"/>
      <c r="PDF79" s="18"/>
      <c r="PDT79" s="18"/>
      <c r="PEH79" s="18"/>
      <c r="PEV79" s="18"/>
      <c r="PFJ79" s="18"/>
      <c r="PFX79" s="18"/>
      <c r="PGL79" s="18"/>
      <c r="PGZ79" s="18"/>
      <c r="PHN79" s="18"/>
      <c r="PIB79" s="18"/>
      <c r="PIP79" s="18"/>
      <c r="PJD79" s="18"/>
      <c r="PJR79" s="18"/>
      <c r="PKF79" s="18"/>
      <c r="PKT79" s="18"/>
      <c r="PLH79" s="18"/>
      <c r="PLV79" s="18"/>
      <c r="PMJ79" s="18"/>
      <c r="PMX79" s="18"/>
      <c r="PNL79" s="18"/>
      <c r="PNZ79" s="18"/>
      <c r="PON79" s="18"/>
      <c r="PPB79" s="18"/>
      <c r="PPP79" s="18"/>
      <c r="PQD79" s="18"/>
      <c r="PQR79" s="18"/>
      <c r="PRF79" s="18"/>
      <c r="PRT79" s="18"/>
      <c r="PSH79" s="18"/>
      <c r="PSV79" s="18"/>
      <c r="PTJ79" s="18"/>
      <c r="PTX79" s="18"/>
      <c r="PUL79" s="18"/>
      <c r="PUZ79" s="18"/>
      <c r="PVN79" s="18"/>
      <c r="PWB79" s="18"/>
      <c r="PWP79" s="18"/>
      <c r="PXD79" s="18"/>
      <c r="PXR79" s="18"/>
      <c r="PYF79" s="18"/>
      <c r="PYT79" s="18"/>
      <c r="PZH79" s="18"/>
      <c r="PZV79" s="18"/>
      <c r="QAJ79" s="18"/>
      <c r="QAX79" s="18"/>
      <c r="QBL79" s="18"/>
      <c r="QBZ79" s="18"/>
      <c r="QCN79" s="18"/>
      <c r="QDB79" s="18"/>
      <c r="QDP79" s="18"/>
      <c r="QED79" s="18"/>
      <c r="QER79" s="18"/>
      <c r="QFF79" s="18"/>
      <c r="QFT79" s="18"/>
      <c r="QGH79" s="18"/>
      <c r="QGV79" s="18"/>
      <c r="QHJ79" s="18"/>
      <c r="QHX79" s="18"/>
      <c r="QIL79" s="18"/>
      <c r="QIZ79" s="18"/>
      <c r="QJN79" s="18"/>
      <c r="QKB79" s="18"/>
      <c r="QKP79" s="18"/>
      <c r="QLD79" s="18"/>
      <c r="QLR79" s="18"/>
      <c r="QMF79" s="18"/>
      <c r="QMT79" s="18"/>
      <c r="QNH79" s="18"/>
      <c r="QNV79" s="18"/>
      <c r="QOJ79" s="18"/>
      <c r="QOX79" s="18"/>
      <c r="QPL79" s="18"/>
      <c r="QPZ79" s="18"/>
      <c r="QQN79" s="18"/>
      <c r="QRB79" s="18"/>
      <c r="QRP79" s="18"/>
      <c r="QSD79" s="18"/>
      <c r="QSR79" s="18"/>
      <c r="QTF79" s="18"/>
      <c r="QTT79" s="18"/>
      <c r="QUH79" s="18"/>
      <c r="QUV79" s="18"/>
      <c r="QVJ79" s="18"/>
      <c r="QVX79" s="18"/>
      <c r="QWL79" s="18"/>
      <c r="QWZ79" s="18"/>
      <c r="QXN79" s="18"/>
      <c r="QYB79" s="18"/>
      <c r="QYP79" s="18"/>
      <c r="QZD79" s="18"/>
      <c r="QZR79" s="18"/>
      <c r="RAF79" s="18"/>
      <c r="RAT79" s="18"/>
      <c r="RBH79" s="18"/>
      <c r="RBV79" s="18"/>
      <c r="RCJ79" s="18"/>
      <c r="RCX79" s="18"/>
      <c r="RDL79" s="18"/>
      <c r="RDZ79" s="18"/>
      <c r="REN79" s="18"/>
      <c r="RFB79" s="18"/>
      <c r="RFP79" s="18"/>
      <c r="RGD79" s="18"/>
      <c r="RGR79" s="18"/>
      <c r="RHF79" s="18"/>
      <c r="RHT79" s="18"/>
      <c r="RIH79" s="18"/>
      <c r="RIV79" s="18"/>
      <c r="RJJ79" s="18"/>
      <c r="RJX79" s="18"/>
      <c r="RKL79" s="18"/>
      <c r="RKZ79" s="18"/>
      <c r="RLN79" s="18"/>
      <c r="RMB79" s="18"/>
      <c r="RMP79" s="18"/>
      <c r="RND79" s="18"/>
      <c r="RNR79" s="18"/>
      <c r="ROF79" s="18"/>
      <c r="ROT79" s="18"/>
      <c r="RPH79" s="18"/>
      <c r="RPV79" s="18"/>
      <c r="RQJ79" s="18"/>
      <c r="RQX79" s="18"/>
      <c r="RRL79" s="18"/>
      <c r="RRZ79" s="18"/>
      <c r="RSN79" s="18"/>
      <c r="RTB79" s="18"/>
      <c r="RTP79" s="18"/>
      <c r="RUD79" s="18"/>
      <c r="RUR79" s="18"/>
      <c r="RVF79" s="18"/>
      <c r="RVT79" s="18"/>
      <c r="RWH79" s="18"/>
      <c r="RWV79" s="18"/>
      <c r="RXJ79" s="18"/>
      <c r="RXX79" s="18"/>
      <c r="RYL79" s="18"/>
      <c r="RYZ79" s="18"/>
      <c r="RZN79" s="18"/>
      <c r="SAB79" s="18"/>
      <c r="SAP79" s="18"/>
      <c r="SBD79" s="18"/>
      <c r="SBR79" s="18"/>
      <c r="SCF79" s="18"/>
      <c r="SCT79" s="18"/>
      <c r="SDH79" s="18"/>
      <c r="SDV79" s="18"/>
      <c r="SEJ79" s="18"/>
      <c r="SEX79" s="18"/>
      <c r="SFL79" s="18"/>
      <c r="SFZ79" s="18"/>
      <c r="SGN79" s="18"/>
      <c r="SHB79" s="18"/>
      <c r="SHP79" s="18"/>
      <c r="SID79" s="18"/>
      <c r="SIR79" s="18"/>
      <c r="SJF79" s="18"/>
      <c r="SJT79" s="18"/>
      <c r="SKH79" s="18"/>
      <c r="SKV79" s="18"/>
      <c r="SLJ79" s="18"/>
      <c r="SLX79" s="18"/>
      <c r="SML79" s="18"/>
      <c r="SMZ79" s="18"/>
      <c r="SNN79" s="18"/>
      <c r="SOB79" s="18"/>
      <c r="SOP79" s="18"/>
      <c r="SPD79" s="18"/>
      <c r="SPR79" s="18"/>
      <c r="SQF79" s="18"/>
      <c r="SQT79" s="18"/>
      <c r="SRH79" s="18"/>
      <c r="SRV79" s="18"/>
      <c r="SSJ79" s="18"/>
      <c r="SSX79" s="18"/>
      <c r="STL79" s="18"/>
      <c r="STZ79" s="18"/>
      <c r="SUN79" s="18"/>
      <c r="SVB79" s="18"/>
      <c r="SVP79" s="18"/>
      <c r="SWD79" s="18"/>
      <c r="SWR79" s="18"/>
      <c r="SXF79" s="18"/>
      <c r="SXT79" s="18"/>
      <c r="SYH79" s="18"/>
      <c r="SYV79" s="18"/>
      <c r="SZJ79" s="18"/>
      <c r="SZX79" s="18"/>
      <c r="TAL79" s="18"/>
      <c r="TAZ79" s="18"/>
      <c r="TBN79" s="18"/>
      <c r="TCB79" s="18"/>
      <c r="TCP79" s="18"/>
      <c r="TDD79" s="18"/>
      <c r="TDR79" s="18"/>
      <c r="TEF79" s="18"/>
      <c r="TET79" s="18"/>
      <c r="TFH79" s="18"/>
      <c r="TFV79" s="18"/>
      <c r="TGJ79" s="18"/>
      <c r="TGX79" s="18"/>
      <c r="THL79" s="18"/>
      <c r="THZ79" s="18"/>
      <c r="TIN79" s="18"/>
      <c r="TJB79" s="18"/>
      <c r="TJP79" s="18"/>
      <c r="TKD79" s="18"/>
      <c r="TKR79" s="18"/>
      <c r="TLF79" s="18"/>
      <c r="TLT79" s="18"/>
      <c r="TMH79" s="18"/>
      <c r="TMV79" s="18"/>
      <c r="TNJ79" s="18"/>
      <c r="TNX79" s="18"/>
      <c r="TOL79" s="18"/>
      <c r="TOZ79" s="18"/>
      <c r="TPN79" s="18"/>
      <c r="TQB79" s="18"/>
      <c r="TQP79" s="18"/>
      <c r="TRD79" s="18"/>
      <c r="TRR79" s="18"/>
      <c r="TSF79" s="18"/>
      <c r="TST79" s="18"/>
      <c r="TTH79" s="18"/>
      <c r="TTV79" s="18"/>
      <c r="TUJ79" s="18"/>
      <c r="TUX79" s="18"/>
      <c r="TVL79" s="18"/>
      <c r="TVZ79" s="18"/>
      <c r="TWN79" s="18"/>
      <c r="TXB79" s="18"/>
      <c r="TXP79" s="18"/>
      <c r="TYD79" s="18"/>
      <c r="TYR79" s="18"/>
      <c r="TZF79" s="18"/>
      <c r="TZT79" s="18"/>
      <c r="UAH79" s="18"/>
      <c r="UAV79" s="18"/>
      <c r="UBJ79" s="18"/>
      <c r="UBX79" s="18"/>
      <c r="UCL79" s="18"/>
      <c r="UCZ79" s="18"/>
      <c r="UDN79" s="18"/>
      <c r="UEB79" s="18"/>
      <c r="UEP79" s="18"/>
      <c r="UFD79" s="18"/>
      <c r="UFR79" s="18"/>
      <c r="UGF79" s="18"/>
      <c r="UGT79" s="18"/>
      <c r="UHH79" s="18"/>
      <c r="UHV79" s="18"/>
      <c r="UIJ79" s="18"/>
      <c r="UIX79" s="18"/>
      <c r="UJL79" s="18"/>
      <c r="UJZ79" s="18"/>
      <c r="UKN79" s="18"/>
      <c r="ULB79" s="18"/>
      <c r="ULP79" s="18"/>
      <c r="UMD79" s="18"/>
      <c r="UMR79" s="18"/>
      <c r="UNF79" s="18"/>
      <c r="UNT79" s="18"/>
      <c r="UOH79" s="18"/>
      <c r="UOV79" s="18"/>
      <c r="UPJ79" s="18"/>
      <c r="UPX79" s="18"/>
      <c r="UQL79" s="18"/>
      <c r="UQZ79" s="18"/>
      <c r="URN79" s="18"/>
      <c r="USB79" s="18"/>
      <c r="USP79" s="18"/>
      <c r="UTD79" s="18"/>
      <c r="UTR79" s="18"/>
      <c r="UUF79" s="18"/>
      <c r="UUT79" s="18"/>
      <c r="UVH79" s="18"/>
      <c r="UVV79" s="18"/>
      <c r="UWJ79" s="18"/>
      <c r="UWX79" s="18"/>
      <c r="UXL79" s="18"/>
      <c r="UXZ79" s="18"/>
      <c r="UYN79" s="18"/>
      <c r="UZB79" s="18"/>
      <c r="UZP79" s="18"/>
      <c r="VAD79" s="18"/>
      <c r="VAR79" s="18"/>
      <c r="VBF79" s="18"/>
      <c r="VBT79" s="18"/>
      <c r="VCH79" s="18"/>
      <c r="VCV79" s="18"/>
      <c r="VDJ79" s="18"/>
      <c r="VDX79" s="18"/>
      <c r="VEL79" s="18"/>
      <c r="VEZ79" s="18"/>
      <c r="VFN79" s="18"/>
      <c r="VGB79" s="18"/>
      <c r="VGP79" s="18"/>
      <c r="VHD79" s="18"/>
      <c r="VHR79" s="18"/>
      <c r="VIF79" s="18"/>
      <c r="VIT79" s="18"/>
      <c r="VJH79" s="18"/>
      <c r="VJV79" s="18"/>
      <c r="VKJ79" s="18"/>
      <c r="VKX79" s="18"/>
      <c r="VLL79" s="18"/>
      <c r="VLZ79" s="18"/>
      <c r="VMN79" s="18"/>
      <c r="VNB79" s="18"/>
      <c r="VNP79" s="18"/>
      <c r="VOD79" s="18"/>
      <c r="VOR79" s="18"/>
      <c r="VPF79" s="18"/>
      <c r="VPT79" s="18"/>
      <c r="VQH79" s="18"/>
      <c r="VQV79" s="18"/>
      <c r="VRJ79" s="18"/>
      <c r="VRX79" s="18"/>
      <c r="VSL79" s="18"/>
      <c r="VSZ79" s="18"/>
      <c r="VTN79" s="18"/>
      <c r="VUB79" s="18"/>
      <c r="VUP79" s="18"/>
      <c r="VVD79" s="18"/>
      <c r="VVR79" s="18"/>
      <c r="VWF79" s="18"/>
      <c r="VWT79" s="18"/>
      <c r="VXH79" s="18"/>
      <c r="VXV79" s="18"/>
      <c r="VYJ79" s="18"/>
      <c r="VYX79" s="18"/>
      <c r="VZL79" s="18"/>
      <c r="VZZ79" s="18"/>
      <c r="WAN79" s="18"/>
      <c r="WBB79" s="18"/>
      <c r="WBP79" s="18"/>
      <c r="WCD79" s="18"/>
      <c r="WCR79" s="18"/>
      <c r="WDF79" s="18"/>
      <c r="WDT79" s="18"/>
      <c r="WEH79" s="18"/>
      <c r="WEV79" s="18"/>
      <c r="WFJ79" s="18"/>
      <c r="WFX79" s="18"/>
      <c r="WGL79" s="18"/>
      <c r="WGZ79" s="18"/>
      <c r="WHN79" s="18"/>
      <c r="WIB79" s="18"/>
      <c r="WIP79" s="18"/>
      <c r="WJD79" s="18"/>
      <c r="WJR79" s="18"/>
      <c r="WKF79" s="18"/>
      <c r="WKT79" s="18"/>
      <c r="WLH79" s="18"/>
      <c r="WLV79" s="18"/>
      <c r="WMJ79" s="18"/>
      <c r="WMX79" s="18"/>
      <c r="WNL79" s="18"/>
      <c r="WNZ79" s="18"/>
      <c r="WON79" s="18"/>
      <c r="WPB79" s="18"/>
      <c r="WPP79" s="18"/>
      <c r="WQD79" s="18"/>
      <c r="WQR79" s="18"/>
      <c r="WRF79" s="18"/>
      <c r="WRT79" s="18"/>
      <c r="WSH79" s="18"/>
      <c r="WSV79" s="18"/>
      <c r="WTJ79" s="18"/>
      <c r="WTX79" s="18"/>
      <c r="WUL79" s="18"/>
      <c r="WUZ79" s="18"/>
      <c r="WVN79" s="18"/>
      <c r="WWB79" s="18"/>
      <c r="WWP79" s="18"/>
      <c r="WXD79" s="18"/>
      <c r="WXR79" s="18"/>
      <c r="WYF79" s="18"/>
      <c r="WYT79" s="18"/>
      <c r="WZH79" s="18"/>
      <c r="WZV79" s="18"/>
      <c r="XAJ79" s="18"/>
      <c r="XAX79" s="18"/>
      <c r="XBL79" s="18"/>
      <c r="XBZ79" s="18"/>
      <c r="XCN79" s="18"/>
      <c r="XDB79" s="18"/>
      <c r="XDP79" s="18"/>
      <c r="XED79" s="18"/>
      <c r="XER79" s="18"/>
    </row>
    <row r="80" spans="1:1014 1028:2036 2050:3072 3086:4094 4108:5116 5130:6138 6152:7160 7174:8182 8196:9204 9218:10240 10254:11262 11276:12284 12298:13306 13320:14328 14342:15350 15364:16372" hidden="1" x14ac:dyDescent="0.35">
      <c r="A80">
        <v>2017319013</v>
      </c>
      <c r="B80" t="s">
        <v>49</v>
      </c>
      <c r="C80" t="s">
        <v>452</v>
      </c>
      <c r="D80" s="55" t="s">
        <v>945</v>
      </c>
      <c r="E80" t="s">
        <v>945</v>
      </c>
      <c r="F80" s="18">
        <v>43054</v>
      </c>
      <c r="G80">
        <v>7.2</v>
      </c>
      <c r="H80" t="s">
        <v>884</v>
      </c>
      <c r="I80">
        <v>12.7</v>
      </c>
      <c r="J80" t="s">
        <v>29</v>
      </c>
      <c r="K80">
        <v>2.8</v>
      </c>
      <c r="L80" t="s">
        <v>877</v>
      </c>
      <c r="M80">
        <v>34</v>
      </c>
      <c r="N80" t="s">
        <v>29</v>
      </c>
      <c r="O80">
        <v>1400</v>
      </c>
      <c r="P80" t="s">
        <v>880</v>
      </c>
      <c r="T80" s="18"/>
      <c r="AH80" s="18"/>
      <c r="AV80" s="18"/>
      <c r="BJ80" s="18"/>
      <c r="BX80" s="18"/>
      <c r="CL80" s="18"/>
      <c r="CZ80" s="18"/>
      <c r="DN80" s="18"/>
      <c r="EB80" s="18"/>
      <c r="EP80" s="18"/>
      <c r="FD80" s="18"/>
      <c r="FR80" s="18"/>
      <c r="GF80" s="18"/>
      <c r="GT80" s="18"/>
      <c r="HH80" s="18"/>
      <c r="HV80" s="18"/>
      <c r="IJ80" s="18"/>
      <c r="IX80" s="18"/>
      <c r="JL80" s="18"/>
      <c r="JZ80" s="18"/>
      <c r="KN80" s="18"/>
      <c r="LB80" s="18"/>
      <c r="LP80" s="18"/>
      <c r="MD80" s="18"/>
      <c r="MR80" s="18"/>
      <c r="NF80" s="18"/>
      <c r="NT80" s="18"/>
      <c r="OH80" s="18"/>
      <c r="OV80" s="18"/>
      <c r="PJ80" s="18"/>
      <c r="PX80" s="18"/>
      <c r="QL80" s="18"/>
      <c r="QZ80" s="18"/>
      <c r="RN80" s="18"/>
      <c r="SB80" s="18"/>
      <c r="SP80" s="18"/>
      <c r="TD80" s="18"/>
      <c r="TR80" s="18"/>
      <c r="UF80" s="18"/>
      <c r="UT80" s="18"/>
      <c r="VH80" s="18"/>
      <c r="VV80" s="18"/>
      <c r="WJ80" s="18"/>
      <c r="WX80" s="18"/>
      <c r="XL80" s="18"/>
      <c r="XZ80" s="18"/>
      <c r="YN80" s="18"/>
      <c r="ZB80" s="18"/>
      <c r="ZP80" s="18"/>
      <c r="AAD80" s="18"/>
      <c r="AAR80" s="18"/>
      <c r="ABF80" s="18"/>
      <c r="ABT80" s="18"/>
      <c r="ACH80" s="18"/>
      <c r="ACV80" s="18"/>
      <c r="ADJ80" s="18"/>
      <c r="ADX80" s="18"/>
      <c r="AEL80" s="18"/>
      <c r="AEZ80" s="18"/>
      <c r="AFN80" s="18"/>
      <c r="AGB80" s="18"/>
      <c r="AGP80" s="18"/>
      <c r="AHD80" s="18"/>
      <c r="AHR80" s="18"/>
      <c r="AIF80" s="18"/>
      <c r="AIT80" s="18"/>
      <c r="AJH80" s="18"/>
      <c r="AJV80" s="18"/>
      <c r="AKJ80" s="18"/>
      <c r="AKX80" s="18"/>
      <c r="ALL80" s="18"/>
      <c r="ALZ80" s="18"/>
      <c r="AMN80" s="18"/>
      <c r="ANB80" s="18"/>
      <c r="ANP80" s="18"/>
      <c r="AOD80" s="18"/>
      <c r="AOR80" s="18"/>
      <c r="APF80" s="18"/>
      <c r="APT80" s="18"/>
      <c r="AQH80" s="18"/>
      <c r="AQV80" s="18"/>
      <c r="ARJ80" s="18"/>
      <c r="ARX80" s="18"/>
      <c r="ASL80" s="18"/>
      <c r="ASZ80" s="18"/>
      <c r="ATN80" s="18"/>
      <c r="AUB80" s="18"/>
      <c r="AUP80" s="18"/>
      <c r="AVD80" s="18"/>
      <c r="AVR80" s="18"/>
      <c r="AWF80" s="18"/>
      <c r="AWT80" s="18"/>
      <c r="AXH80" s="18"/>
      <c r="AXV80" s="18"/>
      <c r="AYJ80" s="18"/>
      <c r="AYX80" s="18"/>
      <c r="AZL80" s="18"/>
      <c r="AZZ80" s="18"/>
      <c r="BAN80" s="18"/>
      <c r="BBB80" s="18"/>
      <c r="BBP80" s="18"/>
      <c r="BCD80" s="18"/>
      <c r="BCR80" s="18"/>
      <c r="BDF80" s="18"/>
      <c r="BDT80" s="18"/>
      <c r="BEH80" s="18"/>
      <c r="BEV80" s="18"/>
      <c r="BFJ80" s="18"/>
      <c r="BFX80" s="18"/>
      <c r="BGL80" s="18"/>
      <c r="BGZ80" s="18"/>
      <c r="BHN80" s="18"/>
      <c r="BIB80" s="18"/>
      <c r="BIP80" s="18"/>
      <c r="BJD80" s="18"/>
      <c r="BJR80" s="18"/>
      <c r="BKF80" s="18"/>
      <c r="BKT80" s="18"/>
      <c r="BLH80" s="18"/>
      <c r="BLV80" s="18"/>
      <c r="BMJ80" s="18"/>
      <c r="BMX80" s="18"/>
      <c r="BNL80" s="18"/>
      <c r="BNZ80" s="18"/>
      <c r="BON80" s="18"/>
      <c r="BPB80" s="18"/>
      <c r="BPP80" s="18"/>
      <c r="BQD80" s="18"/>
      <c r="BQR80" s="18"/>
      <c r="BRF80" s="18"/>
      <c r="BRT80" s="18"/>
      <c r="BSH80" s="18"/>
      <c r="BSV80" s="18"/>
      <c r="BTJ80" s="18"/>
      <c r="BTX80" s="18"/>
      <c r="BUL80" s="18"/>
      <c r="BUZ80" s="18"/>
      <c r="BVN80" s="18"/>
      <c r="BWB80" s="18"/>
      <c r="BWP80" s="18"/>
      <c r="BXD80" s="18"/>
      <c r="BXR80" s="18"/>
      <c r="BYF80" s="18"/>
      <c r="BYT80" s="18"/>
      <c r="BZH80" s="18"/>
      <c r="BZV80" s="18"/>
      <c r="CAJ80" s="18"/>
      <c r="CAX80" s="18"/>
      <c r="CBL80" s="18"/>
      <c r="CBZ80" s="18"/>
      <c r="CCN80" s="18"/>
      <c r="CDB80" s="18"/>
      <c r="CDP80" s="18"/>
      <c r="CED80" s="18"/>
      <c r="CER80" s="18"/>
      <c r="CFF80" s="18"/>
      <c r="CFT80" s="18"/>
      <c r="CGH80" s="18"/>
      <c r="CGV80" s="18"/>
      <c r="CHJ80" s="18"/>
      <c r="CHX80" s="18"/>
      <c r="CIL80" s="18"/>
      <c r="CIZ80" s="18"/>
      <c r="CJN80" s="18"/>
      <c r="CKB80" s="18"/>
      <c r="CKP80" s="18"/>
      <c r="CLD80" s="18"/>
      <c r="CLR80" s="18"/>
      <c r="CMF80" s="18"/>
      <c r="CMT80" s="18"/>
      <c r="CNH80" s="18"/>
      <c r="CNV80" s="18"/>
      <c r="COJ80" s="18"/>
      <c r="COX80" s="18"/>
      <c r="CPL80" s="18"/>
      <c r="CPZ80" s="18"/>
      <c r="CQN80" s="18"/>
      <c r="CRB80" s="18"/>
      <c r="CRP80" s="18"/>
      <c r="CSD80" s="18"/>
      <c r="CSR80" s="18"/>
      <c r="CTF80" s="18"/>
      <c r="CTT80" s="18"/>
      <c r="CUH80" s="18"/>
      <c r="CUV80" s="18"/>
      <c r="CVJ80" s="18"/>
      <c r="CVX80" s="18"/>
      <c r="CWL80" s="18"/>
      <c r="CWZ80" s="18"/>
      <c r="CXN80" s="18"/>
      <c r="CYB80" s="18"/>
      <c r="CYP80" s="18"/>
      <c r="CZD80" s="18"/>
      <c r="CZR80" s="18"/>
      <c r="DAF80" s="18"/>
      <c r="DAT80" s="18"/>
      <c r="DBH80" s="18"/>
      <c r="DBV80" s="18"/>
      <c r="DCJ80" s="18"/>
      <c r="DCX80" s="18"/>
      <c r="DDL80" s="18"/>
      <c r="DDZ80" s="18"/>
      <c r="DEN80" s="18"/>
      <c r="DFB80" s="18"/>
      <c r="DFP80" s="18"/>
      <c r="DGD80" s="18"/>
      <c r="DGR80" s="18"/>
      <c r="DHF80" s="18"/>
      <c r="DHT80" s="18"/>
      <c r="DIH80" s="18"/>
      <c r="DIV80" s="18"/>
      <c r="DJJ80" s="18"/>
      <c r="DJX80" s="18"/>
      <c r="DKL80" s="18"/>
      <c r="DKZ80" s="18"/>
      <c r="DLN80" s="18"/>
      <c r="DMB80" s="18"/>
      <c r="DMP80" s="18"/>
      <c r="DND80" s="18"/>
      <c r="DNR80" s="18"/>
      <c r="DOF80" s="18"/>
      <c r="DOT80" s="18"/>
      <c r="DPH80" s="18"/>
      <c r="DPV80" s="18"/>
      <c r="DQJ80" s="18"/>
      <c r="DQX80" s="18"/>
      <c r="DRL80" s="18"/>
      <c r="DRZ80" s="18"/>
      <c r="DSN80" s="18"/>
      <c r="DTB80" s="18"/>
      <c r="DTP80" s="18"/>
      <c r="DUD80" s="18"/>
      <c r="DUR80" s="18"/>
      <c r="DVF80" s="18"/>
      <c r="DVT80" s="18"/>
      <c r="DWH80" s="18"/>
      <c r="DWV80" s="18"/>
      <c r="DXJ80" s="18"/>
      <c r="DXX80" s="18"/>
      <c r="DYL80" s="18"/>
      <c r="DYZ80" s="18"/>
      <c r="DZN80" s="18"/>
      <c r="EAB80" s="18"/>
      <c r="EAP80" s="18"/>
      <c r="EBD80" s="18"/>
      <c r="EBR80" s="18"/>
      <c r="ECF80" s="18"/>
      <c r="ECT80" s="18"/>
      <c r="EDH80" s="18"/>
      <c r="EDV80" s="18"/>
      <c r="EEJ80" s="18"/>
      <c r="EEX80" s="18"/>
      <c r="EFL80" s="18"/>
      <c r="EFZ80" s="18"/>
      <c r="EGN80" s="18"/>
      <c r="EHB80" s="18"/>
      <c r="EHP80" s="18"/>
      <c r="EID80" s="18"/>
      <c r="EIR80" s="18"/>
      <c r="EJF80" s="18"/>
      <c r="EJT80" s="18"/>
      <c r="EKH80" s="18"/>
      <c r="EKV80" s="18"/>
      <c r="ELJ80" s="18"/>
      <c r="ELX80" s="18"/>
      <c r="EML80" s="18"/>
      <c r="EMZ80" s="18"/>
      <c r="ENN80" s="18"/>
      <c r="EOB80" s="18"/>
      <c r="EOP80" s="18"/>
      <c r="EPD80" s="18"/>
      <c r="EPR80" s="18"/>
      <c r="EQF80" s="18"/>
      <c r="EQT80" s="18"/>
      <c r="ERH80" s="18"/>
      <c r="ERV80" s="18"/>
      <c r="ESJ80" s="18"/>
      <c r="ESX80" s="18"/>
      <c r="ETL80" s="18"/>
      <c r="ETZ80" s="18"/>
      <c r="EUN80" s="18"/>
      <c r="EVB80" s="18"/>
      <c r="EVP80" s="18"/>
      <c r="EWD80" s="18"/>
      <c r="EWR80" s="18"/>
      <c r="EXF80" s="18"/>
      <c r="EXT80" s="18"/>
      <c r="EYH80" s="18"/>
      <c r="EYV80" s="18"/>
      <c r="EZJ80" s="18"/>
      <c r="EZX80" s="18"/>
      <c r="FAL80" s="18"/>
      <c r="FAZ80" s="18"/>
      <c r="FBN80" s="18"/>
      <c r="FCB80" s="18"/>
      <c r="FCP80" s="18"/>
      <c r="FDD80" s="18"/>
      <c r="FDR80" s="18"/>
      <c r="FEF80" s="18"/>
      <c r="FET80" s="18"/>
      <c r="FFH80" s="18"/>
      <c r="FFV80" s="18"/>
      <c r="FGJ80" s="18"/>
      <c r="FGX80" s="18"/>
      <c r="FHL80" s="18"/>
      <c r="FHZ80" s="18"/>
      <c r="FIN80" s="18"/>
      <c r="FJB80" s="18"/>
      <c r="FJP80" s="18"/>
      <c r="FKD80" s="18"/>
      <c r="FKR80" s="18"/>
      <c r="FLF80" s="18"/>
      <c r="FLT80" s="18"/>
      <c r="FMH80" s="18"/>
      <c r="FMV80" s="18"/>
      <c r="FNJ80" s="18"/>
      <c r="FNX80" s="18"/>
      <c r="FOL80" s="18"/>
      <c r="FOZ80" s="18"/>
      <c r="FPN80" s="18"/>
      <c r="FQB80" s="18"/>
      <c r="FQP80" s="18"/>
      <c r="FRD80" s="18"/>
      <c r="FRR80" s="18"/>
      <c r="FSF80" s="18"/>
      <c r="FST80" s="18"/>
      <c r="FTH80" s="18"/>
      <c r="FTV80" s="18"/>
      <c r="FUJ80" s="18"/>
      <c r="FUX80" s="18"/>
      <c r="FVL80" s="18"/>
      <c r="FVZ80" s="18"/>
      <c r="FWN80" s="18"/>
      <c r="FXB80" s="18"/>
      <c r="FXP80" s="18"/>
      <c r="FYD80" s="18"/>
      <c r="FYR80" s="18"/>
      <c r="FZF80" s="18"/>
      <c r="FZT80" s="18"/>
      <c r="GAH80" s="18"/>
      <c r="GAV80" s="18"/>
      <c r="GBJ80" s="18"/>
      <c r="GBX80" s="18"/>
      <c r="GCL80" s="18"/>
      <c r="GCZ80" s="18"/>
      <c r="GDN80" s="18"/>
      <c r="GEB80" s="18"/>
      <c r="GEP80" s="18"/>
      <c r="GFD80" s="18"/>
      <c r="GFR80" s="18"/>
      <c r="GGF80" s="18"/>
      <c r="GGT80" s="18"/>
      <c r="GHH80" s="18"/>
      <c r="GHV80" s="18"/>
      <c r="GIJ80" s="18"/>
      <c r="GIX80" s="18"/>
      <c r="GJL80" s="18"/>
      <c r="GJZ80" s="18"/>
      <c r="GKN80" s="18"/>
      <c r="GLB80" s="18"/>
      <c r="GLP80" s="18"/>
      <c r="GMD80" s="18"/>
      <c r="GMR80" s="18"/>
      <c r="GNF80" s="18"/>
      <c r="GNT80" s="18"/>
      <c r="GOH80" s="18"/>
      <c r="GOV80" s="18"/>
      <c r="GPJ80" s="18"/>
      <c r="GPX80" s="18"/>
      <c r="GQL80" s="18"/>
      <c r="GQZ80" s="18"/>
      <c r="GRN80" s="18"/>
      <c r="GSB80" s="18"/>
      <c r="GSP80" s="18"/>
      <c r="GTD80" s="18"/>
      <c r="GTR80" s="18"/>
      <c r="GUF80" s="18"/>
      <c r="GUT80" s="18"/>
      <c r="GVH80" s="18"/>
      <c r="GVV80" s="18"/>
      <c r="GWJ80" s="18"/>
      <c r="GWX80" s="18"/>
      <c r="GXL80" s="18"/>
      <c r="GXZ80" s="18"/>
      <c r="GYN80" s="18"/>
      <c r="GZB80" s="18"/>
      <c r="GZP80" s="18"/>
      <c r="HAD80" s="18"/>
      <c r="HAR80" s="18"/>
      <c r="HBF80" s="18"/>
      <c r="HBT80" s="18"/>
      <c r="HCH80" s="18"/>
      <c r="HCV80" s="18"/>
      <c r="HDJ80" s="18"/>
      <c r="HDX80" s="18"/>
      <c r="HEL80" s="18"/>
      <c r="HEZ80" s="18"/>
      <c r="HFN80" s="18"/>
      <c r="HGB80" s="18"/>
      <c r="HGP80" s="18"/>
      <c r="HHD80" s="18"/>
      <c r="HHR80" s="18"/>
      <c r="HIF80" s="18"/>
      <c r="HIT80" s="18"/>
      <c r="HJH80" s="18"/>
      <c r="HJV80" s="18"/>
      <c r="HKJ80" s="18"/>
      <c r="HKX80" s="18"/>
      <c r="HLL80" s="18"/>
      <c r="HLZ80" s="18"/>
      <c r="HMN80" s="18"/>
      <c r="HNB80" s="18"/>
      <c r="HNP80" s="18"/>
      <c r="HOD80" s="18"/>
      <c r="HOR80" s="18"/>
      <c r="HPF80" s="18"/>
      <c r="HPT80" s="18"/>
      <c r="HQH80" s="18"/>
      <c r="HQV80" s="18"/>
      <c r="HRJ80" s="18"/>
      <c r="HRX80" s="18"/>
      <c r="HSL80" s="18"/>
      <c r="HSZ80" s="18"/>
      <c r="HTN80" s="18"/>
      <c r="HUB80" s="18"/>
      <c r="HUP80" s="18"/>
      <c r="HVD80" s="18"/>
      <c r="HVR80" s="18"/>
      <c r="HWF80" s="18"/>
      <c r="HWT80" s="18"/>
      <c r="HXH80" s="18"/>
      <c r="HXV80" s="18"/>
      <c r="HYJ80" s="18"/>
      <c r="HYX80" s="18"/>
      <c r="HZL80" s="18"/>
      <c r="HZZ80" s="18"/>
      <c r="IAN80" s="18"/>
      <c r="IBB80" s="18"/>
      <c r="IBP80" s="18"/>
      <c r="ICD80" s="18"/>
      <c r="ICR80" s="18"/>
      <c r="IDF80" s="18"/>
      <c r="IDT80" s="18"/>
      <c r="IEH80" s="18"/>
      <c r="IEV80" s="18"/>
      <c r="IFJ80" s="18"/>
      <c r="IFX80" s="18"/>
      <c r="IGL80" s="18"/>
      <c r="IGZ80" s="18"/>
      <c r="IHN80" s="18"/>
      <c r="IIB80" s="18"/>
      <c r="IIP80" s="18"/>
      <c r="IJD80" s="18"/>
      <c r="IJR80" s="18"/>
      <c r="IKF80" s="18"/>
      <c r="IKT80" s="18"/>
      <c r="ILH80" s="18"/>
      <c r="ILV80" s="18"/>
      <c r="IMJ80" s="18"/>
      <c r="IMX80" s="18"/>
      <c r="INL80" s="18"/>
      <c r="INZ80" s="18"/>
      <c r="ION80" s="18"/>
      <c r="IPB80" s="18"/>
      <c r="IPP80" s="18"/>
      <c r="IQD80" s="18"/>
      <c r="IQR80" s="18"/>
      <c r="IRF80" s="18"/>
      <c r="IRT80" s="18"/>
      <c r="ISH80" s="18"/>
      <c r="ISV80" s="18"/>
      <c r="ITJ80" s="18"/>
      <c r="ITX80" s="18"/>
      <c r="IUL80" s="18"/>
      <c r="IUZ80" s="18"/>
      <c r="IVN80" s="18"/>
      <c r="IWB80" s="18"/>
      <c r="IWP80" s="18"/>
      <c r="IXD80" s="18"/>
      <c r="IXR80" s="18"/>
      <c r="IYF80" s="18"/>
      <c r="IYT80" s="18"/>
      <c r="IZH80" s="18"/>
      <c r="IZV80" s="18"/>
      <c r="JAJ80" s="18"/>
      <c r="JAX80" s="18"/>
      <c r="JBL80" s="18"/>
      <c r="JBZ80" s="18"/>
      <c r="JCN80" s="18"/>
      <c r="JDB80" s="18"/>
      <c r="JDP80" s="18"/>
      <c r="JED80" s="18"/>
      <c r="JER80" s="18"/>
      <c r="JFF80" s="18"/>
      <c r="JFT80" s="18"/>
      <c r="JGH80" s="18"/>
      <c r="JGV80" s="18"/>
      <c r="JHJ80" s="18"/>
      <c r="JHX80" s="18"/>
      <c r="JIL80" s="18"/>
      <c r="JIZ80" s="18"/>
      <c r="JJN80" s="18"/>
      <c r="JKB80" s="18"/>
      <c r="JKP80" s="18"/>
      <c r="JLD80" s="18"/>
      <c r="JLR80" s="18"/>
      <c r="JMF80" s="18"/>
      <c r="JMT80" s="18"/>
      <c r="JNH80" s="18"/>
      <c r="JNV80" s="18"/>
      <c r="JOJ80" s="18"/>
      <c r="JOX80" s="18"/>
      <c r="JPL80" s="18"/>
      <c r="JPZ80" s="18"/>
      <c r="JQN80" s="18"/>
      <c r="JRB80" s="18"/>
      <c r="JRP80" s="18"/>
      <c r="JSD80" s="18"/>
      <c r="JSR80" s="18"/>
      <c r="JTF80" s="18"/>
      <c r="JTT80" s="18"/>
      <c r="JUH80" s="18"/>
      <c r="JUV80" s="18"/>
      <c r="JVJ80" s="18"/>
      <c r="JVX80" s="18"/>
      <c r="JWL80" s="18"/>
      <c r="JWZ80" s="18"/>
      <c r="JXN80" s="18"/>
      <c r="JYB80" s="18"/>
      <c r="JYP80" s="18"/>
      <c r="JZD80" s="18"/>
      <c r="JZR80" s="18"/>
      <c r="KAF80" s="18"/>
      <c r="KAT80" s="18"/>
      <c r="KBH80" s="18"/>
      <c r="KBV80" s="18"/>
      <c r="KCJ80" s="18"/>
      <c r="KCX80" s="18"/>
      <c r="KDL80" s="18"/>
      <c r="KDZ80" s="18"/>
      <c r="KEN80" s="18"/>
      <c r="KFB80" s="18"/>
      <c r="KFP80" s="18"/>
      <c r="KGD80" s="18"/>
      <c r="KGR80" s="18"/>
      <c r="KHF80" s="18"/>
      <c r="KHT80" s="18"/>
      <c r="KIH80" s="18"/>
      <c r="KIV80" s="18"/>
      <c r="KJJ80" s="18"/>
      <c r="KJX80" s="18"/>
      <c r="KKL80" s="18"/>
      <c r="KKZ80" s="18"/>
      <c r="KLN80" s="18"/>
      <c r="KMB80" s="18"/>
      <c r="KMP80" s="18"/>
      <c r="KND80" s="18"/>
      <c r="KNR80" s="18"/>
      <c r="KOF80" s="18"/>
      <c r="KOT80" s="18"/>
      <c r="KPH80" s="18"/>
      <c r="KPV80" s="18"/>
      <c r="KQJ80" s="18"/>
      <c r="KQX80" s="18"/>
      <c r="KRL80" s="18"/>
      <c r="KRZ80" s="18"/>
      <c r="KSN80" s="18"/>
      <c r="KTB80" s="18"/>
      <c r="KTP80" s="18"/>
      <c r="KUD80" s="18"/>
      <c r="KUR80" s="18"/>
      <c r="KVF80" s="18"/>
      <c r="KVT80" s="18"/>
      <c r="KWH80" s="18"/>
      <c r="KWV80" s="18"/>
      <c r="KXJ80" s="18"/>
      <c r="KXX80" s="18"/>
      <c r="KYL80" s="18"/>
      <c r="KYZ80" s="18"/>
      <c r="KZN80" s="18"/>
      <c r="LAB80" s="18"/>
      <c r="LAP80" s="18"/>
      <c r="LBD80" s="18"/>
      <c r="LBR80" s="18"/>
      <c r="LCF80" s="18"/>
      <c r="LCT80" s="18"/>
      <c r="LDH80" s="18"/>
      <c r="LDV80" s="18"/>
      <c r="LEJ80" s="18"/>
      <c r="LEX80" s="18"/>
      <c r="LFL80" s="18"/>
      <c r="LFZ80" s="18"/>
      <c r="LGN80" s="18"/>
      <c r="LHB80" s="18"/>
      <c r="LHP80" s="18"/>
      <c r="LID80" s="18"/>
      <c r="LIR80" s="18"/>
      <c r="LJF80" s="18"/>
      <c r="LJT80" s="18"/>
      <c r="LKH80" s="18"/>
      <c r="LKV80" s="18"/>
      <c r="LLJ80" s="18"/>
      <c r="LLX80" s="18"/>
      <c r="LML80" s="18"/>
      <c r="LMZ80" s="18"/>
      <c r="LNN80" s="18"/>
      <c r="LOB80" s="18"/>
      <c r="LOP80" s="18"/>
      <c r="LPD80" s="18"/>
      <c r="LPR80" s="18"/>
      <c r="LQF80" s="18"/>
      <c r="LQT80" s="18"/>
      <c r="LRH80" s="18"/>
      <c r="LRV80" s="18"/>
      <c r="LSJ80" s="18"/>
      <c r="LSX80" s="18"/>
      <c r="LTL80" s="18"/>
      <c r="LTZ80" s="18"/>
      <c r="LUN80" s="18"/>
      <c r="LVB80" s="18"/>
      <c r="LVP80" s="18"/>
      <c r="LWD80" s="18"/>
      <c r="LWR80" s="18"/>
      <c r="LXF80" s="18"/>
      <c r="LXT80" s="18"/>
      <c r="LYH80" s="18"/>
      <c r="LYV80" s="18"/>
      <c r="LZJ80" s="18"/>
      <c r="LZX80" s="18"/>
      <c r="MAL80" s="18"/>
      <c r="MAZ80" s="18"/>
      <c r="MBN80" s="18"/>
      <c r="MCB80" s="18"/>
      <c r="MCP80" s="18"/>
      <c r="MDD80" s="18"/>
      <c r="MDR80" s="18"/>
      <c r="MEF80" s="18"/>
      <c r="MET80" s="18"/>
      <c r="MFH80" s="18"/>
      <c r="MFV80" s="18"/>
      <c r="MGJ80" s="18"/>
      <c r="MGX80" s="18"/>
      <c r="MHL80" s="18"/>
      <c r="MHZ80" s="18"/>
      <c r="MIN80" s="18"/>
      <c r="MJB80" s="18"/>
      <c r="MJP80" s="18"/>
      <c r="MKD80" s="18"/>
      <c r="MKR80" s="18"/>
      <c r="MLF80" s="18"/>
      <c r="MLT80" s="18"/>
      <c r="MMH80" s="18"/>
      <c r="MMV80" s="18"/>
      <c r="MNJ80" s="18"/>
      <c r="MNX80" s="18"/>
      <c r="MOL80" s="18"/>
      <c r="MOZ80" s="18"/>
      <c r="MPN80" s="18"/>
      <c r="MQB80" s="18"/>
      <c r="MQP80" s="18"/>
      <c r="MRD80" s="18"/>
      <c r="MRR80" s="18"/>
      <c r="MSF80" s="18"/>
      <c r="MST80" s="18"/>
      <c r="MTH80" s="18"/>
      <c r="MTV80" s="18"/>
      <c r="MUJ80" s="18"/>
      <c r="MUX80" s="18"/>
      <c r="MVL80" s="18"/>
      <c r="MVZ80" s="18"/>
      <c r="MWN80" s="18"/>
      <c r="MXB80" s="18"/>
      <c r="MXP80" s="18"/>
      <c r="MYD80" s="18"/>
      <c r="MYR80" s="18"/>
      <c r="MZF80" s="18"/>
      <c r="MZT80" s="18"/>
      <c r="NAH80" s="18"/>
      <c r="NAV80" s="18"/>
      <c r="NBJ80" s="18"/>
      <c r="NBX80" s="18"/>
      <c r="NCL80" s="18"/>
      <c r="NCZ80" s="18"/>
      <c r="NDN80" s="18"/>
      <c r="NEB80" s="18"/>
      <c r="NEP80" s="18"/>
      <c r="NFD80" s="18"/>
      <c r="NFR80" s="18"/>
      <c r="NGF80" s="18"/>
      <c r="NGT80" s="18"/>
      <c r="NHH80" s="18"/>
      <c r="NHV80" s="18"/>
      <c r="NIJ80" s="18"/>
      <c r="NIX80" s="18"/>
      <c r="NJL80" s="18"/>
      <c r="NJZ80" s="18"/>
      <c r="NKN80" s="18"/>
      <c r="NLB80" s="18"/>
      <c r="NLP80" s="18"/>
      <c r="NMD80" s="18"/>
      <c r="NMR80" s="18"/>
      <c r="NNF80" s="18"/>
      <c r="NNT80" s="18"/>
      <c r="NOH80" s="18"/>
      <c r="NOV80" s="18"/>
      <c r="NPJ80" s="18"/>
      <c r="NPX80" s="18"/>
      <c r="NQL80" s="18"/>
      <c r="NQZ80" s="18"/>
      <c r="NRN80" s="18"/>
      <c r="NSB80" s="18"/>
      <c r="NSP80" s="18"/>
      <c r="NTD80" s="18"/>
      <c r="NTR80" s="18"/>
      <c r="NUF80" s="18"/>
      <c r="NUT80" s="18"/>
      <c r="NVH80" s="18"/>
      <c r="NVV80" s="18"/>
      <c r="NWJ80" s="18"/>
      <c r="NWX80" s="18"/>
      <c r="NXL80" s="18"/>
      <c r="NXZ80" s="18"/>
      <c r="NYN80" s="18"/>
      <c r="NZB80" s="18"/>
      <c r="NZP80" s="18"/>
      <c r="OAD80" s="18"/>
      <c r="OAR80" s="18"/>
      <c r="OBF80" s="18"/>
      <c r="OBT80" s="18"/>
      <c r="OCH80" s="18"/>
      <c r="OCV80" s="18"/>
      <c r="ODJ80" s="18"/>
      <c r="ODX80" s="18"/>
      <c r="OEL80" s="18"/>
      <c r="OEZ80" s="18"/>
      <c r="OFN80" s="18"/>
      <c r="OGB80" s="18"/>
      <c r="OGP80" s="18"/>
      <c r="OHD80" s="18"/>
      <c r="OHR80" s="18"/>
      <c r="OIF80" s="18"/>
      <c r="OIT80" s="18"/>
      <c r="OJH80" s="18"/>
      <c r="OJV80" s="18"/>
      <c r="OKJ80" s="18"/>
      <c r="OKX80" s="18"/>
      <c r="OLL80" s="18"/>
      <c r="OLZ80" s="18"/>
      <c r="OMN80" s="18"/>
      <c r="ONB80" s="18"/>
      <c r="ONP80" s="18"/>
      <c r="OOD80" s="18"/>
      <c r="OOR80" s="18"/>
      <c r="OPF80" s="18"/>
      <c r="OPT80" s="18"/>
      <c r="OQH80" s="18"/>
      <c r="OQV80" s="18"/>
      <c r="ORJ80" s="18"/>
      <c r="ORX80" s="18"/>
      <c r="OSL80" s="18"/>
      <c r="OSZ80" s="18"/>
      <c r="OTN80" s="18"/>
      <c r="OUB80" s="18"/>
      <c r="OUP80" s="18"/>
      <c r="OVD80" s="18"/>
      <c r="OVR80" s="18"/>
      <c r="OWF80" s="18"/>
      <c r="OWT80" s="18"/>
      <c r="OXH80" s="18"/>
      <c r="OXV80" s="18"/>
      <c r="OYJ80" s="18"/>
      <c r="OYX80" s="18"/>
      <c r="OZL80" s="18"/>
      <c r="OZZ80" s="18"/>
      <c r="PAN80" s="18"/>
      <c r="PBB80" s="18"/>
      <c r="PBP80" s="18"/>
      <c r="PCD80" s="18"/>
      <c r="PCR80" s="18"/>
      <c r="PDF80" s="18"/>
      <c r="PDT80" s="18"/>
      <c r="PEH80" s="18"/>
      <c r="PEV80" s="18"/>
      <c r="PFJ80" s="18"/>
      <c r="PFX80" s="18"/>
      <c r="PGL80" s="18"/>
      <c r="PGZ80" s="18"/>
      <c r="PHN80" s="18"/>
      <c r="PIB80" s="18"/>
      <c r="PIP80" s="18"/>
      <c r="PJD80" s="18"/>
      <c r="PJR80" s="18"/>
      <c r="PKF80" s="18"/>
      <c r="PKT80" s="18"/>
      <c r="PLH80" s="18"/>
      <c r="PLV80" s="18"/>
      <c r="PMJ80" s="18"/>
      <c r="PMX80" s="18"/>
      <c r="PNL80" s="18"/>
      <c r="PNZ80" s="18"/>
      <c r="PON80" s="18"/>
      <c r="PPB80" s="18"/>
      <c r="PPP80" s="18"/>
      <c r="PQD80" s="18"/>
      <c r="PQR80" s="18"/>
      <c r="PRF80" s="18"/>
      <c r="PRT80" s="18"/>
      <c r="PSH80" s="18"/>
      <c r="PSV80" s="18"/>
      <c r="PTJ80" s="18"/>
      <c r="PTX80" s="18"/>
      <c r="PUL80" s="18"/>
      <c r="PUZ80" s="18"/>
      <c r="PVN80" s="18"/>
      <c r="PWB80" s="18"/>
      <c r="PWP80" s="18"/>
      <c r="PXD80" s="18"/>
      <c r="PXR80" s="18"/>
      <c r="PYF80" s="18"/>
      <c r="PYT80" s="18"/>
      <c r="PZH80" s="18"/>
      <c r="PZV80" s="18"/>
      <c r="QAJ80" s="18"/>
      <c r="QAX80" s="18"/>
      <c r="QBL80" s="18"/>
      <c r="QBZ80" s="18"/>
      <c r="QCN80" s="18"/>
      <c r="QDB80" s="18"/>
      <c r="QDP80" s="18"/>
      <c r="QED80" s="18"/>
      <c r="QER80" s="18"/>
      <c r="QFF80" s="18"/>
      <c r="QFT80" s="18"/>
      <c r="QGH80" s="18"/>
      <c r="QGV80" s="18"/>
      <c r="QHJ80" s="18"/>
      <c r="QHX80" s="18"/>
      <c r="QIL80" s="18"/>
      <c r="QIZ80" s="18"/>
      <c r="QJN80" s="18"/>
      <c r="QKB80" s="18"/>
      <c r="QKP80" s="18"/>
      <c r="QLD80" s="18"/>
      <c r="QLR80" s="18"/>
      <c r="QMF80" s="18"/>
      <c r="QMT80" s="18"/>
      <c r="QNH80" s="18"/>
      <c r="QNV80" s="18"/>
      <c r="QOJ80" s="18"/>
      <c r="QOX80" s="18"/>
      <c r="QPL80" s="18"/>
      <c r="QPZ80" s="18"/>
      <c r="QQN80" s="18"/>
      <c r="QRB80" s="18"/>
      <c r="QRP80" s="18"/>
      <c r="QSD80" s="18"/>
      <c r="QSR80" s="18"/>
      <c r="QTF80" s="18"/>
      <c r="QTT80" s="18"/>
      <c r="QUH80" s="18"/>
      <c r="QUV80" s="18"/>
      <c r="QVJ80" s="18"/>
      <c r="QVX80" s="18"/>
      <c r="QWL80" s="18"/>
      <c r="QWZ80" s="18"/>
      <c r="QXN80" s="18"/>
      <c r="QYB80" s="18"/>
      <c r="QYP80" s="18"/>
      <c r="QZD80" s="18"/>
      <c r="QZR80" s="18"/>
      <c r="RAF80" s="18"/>
      <c r="RAT80" s="18"/>
      <c r="RBH80" s="18"/>
      <c r="RBV80" s="18"/>
      <c r="RCJ80" s="18"/>
      <c r="RCX80" s="18"/>
      <c r="RDL80" s="18"/>
      <c r="RDZ80" s="18"/>
      <c r="REN80" s="18"/>
      <c r="RFB80" s="18"/>
      <c r="RFP80" s="18"/>
      <c r="RGD80" s="18"/>
      <c r="RGR80" s="18"/>
      <c r="RHF80" s="18"/>
      <c r="RHT80" s="18"/>
      <c r="RIH80" s="18"/>
      <c r="RIV80" s="18"/>
      <c r="RJJ80" s="18"/>
      <c r="RJX80" s="18"/>
      <c r="RKL80" s="18"/>
      <c r="RKZ80" s="18"/>
      <c r="RLN80" s="18"/>
      <c r="RMB80" s="18"/>
      <c r="RMP80" s="18"/>
      <c r="RND80" s="18"/>
      <c r="RNR80" s="18"/>
      <c r="ROF80" s="18"/>
      <c r="ROT80" s="18"/>
      <c r="RPH80" s="18"/>
      <c r="RPV80" s="18"/>
      <c r="RQJ80" s="18"/>
      <c r="RQX80" s="18"/>
      <c r="RRL80" s="18"/>
      <c r="RRZ80" s="18"/>
      <c r="RSN80" s="18"/>
      <c r="RTB80" s="18"/>
      <c r="RTP80" s="18"/>
      <c r="RUD80" s="18"/>
      <c r="RUR80" s="18"/>
      <c r="RVF80" s="18"/>
      <c r="RVT80" s="18"/>
      <c r="RWH80" s="18"/>
      <c r="RWV80" s="18"/>
      <c r="RXJ80" s="18"/>
      <c r="RXX80" s="18"/>
      <c r="RYL80" s="18"/>
      <c r="RYZ80" s="18"/>
      <c r="RZN80" s="18"/>
      <c r="SAB80" s="18"/>
      <c r="SAP80" s="18"/>
      <c r="SBD80" s="18"/>
      <c r="SBR80" s="18"/>
      <c r="SCF80" s="18"/>
      <c r="SCT80" s="18"/>
      <c r="SDH80" s="18"/>
      <c r="SDV80" s="18"/>
      <c r="SEJ80" s="18"/>
      <c r="SEX80" s="18"/>
      <c r="SFL80" s="18"/>
      <c r="SFZ80" s="18"/>
      <c r="SGN80" s="18"/>
      <c r="SHB80" s="18"/>
      <c r="SHP80" s="18"/>
      <c r="SID80" s="18"/>
      <c r="SIR80" s="18"/>
      <c r="SJF80" s="18"/>
      <c r="SJT80" s="18"/>
      <c r="SKH80" s="18"/>
      <c r="SKV80" s="18"/>
      <c r="SLJ80" s="18"/>
      <c r="SLX80" s="18"/>
      <c r="SML80" s="18"/>
      <c r="SMZ80" s="18"/>
      <c r="SNN80" s="18"/>
      <c r="SOB80" s="18"/>
      <c r="SOP80" s="18"/>
      <c r="SPD80" s="18"/>
      <c r="SPR80" s="18"/>
      <c r="SQF80" s="18"/>
      <c r="SQT80" s="18"/>
      <c r="SRH80" s="18"/>
      <c r="SRV80" s="18"/>
      <c r="SSJ80" s="18"/>
      <c r="SSX80" s="18"/>
      <c r="STL80" s="18"/>
      <c r="STZ80" s="18"/>
      <c r="SUN80" s="18"/>
      <c r="SVB80" s="18"/>
      <c r="SVP80" s="18"/>
      <c r="SWD80" s="18"/>
      <c r="SWR80" s="18"/>
      <c r="SXF80" s="18"/>
      <c r="SXT80" s="18"/>
      <c r="SYH80" s="18"/>
      <c r="SYV80" s="18"/>
      <c r="SZJ80" s="18"/>
      <c r="SZX80" s="18"/>
      <c r="TAL80" s="18"/>
      <c r="TAZ80" s="18"/>
      <c r="TBN80" s="18"/>
      <c r="TCB80" s="18"/>
      <c r="TCP80" s="18"/>
      <c r="TDD80" s="18"/>
      <c r="TDR80" s="18"/>
      <c r="TEF80" s="18"/>
      <c r="TET80" s="18"/>
      <c r="TFH80" s="18"/>
      <c r="TFV80" s="18"/>
      <c r="TGJ80" s="18"/>
      <c r="TGX80" s="18"/>
      <c r="THL80" s="18"/>
      <c r="THZ80" s="18"/>
      <c r="TIN80" s="18"/>
      <c r="TJB80" s="18"/>
      <c r="TJP80" s="18"/>
      <c r="TKD80" s="18"/>
      <c r="TKR80" s="18"/>
      <c r="TLF80" s="18"/>
      <c r="TLT80" s="18"/>
      <c r="TMH80" s="18"/>
      <c r="TMV80" s="18"/>
      <c r="TNJ80" s="18"/>
      <c r="TNX80" s="18"/>
      <c r="TOL80" s="18"/>
      <c r="TOZ80" s="18"/>
      <c r="TPN80" s="18"/>
      <c r="TQB80" s="18"/>
      <c r="TQP80" s="18"/>
      <c r="TRD80" s="18"/>
      <c r="TRR80" s="18"/>
      <c r="TSF80" s="18"/>
      <c r="TST80" s="18"/>
      <c r="TTH80" s="18"/>
      <c r="TTV80" s="18"/>
      <c r="TUJ80" s="18"/>
      <c r="TUX80" s="18"/>
      <c r="TVL80" s="18"/>
      <c r="TVZ80" s="18"/>
      <c r="TWN80" s="18"/>
      <c r="TXB80" s="18"/>
      <c r="TXP80" s="18"/>
      <c r="TYD80" s="18"/>
      <c r="TYR80" s="18"/>
      <c r="TZF80" s="18"/>
      <c r="TZT80" s="18"/>
      <c r="UAH80" s="18"/>
      <c r="UAV80" s="18"/>
      <c r="UBJ80" s="18"/>
      <c r="UBX80" s="18"/>
      <c r="UCL80" s="18"/>
      <c r="UCZ80" s="18"/>
      <c r="UDN80" s="18"/>
      <c r="UEB80" s="18"/>
      <c r="UEP80" s="18"/>
      <c r="UFD80" s="18"/>
      <c r="UFR80" s="18"/>
      <c r="UGF80" s="18"/>
      <c r="UGT80" s="18"/>
      <c r="UHH80" s="18"/>
      <c r="UHV80" s="18"/>
      <c r="UIJ80" s="18"/>
      <c r="UIX80" s="18"/>
      <c r="UJL80" s="18"/>
      <c r="UJZ80" s="18"/>
      <c r="UKN80" s="18"/>
      <c r="ULB80" s="18"/>
      <c r="ULP80" s="18"/>
      <c r="UMD80" s="18"/>
      <c r="UMR80" s="18"/>
      <c r="UNF80" s="18"/>
      <c r="UNT80" s="18"/>
      <c r="UOH80" s="18"/>
      <c r="UOV80" s="18"/>
      <c r="UPJ80" s="18"/>
      <c r="UPX80" s="18"/>
      <c r="UQL80" s="18"/>
      <c r="UQZ80" s="18"/>
      <c r="URN80" s="18"/>
      <c r="USB80" s="18"/>
      <c r="USP80" s="18"/>
      <c r="UTD80" s="18"/>
      <c r="UTR80" s="18"/>
      <c r="UUF80" s="18"/>
      <c r="UUT80" s="18"/>
      <c r="UVH80" s="18"/>
      <c r="UVV80" s="18"/>
      <c r="UWJ80" s="18"/>
      <c r="UWX80" s="18"/>
      <c r="UXL80" s="18"/>
      <c r="UXZ80" s="18"/>
      <c r="UYN80" s="18"/>
      <c r="UZB80" s="18"/>
      <c r="UZP80" s="18"/>
      <c r="VAD80" s="18"/>
      <c r="VAR80" s="18"/>
      <c r="VBF80" s="18"/>
      <c r="VBT80" s="18"/>
      <c r="VCH80" s="18"/>
      <c r="VCV80" s="18"/>
      <c r="VDJ80" s="18"/>
      <c r="VDX80" s="18"/>
      <c r="VEL80" s="18"/>
      <c r="VEZ80" s="18"/>
      <c r="VFN80" s="18"/>
      <c r="VGB80" s="18"/>
      <c r="VGP80" s="18"/>
      <c r="VHD80" s="18"/>
      <c r="VHR80" s="18"/>
      <c r="VIF80" s="18"/>
      <c r="VIT80" s="18"/>
      <c r="VJH80" s="18"/>
      <c r="VJV80" s="18"/>
      <c r="VKJ80" s="18"/>
      <c r="VKX80" s="18"/>
      <c r="VLL80" s="18"/>
      <c r="VLZ80" s="18"/>
      <c r="VMN80" s="18"/>
      <c r="VNB80" s="18"/>
      <c r="VNP80" s="18"/>
      <c r="VOD80" s="18"/>
      <c r="VOR80" s="18"/>
      <c r="VPF80" s="18"/>
      <c r="VPT80" s="18"/>
      <c r="VQH80" s="18"/>
      <c r="VQV80" s="18"/>
      <c r="VRJ80" s="18"/>
      <c r="VRX80" s="18"/>
      <c r="VSL80" s="18"/>
      <c r="VSZ80" s="18"/>
      <c r="VTN80" s="18"/>
      <c r="VUB80" s="18"/>
      <c r="VUP80" s="18"/>
      <c r="VVD80" s="18"/>
      <c r="VVR80" s="18"/>
      <c r="VWF80" s="18"/>
      <c r="VWT80" s="18"/>
      <c r="VXH80" s="18"/>
      <c r="VXV80" s="18"/>
      <c r="VYJ80" s="18"/>
      <c r="VYX80" s="18"/>
      <c r="VZL80" s="18"/>
      <c r="VZZ80" s="18"/>
      <c r="WAN80" s="18"/>
      <c r="WBB80" s="18"/>
      <c r="WBP80" s="18"/>
      <c r="WCD80" s="18"/>
      <c r="WCR80" s="18"/>
      <c r="WDF80" s="18"/>
      <c r="WDT80" s="18"/>
      <c r="WEH80" s="18"/>
      <c r="WEV80" s="18"/>
      <c r="WFJ80" s="18"/>
      <c r="WFX80" s="18"/>
      <c r="WGL80" s="18"/>
      <c r="WGZ80" s="18"/>
      <c r="WHN80" s="18"/>
      <c r="WIB80" s="18"/>
      <c r="WIP80" s="18"/>
      <c r="WJD80" s="18"/>
      <c r="WJR80" s="18"/>
      <c r="WKF80" s="18"/>
      <c r="WKT80" s="18"/>
      <c r="WLH80" s="18"/>
      <c r="WLV80" s="18"/>
      <c r="WMJ80" s="18"/>
      <c r="WMX80" s="18"/>
      <c r="WNL80" s="18"/>
      <c r="WNZ80" s="18"/>
      <c r="WON80" s="18"/>
      <c r="WPB80" s="18"/>
      <c r="WPP80" s="18"/>
      <c r="WQD80" s="18"/>
      <c r="WQR80" s="18"/>
      <c r="WRF80" s="18"/>
      <c r="WRT80" s="18"/>
      <c r="WSH80" s="18"/>
      <c r="WSV80" s="18"/>
      <c r="WTJ80" s="18"/>
      <c r="WTX80" s="18"/>
      <c r="WUL80" s="18"/>
      <c r="WUZ80" s="18"/>
      <c r="WVN80" s="18"/>
      <c r="WWB80" s="18"/>
      <c r="WWP80" s="18"/>
      <c r="WXD80" s="18"/>
      <c r="WXR80" s="18"/>
      <c r="WYF80" s="18"/>
      <c r="WYT80" s="18"/>
      <c r="WZH80" s="18"/>
      <c r="WZV80" s="18"/>
      <c r="XAJ80" s="18"/>
      <c r="XAX80" s="18"/>
      <c r="XBL80" s="18"/>
      <c r="XBZ80" s="18"/>
      <c r="XCN80" s="18"/>
      <c r="XDB80" s="18"/>
      <c r="XDP80" s="18"/>
      <c r="XED80" s="18"/>
      <c r="XER80" s="18"/>
    </row>
    <row r="81" spans="1:1014 1028:2036 2050:3072 3086:4094 4108:5116 5130:6138 6152:7160 7174:8182 8196:9204 9218:10240 10254:11262 11276:12284 12298:13306 13320:14328 14342:15350 15364:16372" hidden="1" x14ac:dyDescent="0.35">
      <c r="A81">
        <v>2017319014</v>
      </c>
      <c r="B81" t="s">
        <v>34</v>
      </c>
      <c r="C81" t="s">
        <v>160</v>
      </c>
      <c r="D81" s="55" t="s">
        <v>946</v>
      </c>
      <c r="E81" t="s">
        <v>946</v>
      </c>
      <c r="F81" s="18">
        <v>43054</v>
      </c>
      <c r="G81">
        <v>8.5</v>
      </c>
      <c r="H81" t="s">
        <v>884</v>
      </c>
      <c r="I81">
        <v>11.3</v>
      </c>
      <c r="J81" t="s">
        <v>884</v>
      </c>
      <c r="K81">
        <v>4.4000000000000004</v>
      </c>
      <c r="L81" t="s">
        <v>877</v>
      </c>
      <c r="M81">
        <v>91</v>
      </c>
      <c r="N81" t="s">
        <v>29</v>
      </c>
      <c r="O81">
        <v>1250</v>
      </c>
      <c r="P81" t="s">
        <v>880</v>
      </c>
      <c r="T81" s="18"/>
      <c r="AH81" s="18"/>
      <c r="AV81" s="18"/>
      <c r="BJ81" s="18"/>
      <c r="BX81" s="18"/>
      <c r="CL81" s="18"/>
      <c r="CZ81" s="18"/>
      <c r="DN81" s="18"/>
      <c r="EB81" s="18"/>
      <c r="EP81" s="18"/>
      <c r="FD81" s="18"/>
      <c r="FR81" s="18"/>
      <c r="GF81" s="18"/>
      <c r="GT81" s="18"/>
      <c r="HH81" s="18"/>
      <c r="HV81" s="18"/>
      <c r="IJ81" s="18"/>
      <c r="IX81" s="18"/>
      <c r="JL81" s="18"/>
      <c r="JZ81" s="18"/>
      <c r="KN81" s="18"/>
      <c r="LB81" s="18"/>
      <c r="LP81" s="18"/>
      <c r="MD81" s="18"/>
      <c r="MR81" s="18"/>
      <c r="NF81" s="18"/>
      <c r="NT81" s="18"/>
      <c r="OH81" s="18"/>
      <c r="OV81" s="18"/>
      <c r="PJ81" s="18"/>
      <c r="PX81" s="18"/>
      <c r="QL81" s="18"/>
      <c r="QZ81" s="18"/>
      <c r="RN81" s="18"/>
      <c r="SB81" s="18"/>
      <c r="SP81" s="18"/>
      <c r="TD81" s="18"/>
      <c r="TR81" s="18"/>
      <c r="UF81" s="18"/>
      <c r="UT81" s="18"/>
      <c r="VH81" s="18"/>
      <c r="VV81" s="18"/>
      <c r="WJ81" s="18"/>
      <c r="WX81" s="18"/>
      <c r="XL81" s="18"/>
      <c r="XZ81" s="18"/>
      <c r="YN81" s="18"/>
      <c r="ZB81" s="18"/>
      <c r="ZP81" s="18"/>
      <c r="AAD81" s="18"/>
      <c r="AAR81" s="18"/>
      <c r="ABF81" s="18"/>
      <c r="ABT81" s="18"/>
      <c r="ACH81" s="18"/>
      <c r="ACV81" s="18"/>
      <c r="ADJ81" s="18"/>
      <c r="ADX81" s="18"/>
      <c r="AEL81" s="18"/>
      <c r="AEZ81" s="18"/>
      <c r="AFN81" s="18"/>
      <c r="AGB81" s="18"/>
      <c r="AGP81" s="18"/>
      <c r="AHD81" s="18"/>
      <c r="AHR81" s="18"/>
      <c r="AIF81" s="18"/>
      <c r="AIT81" s="18"/>
      <c r="AJH81" s="18"/>
      <c r="AJV81" s="18"/>
      <c r="AKJ81" s="18"/>
      <c r="AKX81" s="18"/>
      <c r="ALL81" s="18"/>
      <c r="ALZ81" s="18"/>
      <c r="AMN81" s="18"/>
      <c r="ANB81" s="18"/>
      <c r="ANP81" s="18"/>
      <c r="AOD81" s="18"/>
      <c r="AOR81" s="18"/>
      <c r="APF81" s="18"/>
      <c r="APT81" s="18"/>
      <c r="AQH81" s="18"/>
      <c r="AQV81" s="18"/>
      <c r="ARJ81" s="18"/>
      <c r="ARX81" s="18"/>
      <c r="ASL81" s="18"/>
      <c r="ASZ81" s="18"/>
      <c r="ATN81" s="18"/>
      <c r="AUB81" s="18"/>
      <c r="AUP81" s="18"/>
      <c r="AVD81" s="18"/>
      <c r="AVR81" s="18"/>
      <c r="AWF81" s="18"/>
      <c r="AWT81" s="18"/>
      <c r="AXH81" s="18"/>
      <c r="AXV81" s="18"/>
      <c r="AYJ81" s="18"/>
      <c r="AYX81" s="18"/>
      <c r="AZL81" s="18"/>
      <c r="AZZ81" s="18"/>
      <c r="BAN81" s="18"/>
      <c r="BBB81" s="18"/>
      <c r="BBP81" s="18"/>
      <c r="BCD81" s="18"/>
      <c r="BCR81" s="18"/>
      <c r="BDF81" s="18"/>
      <c r="BDT81" s="18"/>
      <c r="BEH81" s="18"/>
      <c r="BEV81" s="18"/>
      <c r="BFJ81" s="18"/>
      <c r="BFX81" s="18"/>
      <c r="BGL81" s="18"/>
      <c r="BGZ81" s="18"/>
      <c r="BHN81" s="18"/>
      <c r="BIB81" s="18"/>
      <c r="BIP81" s="18"/>
      <c r="BJD81" s="18"/>
      <c r="BJR81" s="18"/>
      <c r="BKF81" s="18"/>
      <c r="BKT81" s="18"/>
      <c r="BLH81" s="18"/>
      <c r="BLV81" s="18"/>
      <c r="BMJ81" s="18"/>
      <c r="BMX81" s="18"/>
      <c r="BNL81" s="18"/>
      <c r="BNZ81" s="18"/>
      <c r="BON81" s="18"/>
      <c r="BPB81" s="18"/>
      <c r="BPP81" s="18"/>
      <c r="BQD81" s="18"/>
      <c r="BQR81" s="18"/>
      <c r="BRF81" s="18"/>
      <c r="BRT81" s="18"/>
      <c r="BSH81" s="18"/>
      <c r="BSV81" s="18"/>
      <c r="BTJ81" s="18"/>
      <c r="BTX81" s="18"/>
      <c r="BUL81" s="18"/>
      <c r="BUZ81" s="18"/>
      <c r="BVN81" s="18"/>
      <c r="BWB81" s="18"/>
      <c r="BWP81" s="18"/>
      <c r="BXD81" s="18"/>
      <c r="BXR81" s="18"/>
      <c r="BYF81" s="18"/>
      <c r="BYT81" s="18"/>
      <c r="BZH81" s="18"/>
      <c r="BZV81" s="18"/>
      <c r="CAJ81" s="18"/>
      <c r="CAX81" s="18"/>
      <c r="CBL81" s="18"/>
      <c r="CBZ81" s="18"/>
      <c r="CCN81" s="18"/>
      <c r="CDB81" s="18"/>
      <c r="CDP81" s="18"/>
      <c r="CED81" s="18"/>
      <c r="CER81" s="18"/>
      <c r="CFF81" s="18"/>
      <c r="CFT81" s="18"/>
      <c r="CGH81" s="18"/>
      <c r="CGV81" s="18"/>
      <c r="CHJ81" s="18"/>
      <c r="CHX81" s="18"/>
      <c r="CIL81" s="18"/>
      <c r="CIZ81" s="18"/>
      <c r="CJN81" s="18"/>
      <c r="CKB81" s="18"/>
      <c r="CKP81" s="18"/>
      <c r="CLD81" s="18"/>
      <c r="CLR81" s="18"/>
      <c r="CMF81" s="18"/>
      <c r="CMT81" s="18"/>
      <c r="CNH81" s="18"/>
      <c r="CNV81" s="18"/>
      <c r="COJ81" s="18"/>
      <c r="COX81" s="18"/>
      <c r="CPL81" s="18"/>
      <c r="CPZ81" s="18"/>
      <c r="CQN81" s="18"/>
      <c r="CRB81" s="18"/>
      <c r="CRP81" s="18"/>
      <c r="CSD81" s="18"/>
      <c r="CSR81" s="18"/>
      <c r="CTF81" s="18"/>
      <c r="CTT81" s="18"/>
      <c r="CUH81" s="18"/>
      <c r="CUV81" s="18"/>
      <c r="CVJ81" s="18"/>
      <c r="CVX81" s="18"/>
      <c r="CWL81" s="18"/>
      <c r="CWZ81" s="18"/>
      <c r="CXN81" s="18"/>
      <c r="CYB81" s="18"/>
      <c r="CYP81" s="18"/>
      <c r="CZD81" s="18"/>
      <c r="CZR81" s="18"/>
      <c r="DAF81" s="18"/>
      <c r="DAT81" s="18"/>
      <c r="DBH81" s="18"/>
      <c r="DBV81" s="18"/>
      <c r="DCJ81" s="18"/>
      <c r="DCX81" s="18"/>
      <c r="DDL81" s="18"/>
      <c r="DDZ81" s="18"/>
      <c r="DEN81" s="18"/>
      <c r="DFB81" s="18"/>
      <c r="DFP81" s="18"/>
      <c r="DGD81" s="18"/>
      <c r="DGR81" s="18"/>
      <c r="DHF81" s="18"/>
      <c r="DHT81" s="18"/>
      <c r="DIH81" s="18"/>
      <c r="DIV81" s="18"/>
      <c r="DJJ81" s="18"/>
      <c r="DJX81" s="18"/>
      <c r="DKL81" s="18"/>
      <c r="DKZ81" s="18"/>
      <c r="DLN81" s="18"/>
      <c r="DMB81" s="18"/>
      <c r="DMP81" s="18"/>
      <c r="DND81" s="18"/>
      <c r="DNR81" s="18"/>
      <c r="DOF81" s="18"/>
      <c r="DOT81" s="18"/>
      <c r="DPH81" s="18"/>
      <c r="DPV81" s="18"/>
      <c r="DQJ81" s="18"/>
      <c r="DQX81" s="18"/>
      <c r="DRL81" s="18"/>
      <c r="DRZ81" s="18"/>
      <c r="DSN81" s="18"/>
      <c r="DTB81" s="18"/>
      <c r="DTP81" s="18"/>
      <c r="DUD81" s="18"/>
      <c r="DUR81" s="18"/>
      <c r="DVF81" s="18"/>
      <c r="DVT81" s="18"/>
      <c r="DWH81" s="18"/>
      <c r="DWV81" s="18"/>
      <c r="DXJ81" s="18"/>
      <c r="DXX81" s="18"/>
      <c r="DYL81" s="18"/>
      <c r="DYZ81" s="18"/>
      <c r="DZN81" s="18"/>
      <c r="EAB81" s="18"/>
      <c r="EAP81" s="18"/>
      <c r="EBD81" s="18"/>
      <c r="EBR81" s="18"/>
      <c r="ECF81" s="18"/>
      <c r="ECT81" s="18"/>
      <c r="EDH81" s="18"/>
      <c r="EDV81" s="18"/>
      <c r="EEJ81" s="18"/>
      <c r="EEX81" s="18"/>
      <c r="EFL81" s="18"/>
      <c r="EFZ81" s="18"/>
      <c r="EGN81" s="18"/>
      <c r="EHB81" s="18"/>
      <c r="EHP81" s="18"/>
      <c r="EID81" s="18"/>
      <c r="EIR81" s="18"/>
      <c r="EJF81" s="18"/>
      <c r="EJT81" s="18"/>
      <c r="EKH81" s="18"/>
      <c r="EKV81" s="18"/>
      <c r="ELJ81" s="18"/>
      <c r="ELX81" s="18"/>
      <c r="EML81" s="18"/>
      <c r="EMZ81" s="18"/>
      <c r="ENN81" s="18"/>
      <c r="EOB81" s="18"/>
      <c r="EOP81" s="18"/>
      <c r="EPD81" s="18"/>
      <c r="EPR81" s="18"/>
      <c r="EQF81" s="18"/>
      <c r="EQT81" s="18"/>
      <c r="ERH81" s="18"/>
      <c r="ERV81" s="18"/>
      <c r="ESJ81" s="18"/>
      <c r="ESX81" s="18"/>
      <c r="ETL81" s="18"/>
      <c r="ETZ81" s="18"/>
      <c r="EUN81" s="18"/>
      <c r="EVB81" s="18"/>
      <c r="EVP81" s="18"/>
      <c r="EWD81" s="18"/>
      <c r="EWR81" s="18"/>
      <c r="EXF81" s="18"/>
      <c r="EXT81" s="18"/>
      <c r="EYH81" s="18"/>
      <c r="EYV81" s="18"/>
      <c r="EZJ81" s="18"/>
      <c r="EZX81" s="18"/>
      <c r="FAL81" s="18"/>
      <c r="FAZ81" s="18"/>
      <c r="FBN81" s="18"/>
      <c r="FCB81" s="18"/>
      <c r="FCP81" s="18"/>
      <c r="FDD81" s="18"/>
      <c r="FDR81" s="18"/>
      <c r="FEF81" s="18"/>
      <c r="FET81" s="18"/>
      <c r="FFH81" s="18"/>
      <c r="FFV81" s="18"/>
      <c r="FGJ81" s="18"/>
      <c r="FGX81" s="18"/>
      <c r="FHL81" s="18"/>
      <c r="FHZ81" s="18"/>
      <c r="FIN81" s="18"/>
      <c r="FJB81" s="18"/>
      <c r="FJP81" s="18"/>
      <c r="FKD81" s="18"/>
      <c r="FKR81" s="18"/>
      <c r="FLF81" s="18"/>
      <c r="FLT81" s="18"/>
      <c r="FMH81" s="18"/>
      <c r="FMV81" s="18"/>
      <c r="FNJ81" s="18"/>
      <c r="FNX81" s="18"/>
      <c r="FOL81" s="18"/>
      <c r="FOZ81" s="18"/>
      <c r="FPN81" s="18"/>
      <c r="FQB81" s="18"/>
      <c r="FQP81" s="18"/>
      <c r="FRD81" s="18"/>
      <c r="FRR81" s="18"/>
      <c r="FSF81" s="18"/>
      <c r="FST81" s="18"/>
      <c r="FTH81" s="18"/>
      <c r="FTV81" s="18"/>
      <c r="FUJ81" s="18"/>
      <c r="FUX81" s="18"/>
      <c r="FVL81" s="18"/>
      <c r="FVZ81" s="18"/>
      <c r="FWN81" s="18"/>
      <c r="FXB81" s="18"/>
      <c r="FXP81" s="18"/>
      <c r="FYD81" s="18"/>
      <c r="FYR81" s="18"/>
      <c r="FZF81" s="18"/>
      <c r="FZT81" s="18"/>
      <c r="GAH81" s="18"/>
      <c r="GAV81" s="18"/>
      <c r="GBJ81" s="18"/>
      <c r="GBX81" s="18"/>
      <c r="GCL81" s="18"/>
      <c r="GCZ81" s="18"/>
      <c r="GDN81" s="18"/>
      <c r="GEB81" s="18"/>
      <c r="GEP81" s="18"/>
      <c r="GFD81" s="18"/>
      <c r="GFR81" s="18"/>
      <c r="GGF81" s="18"/>
      <c r="GGT81" s="18"/>
      <c r="GHH81" s="18"/>
      <c r="GHV81" s="18"/>
      <c r="GIJ81" s="18"/>
      <c r="GIX81" s="18"/>
      <c r="GJL81" s="18"/>
      <c r="GJZ81" s="18"/>
      <c r="GKN81" s="18"/>
      <c r="GLB81" s="18"/>
      <c r="GLP81" s="18"/>
      <c r="GMD81" s="18"/>
      <c r="GMR81" s="18"/>
      <c r="GNF81" s="18"/>
      <c r="GNT81" s="18"/>
      <c r="GOH81" s="18"/>
      <c r="GOV81" s="18"/>
      <c r="GPJ81" s="18"/>
      <c r="GPX81" s="18"/>
      <c r="GQL81" s="18"/>
      <c r="GQZ81" s="18"/>
      <c r="GRN81" s="18"/>
      <c r="GSB81" s="18"/>
      <c r="GSP81" s="18"/>
      <c r="GTD81" s="18"/>
      <c r="GTR81" s="18"/>
      <c r="GUF81" s="18"/>
      <c r="GUT81" s="18"/>
      <c r="GVH81" s="18"/>
      <c r="GVV81" s="18"/>
      <c r="GWJ81" s="18"/>
      <c r="GWX81" s="18"/>
      <c r="GXL81" s="18"/>
      <c r="GXZ81" s="18"/>
      <c r="GYN81" s="18"/>
      <c r="GZB81" s="18"/>
      <c r="GZP81" s="18"/>
      <c r="HAD81" s="18"/>
      <c r="HAR81" s="18"/>
      <c r="HBF81" s="18"/>
      <c r="HBT81" s="18"/>
      <c r="HCH81" s="18"/>
      <c r="HCV81" s="18"/>
      <c r="HDJ81" s="18"/>
      <c r="HDX81" s="18"/>
      <c r="HEL81" s="18"/>
      <c r="HEZ81" s="18"/>
      <c r="HFN81" s="18"/>
      <c r="HGB81" s="18"/>
      <c r="HGP81" s="18"/>
      <c r="HHD81" s="18"/>
      <c r="HHR81" s="18"/>
      <c r="HIF81" s="18"/>
      <c r="HIT81" s="18"/>
      <c r="HJH81" s="18"/>
      <c r="HJV81" s="18"/>
      <c r="HKJ81" s="18"/>
      <c r="HKX81" s="18"/>
      <c r="HLL81" s="18"/>
      <c r="HLZ81" s="18"/>
      <c r="HMN81" s="18"/>
      <c r="HNB81" s="18"/>
      <c r="HNP81" s="18"/>
      <c r="HOD81" s="18"/>
      <c r="HOR81" s="18"/>
      <c r="HPF81" s="18"/>
      <c r="HPT81" s="18"/>
      <c r="HQH81" s="18"/>
      <c r="HQV81" s="18"/>
      <c r="HRJ81" s="18"/>
      <c r="HRX81" s="18"/>
      <c r="HSL81" s="18"/>
      <c r="HSZ81" s="18"/>
      <c r="HTN81" s="18"/>
      <c r="HUB81" s="18"/>
      <c r="HUP81" s="18"/>
      <c r="HVD81" s="18"/>
      <c r="HVR81" s="18"/>
      <c r="HWF81" s="18"/>
      <c r="HWT81" s="18"/>
      <c r="HXH81" s="18"/>
      <c r="HXV81" s="18"/>
      <c r="HYJ81" s="18"/>
      <c r="HYX81" s="18"/>
      <c r="HZL81" s="18"/>
      <c r="HZZ81" s="18"/>
      <c r="IAN81" s="18"/>
      <c r="IBB81" s="18"/>
      <c r="IBP81" s="18"/>
      <c r="ICD81" s="18"/>
      <c r="ICR81" s="18"/>
      <c r="IDF81" s="18"/>
      <c r="IDT81" s="18"/>
      <c r="IEH81" s="18"/>
      <c r="IEV81" s="18"/>
      <c r="IFJ81" s="18"/>
      <c r="IFX81" s="18"/>
      <c r="IGL81" s="18"/>
      <c r="IGZ81" s="18"/>
      <c r="IHN81" s="18"/>
      <c r="IIB81" s="18"/>
      <c r="IIP81" s="18"/>
      <c r="IJD81" s="18"/>
      <c r="IJR81" s="18"/>
      <c r="IKF81" s="18"/>
      <c r="IKT81" s="18"/>
      <c r="ILH81" s="18"/>
      <c r="ILV81" s="18"/>
      <c r="IMJ81" s="18"/>
      <c r="IMX81" s="18"/>
      <c r="INL81" s="18"/>
      <c r="INZ81" s="18"/>
      <c r="ION81" s="18"/>
      <c r="IPB81" s="18"/>
      <c r="IPP81" s="18"/>
      <c r="IQD81" s="18"/>
      <c r="IQR81" s="18"/>
      <c r="IRF81" s="18"/>
      <c r="IRT81" s="18"/>
      <c r="ISH81" s="18"/>
      <c r="ISV81" s="18"/>
      <c r="ITJ81" s="18"/>
      <c r="ITX81" s="18"/>
      <c r="IUL81" s="18"/>
      <c r="IUZ81" s="18"/>
      <c r="IVN81" s="18"/>
      <c r="IWB81" s="18"/>
      <c r="IWP81" s="18"/>
      <c r="IXD81" s="18"/>
      <c r="IXR81" s="18"/>
      <c r="IYF81" s="18"/>
      <c r="IYT81" s="18"/>
      <c r="IZH81" s="18"/>
      <c r="IZV81" s="18"/>
      <c r="JAJ81" s="18"/>
      <c r="JAX81" s="18"/>
      <c r="JBL81" s="18"/>
      <c r="JBZ81" s="18"/>
      <c r="JCN81" s="18"/>
      <c r="JDB81" s="18"/>
      <c r="JDP81" s="18"/>
      <c r="JED81" s="18"/>
      <c r="JER81" s="18"/>
      <c r="JFF81" s="18"/>
      <c r="JFT81" s="18"/>
      <c r="JGH81" s="18"/>
      <c r="JGV81" s="18"/>
      <c r="JHJ81" s="18"/>
      <c r="JHX81" s="18"/>
      <c r="JIL81" s="18"/>
      <c r="JIZ81" s="18"/>
      <c r="JJN81" s="18"/>
      <c r="JKB81" s="18"/>
      <c r="JKP81" s="18"/>
      <c r="JLD81" s="18"/>
      <c r="JLR81" s="18"/>
      <c r="JMF81" s="18"/>
      <c r="JMT81" s="18"/>
      <c r="JNH81" s="18"/>
      <c r="JNV81" s="18"/>
      <c r="JOJ81" s="18"/>
      <c r="JOX81" s="18"/>
      <c r="JPL81" s="18"/>
      <c r="JPZ81" s="18"/>
      <c r="JQN81" s="18"/>
      <c r="JRB81" s="18"/>
      <c r="JRP81" s="18"/>
      <c r="JSD81" s="18"/>
      <c r="JSR81" s="18"/>
      <c r="JTF81" s="18"/>
      <c r="JTT81" s="18"/>
      <c r="JUH81" s="18"/>
      <c r="JUV81" s="18"/>
      <c r="JVJ81" s="18"/>
      <c r="JVX81" s="18"/>
      <c r="JWL81" s="18"/>
      <c r="JWZ81" s="18"/>
      <c r="JXN81" s="18"/>
      <c r="JYB81" s="18"/>
      <c r="JYP81" s="18"/>
      <c r="JZD81" s="18"/>
      <c r="JZR81" s="18"/>
      <c r="KAF81" s="18"/>
      <c r="KAT81" s="18"/>
      <c r="KBH81" s="18"/>
      <c r="KBV81" s="18"/>
      <c r="KCJ81" s="18"/>
      <c r="KCX81" s="18"/>
      <c r="KDL81" s="18"/>
      <c r="KDZ81" s="18"/>
      <c r="KEN81" s="18"/>
      <c r="KFB81" s="18"/>
      <c r="KFP81" s="18"/>
      <c r="KGD81" s="18"/>
      <c r="KGR81" s="18"/>
      <c r="KHF81" s="18"/>
      <c r="KHT81" s="18"/>
      <c r="KIH81" s="18"/>
      <c r="KIV81" s="18"/>
      <c r="KJJ81" s="18"/>
      <c r="KJX81" s="18"/>
      <c r="KKL81" s="18"/>
      <c r="KKZ81" s="18"/>
      <c r="KLN81" s="18"/>
      <c r="KMB81" s="18"/>
      <c r="KMP81" s="18"/>
      <c r="KND81" s="18"/>
      <c r="KNR81" s="18"/>
      <c r="KOF81" s="18"/>
      <c r="KOT81" s="18"/>
      <c r="KPH81" s="18"/>
      <c r="KPV81" s="18"/>
      <c r="KQJ81" s="18"/>
      <c r="KQX81" s="18"/>
      <c r="KRL81" s="18"/>
      <c r="KRZ81" s="18"/>
      <c r="KSN81" s="18"/>
      <c r="KTB81" s="18"/>
      <c r="KTP81" s="18"/>
      <c r="KUD81" s="18"/>
      <c r="KUR81" s="18"/>
      <c r="KVF81" s="18"/>
      <c r="KVT81" s="18"/>
      <c r="KWH81" s="18"/>
      <c r="KWV81" s="18"/>
      <c r="KXJ81" s="18"/>
      <c r="KXX81" s="18"/>
      <c r="KYL81" s="18"/>
      <c r="KYZ81" s="18"/>
      <c r="KZN81" s="18"/>
      <c r="LAB81" s="18"/>
      <c r="LAP81" s="18"/>
      <c r="LBD81" s="18"/>
      <c r="LBR81" s="18"/>
      <c r="LCF81" s="18"/>
      <c r="LCT81" s="18"/>
      <c r="LDH81" s="18"/>
      <c r="LDV81" s="18"/>
      <c r="LEJ81" s="18"/>
      <c r="LEX81" s="18"/>
      <c r="LFL81" s="18"/>
      <c r="LFZ81" s="18"/>
      <c r="LGN81" s="18"/>
      <c r="LHB81" s="18"/>
      <c r="LHP81" s="18"/>
      <c r="LID81" s="18"/>
      <c r="LIR81" s="18"/>
      <c r="LJF81" s="18"/>
      <c r="LJT81" s="18"/>
      <c r="LKH81" s="18"/>
      <c r="LKV81" s="18"/>
      <c r="LLJ81" s="18"/>
      <c r="LLX81" s="18"/>
      <c r="LML81" s="18"/>
      <c r="LMZ81" s="18"/>
      <c r="LNN81" s="18"/>
      <c r="LOB81" s="18"/>
      <c r="LOP81" s="18"/>
      <c r="LPD81" s="18"/>
      <c r="LPR81" s="18"/>
      <c r="LQF81" s="18"/>
      <c r="LQT81" s="18"/>
      <c r="LRH81" s="18"/>
      <c r="LRV81" s="18"/>
      <c r="LSJ81" s="18"/>
      <c r="LSX81" s="18"/>
      <c r="LTL81" s="18"/>
      <c r="LTZ81" s="18"/>
      <c r="LUN81" s="18"/>
      <c r="LVB81" s="18"/>
      <c r="LVP81" s="18"/>
      <c r="LWD81" s="18"/>
      <c r="LWR81" s="18"/>
      <c r="LXF81" s="18"/>
      <c r="LXT81" s="18"/>
      <c r="LYH81" s="18"/>
      <c r="LYV81" s="18"/>
      <c r="LZJ81" s="18"/>
      <c r="LZX81" s="18"/>
      <c r="MAL81" s="18"/>
      <c r="MAZ81" s="18"/>
      <c r="MBN81" s="18"/>
      <c r="MCB81" s="18"/>
      <c r="MCP81" s="18"/>
      <c r="MDD81" s="18"/>
      <c r="MDR81" s="18"/>
      <c r="MEF81" s="18"/>
      <c r="MET81" s="18"/>
      <c r="MFH81" s="18"/>
      <c r="MFV81" s="18"/>
      <c r="MGJ81" s="18"/>
      <c r="MGX81" s="18"/>
      <c r="MHL81" s="18"/>
      <c r="MHZ81" s="18"/>
      <c r="MIN81" s="18"/>
      <c r="MJB81" s="18"/>
      <c r="MJP81" s="18"/>
      <c r="MKD81" s="18"/>
      <c r="MKR81" s="18"/>
      <c r="MLF81" s="18"/>
      <c r="MLT81" s="18"/>
      <c r="MMH81" s="18"/>
      <c r="MMV81" s="18"/>
      <c r="MNJ81" s="18"/>
      <c r="MNX81" s="18"/>
      <c r="MOL81" s="18"/>
      <c r="MOZ81" s="18"/>
      <c r="MPN81" s="18"/>
      <c r="MQB81" s="18"/>
      <c r="MQP81" s="18"/>
      <c r="MRD81" s="18"/>
      <c r="MRR81" s="18"/>
      <c r="MSF81" s="18"/>
      <c r="MST81" s="18"/>
      <c r="MTH81" s="18"/>
      <c r="MTV81" s="18"/>
      <c r="MUJ81" s="18"/>
      <c r="MUX81" s="18"/>
      <c r="MVL81" s="18"/>
      <c r="MVZ81" s="18"/>
      <c r="MWN81" s="18"/>
      <c r="MXB81" s="18"/>
      <c r="MXP81" s="18"/>
      <c r="MYD81" s="18"/>
      <c r="MYR81" s="18"/>
      <c r="MZF81" s="18"/>
      <c r="MZT81" s="18"/>
      <c r="NAH81" s="18"/>
      <c r="NAV81" s="18"/>
      <c r="NBJ81" s="18"/>
      <c r="NBX81" s="18"/>
      <c r="NCL81" s="18"/>
      <c r="NCZ81" s="18"/>
      <c r="NDN81" s="18"/>
      <c r="NEB81" s="18"/>
      <c r="NEP81" s="18"/>
      <c r="NFD81" s="18"/>
      <c r="NFR81" s="18"/>
      <c r="NGF81" s="18"/>
      <c r="NGT81" s="18"/>
      <c r="NHH81" s="18"/>
      <c r="NHV81" s="18"/>
      <c r="NIJ81" s="18"/>
      <c r="NIX81" s="18"/>
      <c r="NJL81" s="18"/>
      <c r="NJZ81" s="18"/>
      <c r="NKN81" s="18"/>
      <c r="NLB81" s="18"/>
      <c r="NLP81" s="18"/>
      <c r="NMD81" s="18"/>
      <c r="NMR81" s="18"/>
      <c r="NNF81" s="18"/>
      <c r="NNT81" s="18"/>
      <c r="NOH81" s="18"/>
      <c r="NOV81" s="18"/>
      <c r="NPJ81" s="18"/>
      <c r="NPX81" s="18"/>
      <c r="NQL81" s="18"/>
      <c r="NQZ81" s="18"/>
      <c r="NRN81" s="18"/>
      <c r="NSB81" s="18"/>
      <c r="NSP81" s="18"/>
      <c r="NTD81" s="18"/>
      <c r="NTR81" s="18"/>
      <c r="NUF81" s="18"/>
      <c r="NUT81" s="18"/>
      <c r="NVH81" s="18"/>
      <c r="NVV81" s="18"/>
      <c r="NWJ81" s="18"/>
      <c r="NWX81" s="18"/>
      <c r="NXL81" s="18"/>
      <c r="NXZ81" s="18"/>
      <c r="NYN81" s="18"/>
      <c r="NZB81" s="18"/>
      <c r="NZP81" s="18"/>
      <c r="OAD81" s="18"/>
      <c r="OAR81" s="18"/>
      <c r="OBF81" s="18"/>
      <c r="OBT81" s="18"/>
      <c r="OCH81" s="18"/>
      <c r="OCV81" s="18"/>
      <c r="ODJ81" s="18"/>
      <c r="ODX81" s="18"/>
      <c r="OEL81" s="18"/>
      <c r="OEZ81" s="18"/>
      <c r="OFN81" s="18"/>
      <c r="OGB81" s="18"/>
      <c r="OGP81" s="18"/>
      <c r="OHD81" s="18"/>
      <c r="OHR81" s="18"/>
      <c r="OIF81" s="18"/>
      <c r="OIT81" s="18"/>
      <c r="OJH81" s="18"/>
      <c r="OJV81" s="18"/>
      <c r="OKJ81" s="18"/>
      <c r="OKX81" s="18"/>
      <c r="OLL81" s="18"/>
      <c r="OLZ81" s="18"/>
      <c r="OMN81" s="18"/>
      <c r="ONB81" s="18"/>
      <c r="ONP81" s="18"/>
      <c r="OOD81" s="18"/>
      <c r="OOR81" s="18"/>
      <c r="OPF81" s="18"/>
      <c r="OPT81" s="18"/>
      <c r="OQH81" s="18"/>
      <c r="OQV81" s="18"/>
      <c r="ORJ81" s="18"/>
      <c r="ORX81" s="18"/>
      <c r="OSL81" s="18"/>
      <c r="OSZ81" s="18"/>
      <c r="OTN81" s="18"/>
      <c r="OUB81" s="18"/>
      <c r="OUP81" s="18"/>
      <c r="OVD81" s="18"/>
      <c r="OVR81" s="18"/>
      <c r="OWF81" s="18"/>
      <c r="OWT81" s="18"/>
      <c r="OXH81" s="18"/>
      <c r="OXV81" s="18"/>
      <c r="OYJ81" s="18"/>
      <c r="OYX81" s="18"/>
      <c r="OZL81" s="18"/>
      <c r="OZZ81" s="18"/>
      <c r="PAN81" s="18"/>
      <c r="PBB81" s="18"/>
      <c r="PBP81" s="18"/>
      <c r="PCD81" s="18"/>
      <c r="PCR81" s="18"/>
      <c r="PDF81" s="18"/>
      <c r="PDT81" s="18"/>
      <c r="PEH81" s="18"/>
      <c r="PEV81" s="18"/>
      <c r="PFJ81" s="18"/>
      <c r="PFX81" s="18"/>
      <c r="PGL81" s="18"/>
      <c r="PGZ81" s="18"/>
      <c r="PHN81" s="18"/>
      <c r="PIB81" s="18"/>
      <c r="PIP81" s="18"/>
      <c r="PJD81" s="18"/>
      <c r="PJR81" s="18"/>
      <c r="PKF81" s="18"/>
      <c r="PKT81" s="18"/>
      <c r="PLH81" s="18"/>
      <c r="PLV81" s="18"/>
      <c r="PMJ81" s="18"/>
      <c r="PMX81" s="18"/>
      <c r="PNL81" s="18"/>
      <c r="PNZ81" s="18"/>
      <c r="PON81" s="18"/>
      <c r="PPB81" s="18"/>
      <c r="PPP81" s="18"/>
      <c r="PQD81" s="18"/>
      <c r="PQR81" s="18"/>
      <c r="PRF81" s="18"/>
      <c r="PRT81" s="18"/>
      <c r="PSH81" s="18"/>
      <c r="PSV81" s="18"/>
      <c r="PTJ81" s="18"/>
      <c r="PTX81" s="18"/>
      <c r="PUL81" s="18"/>
      <c r="PUZ81" s="18"/>
      <c r="PVN81" s="18"/>
      <c r="PWB81" s="18"/>
      <c r="PWP81" s="18"/>
      <c r="PXD81" s="18"/>
      <c r="PXR81" s="18"/>
      <c r="PYF81" s="18"/>
      <c r="PYT81" s="18"/>
      <c r="PZH81" s="18"/>
      <c r="PZV81" s="18"/>
      <c r="QAJ81" s="18"/>
      <c r="QAX81" s="18"/>
      <c r="QBL81" s="18"/>
      <c r="QBZ81" s="18"/>
      <c r="QCN81" s="18"/>
      <c r="QDB81" s="18"/>
      <c r="QDP81" s="18"/>
      <c r="QED81" s="18"/>
      <c r="QER81" s="18"/>
      <c r="QFF81" s="18"/>
      <c r="QFT81" s="18"/>
      <c r="QGH81" s="18"/>
      <c r="QGV81" s="18"/>
      <c r="QHJ81" s="18"/>
      <c r="QHX81" s="18"/>
      <c r="QIL81" s="18"/>
      <c r="QIZ81" s="18"/>
      <c r="QJN81" s="18"/>
      <c r="QKB81" s="18"/>
      <c r="QKP81" s="18"/>
      <c r="QLD81" s="18"/>
      <c r="QLR81" s="18"/>
      <c r="QMF81" s="18"/>
      <c r="QMT81" s="18"/>
      <c r="QNH81" s="18"/>
      <c r="QNV81" s="18"/>
      <c r="QOJ81" s="18"/>
      <c r="QOX81" s="18"/>
      <c r="QPL81" s="18"/>
      <c r="QPZ81" s="18"/>
      <c r="QQN81" s="18"/>
      <c r="QRB81" s="18"/>
      <c r="QRP81" s="18"/>
      <c r="QSD81" s="18"/>
      <c r="QSR81" s="18"/>
      <c r="QTF81" s="18"/>
      <c r="QTT81" s="18"/>
      <c r="QUH81" s="18"/>
      <c r="QUV81" s="18"/>
      <c r="QVJ81" s="18"/>
      <c r="QVX81" s="18"/>
      <c r="QWL81" s="18"/>
      <c r="QWZ81" s="18"/>
      <c r="QXN81" s="18"/>
      <c r="QYB81" s="18"/>
      <c r="QYP81" s="18"/>
      <c r="QZD81" s="18"/>
      <c r="QZR81" s="18"/>
      <c r="RAF81" s="18"/>
      <c r="RAT81" s="18"/>
      <c r="RBH81" s="18"/>
      <c r="RBV81" s="18"/>
      <c r="RCJ81" s="18"/>
      <c r="RCX81" s="18"/>
      <c r="RDL81" s="18"/>
      <c r="RDZ81" s="18"/>
      <c r="REN81" s="18"/>
      <c r="RFB81" s="18"/>
      <c r="RFP81" s="18"/>
      <c r="RGD81" s="18"/>
      <c r="RGR81" s="18"/>
      <c r="RHF81" s="18"/>
      <c r="RHT81" s="18"/>
      <c r="RIH81" s="18"/>
      <c r="RIV81" s="18"/>
      <c r="RJJ81" s="18"/>
      <c r="RJX81" s="18"/>
      <c r="RKL81" s="18"/>
      <c r="RKZ81" s="18"/>
      <c r="RLN81" s="18"/>
      <c r="RMB81" s="18"/>
      <c r="RMP81" s="18"/>
      <c r="RND81" s="18"/>
      <c r="RNR81" s="18"/>
      <c r="ROF81" s="18"/>
      <c r="ROT81" s="18"/>
      <c r="RPH81" s="18"/>
      <c r="RPV81" s="18"/>
      <c r="RQJ81" s="18"/>
      <c r="RQX81" s="18"/>
      <c r="RRL81" s="18"/>
      <c r="RRZ81" s="18"/>
      <c r="RSN81" s="18"/>
      <c r="RTB81" s="18"/>
      <c r="RTP81" s="18"/>
      <c r="RUD81" s="18"/>
      <c r="RUR81" s="18"/>
      <c r="RVF81" s="18"/>
      <c r="RVT81" s="18"/>
      <c r="RWH81" s="18"/>
      <c r="RWV81" s="18"/>
      <c r="RXJ81" s="18"/>
      <c r="RXX81" s="18"/>
      <c r="RYL81" s="18"/>
      <c r="RYZ81" s="18"/>
      <c r="RZN81" s="18"/>
      <c r="SAB81" s="18"/>
      <c r="SAP81" s="18"/>
      <c r="SBD81" s="18"/>
      <c r="SBR81" s="18"/>
      <c r="SCF81" s="18"/>
      <c r="SCT81" s="18"/>
      <c r="SDH81" s="18"/>
      <c r="SDV81" s="18"/>
      <c r="SEJ81" s="18"/>
      <c r="SEX81" s="18"/>
      <c r="SFL81" s="18"/>
      <c r="SFZ81" s="18"/>
      <c r="SGN81" s="18"/>
      <c r="SHB81" s="18"/>
      <c r="SHP81" s="18"/>
      <c r="SID81" s="18"/>
      <c r="SIR81" s="18"/>
      <c r="SJF81" s="18"/>
      <c r="SJT81" s="18"/>
      <c r="SKH81" s="18"/>
      <c r="SKV81" s="18"/>
      <c r="SLJ81" s="18"/>
      <c r="SLX81" s="18"/>
      <c r="SML81" s="18"/>
      <c r="SMZ81" s="18"/>
      <c r="SNN81" s="18"/>
      <c r="SOB81" s="18"/>
      <c r="SOP81" s="18"/>
      <c r="SPD81" s="18"/>
      <c r="SPR81" s="18"/>
      <c r="SQF81" s="18"/>
      <c r="SQT81" s="18"/>
      <c r="SRH81" s="18"/>
      <c r="SRV81" s="18"/>
      <c r="SSJ81" s="18"/>
      <c r="SSX81" s="18"/>
      <c r="STL81" s="18"/>
      <c r="STZ81" s="18"/>
      <c r="SUN81" s="18"/>
      <c r="SVB81" s="18"/>
      <c r="SVP81" s="18"/>
      <c r="SWD81" s="18"/>
      <c r="SWR81" s="18"/>
      <c r="SXF81" s="18"/>
      <c r="SXT81" s="18"/>
      <c r="SYH81" s="18"/>
      <c r="SYV81" s="18"/>
      <c r="SZJ81" s="18"/>
      <c r="SZX81" s="18"/>
      <c r="TAL81" s="18"/>
      <c r="TAZ81" s="18"/>
      <c r="TBN81" s="18"/>
      <c r="TCB81" s="18"/>
      <c r="TCP81" s="18"/>
      <c r="TDD81" s="18"/>
      <c r="TDR81" s="18"/>
      <c r="TEF81" s="18"/>
      <c r="TET81" s="18"/>
      <c r="TFH81" s="18"/>
      <c r="TFV81" s="18"/>
      <c r="TGJ81" s="18"/>
      <c r="TGX81" s="18"/>
      <c r="THL81" s="18"/>
      <c r="THZ81" s="18"/>
      <c r="TIN81" s="18"/>
      <c r="TJB81" s="18"/>
      <c r="TJP81" s="18"/>
      <c r="TKD81" s="18"/>
      <c r="TKR81" s="18"/>
      <c r="TLF81" s="18"/>
      <c r="TLT81" s="18"/>
      <c r="TMH81" s="18"/>
      <c r="TMV81" s="18"/>
      <c r="TNJ81" s="18"/>
      <c r="TNX81" s="18"/>
      <c r="TOL81" s="18"/>
      <c r="TOZ81" s="18"/>
      <c r="TPN81" s="18"/>
      <c r="TQB81" s="18"/>
      <c r="TQP81" s="18"/>
      <c r="TRD81" s="18"/>
      <c r="TRR81" s="18"/>
      <c r="TSF81" s="18"/>
      <c r="TST81" s="18"/>
      <c r="TTH81" s="18"/>
      <c r="TTV81" s="18"/>
      <c r="TUJ81" s="18"/>
      <c r="TUX81" s="18"/>
      <c r="TVL81" s="18"/>
      <c r="TVZ81" s="18"/>
      <c r="TWN81" s="18"/>
      <c r="TXB81" s="18"/>
      <c r="TXP81" s="18"/>
      <c r="TYD81" s="18"/>
      <c r="TYR81" s="18"/>
      <c r="TZF81" s="18"/>
      <c r="TZT81" s="18"/>
      <c r="UAH81" s="18"/>
      <c r="UAV81" s="18"/>
      <c r="UBJ81" s="18"/>
      <c r="UBX81" s="18"/>
      <c r="UCL81" s="18"/>
      <c r="UCZ81" s="18"/>
      <c r="UDN81" s="18"/>
      <c r="UEB81" s="18"/>
      <c r="UEP81" s="18"/>
      <c r="UFD81" s="18"/>
      <c r="UFR81" s="18"/>
      <c r="UGF81" s="18"/>
      <c r="UGT81" s="18"/>
      <c r="UHH81" s="18"/>
      <c r="UHV81" s="18"/>
      <c r="UIJ81" s="18"/>
      <c r="UIX81" s="18"/>
      <c r="UJL81" s="18"/>
      <c r="UJZ81" s="18"/>
      <c r="UKN81" s="18"/>
      <c r="ULB81" s="18"/>
      <c r="ULP81" s="18"/>
      <c r="UMD81" s="18"/>
      <c r="UMR81" s="18"/>
      <c r="UNF81" s="18"/>
      <c r="UNT81" s="18"/>
      <c r="UOH81" s="18"/>
      <c r="UOV81" s="18"/>
      <c r="UPJ81" s="18"/>
      <c r="UPX81" s="18"/>
      <c r="UQL81" s="18"/>
      <c r="UQZ81" s="18"/>
      <c r="URN81" s="18"/>
      <c r="USB81" s="18"/>
      <c r="USP81" s="18"/>
      <c r="UTD81" s="18"/>
      <c r="UTR81" s="18"/>
      <c r="UUF81" s="18"/>
      <c r="UUT81" s="18"/>
      <c r="UVH81" s="18"/>
      <c r="UVV81" s="18"/>
      <c r="UWJ81" s="18"/>
      <c r="UWX81" s="18"/>
      <c r="UXL81" s="18"/>
      <c r="UXZ81" s="18"/>
      <c r="UYN81" s="18"/>
      <c r="UZB81" s="18"/>
      <c r="UZP81" s="18"/>
      <c r="VAD81" s="18"/>
      <c r="VAR81" s="18"/>
      <c r="VBF81" s="18"/>
      <c r="VBT81" s="18"/>
      <c r="VCH81" s="18"/>
      <c r="VCV81" s="18"/>
      <c r="VDJ81" s="18"/>
      <c r="VDX81" s="18"/>
      <c r="VEL81" s="18"/>
      <c r="VEZ81" s="18"/>
      <c r="VFN81" s="18"/>
      <c r="VGB81" s="18"/>
      <c r="VGP81" s="18"/>
      <c r="VHD81" s="18"/>
      <c r="VHR81" s="18"/>
      <c r="VIF81" s="18"/>
      <c r="VIT81" s="18"/>
      <c r="VJH81" s="18"/>
      <c r="VJV81" s="18"/>
      <c r="VKJ81" s="18"/>
      <c r="VKX81" s="18"/>
      <c r="VLL81" s="18"/>
      <c r="VLZ81" s="18"/>
      <c r="VMN81" s="18"/>
      <c r="VNB81" s="18"/>
      <c r="VNP81" s="18"/>
      <c r="VOD81" s="18"/>
      <c r="VOR81" s="18"/>
      <c r="VPF81" s="18"/>
      <c r="VPT81" s="18"/>
      <c r="VQH81" s="18"/>
      <c r="VQV81" s="18"/>
      <c r="VRJ81" s="18"/>
      <c r="VRX81" s="18"/>
      <c r="VSL81" s="18"/>
      <c r="VSZ81" s="18"/>
      <c r="VTN81" s="18"/>
      <c r="VUB81" s="18"/>
      <c r="VUP81" s="18"/>
      <c r="VVD81" s="18"/>
      <c r="VVR81" s="18"/>
      <c r="VWF81" s="18"/>
      <c r="VWT81" s="18"/>
      <c r="VXH81" s="18"/>
      <c r="VXV81" s="18"/>
      <c r="VYJ81" s="18"/>
      <c r="VYX81" s="18"/>
      <c r="VZL81" s="18"/>
      <c r="VZZ81" s="18"/>
      <c r="WAN81" s="18"/>
      <c r="WBB81" s="18"/>
      <c r="WBP81" s="18"/>
      <c r="WCD81" s="18"/>
      <c r="WCR81" s="18"/>
      <c r="WDF81" s="18"/>
      <c r="WDT81" s="18"/>
      <c r="WEH81" s="18"/>
      <c r="WEV81" s="18"/>
      <c r="WFJ81" s="18"/>
      <c r="WFX81" s="18"/>
      <c r="WGL81" s="18"/>
      <c r="WGZ81" s="18"/>
      <c r="WHN81" s="18"/>
      <c r="WIB81" s="18"/>
      <c r="WIP81" s="18"/>
      <c r="WJD81" s="18"/>
      <c r="WJR81" s="18"/>
      <c r="WKF81" s="18"/>
      <c r="WKT81" s="18"/>
      <c r="WLH81" s="18"/>
      <c r="WLV81" s="18"/>
      <c r="WMJ81" s="18"/>
      <c r="WMX81" s="18"/>
      <c r="WNL81" s="18"/>
      <c r="WNZ81" s="18"/>
      <c r="WON81" s="18"/>
      <c r="WPB81" s="18"/>
      <c r="WPP81" s="18"/>
      <c r="WQD81" s="18"/>
      <c r="WQR81" s="18"/>
      <c r="WRF81" s="18"/>
      <c r="WRT81" s="18"/>
      <c r="WSH81" s="18"/>
      <c r="WSV81" s="18"/>
      <c r="WTJ81" s="18"/>
      <c r="WTX81" s="18"/>
      <c r="WUL81" s="18"/>
      <c r="WUZ81" s="18"/>
      <c r="WVN81" s="18"/>
      <c r="WWB81" s="18"/>
      <c r="WWP81" s="18"/>
      <c r="WXD81" s="18"/>
      <c r="WXR81" s="18"/>
      <c r="WYF81" s="18"/>
      <c r="WYT81" s="18"/>
      <c r="WZH81" s="18"/>
      <c r="WZV81" s="18"/>
      <c r="XAJ81" s="18"/>
      <c r="XAX81" s="18"/>
      <c r="XBL81" s="18"/>
      <c r="XBZ81" s="18"/>
      <c r="XCN81" s="18"/>
      <c r="XDB81" s="18"/>
      <c r="XDP81" s="18"/>
      <c r="XED81" s="18"/>
      <c r="XER81" s="18"/>
    </row>
    <row r="82" spans="1:1014 1028:2036 2050:3072 3086:4094 4108:5116 5130:6138 6152:7160 7174:8182 8196:9204 9218:10240 10254:11262 11276:12284 12298:13306 13320:14328 14342:15350 15364:16372" hidden="1" x14ac:dyDescent="0.35">
      <c r="A82">
        <v>2017319015</v>
      </c>
      <c r="B82" t="s">
        <v>34</v>
      </c>
      <c r="C82" t="s">
        <v>160</v>
      </c>
      <c r="D82" s="55" t="s">
        <v>947</v>
      </c>
      <c r="E82" t="s">
        <v>947</v>
      </c>
      <c r="F82" s="18">
        <v>43054</v>
      </c>
      <c r="G82">
        <v>8.6</v>
      </c>
      <c r="H82" t="s">
        <v>29</v>
      </c>
      <c r="I82">
        <v>10.7</v>
      </c>
      <c r="J82" t="s">
        <v>884</v>
      </c>
      <c r="K82">
        <v>4.5</v>
      </c>
      <c r="L82" t="s">
        <v>877</v>
      </c>
      <c r="M82">
        <v>36</v>
      </c>
      <c r="N82" t="s">
        <v>29</v>
      </c>
      <c r="O82">
        <v>1240</v>
      </c>
      <c r="P82" t="s">
        <v>880</v>
      </c>
      <c r="T82" s="18"/>
      <c r="AH82" s="18"/>
      <c r="AV82" s="18"/>
      <c r="BJ82" s="18"/>
      <c r="BX82" s="18"/>
      <c r="CL82" s="18"/>
      <c r="CZ82" s="18"/>
      <c r="DN82" s="18"/>
      <c r="EB82" s="18"/>
      <c r="EP82" s="18"/>
      <c r="FD82" s="18"/>
      <c r="FR82" s="18"/>
      <c r="GF82" s="18"/>
      <c r="GT82" s="18"/>
      <c r="HH82" s="18"/>
      <c r="HV82" s="18"/>
      <c r="IJ82" s="18"/>
      <c r="IX82" s="18"/>
      <c r="JL82" s="18"/>
      <c r="JZ82" s="18"/>
      <c r="KN82" s="18"/>
      <c r="LB82" s="18"/>
      <c r="LP82" s="18"/>
      <c r="MD82" s="18"/>
      <c r="MR82" s="18"/>
      <c r="NF82" s="18"/>
      <c r="NT82" s="18"/>
      <c r="OH82" s="18"/>
      <c r="OV82" s="18"/>
      <c r="PJ82" s="18"/>
      <c r="PX82" s="18"/>
      <c r="QL82" s="18"/>
      <c r="QZ82" s="18"/>
      <c r="RN82" s="18"/>
      <c r="SB82" s="18"/>
      <c r="SP82" s="18"/>
      <c r="TD82" s="18"/>
      <c r="TR82" s="18"/>
      <c r="UF82" s="18"/>
      <c r="UT82" s="18"/>
      <c r="VH82" s="18"/>
      <c r="VV82" s="18"/>
      <c r="WJ82" s="18"/>
      <c r="WX82" s="18"/>
      <c r="XL82" s="18"/>
      <c r="XZ82" s="18"/>
      <c r="YN82" s="18"/>
      <c r="ZB82" s="18"/>
      <c r="ZP82" s="18"/>
      <c r="AAD82" s="18"/>
      <c r="AAR82" s="18"/>
      <c r="ABF82" s="18"/>
      <c r="ABT82" s="18"/>
      <c r="ACH82" s="18"/>
      <c r="ACV82" s="18"/>
      <c r="ADJ82" s="18"/>
      <c r="ADX82" s="18"/>
      <c r="AEL82" s="18"/>
      <c r="AEZ82" s="18"/>
      <c r="AFN82" s="18"/>
      <c r="AGB82" s="18"/>
      <c r="AGP82" s="18"/>
      <c r="AHD82" s="18"/>
      <c r="AHR82" s="18"/>
      <c r="AIF82" s="18"/>
      <c r="AIT82" s="18"/>
      <c r="AJH82" s="18"/>
      <c r="AJV82" s="18"/>
      <c r="AKJ82" s="18"/>
      <c r="AKX82" s="18"/>
      <c r="ALL82" s="18"/>
      <c r="ALZ82" s="18"/>
      <c r="AMN82" s="18"/>
      <c r="ANB82" s="18"/>
      <c r="ANP82" s="18"/>
      <c r="AOD82" s="18"/>
      <c r="AOR82" s="18"/>
      <c r="APF82" s="18"/>
      <c r="APT82" s="18"/>
      <c r="AQH82" s="18"/>
      <c r="AQV82" s="18"/>
      <c r="ARJ82" s="18"/>
      <c r="ARX82" s="18"/>
      <c r="ASL82" s="18"/>
      <c r="ASZ82" s="18"/>
      <c r="ATN82" s="18"/>
      <c r="AUB82" s="18"/>
      <c r="AUP82" s="18"/>
      <c r="AVD82" s="18"/>
      <c r="AVR82" s="18"/>
      <c r="AWF82" s="18"/>
      <c r="AWT82" s="18"/>
      <c r="AXH82" s="18"/>
      <c r="AXV82" s="18"/>
      <c r="AYJ82" s="18"/>
      <c r="AYX82" s="18"/>
      <c r="AZL82" s="18"/>
      <c r="AZZ82" s="18"/>
      <c r="BAN82" s="18"/>
      <c r="BBB82" s="18"/>
      <c r="BBP82" s="18"/>
      <c r="BCD82" s="18"/>
      <c r="BCR82" s="18"/>
      <c r="BDF82" s="18"/>
      <c r="BDT82" s="18"/>
      <c r="BEH82" s="18"/>
      <c r="BEV82" s="18"/>
      <c r="BFJ82" s="18"/>
      <c r="BFX82" s="18"/>
      <c r="BGL82" s="18"/>
      <c r="BGZ82" s="18"/>
      <c r="BHN82" s="18"/>
      <c r="BIB82" s="18"/>
      <c r="BIP82" s="18"/>
      <c r="BJD82" s="18"/>
      <c r="BJR82" s="18"/>
      <c r="BKF82" s="18"/>
      <c r="BKT82" s="18"/>
      <c r="BLH82" s="18"/>
      <c r="BLV82" s="18"/>
      <c r="BMJ82" s="18"/>
      <c r="BMX82" s="18"/>
      <c r="BNL82" s="18"/>
      <c r="BNZ82" s="18"/>
      <c r="BON82" s="18"/>
      <c r="BPB82" s="18"/>
      <c r="BPP82" s="18"/>
      <c r="BQD82" s="18"/>
      <c r="BQR82" s="18"/>
      <c r="BRF82" s="18"/>
      <c r="BRT82" s="18"/>
      <c r="BSH82" s="18"/>
      <c r="BSV82" s="18"/>
      <c r="BTJ82" s="18"/>
      <c r="BTX82" s="18"/>
      <c r="BUL82" s="18"/>
      <c r="BUZ82" s="18"/>
      <c r="BVN82" s="18"/>
      <c r="BWB82" s="18"/>
      <c r="BWP82" s="18"/>
      <c r="BXD82" s="18"/>
      <c r="BXR82" s="18"/>
      <c r="BYF82" s="18"/>
      <c r="BYT82" s="18"/>
      <c r="BZH82" s="18"/>
      <c r="BZV82" s="18"/>
      <c r="CAJ82" s="18"/>
      <c r="CAX82" s="18"/>
      <c r="CBL82" s="18"/>
      <c r="CBZ82" s="18"/>
      <c r="CCN82" s="18"/>
      <c r="CDB82" s="18"/>
      <c r="CDP82" s="18"/>
      <c r="CED82" s="18"/>
      <c r="CER82" s="18"/>
      <c r="CFF82" s="18"/>
      <c r="CFT82" s="18"/>
      <c r="CGH82" s="18"/>
      <c r="CGV82" s="18"/>
      <c r="CHJ82" s="18"/>
      <c r="CHX82" s="18"/>
      <c r="CIL82" s="18"/>
      <c r="CIZ82" s="18"/>
      <c r="CJN82" s="18"/>
      <c r="CKB82" s="18"/>
      <c r="CKP82" s="18"/>
      <c r="CLD82" s="18"/>
      <c r="CLR82" s="18"/>
      <c r="CMF82" s="18"/>
      <c r="CMT82" s="18"/>
      <c r="CNH82" s="18"/>
      <c r="CNV82" s="18"/>
      <c r="COJ82" s="18"/>
      <c r="COX82" s="18"/>
      <c r="CPL82" s="18"/>
      <c r="CPZ82" s="18"/>
      <c r="CQN82" s="18"/>
      <c r="CRB82" s="18"/>
      <c r="CRP82" s="18"/>
      <c r="CSD82" s="18"/>
      <c r="CSR82" s="18"/>
      <c r="CTF82" s="18"/>
      <c r="CTT82" s="18"/>
      <c r="CUH82" s="18"/>
      <c r="CUV82" s="18"/>
      <c r="CVJ82" s="18"/>
      <c r="CVX82" s="18"/>
      <c r="CWL82" s="18"/>
      <c r="CWZ82" s="18"/>
      <c r="CXN82" s="18"/>
      <c r="CYB82" s="18"/>
      <c r="CYP82" s="18"/>
      <c r="CZD82" s="18"/>
      <c r="CZR82" s="18"/>
      <c r="DAF82" s="18"/>
      <c r="DAT82" s="18"/>
      <c r="DBH82" s="18"/>
      <c r="DBV82" s="18"/>
      <c r="DCJ82" s="18"/>
      <c r="DCX82" s="18"/>
      <c r="DDL82" s="18"/>
      <c r="DDZ82" s="18"/>
      <c r="DEN82" s="18"/>
      <c r="DFB82" s="18"/>
      <c r="DFP82" s="18"/>
      <c r="DGD82" s="18"/>
      <c r="DGR82" s="18"/>
      <c r="DHF82" s="18"/>
      <c r="DHT82" s="18"/>
      <c r="DIH82" s="18"/>
      <c r="DIV82" s="18"/>
      <c r="DJJ82" s="18"/>
      <c r="DJX82" s="18"/>
      <c r="DKL82" s="18"/>
      <c r="DKZ82" s="18"/>
      <c r="DLN82" s="18"/>
      <c r="DMB82" s="18"/>
      <c r="DMP82" s="18"/>
      <c r="DND82" s="18"/>
      <c r="DNR82" s="18"/>
      <c r="DOF82" s="18"/>
      <c r="DOT82" s="18"/>
      <c r="DPH82" s="18"/>
      <c r="DPV82" s="18"/>
      <c r="DQJ82" s="18"/>
      <c r="DQX82" s="18"/>
      <c r="DRL82" s="18"/>
      <c r="DRZ82" s="18"/>
      <c r="DSN82" s="18"/>
      <c r="DTB82" s="18"/>
      <c r="DTP82" s="18"/>
      <c r="DUD82" s="18"/>
      <c r="DUR82" s="18"/>
      <c r="DVF82" s="18"/>
      <c r="DVT82" s="18"/>
      <c r="DWH82" s="18"/>
      <c r="DWV82" s="18"/>
      <c r="DXJ82" s="18"/>
      <c r="DXX82" s="18"/>
      <c r="DYL82" s="18"/>
      <c r="DYZ82" s="18"/>
      <c r="DZN82" s="18"/>
      <c r="EAB82" s="18"/>
      <c r="EAP82" s="18"/>
      <c r="EBD82" s="18"/>
      <c r="EBR82" s="18"/>
      <c r="ECF82" s="18"/>
      <c r="ECT82" s="18"/>
      <c r="EDH82" s="18"/>
      <c r="EDV82" s="18"/>
      <c r="EEJ82" s="18"/>
      <c r="EEX82" s="18"/>
      <c r="EFL82" s="18"/>
      <c r="EFZ82" s="18"/>
      <c r="EGN82" s="18"/>
      <c r="EHB82" s="18"/>
      <c r="EHP82" s="18"/>
      <c r="EID82" s="18"/>
      <c r="EIR82" s="18"/>
      <c r="EJF82" s="18"/>
      <c r="EJT82" s="18"/>
      <c r="EKH82" s="18"/>
      <c r="EKV82" s="18"/>
      <c r="ELJ82" s="18"/>
      <c r="ELX82" s="18"/>
      <c r="EML82" s="18"/>
      <c r="EMZ82" s="18"/>
      <c r="ENN82" s="18"/>
      <c r="EOB82" s="18"/>
      <c r="EOP82" s="18"/>
      <c r="EPD82" s="18"/>
      <c r="EPR82" s="18"/>
      <c r="EQF82" s="18"/>
      <c r="EQT82" s="18"/>
      <c r="ERH82" s="18"/>
      <c r="ERV82" s="18"/>
      <c r="ESJ82" s="18"/>
      <c r="ESX82" s="18"/>
      <c r="ETL82" s="18"/>
      <c r="ETZ82" s="18"/>
      <c r="EUN82" s="18"/>
      <c r="EVB82" s="18"/>
      <c r="EVP82" s="18"/>
      <c r="EWD82" s="18"/>
      <c r="EWR82" s="18"/>
      <c r="EXF82" s="18"/>
      <c r="EXT82" s="18"/>
      <c r="EYH82" s="18"/>
      <c r="EYV82" s="18"/>
      <c r="EZJ82" s="18"/>
      <c r="EZX82" s="18"/>
      <c r="FAL82" s="18"/>
      <c r="FAZ82" s="18"/>
      <c r="FBN82" s="18"/>
      <c r="FCB82" s="18"/>
      <c r="FCP82" s="18"/>
      <c r="FDD82" s="18"/>
      <c r="FDR82" s="18"/>
      <c r="FEF82" s="18"/>
      <c r="FET82" s="18"/>
      <c r="FFH82" s="18"/>
      <c r="FFV82" s="18"/>
      <c r="FGJ82" s="18"/>
      <c r="FGX82" s="18"/>
      <c r="FHL82" s="18"/>
      <c r="FHZ82" s="18"/>
      <c r="FIN82" s="18"/>
      <c r="FJB82" s="18"/>
      <c r="FJP82" s="18"/>
      <c r="FKD82" s="18"/>
      <c r="FKR82" s="18"/>
      <c r="FLF82" s="18"/>
      <c r="FLT82" s="18"/>
      <c r="FMH82" s="18"/>
      <c r="FMV82" s="18"/>
      <c r="FNJ82" s="18"/>
      <c r="FNX82" s="18"/>
      <c r="FOL82" s="18"/>
      <c r="FOZ82" s="18"/>
      <c r="FPN82" s="18"/>
      <c r="FQB82" s="18"/>
      <c r="FQP82" s="18"/>
      <c r="FRD82" s="18"/>
      <c r="FRR82" s="18"/>
      <c r="FSF82" s="18"/>
      <c r="FST82" s="18"/>
      <c r="FTH82" s="18"/>
      <c r="FTV82" s="18"/>
      <c r="FUJ82" s="18"/>
      <c r="FUX82" s="18"/>
      <c r="FVL82" s="18"/>
      <c r="FVZ82" s="18"/>
      <c r="FWN82" s="18"/>
      <c r="FXB82" s="18"/>
      <c r="FXP82" s="18"/>
      <c r="FYD82" s="18"/>
      <c r="FYR82" s="18"/>
      <c r="FZF82" s="18"/>
      <c r="FZT82" s="18"/>
      <c r="GAH82" s="18"/>
      <c r="GAV82" s="18"/>
      <c r="GBJ82" s="18"/>
      <c r="GBX82" s="18"/>
      <c r="GCL82" s="18"/>
      <c r="GCZ82" s="18"/>
      <c r="GDN82" s="18"/>
      <c r="GEB82" s="18"/>
      <c r="GEP82" s="18"/>
      <c r="GFD82" s="18"/>
      <c r="GFR82" s="18"/>
      <c r="GGF82" s="18"/>
      <c r="GGT82" s="18"/>
      <c r="GHH82" s="18"/>
      <c r="GHV82" s="18"/>
      <c r="GIJ82" s="18"/>
      <c r="GIX82" s="18"/>
      <c r="GJL82" s="18"/>
      <c r="GJZ82" s="18"/>
      <c r="GKN82" s="18"/>
      <c r="GLB82" s="18"/>
      <c r="GLP82" s="18"/>
      <c r="GMD82" s="18"/>
      <c r="GMR82" s="18"/>
      <c r="GNF82" s="18"/>
      <c r="GNT82" s="18"/>
      <c r="GOH82" s="18"/>
      <c r="GOV82" s="18"/>
      <c r="GPJ82" s="18"/>
      <c r="GPX82" s="18"/>
      <c r="GQL82" s="18"/>
      <c r="GQZ82" s="18"/>
      <c r="GRN82" s="18"/>
      <c r="GSB82" s="18"/>
      <c r="GSP82" s="18"/>
      <c r="GTD82" s="18"/>
      <c r="GTR82" s="18"/>
      <c r="GUF82" s="18"/>
      <c r="GUT82" s="18"/>
      <c r="GVH82" s="18"/>
      <c r="GVV82" s="18"/>
      <c r="GWJ82" s="18"/>
      <c r="GWX82" s="18"/>
      <c r="GXL82" s="18"/>
      <c r="GXZ82" s="18"/>
      <c r="GYN82" s="18"/>
      <c r="GZB82" s="18"/>
      <c r="GZP82" s="18"/>
      <c r="HAD82" s="18"/>
      <c r="HAR82" s="18"/>
      <c r="HBF82" s="18"/>
      <c r="HBT82" s="18"/>
      <c r="HCH82" s="18"/>
      <c r="HCV82" s="18"/>
      <c r="HDJ82" s="18"/>
      <c r="HDX82" s="18"/>
      <c r="HEL82" s="18"/>
      <c r="HEZ82" s="18"/>
      <c r="HFN82" s="18"/>
      <c r="HGB82" s="18"/>
      <c r="HGP82" s="18"/>
      <c r="HHD82" s="18"/>
      <c r="HHR82" s="18"/>
      <c r="HIF82" s="18"/>
      <c r="HIT82" s="18"/>
      <c r="HJH82" s="18"/>
      <c r="HJV82" s="18"/>
      <c r="HKJ82" s="18"/>
      <c r="HKX82" s="18"/>
      <c r="HLL82" s="18"/>
      <c r="HLZ82" s="18"/>
      <c r="HMN82" s="18"/>
      <c r="HNB82" s="18"/>
      <c r="HNP82" s="18"/>
      <c r="HOD82" s="18"/>
      <c r="HOR82" s="18"/>
      <c r="HPF82" s="18"/>
      <c r="HPT82" s="18"/>
      <c r="HQH82" s="18"/>
      <c r="HQV82" s="18"/>
      <c r="HRJ82" s="18"/>
      <c r="HRX82" s="18"/>
      <c r="HSL82" s="18"/>
      <c r="HSZ82" s="18"/>
      <c r="HTN82" s="18"/>
      <c r="HUB82" s="18"/>
      <c r="HUP82" s="18"/>
      <c r="HVD82" s="18"/>
      <c r="HVR82" s="18"/>
      <c r="HWF82" s="18"/>
      <c r="HWT82" s="18"/>
      <c r="HXH82" s="18"/>
      <c r="HXV82" s="18"/>
      <c r="HYJ82" s="18"/>
      <c r="HYX82" s="18"/>
      <c r="HZL82" s="18"/>
      <c r="HZZ82" s="18"/>
      <c r="IAN82" s="18"/>
      <c r="IBB82" s="18"/>
      <c r="IBP82" s="18"/>
      <c r="ICD82" s="18"/>
      <c r="ICR82" s="18"/>
      <c r="IDF82" s="18"/>
      <c r="IDT82" s="18"/>
      <c r="IEH82" s="18"/>
      <c r="IEV82" s="18"/>
      <c r="IFJ82" s="18"/>
      <c r="IFX82" s="18"/>
      <c r="IGL82" s="18"/>
      <c r="IGZ82" s="18"/>
      <c r="IHN82" s="18"/>
      <c r="IIB82" s="18"/>
      <c r="IIP82" s="18"/>
      <c r="IJD82" s="18"/>
      <c r="IJR82" s="18"/>
      <c r="IKF82" s="18"/>
      <c r="IKT82" s="18"/>
      <c r="ILH82" s="18"/>
      <c r="ILV82" s="18"/>
      <c r="IMJ82" s="18"/>
      <c r="IMX82" s="18"/>
      <c r="INL82" s="18"/>
      <c r="INZ82" s="18"/>
      <c r="ION82" s="18"/>
      <c r="IPB82" s="18"/>
      <c r="IPP82" s="18"/>
      <c r="IQD82" s="18"/>
      <c r="IQR82" s="18"/>
      <c r="IRF82" s="18"/>
      <c r="IRT82" s="18"/>
      <c r="ISH82" s="18"/>
      <c r="ISV82" s="18"/>
      <c r="ITJ82" s="18"/>
      <c r="ITX82" s="18"/>
      <c r="IUL82" s="18"/>
      <c r="IUZ82" s="18"/>
      <c r="IVN82" s="18"/>
      <c r="IWB82" s="18"/>
      <c r="IWP82" s="18"/>
      <c r="IXD82" s="18"/>
      <c r="IXR82" s="18"/>
      <c r="IYF82" s="18"/>
      <c r="IYT82" s="18"/>
      <c r="IZH82" s="18"/>
      <c r="IZV82" s="18"/>
      <c r="JAJ82" s="18"/>
      <c r="JAX82" s="18"/>
      <c r="JBL82" s="18"/>
      <c r="JBZ82" s="18"/>
      <c r="JCN82" s="18"/>
      <c r="JDB82" s="18"/>
      <c r="JDP82" s="18"/>
      <c r="JED82" s="18"/>
      <c r="JER82" s="18"/>
      <c r="JFF82" s="18"/>
      <c r="JFT82" s="18"/>
      <c r="JGH82" s="18"/>
      <c r="JGV82" s="18"/>
      <c r="JHJ82" s="18"/>
      <c r="JHX82" s="18"/>
      <c r="JIL82" s="18"/>
      <c r="JIZ82" s="18"/>
      <c r="JJN82" s="18"/>
      <c r="JKB82" s="18"/>
      <c r="JKP82" s="18"/>
      <c r="JLD82" s="18"/>
      <c r="JLR82" s="18"/>
      <c r="JMF82" s="18"/>
      <c r="JMT82" s="18"/>
      <c r="JNH82" s="18"/>
      <c r="JNV82" s="18"/>
      <c r="JOJ82" s="18"/>
      <c r="JOX82" s="18"/>
      <c r="JPL82" s="18"/>
      <c r="JPZ82" s="18"/>
      <c r="JQN82" s="18"/>
      <c r="JRB82" s="18"/>
      <c r="JRP82" s="18"/>
      <c r="JSD82" s="18"/>
      <c r="JSR82" s="18"/>
      <c r="JTF82" s="18"/>
      <c r="JTT82" s="18"/>
      <c r="JUH82" s="18"/>
      <c r="JUV82" s="18"/>
      <c r="JVJ82" s="18"/>
      <c r="JVX82" s="18"/>
      <c r="JWL82" s="18"/>
      <c r="JWZ82" s="18"/>
      <c r="JXN82" s="18"/>
      <c r="JYB82" s="18"/>
      <c r="JYP82" s="18"/>
      <c r="JZD82" s="18"/>
      <c r="JZR82" s="18"/>
      <c r="KAF82" s="18"/>
      <c r="KAT82" s="18"/>
      <c r="KBH82" s="18"/>
      <c r="KBV82" s="18"/>
      <c r="KCJ82" s="18"/>
      <c r="KCX82" s="18"/>
      <c r="KDL82" s="18"/>
      <c r="KDZ82" s="18"/>
      <c r="KEN82" s="18"/>
      <c r="KFB82" s="18"/>
      <c r="KFP82" s="18"/>
      <c r="KGD82" s="18"/>
      <c r="KGR82" s="18"/>
      <c r="KHF82" s="18"/>
      <c r="KHT82" s="18"/>
      <c r="KIH82" s="18"/>
      <c r="KIV82" s="18"/>
      <c r="KJJ82" s="18"/>
      <c r="KJX82" s="18"/>
      <c r="KKL82" s="18"/>
      <c r="KKZ82" s="18"/>
      <c r="KLN82" s="18"/>
      <c r="KMB82" s="18"/>
      <c r="KMP82" s="18"/>
      <c r="KND82" s="18"/>
      <c r="KNR82" s="18"/>
      <c r="KOF82" s="18"/>
      <c r="KOT82" s="18"/>
      <c r="KPH82" s="18"/>
      <c r="KPV82" s="18"/>
      <c r="KQJ82" s="18"/>
      <c r="KQX82" s="18"/>
      <c r="KRL82" s="18"/>
      <c r="KRZ82" s="18"/>
      <c r="KSN82" s="18"/>
      <c r="KTB82" s="18"/>
      <c r="KTP82" s="18"/>
      <c r="KUD82" s="18"/>
      <c r="KUR82" s="18"/>
      <c r="KVF82" s="18"/>
      <c r="KVT82" s="18"/>
      <c r="KWH82" s="18"/>
      <c r="KWV82" s="18"/>
      <c r="KXJ82" s="18"/>
      <c r="KXX82" s="18"/>
      <c r="KYL82" s="18"/>
      <c r="KYZ82" s="18"/>
      <c r="KZN82" s="18"/>
      <c r="LAB82" s="18"/>
      <c r="LAP82" s="18"/>
      <c r="LBD82" s="18"/>
      <c r="LBR82" s="18"/>
      <c r="LCF82" s="18"/>
      <c r="LCT82" s="18"/>
      <c r="LDH82" s="18"/>
      <c r="LDV82" s="18"/>
      <c r="LEJ82" s="18"/>
      <c r="LEX82" s="18"/>
      <c r="LFL82" s="18"/>
      <c r="LFZ82" s="18"/>
      <c r="LGN82" s="18"/>
      <c r="LHB82" s="18"/>
      <c r="LHP82" s="18"/>
      <c r="LID82" s="18"/>
      <c r="LIR82" s="18"/>
      <c r="LJF82" s="18"/>
      <c r="LJT82" s="18"/>
      <c r="LKH82" s="18"/>
      <c r="LKV82" s="18"/>
      <c r="LLJ82" s="18"/>
      <c r="LLX82" s="18"/>
      <c r="LML82" s="18"/>
      <c r="LMZ82" s="18"/>
      <c r="LNN82" s="18"/>
      <c r="LOB82" s="18"/>
      <c r="LOP82" s="18"/>
      <c r="LPD82" s="18"/>
      <c r="LPR82" s="18"/>
      <c r="LQF82" s="18"/>
      <c r="LQT82" s="18"/>
      <c r="LRH82" s="18"/>
      <c r="LRV82" s="18"/>
      <c r="LSJ82" s="18"/>
      <c r="LSX82" s="18"/>
      <c r="LTL82" s="18"/>
      <c r="LTZ82" s="18"/>
      <c r="LUN82" s="18"/>
      <c r="LVB82" s="18"/>
      <c r="LVP82" s="18"/>
      <c r="LWD82" s="18"/>
      <c r="LWR82" s="18"/>
      <c r="LXF82" s="18"/>
      <c r="LXT82" s="18"/>
      <c r="LYH82" s="18"/>
      <c r="LYV82" s="18"/>
      <c r="LZJ82" s="18"/>
      <c r="LZX82" s="18"/>
      <c r="MAL82" s="18"/>
      <c r="MAZ82" s="18"/>
      <c r="MBN82" s="18"/>
      <c r="MCB82" s="18"/>
      <c r="MCP82" s="18"/>
      <c r="MDD82" s="18"/>
      <c r="MDR82" s="18"/>
      <c r="MEF82" s="18"/>
      <c r="MET82" s="18"/>
      <c r="MFH82" s="18"/>
      <c r="MFV82" s="18"/>
      <c r="MGJ82" s="18"/>
      <c r="MGX82" s="18"/>
      <c r="MHL82" s="18"/>
      <c r="MHZ82" s="18"/>
      <c r="MIN82" s="18"/>
      <c r="MJB82" s="18"/>
      <c r="MJP82" s="18"/>
      <c r="MKD82" s="18"/>
      <c r="MKR82" s="18"/>
      <c r="MLF82" s="18"/>
      <c r="MLT82" s="18"/>
      <c r="MMH82" s="18"/>
      <c r="MMV82" s="18"/>
      <c r="MNJ82" s="18"/>
      <c r="MNX82" s="18"/>
      <c r="MOL82" s="18"/>
      <c r="MOZ82" s="18"/>
      <c r="MPN82" s="18"/>
      <c r="MQB82" s="18"/>
      <c r="MQP82" s="18"/>
      <c r="MRD82" s="18"/>
      <c r="MRR82" s="18"/>
      <c r="MSF82" s="18"/>
      <c r="MST82" s="18"/>
      <c r="MTH82" s="18"/>
      <c r="MTV82" s="18"/>
      <c r="MUJ82" s="18"/>
      <c r="MUX82" s="18"/>
      <c r="MVL82" s="18"/>
      <c r="MVZ82" s="18"/>
      <c r="MWN82" s="18"/>
      <c r="MXB82" s="18"/>
      <c r="MXP82" s="18"/>
      <c r="MYD82" s="18"/>
      <c r="MYR82" s="18"/>
      <c r="MZF82" s="18"/>
      <c r="MZT82" s="18"/>
      <c r="NAH82" s="18"/>
      <c r="NAV82" s="18"/>
      <c r="NBJ82" s="18"/>
      <c r="NBX82" s="18"/>
      <c r="NCL82" s="18"/>
      <c r="NCZ82" s="18"/>
      <c r="NDN82" s="18"/>
      <c r="NEB82" s="18"/>
      <c r="NEP82" s="18"/>
      <c r="NFD82" s="18"/>
      <c r="NFR82" s="18"/>
      <c r="NGF82" s="18"/>
      <c r="NGT82" s="18"/>
      <c r="NHH82" s="18"/>
      <c r="NHV82" s="18"/>
      <c r="NIJ82" s="18"/>
      <c r="NIX82" s="18"/>
      <c r="NJL82" s="18"/>
      <c r="NJZ82" s="18"/>
      <c r="NKN82" s="18"/>
      <c r="NLB82" s="18"/>
      <c r="NLP82" s="18"/>
      <c r="NMD82" s="18"/>
      <c r="NMR82" s="18"/>
      <c r="NNF82" s="18"/>
      <c r="NNT82" s="18"/>
      <c r="NOH82" s="18"/>
      <c r="NOV82" s="18"/>
      <c r="NPJ82" s="18"/>
      <c r="NPX82" s="18"/>
      <c r="NQL82" s="18"/>
      <c r="NQZ82" s="18"/>
      <c r="NRN82" s="18"/>
      <c r="NSB82" s="18"/>
      <c r="NSP82" s="18"/>
      <c r="NTD82" s="18"/>
      <c r="NTR82" s="18"/>
      <c r="NUF82" s="18"/>
      <c r="NUT82" s="18"/>
      <c r="NVH82" s="18"/>
      <c r="NVV82" s="18"/>
      <c r="NWJ82" s="18"/>
      <c r="NWX82" s="18"/>
      <c r="NXL82" s="18"/>
      <c r="NXZ82" s="18"/>
      <c r="NYN82" s="18"/>
      <c r="NZB82" s="18"/>
      <c r="NZP82" s="18"/>
      <c r="OAD82" s="18"/>
      <c r="OAR82" s="18"/>
      <c r="OBF82" s="18"/>
      <c r="OBT82" s="18"/>
      <c r="OCH82" s="18"/>
      <c r="OCV82" s="18"/>
      <c r="ODJ82" s="18"/>
      <c r="ODX82" s="18"/>
      <c r="OEL82" s="18"/>
      <c r="OEZ82" s="18"/>
      <c r="OFN82" s="18"/>
      <c r="OGB82" s="18"/>
      <c r="OGP82" s="18"/>
      <c r="OHD82" s="18"/>
      <c r="OHR82" s="18"/>
      <c r="OIF82" s="18"/>
      <c r="OIT82" s="18"/>
      <c r="OJH82" s="18"/>
      <c r="OJV82" s="18"/>
      <c r="OKJ82" s="18"/>
      <c r="OKX82" s="18"/>
      <c r="OLL82" s="18"/>
      <c r="OLZ82" s="18"/>
      <c r="OMN82" s="18"/>
      <c r="ONB82" s="18"/>
      <c r="ONP82" s="18"/>
      <c r="OOD82" s="18"/>
      <c r="OOR82" s="18"/>
      <c r="OPF82" s="18"/>
      <c r="OPT82" s="18"/>
      <c r="OQH82" s="18"/>
      <c r="OQV82" s="18"/>
      <c r="ORJ82" s="18"/>
      <c r="ORX82" s="18"/>
      <c r="OSL82" s="18"/>
      <c r="OSZ82" s="18"/>
      <c r="OTN82" s="18"/>
      <c r="OUB82" s="18"/>
      <c r="OUP82" s="18"/>
      <c r="OVD82" s="18"/>
      <c r="OVR82" s="18"/>
      <c r="OWF82" s="18"/>
      <c r="OWT82" s="18"/>
      <c r="OXH82" s="18"/>
      <c r="OXV82" s="18"/>
      <c r="OYJ82" s="18"/>
      <c r="OYX82" s="18"/>
      <c r="OZL82" s="18"/>
      <c r="OZZ82" s="18"/>
      <c r="PAN82" s="18"/>
      <c r="PBB82" s="18"/>
      <c r="PBP82" s="18"/>
      <c r="PCD82" s="18"/>
      <c r="PCR82" s="18"/>
      <c r="PDF82" s="18"/>
      <c r="PDT82" s="18"/>
      <c r="PEH82" s="18"/>
      <c r="PEV82" s="18"/>
      <c r="PFJ82" s="18"/>
      <c r="PFX82" s="18"/>
      <c r="PGL82" s="18"/>
      <c r="PGZ82" s="18"/>
      <c r="PHN82" s="18"/>
      <c r="PIB82" s="18"/>
      <c r="PIP82" s="18"/>
      <c r="PJD82" s="18"/>
      <c r="PJR82" s="18"/>
      <c r="PKF82" s="18"/>
      <c r="PKT82" s="18"/>
      <c r="PLH82" s="18"/>
      <c r="PLV82" s="18"/>
      <c r="PMJ82" s="18"/>
      <c r="PMX82" s="18"/>
      <c r="PNL82" s="18"/>
      <c r="PNZ82" s="18"/>
      <c r="PON82" s="18"/>
      <c r="PPB82" s="18"/>
      <c r="PPP82" s="18"/>
      <c r="PQD82" s="18"/>
      <c r="PQR82" s="18"/>
      <c r="PRF82" s="18"/>
      <c r="PRT82" s="18"/>
      <c r="PSH82" s="18"/>
      <c r="PSV82" s="18"/>
      <c r="PTJ82" s="18"/>
      <c r="PTX82" s="18"/>
      <c r="PUL82" s="18"/>
      <c r="PUZ82" s="18"/>
      <c r="PVN82" s="18"/>
      <c r="PWB82" s="18"/>
      <c r="PWP82" s="18"/>
      <c r="PXD82" s="18"/>
      <c r="PXR82" s="18"/>
      <c r="PYF82" s="18"/>
      <c r="PYT82" s="18"/>
      <c r="PZH82" s="18"/>
      <c r="PZV82" s="18"/>
      <c r="QAJ82" s="18"/>
      <c r="QAX82" s="18"/>
      <c r="QBL82" s="18"/>
      <c r="QBZ82" s="18"/>
      <c r="QCN82" s="18"/>
      <c r="QDB82" s="18"/>
      <c r="QDP82" s="18"/>
      <c r="QED82" s="18"/>
      <c r="QER82" s="18"/>
      <c r="QFF82" s="18"/>
      <c r="QFT82" s="18"/>
      <c r="QGH82" s="18"/>
      <c r="QGV82" s="18"/>
      <c r="QHJ82" s="18"/>
      <c r="QHX82" s="18"/>
      <c r="QIL82" s="18"/>
      <c r="QIZ82" s="18"/>
      <c r="QJN82" s="18"/>
      <c r="QKB82" s="18"/>
      <c r="QKP82" s="18"/>
      <c r="QLD82" s="18"/>
      <c r="QLR82" s="18"/>
      <c r="QMF82" s="18"/>
      <c r="QMT82" s="18"/>
      <c r="QNH82" s="18"/>
      <c r="QNV82" s="18"/>
      <c r="QOJ82" s="18"/>
      <c r="QOX82" s="18"/>
      <c r="QPL82" s="18"/>
      <c r="QPZ82" s="18"/>
      <c r="QQN82" s="18"/>
      <c r="QRB82" s="18"/>
      <c r="QRP82" s="18"/>
      <c r="QSD82" s="18"/>
      <c r="QSR82" s="18"/>
      <c r="QTF82" s="18"/>
      <c r="QTT82" s="18"/>
      <c r="QUH82" s="18"/>
      <c r="QUV82" s="18"/>
      <c r="QVJ82" s="18"/>
      <c r="QVX82" s="18"/>
      <c r="QWL82" s="18"/>
      <c r="QWZ82" s="18"/>
      <c r="QXN82" s="18"/>
      <c r="QYB82" s="18"/>
      <c r="QYP82" s="18"/>
      <c r="QZD82" s="18"/>
      <c r="QZR82" s="18"/>
      <c r="RAF82" s="18"/>
      <c r="RAT82" s="18"/>
      <c r="RBH82" s="18"/>
      <c r="RBV82" s="18"/>
      <c r="RCJ82" s="18"/>
      <c r="RCX82" s="18"/>
      <c r="RDL82" s="18"/>
      <c r="RDZ82" s="18"/>
      <c r="REN82" s="18"/>
      <c r="RFB82" s="18"/>
      <c r="RFP82" s="18"/>
      <c r="RGD82" s="18"/>
      <c r="RGR82" s="18"/>
      <c r="RHF82" s="18"/>
      <c r="RHT82" s="18"/>
      <c r="RIH82" s="18"/>
      <c r="RIV82" s="18"/>
      <c r="RJJ82" s="18"/>
      <c r="RJX82" s="18"/>
      <c r="RKL82" s="18"/>
      <c r="RKZ82" s="18"/>
      <c r="RLN82" s="18"/>
      <c r="RMB82" s="18"/>
      <c r="RMP82" s="18"/>
      <c r="RND82" s="18"/>
      <c r="RNR82" s="18"/>
      <c r="ROF82" s="18"/>
      <c r="ROT82" s="18"/>
      <c r="RPH82" s="18"/>
      <c r="RPV82" s="18"/>
      <c r="RQJ82" s="18"/>
      <c r="RQX82" s="18"/>
      <c r="RRL82" s="18"/>
      <c r="RRZ82" s="18"/>
      <c r="RSN82" s="18"/>
      <c r="RTB82" s="18"/>
      <c r="RTP82" s="18"/>
      <c r="RUD82" s="18"/>
      <c r="RUR82" s="18"/>
      <c r="RVF82" s="18"/>
      <c r="RVT82" s="18"/>
      <c r="RWH82" s="18"/>
      <c r="RWV82" s="18"/>
      <c r="RXJ82" s="18"/>
      <c r="RXX82" s="18"/>
      <c r="RYL82" s="18"/>
      <c r="RYZ82" s="18"/>
      <c r="RZN82" s="18"/>
      <c r="SAB82" s="18"/>
      <c r="SAP82" s="18"/>
      <c r="SBD82" s="18"/>
      <c r="SBR82" s="18"/>
      <c r="SCF82" s="18"/>
      <c r="SCT82" s="18"/>
      <c r="SDH82" s="18"/>
      <c r="SDV82" s="18"/>
      <c r="SEJ82" s="18"/>
      <c r="SEX82" s="18"/>
      <c r="SFL82" s="18"/>
      <c r="SFZ82" s="18"/>
      <c r="SGN82" s="18"/>
      <c r="SHB82" s="18"/>
      <c r="SHP82" s="18"/>
      <c r="SID82" s="18"/>
      <c r="SIR82" s="18"/>
      <c r="SJF82" s="18"/>
      <c r="SJT82" s="18"/>
      <c r="SKH82" s="18"/>
      <c r="SKV82" s="18"/>
      <c r="SLJ82" s="18"/>
      <c r="SLX82" s="18"/>
      <c r="SML82" s="18"/>
      <c r="SMZ82" s="18"/>
      <c r="SNN82" s="18"/>
      <c r="SOB82" s="18"/>
      <c r="SOP82" s="18"/>
      <c r="SPD82" s="18"/>
      <c r="SPR82" s="18"/>
      <c r="SQF82" s="18"/>
      <c r="SQT82" s="18"/>
      <c r="SRH82" s="18"/>
      <c r="SRV82" s="18"/>
      <c r="SSJ82" s="18"/>
      <c r="SSX82" s="18"/>
      <c r="STL82" s="18"/>
      <c r="STZ82" s="18"/>
      <c r="SUN82" s="18"/>
      <c r="SVB82" s="18"/>
      <c r="SVP82" s="18"/>
      <c r="SWD82" s="18"/>
      <c r="SWR82" s="18"/>
      <c r="SXF82" s="18"/>
      <c r="SXT82" s="18"/>
      <c r="SYH82" s="18"/>
      <c r="SYV82" s="18"/>
      <c r="SZJ82" s="18"/>
      <c r="SZX82" s="18"/>
      <c r="TAL82" s="18"/>
      <c r="TAZ82" s="18"/>
      <c r="TBN82" s="18"/>
      <c r="TCB82" s="18"/>
      <c r="TCP82" s="18"/>
      <c r="TDD82" s="18"/>
      <c r="TDR82" s="18"/>
      <c r="TEF82" s="18"/>
      <c r="TET82" s="18"/>
      <c r="TFH82" s="18"/>
      <c r="TFV82" s="18"/>
      <c r="TGJ82" s="18"/>
      <c r="TGX82" s="18"/>
      <c r="THL82" s="18"/>
      <c r="THZ82" s="18"/>
      <c r="TIN82" s="18"/>
      <c r="TJB82" s="18"/>
      <c r="TJP82" s="18"/>
      <c r="TKD82" s="18"/>
      <c r="TKR82" s="18"/>
      <c r="TLF82" s="18"/>
      <c r="TLT82" s="18"/>
      <c r="TMH82" s="18"/>
      <c r="TMV82" s="18"/>
      <c r="TNJ82" s="18"/>
      <c r="TNX82" s="18"/>
      <c r="TOL82" s="18"/>
      <c r="TOZ82" s="18"/>
      <c r="TPN82" s="18"/>
      <c r="TQB82" s="18"/>
      <c r="TQP82" s="18"/>
      <c r="TRD82" s="18"/>
      <c r="TRR82" s="18"/>
      <c r="TSF82" s="18"/>
      <c r="TST82" s="18"/>
      <c r="TTH82" s="18"/>
      <c r="TTV82" s="18"/>
      <c r="TUJ82" s="18"/>
      <c r="TUX82" s="18"/>
      <c r="TVL82" s="18"/>
      <c r="TVZ82" s="18"/>
      <c r="TWN82" s="18"/>
      <c r="TXB82" s="18"/>
      <c r="TXP82" s="18"/>
      <c r="TYD82" s="18"/>
      <c r="TYR82" s="18"/>
      <c r="TZF82" s="18"/>
      <c r="TZT82" s="18"/>
      <c r="UAH82" s="18"/>
      <c r="UAV82" s="18"/>
      <c r="UBJ82" s="18"/>
      <c r="UBX82" s="18"/>
      <c r="UCL82" s="18"/>
      <c r="UCZ82" s="18"/>
      <c r="UDN82" s="18"/>
      <c r="UEB82" s="18"/>
      <c r="UEP82" s="18"/>
      <c r="UFD82" s="18"/>
      <c r="UFR82" s="18"/>
      <c r="UGF82" s="18"/>
      <c r="UGT82" s="18"/>
      <c r="UHH82" s="18"/>
      <c r="UHV82" s="18"/>
      <c r="UIJ82" s="18"/>
      <c r="UIX82" s="18"/>
      <c r="UJL82" s="18"/>
      <c r="UJZ82" s="18"/>
      <c r="UKN82" s="18"/>
      <c r="ULB82" s="18"/>
      <c r="ULP82" s="18"/>
      <c r="UMD82" s="18"/>
      <c r="UMR82" s="18"/>
      <c r="UNF82" s="18"/>
      <c r="UNT82" s="18"/>
      <c r="UOH82" s="18"/>
      <c r="UOV82" s="18"/>
      <c r="UPJ82" s="18"/>
      <c r="UPX82" s="18"/>
      <c r="UQL82" s="18"/>
      <c r="UQZ82" s="18"/>
      <c r="URN82" s="18"/>
      <c r="USB82" s="18"/>
      <c r="USP82" s="18"/>
      <c r="UTD82" s="18"/>
      <c r="UTR82" s="18"/>
      <c r="UUF82" s="18"/>
      <c r="UUT82" s="18"/>
      <c r="UVH82" s="18"/>
      <c r="UVV82" s="18"/>
      <c r="UWJ82" s="18"/>
      <c r="UWX82" s="18"/>
      <c r="UXL82" s="18"/>
      <c r="UXZ82" s="18"/>
      <c r="UYN82" s="18"/>
      <c r="UZB82" s="18"/>
      <c r="UZP82" s="18"/>
      <c r="VAD82" s="18"/>
      <c r="VAR82" s="18"/>
      <c r="VBF82" s="18"/>
      <c r="VBT82" s="18"/>
      <c r="VCH82" s="18"/>
      <c r="VCV82" s="18"/>
      <c r="VDJ82" s="18"/>
      <c r="VDX82" s="18"/>
      <c r="VEL82" s="18"/>
      <c r="VEZ82" s="18"/>
      <c r="VFN82" s="18"/>
      <c r="VGB82" s="18"/>
      <c r="VGP82" s="18"/>
      <c r="VHD82" s="18"/>
      <c r="VHR82" s="18"/>
      <c r="VIF82" s="18"/>
      <c r="VIT82" s="18"/>
      <c r="VJH82" s="18"/>
      <c r="VJV82" s="18"/>
      <c r="VKJ82" s="18"/>
      <c r="VKX82" s="18"/>
      <c r="VLL82" s="18"/>
      <c r="VLZ82" s="18"/>
      <c r="VMN82" s="18"/>
      <c r="VNB82" s="18"/>
      <c r="VNP82" s="18"/>
      <c r="VOD82" s="18"/>
      <c r="VOR82" s="18"/>
      <c r="VPF82" s="18"/>
      <c r="VPT82" s="18"/>
      <c r="VQH82" s="18"/>
      <c r="VQV82" s="18"/>
      <c r="VRJ82" s="18"/>
      <c r="VRX82" s="18"/>
      <c r="VSL82" s="18"/>
      <c r="VSZ82" s="18"/>
      <c r="VTN82" s="18"/>
      <c r="VUB82" s="18"/>
      <c r="VUP82" s="18"/>
      <c r="VVD82" s="18"/>
      <c r="VVR82" s="18"/>
      <c r="VWF82" s="18"/>
      <c r="VWT82" s="18"/>
      <c r="VXH82" s="18"/>
      <c r="VXV82" s="18"/>
      <c r="VYJ82" s="18"/>
      <c r="VYX82" s="18"/>
      <c r="VZL82" s="18"/>
      <c r="VZZ82" s="18"/>
      <c r="WAN82" s="18"/>
      <c r="WBB82" s="18"/>
      <c r="WBP82" s="18"/>
      <c r="WCD82" s="18"/>
      <c r="WCR82" s="18"/>
      <c r="WDF82" s="18"/>
      <c r="WDT82" s="18"/>
      <c r="WEH82" s="18"/>
      <c r="WEV82" s="18"/>
      <c r="WFJ82" s="18"/>
      <c r="WFX82" s="18"/>
      <c r="WGL82" s="18"/>
      <c r="WGZ82" s="18"/>
      <c r="WHN82" s="18"/>
      <c r="WIB82" s="18"/>
      <c r="WIP82" s="18"/>
      <c r="WJD82" s="18"/>
      <c r="WJR82" s="18"/>
      <c r="WKF82" s="18"/>
      <c r="WKT82" s="18"/>
      <c r="WLH82" s="18"/>
      <c r="WLV82" s="18"/>
      <c r="WMJ82" s="18"/>
      <c r="WMX82" s="18"/>
      <c r="WNL82" s="18"/>
      <c r="WNZ82" s="18"/>
      <c r="WON82" s="18"/>
      <c r="WPB82" s="18"/>
      <c r="WPP82" s="18"/>
      <c r="WQD82" s="18"/>
      <c r="WQR82" s="18"/>
      <c r="WRF82" s="18"/>
      <c r="WRT82" s="18"/>
      <c r="WSH82" s="18"/>
      <c r="WSV82" s="18"/>
      <c r="WTJ82" s="18"/>
      <c r="WTX82" s="18"/>
      <c r="WUL82" s="18"/>
      <c r="WUZ82" s="18"/>
      <c r="WVN82" s="18"/>
      <c r="WWB82" s="18"/>
      <c r="WWP82" s="18"/>
      <c r="WXD82" s="18"/>
      <c r="WXR82" s="18"/>
      <c r="WYF82" s="18"/>
      <c r="WYT82" s="18"/>
      <c r="WZH82" s="18"/>
      <c r="WZV82" s="18"/>
      <c r="XAJ82" s="18"/>
      <c r="XAX82" s="18"/>
      <c r="XBL82" s="18"/>
      <c r="XBZ82" s="18"/>
      <c r="XCN82" s="18"/>
      <c r="XDB82" s="18"/>
      <c r="XDP82" s="18"/>
      <c r="XED82" s="18"/>
      <c r="XER82" s="18"/>
    </row>
    <row r="83" spans="1:1014 1028:2036 2050:3072 3086:4094 4108:5116 5130:6138 6152:7160 7174:8182 8196:9204 9218:10240 10254:11262 11276:12284 12298:13306 13320:14328 14342:15350 15364:16372" x14ac:dyDescent="0.35">
      <c r="A83">
        <v>2017319016</v>
      </c>
      <c r="B83" t="e">
        <v>#N/A</v>
      </c>
      <c r="C83" t="e">
        <v>#N/A</v>
      </c>
      <c r="D83" s="55" t="s">
        <v>948</v>
      </c>
      <c r="E83" t="s">
        <v>948</v>
      </c>
      <c r="F83" s="18">
        <v>43054</v>
      </c>
      <c r="G83">
        <v>2.2000000000000002</v>
      </c>
      <c r="H83" t="s">
        <v>878</v>
      </c>
      <c r="I83">
        <v>2</v>
      </c>
      <c r="J83" t="s">
        <v>878</v>
      </c>
      <c r="K83">
        <v>1.6</v>
      </c>
      <c r="L83" t="s">
        <v>877</v>
      </c>
      <c r="M83">
        <v>61</v>
      </c>
      <c r="N83" t="s">
        <v>29</v>
      </c>
      <c r="O83">
        <v>52</v>
      </c>
      <c r="P83" t="s">
        <v>878</v>
      </c>
      <c r="T83" s="18"/>
      <c r="AH83" s="18"/>
      <c r="AV83" s="18"/>
      <c r="BJ83" s="18"/>
      <c r="BX83" s="18"/>
      <c r="CL83" s="18"/>
      <c r="CZ83" s="18"/>
      <c r="DN83" s="18"/>
      <c r="EB83" s="18"/>
      <c r="EP83" s="18"/>
      <c r="FD83" s="18"/>
      <c r="FR83" s="18"/>
      <c r="GF83" s="18"/>
      <c r="GT83" s="18"/>
      <c r="HH83" s="18"/>
      <c r="HV83" s="18"/>
      <c r="IJ83" s="18"/>
      <c r="IX83" s="18"/>
      <c r="JL83" s="18"/>
      <c r="JZ83" s="18"/>
      <c r="KN83" s="18"/>
      <c r="LB83" s="18"/>
      <c r="LP83" s="18"/>
      <c r="MD83" s="18"/>
      <c r="MR83" s="18"/>
      <c r="NF83" s="18"/>
      <c r="NT83" s="18"/>
      <c r="OH83" s="18"/>
      <c r="OV83" s="18"/>
      <c r="PJ83" s="18"/>
      <c r="PX83" s="18"/>
      <c r="QL83" s="18"/>
      <c r="QZ83" s="18"/>
      <c r="RN83" s="18"/>
      <c r="SB83" s="18"/>
      <c r="SP83" s="18"/>
      <c r="TD83" s="18"/>
      <c r="TR83" s="18"/>
      <c r="UF83" s="18"/>
      <c r="UT83" s="18"/>
      <c r="VH83" s="18"/>
      <c r="VV83" s="18"/>
      <c r="WJ83" s="18"/>
      <c r="WX83" s="18"/>
      <c r="XL83" s="18"/>
      <c r="XZ83" s="18"/>
      <c r="YN83" s="18"/>
      <c r="ZB83" s="18"/>
      <c r="ZP83" s="18"/>
      <c r="AAD83" s="18"/>
      <c r="AAR83" s="18"/>
      <c r="ABF83" s="18"/>
      <c r="ABT83" s="18"/>
      <c r="ACH83" s="18"/>
      <c r="ACV83" s="18"/>
      <c r="ADJ83" s="18"/>
      <c r="ADX83" s="18"/>
      <c r="AEL83" s="18"/>
      <c r="AEZ83" s="18"/>
      <c r="AFN83" s="18"/>
      <c r="AGB83" s="18"/>
      <c r="AGP83" s="18"/>
      <c r="AHD83" s="18"/>
      <c r="AHR83" s="18"/>
      <c r="AIF83" s="18"/>
      <c r="AIT83" s="18"/>
      <c r="AJH83" s="18"/>
      <c r="AJV83" s="18"/>
      <c r="AKJ83" s="18"/>
      <c r="AKX83" s="18"/>
      <c r="ALL83" s="18"/>
      <c r="ALZ83" s="18"/>
      <c r="AMN83" s="18"/>
      <c r="ANB83" s="18"/>
      <c r="ANP83" s="18"/>
      <c r="AOD83" s="18"/>
      <c r="AOR83" s="18"/>
      <c r="APF83" s="18"/>
      <c r="APT83" s="18"/>
      <c r="AQH83" s="18"/>
      <c r="AQV83" s="18"/>
      <c r="ARJ83" s="18"/>
      <c r="ARX83" s="18"/>
      <c r="ASL83" s="18"/>
      <c r="ASZ83" s="18"/>
      <c r="ATN83" s="18"/>
      <c r="AUB83" s="18"/>
      <c r="AUP83" s="18"/>
      <c r="AVD83" s="18"/>
      <c r="AVR83" s="18"/>
      <c r="AWF83" s="18"/>
      <c r="AWT83" s="18"/>
      <c r="AXH83" s="18"/>
      <c r="AXV83" s="18"/>
      <c r="AYJ83" s="18"/>
      <c r="AYX83" s="18"/>
      <c r="AZL83" s="18"/>
      <c r="AZZ83" s="18"/>
      <c r="BAN83" s="18"/>
      <c r="BBB83" s="18"/>
      <c r="BBP83" s="18"/>
      <c r="BCD83" s="18"/>
      <c r="BCR83" s="18"/>
      <c r="BDF83" s="18"/>
      <c r="BDT83" s="18"/>
      <c r="BEH83" s="18"/>
      <c r="BEV83" s="18"/>
      <c r="BFJ83" s="18"/>
      <c r="BFX83" s="18"/>
      <c r="BGL83" s="18"/>
      <c r="BGZ83" s="18"/>
      <c r="BHN83" s="18"/>
      <c r="BIB83" s="18"/>
      <c r="BIP83" s="18"/>
      <c r="BJD83" s="18"/>
      <c r="BJR83" s="18"/>
      <c r="BKF83" s="18"/>
      <c r="BKT83" s="18"/>
      <c r="BLH83" s="18"/>
      <c r="BLV83" s="18"/>
      <c r="BMJ83" s="18"/>
      <c r="BMX83" s="18"/>
      <c r="BNL83" s="18"/>
      <c r="BNZ83" s="18"/>
      <c r="BON83" s="18"/>
      <c r="BPB83" s="18"/>
      <c r="BPP83" s="18"/>
      <c r="BQD83" s="18"/>
      <c r="BQR83" s="18"/>
      <c r="BRF83" s="18"/>
      <c r="BRT83" s="18"/>
      <c r="BSH83" s="18"/>
      <c r="BSV83" s="18"/>
      <c r="BTJ83" s="18"/>
      <c r="BTX83" s="18"/>
      <c r="BUL83" s="18"/>
      <c r="BUZ83" s="18"/>
      <c r="BVN83" s="18"/>
      <c r="BWB83" s="18"/>
      <c r="BWP83" s="18"/>
      <c r="BXD83" s="18"/>
      <c r="BXR83" s="18"/>
      <c r="BYF83" s="18"/>
      <c r="BYT83" s="18"/>
      <c r="BZH83" s="18"/>
      <c r="BZV83" s="18"/>
      <c r="CAJ83" s="18"/>
      <c r="CAX83" s="18"/>
      <c r="CBL83" s="18"/>
      <c r="CBZ83" s="18"/>
      <c r="CCN83" s="18"/>
      <c r="CDB83" s="18"/>
      <c r="CDP83" s="18"/>
      <c r="CED83" s="18"/>
      <c r="CER83" s="18"/>
      <c r="CFF83" s="18"/>
      <c r="CFT83" s="18"/>
      <c r="CGH83" s="18"/>
      <c r="CGV83" s="18"/>
      <c r="CHJ83" s="18"/>
      <c r="CHX83" s="18"/>
      <c r="CIL83" s="18"/>
      <c r="CIZ83" s="18"/>
      <c r="CJN83" s="18"/>
      <c r="CKB83" s="18"/>
      <c r="CKP83" s="18"/>
      <c r="CLD83" s="18"/>
      <c r="CLR83" s="18"/>
      <c r="CMF83" s="18"/>
      <c r="CMT83" s="18"/>
      <c r="CNH83" s="18"/>
      <c r="CNV83" s="18"/>
      <c r="COJ83" s="18"/>
      <c r="COX83" s="18"/>
      <c r="CPL83" s="18"/>
      <c r="CPZ83" s="18"/>
      <c r="CQN83" s="18"/>
      <c r="CRB83" s="18"/>
      <c r="CRP83" s="18"/>
      <c r="CSD83" s="18"/>
      <c r="CSR83" s="18"/>
      <c r="CTF83" s="18"/>
      <c r="CTT83" s="18"/>
      <c r="CUH83" s="18"/>
      <c r="CUV83" s="18"/>
      <c r="CVJ83" s="18"/>
      <c r="CVX83" s="18"/>
      <c r="CWL83" s="18"/>
      <c r="CWZ83" s="18"/>
      <c r="CXN83" s="18"/>
      <c r="CYB83" s="18"/>
      <c r="CYP83" s="18"/>
      <c r="CZD83" s="18"/>
      <c r="CZR83" s="18"/>
      <c r="DAF83" s="18"/>
      <c r="DAT83" s="18"/>
      <c r="DBH83" s="18"/>
      <c r="DBV83" s="18"/>
      <c r="DCJ83" s="18"/>
      <c r="DCX83" s="18"/>
      <c r="DDL83" s="18"/>
      <c r="DDZ83" s="18"/>
      <c r="DEN83" s="18"/>
      <c r="DFB83" s="18"/>
      <c r="DFP83" s="18"/>
      <c r="DGD83" s="18"/>
      <c r="DGR83" s="18"/>
      <c r="DHF83" s="18"/>
      <c r="DHT83" s="18"/>
      <c r="DIH83" s="18"/>
      <c r="DIV83" s="18"/>
      <c r="DJJ83" s="18"/>
      <c r="DJX83" s="18"/>
      <c r="DKL83" s="18"/>
      <c r="DKZ83" s="18"/>
      <c r="DLN83" s="18"/>
      <c r="DMB83" s="18"/>
      <c r="DMP83" s="18"/>
      <c r="DND83" s="18"/>
      <c r="DNR83" s="18"/>
      <c r="DOF83" s="18"/>
      <c r="DOT83" s="18"/>
      <c r="DPH83" s="18"/>
      <c r="DPV83" s="18"/>
      <c r="DQJ83" s="18"/>
      <c r="DQX83" s="18"/>
      <c r="DRL83" s="18"/>
      <c r="DRZ83" s="18"/>
      <c r="DSN83" s="18"/>
      <c r="DTB83" s="18"/>
      <c r="DTP83" s="18"/>
      <c r="DUD83" s="18"/>
      <c r="DUR83" s="18"/>
      <c r="DVF83" s="18"/>
      <c r="DVT83" s="18"/>
      <c r="DWH83" s="18"/>
      <c r="DWV83" s="18"/>
      <c r="DXJ83" s="18"/>
      <c r="DXX83" s="18"/>
      <c r="DYL83" s="18"/>
      <c r="DYZ83" s="18"/>
      <c r="DZN83" s="18"/>
      <c r="EAB83" s="18"/>
      <c r="EAP83" s="18"/>
      <c r="EBD83" s="18"/>
      <c r="EBR83" s="18"/>
      <c r="ECF83" s="18"/>
      <c r="ECT83" s="18"/>
      <c r="EDH83" s="18"/>
      <c r="EDV83" s="18"/>
      <c r="EEJ83" s="18"/>
      <c r="EEX83" s="18"/>
      <c r="EFL83" s="18"/>
      <c r="EFZ83" s="18"/>
      <c r="EGN83" s="18"/>
      <c r="EHB83" s="18"/>
      <c r="EHP83" s="18"/>
      <c r="EID83" s="18"/>
      <c r="EIR83" s="18"/>
      <c r="EJF83" s="18"/>
      <c r="EJT83" s="18"/>
      <c r="EKH83" s="18"/>
      <c r="EKV83" s="18"/>
      <c r="ELJ83" s="18"/>
      <c r="ELX83" s="18"/>
      <c r="EML83" s="18"/>
      <c r="EMZ83" s="18"/>
      <c r="ENN83" s="18"/>
      <c r="EOB83" s="18"/>
      <c r="EOP83" s="18"/>
      <c r="EPD83" s="18"/>
      <c r="EPR83" s="18"/>
      <c r="EQF83" s="18"/>
      <c r="EQT83" s="18"/>
      <c r="ERH83" s="18"/>
      <c r="ERV83" s="18"/>
      <c r="ESJ83" s="18"/>
      <c r="ESX83" s="18"/>
      <c r="ETL83" s="18"/>
      <c r="ETZ83" s="18"/>
      <c r="EUN83" s="18"/>
      <c r="EVB83" s="18"/>
      <c r="EVP83" s="18"/>
      <c r="EWD83" s="18"/>
      <c r="EWR83" s="18"/>
      <c r="EXF83" s="18"/>
      <c r="EXT83" s="18"/>
      <c r="EYH83" s="18"/>
      <c r="EYV83" s="18"/>
      <c r="EZJ83" s="18"/>
      <c r="EZX83" s="18"/>
      <c r="FAL83" s="18"/>
      <c r="FAZ83" s="18"/>
      <c r="FBN83" s="18"/>
      <c r="FCB83" s="18"/>
      <c r="FCP83" s="18"/>
      <c r="FDD83" s="18"/>
      <c r="FDR83" s="18"/>
      <c r="FEF83" s="18"/>
      <c r="FET83" s="18"/>
      <c r="FFH83" s="18"/>
      <c r="FFV83" s="18"/>
      <c r="FGJ83" s="18"/>
      <c r="FGX83" s="18"/>
      <c r="FHL83" s="18"/>
      <c r="FHZ83" s="18"/>
      <c r="FIN83" s="18"/>
      <c r="FJB83" s="18"/>
      <c r="FJP83" s="18"/>
      <c r="FKD83" s="18"/>
      <c r="FKR83" s="18"/>
      <c r="FLF83" s="18"/>
      <c r="FLT83" s="18"/>
      <c r="FMH83" s="18"/>
      <c r="FMV83" s="18"/>
      <c r="FNJ83" s="18"/>
      <c r="FNX83" s="18"/>
      <c r="FOL83" s="18"/>
      <c r="FOZ83" s="18"/>
      <c r="FPN83" s="18"/>
      <c r="FQB83" s="18"/>
      <c r="FQP83" s="18"/>
      <c r="FRD83" s="18"/>
      <c r="FRR83" s="18"/>
      <c r="FSF83" s="18"/>
      <c r="FST83" s="18"/>
      <c r="FTH83" s="18"/>
      <c r="FTV83" s="18"/>
      <c r="FUJ83" s="18"/>
      <c r="FUX83" s="18"/>
      <c r="FVL83" s="18"/>
      <c r="FVZ83" s="18"/>
      <c r="FWN83" s="18"/>
      <c r="FXB83" s="18"/>
      <c r="FXP83" s="18"/>
      <c r="FYD83" s="18"/>
      <c r="FYR83" s="18"/>
      <c r="FZF83" s="18"/>
      <c r="FZT83" s="18"/>
      <c r="GAH83" s="18"/>
      <c r="GAV83" s="18"/>
      <c r="GBJ83" s="18"/>
      <c r="GBX83" s="18"/>
      <c r="GCL83" s="18"/>
      <c r="GCZ83" s="18"/>
      <c r="GDN83" s="18"/>
      <c r="GEB83" s="18"/>
      <c r="GEP83" s="18"/>
      <c r="GFD83" s="18"/>
      <c r="GFR83" s="18"/>
      <c r="GGF83" s="18"/>
      <c r="GGT83" s="18"/>
      <c r="GHH83" s="18"/>
      <c r="GHV83" s="18"/>
      <c r="GIJ83" s="18"/>
      <c r="GIX83" s="18"/>
      <c r="GJL83" s="18"/>
      <c r="GJZ83" s="18"/>
      <c r="GKN83" s="18"/>
      <c r="GLB83" s="18"/>
      <c r="GLP83" s="18"/>
      <c r="GMD83" s="18"/>
      <c r="GMR83" s="18"/>
      <c r="GNF83" s="18"/>
      <c r="GNT83" s="18"/>
      <c r="GOH83" s="18"/>
      <c r="GOV83" s="18"/>
      <c r="GPJ83" s="18"/>
      <c r="GPX83" s="18"/>
      <c r="GQL83" s="18"/>
      <c r="GQZ83" s="18"/>
      <c r="GRN83" s="18"/>
      <c r="GSB83" s="18"/>
      <c r="GSP83" s="18"/>
      <c r="GTD83" s="18"/>
      <c r="GTR83" s="18"/>
      <c r="GUF83" s="18"/>
      <c r="GUT83" s="18"/>
      <c r="GVH83" s="18"/>
      <c r="GVV83" s="18"/>
      <c r="GWJ83" s="18"/>
      <c r="GWX83" s="18"/>
      <c r="GXL83" s="18"/>
      <c r="GXZ83" s="18"/>
      <c r="GYN83" s="18"/>
      <c r="GZB83" s="18"/>
      <c r="GZP83" s="18"/>
      <c r="HAD83" s="18"/>
      <c r="HAR83" s="18"/>
      <c r="HBF83" s="18"/>
      <c r="HBT83" s="18"/>
      <c r="HCH83" s="18"/>
      <c r="HCV83" s="18"/>
      <c r="HDJ83" s="18"/>
      <c r="HDX83" s="18"/>
      <c r="HEL83" s="18"/>
      <c r="HEZ83" s="18"/>
      <c r="HFN83" s="18"/>
      <c r="HGB83" s="18"/>
      <c r="HGP83" s="18"/>
      <c r="HHD83" s="18"/>
      <c r="HHR83" s="18"/>
      <c r="HIF83" s="18"/>
      <c r="HIT83" s="18"/>
      <c r="HJH83" s="18"/>
      <c r="HJV83" s="18"/>
      <c r="HKJ83" s="18"/>
      <c r="HKX83" s="18"/>
      <c r="HLL83" s="18"/>
      <c r="HLZ83" s="18"/>
      <c r="HMN83" s="18"/>
      <c r="HNB83" s="18"/>
      <c r="HNP83" s="18"/>
      <c r="HOD83" s="18"/>
      <c r="HOR83" s="18"/>
      <c r="HPF83" s="18"/>
      <c r="HPT83" s="18"/>
      <c r="HQH83" s="18"/>
      <c r="HQV83" s="18"/>
      <c r="HRJ83" s="18"/>
      <c r="HRX83" s="18"/>
      <c r="HSL83" s="18"/>
      <c r="HSZ83" s="18"/>
      <c r="HTN83" s="18"/>
      <c r="HUB83" s="18"/>
      <c r="HUP83" s="18"/>
      <c r="HVD83" s="18"/>
      <c r="HVR83" s="18"/>
      <c r="HWF83" s="18"/>
      <c r="HWT83" s="18"/>
      <c r="HXH83" s="18"/>
      <c r="HXV83" s="18"/>
      <c r="HYJ83" s="18"/>
      <c r="HYX83" s="18"/>
      <c r="HZL83" s="18"/>
      <c r="HZZ83" s="18"/>
      <c r="IAN83" s="18"/>
      <c r="IBB83" s="18"/>
      <c r="IBP83" s="18"/>
      <c r="ICD83" s="18"/>
      <c r="ICR83" s="18"/>
      <c r="IDF83" s="18"/>
      <c r="IDT83" s="18"/>
      <c r="IEH83" s="18"/>
      <c r="IEV83" s="18"/>
      <c r="IFJ83" s="18"/>
      <c r="IFX83" s="18"/>
      <c r="IGL83" s="18"/>
      <c r="IGZ83" s="18"/>
      <c r="IHN83" s="18"/>
      <c r="IIB83" s="18"/>
      <c r="IIP83" s="18"/>
      <c r="IJD83" s="18"/>
      <c r="IJR83" s="18"/>
      <c r="IKF83" s="18"/>
      <c r="IKT83" s="18"/>
      <c r="ILH83" s="18"/>
      <c r="ILV83" s="18"/>
      <c r="IMJ83" s="18"/>
      <c r="IMX83" s="18"/>
      <c r="INL83" s="18"/>
      <c r="INZ83" s="18"/>
      <c r="ION83" s="18"/>
      <c r="IPB83" s="18"/>
      <c r="IPP83" s="18"/>
      <c r="IQD83" s="18"/>
      <c r="IQR83" s="18"/>
      <c r="IRF83" s="18"/>
      <c r="IRT83" s="18"/>
      <c r="ISH83" s="18"/>
      <c r="ISV83" s="18"/>
      <c r="ITJ83" s="18"/>
      <c r="ITX83" s="18"/>
      <c r="IUL83" s="18"/>
      <c r="IUZ83" s="18"/>
      <c r="IVN83" s="18"/>
      <c r="IWB83" s="18"/>
      <c r="IWP83" s="18"/>
      <c r="IXD83" s="18"/>
      <c r="IXR83" s="18"/>
      <c r="IYF83" s="18"/>
      <c r="IYT83" s="18"/>
      <c r="IZH83" s="18"/>
      <c r="IZV83" s="18"/>
      <c r="JAJ83" s="18"/>
      <c r="JAX83" s="18"/>
      <c r="JBL83" s="18"/>
      <c r="JBZ83" s="18"/>
      <c r="JCN83" s="18"/>
      <c r="JDB83" s="18"/>
      <c r="JDP83" s="18"/>
      <c r="JED83" s="18"/>
      <c r="JER83" s="18"/>
      <c r="JFF83" s="18"/>
      <c r="JFT83" s="18"/>
      <c r="JGH83" s="18"/>
      <c r="JGV83" s="18"/>
      <c r="JHJ83" s="18"/>
      <c r="JHX83" s="18"/>
      <c r="JIL83" s="18"/>
      <c r="JIZ83" s="18"/>
      <c r="JJN83" s="18"/>
      <c r="JKB83" s="18"/>
      <c r="JKP83" s="18"/>
      <c r="JLD83" s="18"/>
      <c r="JLR83" s="18"/>
      <c r="JMF83" s="18"/>
      <c r="JMT83" s="18"/>
      <c r="JNH83" s="18"/>
      <c r="JNV83" s="18"/>
      <c r="JOJ83" s="18"/>
      <c r="JOX83" s="18"/>
      <c r="JPL83" s="18"/>
      <c r="JPZ83" s="18"/>
      <c r="JQN83" s="18"/>
      <c r="JRB83" s="18"/>
      <c r="JRP83" s="18"/>
      <c r="JSD83" s="18"/>
      <c r="JSR83" s="18"/>
      <c r="JTF83" s="18"/>
      <c r="JTT83" s="18"/>
      <c r="JUH83" s="18"/>
      <c r="JUV83" s="18"/>
      <c r="JVJ83" s="18"/>
      <c r="JVX83" s="18"/>
      <c r="JWL83" s="18"/>
      <c r="JWZ83" s="18"/>
      <c r="JXN83" s="18"/>
      <c r="JYB83" s="18"/>
      <c r="JYP83" s="18"/>
      <c r="JZD83" s="18"/>
      <c r="JZR83" s="18"/>
      <c r="KAF83" s="18"/>
      <c r="KAT83" s="18"/>
      <c r="KBH83" s="18"/>
      <c r="KBV83" s="18"/>
      <c r="KCJ83" s="18"/>
      <c r="KCX83" s="18"/>
      <c r="KDL83" s="18"/>
      <c r="KDZ83" s="18"/>
      <c r="KEN83" s="18"/>
      <c r="KFB83" s="18"/>
      <c r="KFP83" s="18"/>
      <c r="KGD83" s="18"/>
      <c r="KGR83" s="18"/>
      <c r="KHF83" s="18"/>
      <c r="KHT83" s="18"/>
      <c r="KIH83" s="18"/>
      <c r="KIV83" s="18"/>
      <c r="KJJ83" s="18"/>
      <c r="KJX83" s="18"/>
      <c r="KKL83" s="18"/>
      <c r="KKZ83" s="18"/>
      <c r="KLN83" s="18"/>
      <c r="KMB83" s="18"/>
      <c r="KMP83" s="18"/>
      <c r="KND83" s="18"/>
      <c r="KNR83" s="18"/>
      <c r="KOF83" s="18"/>
      <c r="KOT83" s="18"/>
      <c r="KPH83" s="18"/>
      <c r="KPV83" s="18"/>
      <c r="KQJ83" s="18"/>
      <c r="KQX83" s="18"/>
      <c r="KRL83" s="18"/>
      <c r="KRZ83" s="18"/>
      <c r="KSN83" s="18"/>
      <c r="KTB83" s="18"/>
      <c r="KTP83" s="18"/>
      <c r="KUD83" s="18"/>
      <c r="KUR83" s="18"/>
      <c r="KVF83" s="18"/>
      <c r="KVT83" s="18"/>
      <c r="KWH83" s="18"/>
      <c r="KWV83" s="18"/>
      <c r="KXJ83" s="18"/>
      <c r="KXX83" s="18"/>
      <c r="KYL83" s="18"/>
      <c r="KYZ83" s="18"/>
      <c r="KZN83" s="18"/>
      <c r="LAB83" s="18"/>
      <c r="LAP83" s="18"/>
      <c r="LBD83" s="18"/>
      <c r="LBR83" s="18"/>
      <c r="LCF83" s="18"/>
      <c r="LCT83" s="18"/>
      <c r="LDH83" s="18"/>
      <c r="LDV83" s="18"/>
      <c r="LEJ83" s="18"/>
      <c r="LEX83" s="18"/>
      <c r="LFL83" s="18"/>
      <c r="LFZ83" s="18"/>
      <c r="LGN83" s="18"/>
      <c r="LHB83" s="18"/>
      <c r="LHP83" s="18"/>
      <c r="LID83" s="18"/>
      <c r="LIR83" s="18"/>
      <c r="LJF83" s="18"/>
      <c r="LJT83" s="18"/>
      <c r="LKH83" s="18"/>
      <c r="LKV83" s="18"/>
      <c r="LLJ83" s="18"/>
      <c r="LLX83" s="18"/>
      <c r="LML83" s="18"/>
      <c r="LMZ83" s="18"/>
      <c r="LNN83" s="18"/>
      <c r="LOB83" s="18"/>
      <c r="LOP83" s="18"/>
      <c r="LPD83" s="18"/>
      <c r="LPR83" s="18"/>
      <c r="LQF83" s="18"/>
      <c r="LQT83" s="18"/>
      <c r="LRH83" s="18"/>
      <c r="LRV83" s="18"/>
      <c r="LSJ83" s="18"/>
      <c r="LSX83" s="18"/>
      <c r="LTL83" s="18"/>
      <c r="LTZ83" s="18"/>
      <c r="LUN83" s="18"/>
      <c r="LVB83" s="18"/>
      <c r="LVP83" s="18"/>
      <c r="LWD83" s="18"/>
      <c r="LWR83" s="18"/>
      <c r="LXF83" s="18"/>
      <c r="LXT83" s="18"/>
      <c r="LYH83" s="18"/>
      <c r="LYV83" s="18"/>
      <c r="LZJ83" s="18"/>
      <c r="LZX83" s="18"/>
      <c r="MAL83" s="18"/>
      <c r="MAZ83" s="18"/>
      <c r="MBN83" s="18"/>
      <c r="MCB83" s="18"/>
      <c r="MCP83" s="18"/>
      <c r="MDD83" s="18"/>
      <c r="MDR83" s="18"/>
      <c r="MEF83" s="18"/>
      <c r="MET83" s="18"/>
      <c r="MFH83" s="18"/>
      <c r="MFV83" s="18"/>
      <c r="MGJ83" s="18"/>
      <c r="MGX83" s="18"/>
      <c r="MHL83" s="18"/>
      <c r="MHZ83" s="18"/>
      <c r="MIN83" s="18"/>
      <c r="MJB83" s="18"/>
      <c r="MJP83" s="18"/>
      <c r="MKD83" s="18"/>
      <c r="MKR83" s="18"/>
      <c r="MLF83" s="18"/>
      <c r="MLT83" s="18"/>
      <c r="MMH83" s="18"/>
      <c r="MMV83" s="18"/>
      <c r="MNJ83" s="18"/>
      <c r="MNX83" s="18"/>
      <c r="MOL83" s="18"/>
      <c r="MOZ83" s="18"/>
      <c r="MPN83" s="18"/>
      <c r="MQB83" s="18"/>
      <c r="MQP83" s="18"/>
      <c r="MRD83" s="18"/>
      <c r="MRR83" s="18"/>
      <c r="MSF83" s="18"/>
      <c r="MST83" s="18"/>
      <c r="MTH83" s="18"/>
      <c r="MTV83" s="18"/>
      <c r="MUJ83" s="18"/>
      <c r="MUX83" s="18"/>
      <c r="MVL83" s="18"/>
      <c r="MVZ83" s="18"/>
      <c r="MWN83" s="18"/>
      <c r="MXB83" s="18"/>
      <c r="MXP83" s="18"/>
      <c r="MYD83" s="18"/>
      <c r="MYR83" s="18"/>
      <c r="MZF83" s="18"/>
      <c r="MZT83" s="18"/>
      <c r="NAH83" s="18"/>
      <c r="NAV83" s="18"/>
      <c r="NBJ83" s="18"/>
      <c r="NBX83" s="18"/>
      <c r="NCL83" s="18"/>
      <c r="NCZ83" s="18"/>
      <c r="NDN83" s="18"/>
      <c r="NEB83" s="18"/>
      <c r="NEP83" s="18"/>
      <c r="NFD83" s="18"/>
      <c r="NFR83" s="18"/>
      <c r="NGF83" s="18"/>
      <c r="NGT83" s="18"/>
      <c r="NHH83" s="18"/>
      <c r="NHV83" s="18"/>
      <c r="NIJ83" s="18"/>
      <c r="NIX83" s="18"/>
      <c r="NJL83" s="18"/>
      <c r="NJZ83" s="18"/>
      <c r="NKN83" s="18"/>
      <c r="NLB83" s="18"/>
      <c r="NLP83" s="18"/>
      <c r="NMD83" s="18"/>
      <c r="NMR83" s="18"/>
      <c r="NNF83" s="18"/>
      <c r="NNT83" s="18"/>
      <c r="NOH83" s="18"/>
      <c r="NOV83" s="18"/>
      <c r="NPJ83" s="18"/>
      <c r="NPX83" s="18"/>
      <c r="NQL83" s="18"/>
      <c r="NQZ83" s="18"/>
      <c r="NRN83" s="18"/>
      <c r="NSB83" s="18"/>
      <c r="NSP83" s="18"/>
      <c r="NTD83" s="18"/>
      <c r="NTR83" s="18"/>
      <c r="NUF83" s="18"/>
      <c r="NUT83" s="18"/>
      <c r="NVH83" s="18"/>
      <c r="NVV83" s="18"/>
      <c r="NWJ83" s="18"/>
      <c r="NWX83" s="18"/>
      <c r="NXL83" s="18"/>
      <c r="NXZ83" s="18"/>
      <c r="NYN83" s="18"/>
      <c r="NZB83" s="18"/>
      <c r="NZP83" s="18"/>
      <c r="OAD83" s="18"/>
      <c r="OAR83" s="18"/>
      <c r="OBF83" s="18"/>
      <c r="OBT83" s="18"/>
      <c r="OCH83" s="18"/>
      <c r="OCV83" s="18"/>
      <c r="ODJ83" s="18"/>
      <c r="ODX83" s="18"/>
      <c r="OEL83" s="18"/>
      <c r="OEZ83" s="18"/>
      <c r="OFN83" s="18"/>
      <c r="OGB83" s="18"/>
      <c r="OGP83" s="18"/>
      <c r="OHD83" s="18"/>
      <c r="OHR83" s="18"/>
      <c r="OIF83" s="18"/>
      <c r="OIT83" s="18"/>
      <c r="OJH83" s="18"/>
      <c r="OJV83" s="18"/>
      <c r="OKJ83" s="18"/>
      <c r="OKX83" s="18"/>
      <c r="OLL83" s="18"/>
      <c r="OLZ83" s="18"/>
      <c r="OMN83" s="18"/>
      <c r="ONB83" s="18"/>
      <c r="ONP83" s="18"/>
      <c r="OOD83" s="18"/>
      <c r="OOR83" s="18"/>
      <c r="OPF83" s="18"/>
      <c r="OPT83" s="18"/>
      <c r="OQH83" s="18"/>
      <c r="OQV83" s="18"/>
      <c r="ORJ83" s="18"/>
      <c r="ORX83" s="18"/>
      <c r="OSL83" s="18"/>
      <c r="OSZ83" s="18"/>
      <c r="OTN83" s="18"/>
      <c r="OUB83" s="18"/>
      <c r="OUP83" s="18"/>
      <c r="OVD83" s="18"/>
      <c r="OVR83" s="18"/>
      <c r="OWF83" s="18"/>
      <c r="OWT83" s="18"/>
      <c r="OXH83" s="18"/>
      <c r="OXV83" s="18"/>
      <c r="OYJ83" s="18"/>
      <c r="OYX83" s="18"/>
      <c r="OZL83" s="18"/>
      <c r="OZZ83" s="18"/>
      <c r="PAN83" s="18"/>
      <c r="PBB83" s="18"/>
      <c r="PBP83" s="18"/>
      <c r="PCD83" s="18"/>
      <c r="PCR83" s="18"/>
      <c r="PDF83" s="18"/>
      <c r="PDT83" s="18"/>
      <c r="PEH83" s="18"/>
      <c r="PEV83" s="18"/>
      <c r="PFJ83" s="18"/>
      <c r="PFX83" s="18"/>
      <c r="PGL83" s="18"/>
      <c r="PGZ83" s="18"/>
      <c r="PHN83" s="18"/>
      <c r="PIB83" s="18"/>
      <c r="PIP83" s="18"/>
      <c r="PJD83" s="18"/>
      <c r="PJR83" s="18"/>
      <c r="PKF83" s="18"/>
      <c r="PKT83" s="18"/>
      <c r="PLH83" s="18"/>
      <c r="PLV83" s="18"/>
      <c r="PMJ83" s="18"/>
      <c r="PMX83" s="18"/>
      <c r="PNL83" s="18"/>
      <c r="PNZ83" s="18"/>
      <c r="PON83" s="18"/>
      <c r="PPB83" s="18"/>
      <c r="PPP83" s="18"/>
      <c r="PQD83" s="18"/>
      <c r="PQR83" s="18"/>
      <c r="PRF83" s="18"/>
      <c r="PRT83" s="18"/>
      <c r="PSH83" s="18"/>
      <c r="PSV83" s="18"/>
      <c r="PTJ83" s="18"/>
      <c r="PTX83" s="18"/>
      <c r="PUL83" s="18"/>
      <c r="PUZ83" s="18"/>
      <c r="PVN83" s="18"/>
      <c r="PWB83" s="18"/>
      <c r="PWP83" s="18"/>
      <c r="PXD83" s="18"/>
      <c r="PXR83" s="18"/>
      <c r="PYF83" s="18"/>
      <c r="PYT83" s="18"/>
      <c r="PZH83" s="18"/>
      <c r="PZV83" s="18"/>
      <c r="QAJ83" s="18"/>
      <c r="QAX83" s="18"/>
      <c r="QBL83" s="18"/>
      <c r="QBZ83" s="18"/>
      <c r="QCN83" s="18"/>
      <c r="QDB83" s="18"/>
      <c r="QDP83" s="18"/>
      <c r="QED83" s="18"/>
      <c r="QER83" s="18"/>
      <c r="QFF83" s="18"/>
      <c r="QFT83" s="18"/>
      <c r="QGH83" s="18"/>
      <c r="QGV83" s="18"/>
      <c r="QHJ83" s="18"/>
      <c r="QHX83" s="18"/>
      <c r="QIL83" s="18"/>
      <c r="QIZ83" s="18"/>
      <c r="QJN83" s="18"/>
      <c r="QKB83" s="18"/>
      <c r="QKP83" s="18"/>
      <c r="QLD83" s="18"/>
      <c r="QLR83" s="18"/>
      <c r="QMF83" s="18"/>
      <c r="QMT83" s="18"/>
      <c r="QNH83" s="18"/>
      <c r="QNV83" s="18"/>
      <c r="QOJ83" s="18"/>
      <c r="QOX83" s="18"/>
      <c r="QPL83" s="18"/>
      <c r="QPZ83" s="18"/>
      <c r="QQN83" s="18"/>
      <c r="QRB83" s="18"/>
      <c r="QRP83" s="18"/>
      <c r="QSD83" s="18"/>
      <c r="QSR83" s="18"/>
      <c r="QTF83" s="18"/>
      <c r="QTT83" s="18"/>
      <c r="QUH83" s="18"/>
      <c r="QUV83" s="18"/>
      <c r="QVJ83" s="18"/>
      <c r="QVX83" s="18"/>
      <c r="QWL83" s="18"/>
      <c r="QWZ83" s="18"/>
      <c r="QXN83" s="18"/>
      <c r="QYB83" s="18"/>
      <c r="QYP83" s="18"/>
      <c r="QZD83" s="18"/>
      <c r="QZR83" s="18"/>
      <c r="RAF83" s="18"/>
      <c r="RAT83" s="18"/>
      <c r="RBH83" s="18"/>
      <c r="RBV83" s="18"/>
      <c r="RCJ83" s="18"/>
      <c r="RCX83" s="18"/>
      <c r="RDL83" s="18"/>
      <c r="RDZ83" s="18"/>
      <c r="REN83" s="18"/>
      <c r="RFB83" s="18"/>
      <c r="RFP83" s="18"/>
      <c r="RGD83" s="18"/>
      <c r="RGR83" s="18"/>
      <c r="RHF83" s="18"/>
      <c r="RHT83" s="18"/>
      <c r="RIH83" s="18"/>
      <c r="RIV83" s="18"/>
      <c r="RJJ83" s="18"/>
      <c r="RJX83" s="18"/>
      <c r="RKL83" s="18"/>
      <c r="RKZ83" s="18"/>
      <c r="RLN83" s="18"/>
      <c r="RMB83" s="18"/>
      <c r="RMP83" s="18"/>
      <c r="RND83" s="18"/>
      <c r="RNR83" s="18"/>
      <c r="ROF83" s="18"/>
      <c r="ROT83" s="18"/>
      <c r="RPH83" s="18"/>
      <c r="RPV83" s="18"/>
      <c r="RQJ83" s="18"/>
      <c r="RQX83" s="18"/>
      <c r="RRL83" s="18"/>
      <c r="RRZ83" s="18"/>
      <c r="RSN83" s="18"/>
      <c r="RTB83" s="18"/>
      <c r="RTP83" s="18"/>
      <c r="RUD83" s="18"/>
      <c r="RUR83" s="18"/>
      <c r="RVF83" s="18"/>
      <c r="RVT83" s="18"/>
      <c r="RWH83" s="18"/>
      <c r="RWV83" s="18"/>
      <c r="RXJ83" s="18"/>
      <c r="RXX83" s="18"/>
      <c r="RYL83" s="18"/>
      <c r="RYZ83" s="18"/>
      <c r="RZN83" s="18"/>
      <c r="SAB83" s="18"/>
      <c r="SAP83" s="18"/>
      <c r="SBD83" s="18"/>
      <c r="SBR83" s="18"/>
      <c r="SCF83" s="18"/>
      <c r="SCT83" s="18"/>
      <c r="SDH83" s="18"/>
      <c r="SDV83" s="18"/>
      <c r="SEJ83" s="18"/>
      <c r="SEX83" s="18"/>
      <c r="SFL83" s="18"/>
      <c r="SFZ83" s="18"/>
      <c r="SGN83" s="18"/>
      <c r="SHB83" s="18"/>
      <c r="SHP83" s="18"/>
      <c r="SID83" s="18"/>
      <c r="SIR83" s="18"/>
      <c r="SJF83" s="18"/>
      <c r="SJT83" s="18"/>
      <c r="SKH83" s="18"/>
      <c r="SKV83" s="18"/>
      <c r="SLJ83" s="18"/>
      <c r="SLX83" s="18"/>
      <c r="SML83" s="18"/>
      <c r="SMZ83" s="18"/>
      <c r="SNN83" s="18"/>
      <c r="SOB83" s="18"/>
      <c r="SOP83" s="18"/>
      <c r="SPD83" s="18"/>
      <c r="SPR83" s="18"/>
      <c r="SQF83" s="18"/>
      <c r="SQT83" s="18"/>
      <c r="SRH83" s="18"/>
      <c r="SRV83" s="18"/>
      <c r="SSJ83" s="18"/>
      <c r="SSX83" s="18"/>
      <c r="STL83" s="18"/>
      <c r="STZ83" s="18"/>
      <c r="SUN83" s="18"/>
      <c r="SVB83" s="18"/>
      <c r="SVP83" s="18"/>
      <c r="SWD83" s="18"/>
      <c r="SWR83" s="18"/>
      <c r="SXF83" s="18"/>
      <c r="SXT83" s="18"/>
      <c r="SYH83" s="18"/>
      <c r="SYV83" s="18"/>
      <c r="SZJ83" s="18"/>
      <c r="SZX83" s="18"/>
      <c r="TAL83" s="18"/>
      <c r="TAZ83" s="18"/>
      <c r="TBN83" s="18"/>
      <c r="TCB83" s="18"/>
      <c r="TCP83" s="18"/>
      <c r="TDD83" s="18"/>
      <c r="TDR83" s="18"/>
      <c r="TEF83" s="18"/>
      <c r="TET83" s="18"/>
      <c r="TFH83" s="18"/>
      <c r="TFV83" s="18"/>
      <c r="TGJ83" s="18"/>
      <c r="TGX83" s="18"/>
      <c r="THL83" s="18"/>
      <c r="THZ83" s="18"/>
      <c r="TIN83" s="18"/>
      <c r="TJB83" s="18"/>
      <c r="TJP83" s="18"/>
      <c r="TKD83" s="18"/>
      <c r="TKR83" s="18"/>
      <c r="TLF83" s="18"/>
      <c r="TLT83" s="18"/>
      <c r="TMH83" s="18"/>
      <c r="TMV83" s="18"/>
      <c r="TNJ83" s="18"/>
      <c r="TNX83" s="18"/>
      <c r="TOL83" s="18"/>
      <c r="TOZ83" s="18"/>
      <c r="TPN83" s="18"/>
      <c r="TQB83" s="18"/>
      <c r="TQP83" s="18"/>
      <c r="TRD83" s="18"/>
      <c r="TRR83" s="18"/>
      <c r="TSF83" s="18"/>
      <c r="TST83" s="18"/>
      <c r="TTH83" s="18"/>
      <c r="TTV83" s="18"/>
      <c r="TUJ83" s="18"/>
      <c r="TUX83" s="18"/>
      <c r="TVL83" s="18"/>
      <c r="TVZ83" s="18"/>
      <c r="TWN83" s="18"/>
      <c r="TXB83" s="18"/>
      <c r="TXP83" s="18"/>
      <c r="TYD83" s="18"/>
      <c r="TYR83" s="18"/>
      <c r="TZF83" s="18"/>
      <c r="TZT83" s="18"/>
      <c r="UAH83" s="18"/>
      <c r="UAV83" s="18"/>
      <c r="UBJ83" s="18"/>
      <c r="UBX83" s="18"/>
      <c r="UCL83" s="18"/>
      <c r="UCZ83" s="18"/>
      <c r="UDN83" s="18"/>
      <c r="UEB83" s="18"/>
      <c r="UEP83" s="18"/>
      <c r="UFD83" s="18"/>
      <c r="UFR83" s="18"/>
      <c r="UGF83" s="18"/>
      <c r="UGT83" s="18"/>
      <c r="UHH83" s="18"/>
      <c r="UHV83" s="18"/>
      <c r="UIJ83" s="18"/>
      <c r="UIX83" s="18"/>
      <c r="UJL83" s="18"/>
      <c r="UJZ83" s="18"/>
      <c r="UKN83" s="18"/>
      <c r="ULB83" s="18"/>
      <c r="ULP83" s="18"/>
      <c r="UMD83" s="18"/>
      <c r="UMR83" s="18"/>
      <c r="UNF83" s="18"/>
      <c r="UNT83" s="18"/>
      <c r="UOH83" s="18"/>
      <c r="UOV83" s="18"/>
      <c r="UPJ83" s="18"/>
      <c r="UPX83" s="18"/>
      <c r="UQL83" s="18"/>
      <c r="UQZ83" s="18"/>
      <c r="URN83" s="18"/>
      <c r="USB83" s="18"/>
      <c r="USP83" s="18"/>
      <c r="UTD83" s="18"/>
      <c r="UTR83" s="18"/>
      <c r="UUF83" s="18"/>
      <c r="UUT83" s="18"/>
      <c r="UVH83" s="18"/>
      <c r="UVV83" s="18"/>
      <c r="UWJ83" s="18"/>
      <c r="UWX83" s="18"/>
      <c r="UXL83" s="18"/>
      <c r="UXZ83" s="18"/>
      <c r="UYN83" s="18"/>
      <c r="UZB83" s="18"/>
      <c r="UZP83" s="18"/>
      <c r="VAD83" s="18"/>
      <c r="VAR83" s="18"/>
      <c r="VBF83" s="18"/>
      <c r="VBT83" s="18"/>
      <c r="VCH83" s="18"/>
      <c r="VCV83" s="18"/>
      <c r="VDJ83" s="18"/>
      <c r="VDX83" s="18"/>
      <c r="VEL83" s="18"/>
      <c r="VEZ83" s="18"/>
      <c r="VFN83" s="18"/>
      <c r="VGB83" s="18"/>
      <c r="VGP83" s="18"/>
      <c r="VHD83" s="18"/>
      <c r="VHR83" s="18"/>
      <c r="VIF83" s="18"/>
      <c r="VIT83" s="18"/>
      <c r="VJH83" s="18"/>
      <c r="VJV83" s="18"/>
      <c r="VKJ83" s="18"/>
      <c r="VKX83" s="18"/>
      <c r="VLL83" s="18"/>
      <c r="VLZ83" s="18"/>
      <c r="VMN83" s="18"/>
      <c r="VNB83" s="18"/>
      <c r="VNP83" s="18"/>
      <c r="VOD83" s="18"/>
      <c r="VOR83" s="18"/>
      <c r="VPF83" s="18"/>
      <c r="VPT83" s="18"/>
      <c r="VQH83" s="18"/>
      <c r="VQV83" s="18"/>
      <c r="VRJ83" s="18"/>
      <c r="VRX83" s="18"/>
      <c r="VSL83" s="18"/>
      <c r="VSZ83" s="18"/>
      <c r="VTN83" s="18"/>
      <c r="VUB83" s="18"/>
      <c r="VUP83" s="18"/>
      <c r="VVD83" s="18"/>
      <c r="VVR83" s="18"/>
      <c r="VWF83" s="18"/>
      <c r="VWT83" s="18"/>
      <c r="VXH83" s="18"/>
      <c r="VXV83" s="18"/>
      <c r="VYJ83" s="18"/>
      <c r="VYX83" s="18"/>
      <c r="VZL83" s="18"/>
      <c r="VZZ83" s="18"/>
      <c r="WAN83" s="18"/>
      <c r="WBB83" s="18"/>
      <c r="WBP83" s="18"/>
      <c r="WCD83" s="18"/>
      <c r="WCR83" s="18"/>
      <c r="WDF83" s="18"/>
      <c r="WDT83" s="18"/>
      <c r="WEH83" s="18"/>
      <c r="WEV83" s="18"/>
      <c r="WFJ83" s="18"/>
      <c r="WFX83" s="18"/>
      <c r="WGL83" s="18"/>
      <c r="WGZ83" s="18"/>
      <c r="WHN83" s="18"/>
      <c r="WIB83" s="18"/>
      <c r="WIP83" s="18"/>
      <c r="WJD83" s="18"/>
      <c r="WJR83" s="18"/>
      <c r="WKF83" s="18"/>
      <c r="WKT83" s="18"/>
      <c r="WLH83" s="18"/>
      <c r="WLV83" s="18"/>
      <c r="WMJ83" s="18"/>
      <c r="WMX83" s="18"/>
      <c r="WNL83" s="18"/>
      <c r="WNZ83" s="18"/>
      <c r="WON83" s="18"/>
      <c r="WPB83" s="18"/>
      <c r="WPP83" s="18"/>
      <c r="WQD83" s="18"/>
      <c r="WQR83" s="18"/>
      <c r="WRF83" s="18"/>
      <c r="WRT83" s="18"/>
      <c r="WSH83" s="18"/>
      <c r="WSV83" s="18"/>
      <c r="WTJ83" s="18"/>
      <c r="WTX83" s="18"/>
      <c r="WUL83" s="18"/>
      <c r="WUZ83" s="18"/>
      <c r="WVN83" s="18"/>
      <c r="WWB83" s="18"/>
      <c r="WWP83" s="18"/>
      <c r="WXD83" s="18"/>
      <c r="WXR83" s="18"/>
      <c r="WYF83" s="18"/>
      <c r="WYT83" s="18"/>
      <c r="WZH83" s="18"/>
      <c r="WZV83" s="18"/>
      <c r="XAJ83" s="18"/>
      <c r="XAX83" s="18"/>
      <c r="XBL83" s="18"/>
      <c r="XBZ83" s="18"/>
      <c r="XCN83" s="18"/>
      <c r="XDB83" s="18"/>
      <c r="XDP83" s="18"/>
      <c r="XED83" s="18"/>
      <c r="XER83" s="18"/>
    </row>
    <row r="84" spans="1:1014 1028:2036 2050:3072 3086:4094 4108:5116 5130:6138 6152:7160 7174:8182 8196:9204 9218:10240 10254:11262 11276:12284 12298:13306 13320:14328 14342:15350 15364:16372" hidden="1" x14ac:dyDescent="0.35">
      <c r="A84">
        <v>2017335001</v>
      </c>
      <c r="B84" t="s">
        <v>26</v>
      </c>
      <c r="C84" t="s">
        <v>159</v>
      </c>
      <c r="D84" s="61">
        <v>101</v>
      </c>
      <c r="E84" t="s">
        <v>941</v>
      </c>
      <c r="F84" s="18">
        <v>43070</v>
      </c>
      <c r="G84">
        <v>7.8</v>
      </c>
      <c r="H84" t="s">
        <v>29</v>
      </c>
      <c r="I84">
        <v>12</v>
      </c>
      <c r="J84" t="s">
        <v>29</v>
      </c>
      <c r="K84">
        <v>3.2</v>
      </c>
      <c r="L84" t="s">
        <v>877</v>
      </c>
      <c r="M84">
        <v>9</v>
      </c>
      <c r="N84" t="s">
        <v>878</v>
      </c>
      <c r="O84">
        <v>262</v>
      </c>
      <c r="P84" t="s">
        <v>29</v>
      </c>
      <c r="T84" s="18"/>
      <c r="AH84" s="18"/>
      <c r="AV84" s="18"/>
      <c r="BJ84" s="18"/>
      <c r="BX84" s="18"/>
      <c r="CL84" s="18"/>
      <c r="CZ84" s="18"/>
      <c r="DN84" s="18"/>
      <c r="EB84" s="18"/>
      <c r="EP84" s="18"/>
      <c r="FD84" s="18"/>
      <c r="FR84" s="18"/>
      <c r="GF84" s="18"/>
      <c r="GT84" s="18"/>
      <c r="HH84" s="18"/>
      <c r="HV84" s="18"/>
      <c r="IJ84" s="18"/>
      <c r="IX84" s="18"/>
      <c r="JL84" s="18"/>
      <c r="JZ84" s="18"/>
      <c r="KN84" s="18"/>
      <c r="LB84" s="18"/>
      <c r="LP84" s="18"/>
      <c r="MD84" s="18"/>
      <c r="MR84" s="18"/>
      <c r="NF84" s="18"/>
      <c r="NT84" s="18"/>
      <c r="OH84" s="18"/>
      <c r="OV84" s="18"/>
      <c r="PJ84" s="18"/>
      <c r="PX84" s="18"/>
      <c r="QL84" s="18"/>
      <c r="QZ84" s="18"/>
      <c r="RN84" s="18"/>
      <c r="SB84" s="18"/>
      <c r="SP84" s="18"/>
      <c r="TD84" s="18"/>
      <c r="TR84" s="18"/>
      <c r="UF84" s="18"/>
      <c r="UT84" s="18"/>
      <c r="VH84" s="18"/>
      <c r="VV84" s="18"/>
      <c r="WJ84" s="18"/>
      <c r="WX84" s="18"/>
      <c r="XL84" s="18"/>
      <c r="XZ84" s="18"/>
      <c r="YN84" s="18"/>
      <c r="ZB84" s="18"/>
      <c r="ZP84" s="18"/>
      <c r="AAD84" s="18"/>
      <c r="AAR84" s="18"/>
      <c r="ABF84" s="18"/>
      <c r="ABT84" s="18"/>
      <c r="ACH84" s="18"/>
      <c r="ACV84" s="18"/>
      <c r="ADJ84" s="18"/>
      <c r="ADX84" s="18"/>
      <c r="AEL84" s="18"/>
      <c r="AEZ84" s="18"/>
      <c r="AFN84" s="18"/>
      <c r="AGB84" s="18"/>
      <c r="AGP84" s="18"/>
      <c r="AHD84" s="18"/>
      <c r="AHR84" s="18"/>
      <c r="AIF84" s="18"/>
      <c r="AIT84" s="18"/>
      <c r="AJH84" s="18"/>
      <c r="AJV84" s="18"/>
      <c r="AKJ84" s="18"/>
      <c r="AKX84" s="18"/>
      <c r="ALL84" s="18"/>
      <c r="ALZ84" s="18"/>
      <c r="AMN84" s="18"/>
      <c r="ANB84" s="18"/>
      <c r="ANP84" s="18"/>
      <c r="AOD84" s="18"/>
      <c r="AOR84" s="18"/>
      <c r="APF84" s="18"/>
      <c r="APT84" s="18"/>
      <c r="AQH84" s="18"/>
      <c r="AQV84" s="18"/>
      <c r="ARJ84" s="18"/>
      <c r="ARX84" s="18"/>
      <c r="ASL84" s="18"/>
      <c r="ASZ84" s="18"/>
      <c r="ATN84" s="18"/>
      <c r="AUB84" s="18"/>
      <c r="AUP84" s="18"/>
      <c r="AVD84" s="18"/>
      <c r="AVR84" s="18"/>
      <c r="AWF84" s="18"/>
      <c r="AWT84" s="18"/>
      <c r="AXH84" s="18"/>
      <c r="AXV84" s="18"/>
      <c r="AYJ84" s="18"/>
      <c r="AYX84" s="18"/>
      <c r="AZL84" s="18"/>
      <c r="AZZ84" s="18"/>
      <c r="BAN84" s="18"/>
      <c r="BBB84" s="18"/>
      <c r="BBP84" s="18"/>
      <c r="BCD84" s="18"/>
      <c r="BCR84" s="18"/>
      <c r="BDF84" s="18"/>
      <c r="BDT84" s="18"/>
      <c r="BEH84" s="18"/>
      <c r="BEV84" s="18"/>
      <c r="BFJ84" s="18"/>
      <c r="BFX84" s="18"/>
      <c r="BGL84" s="18"/>
      <c r="BGZ84" s="18"/>
      <c r="BHN84" s="18"/>
      <c r="BIB84" s="18"/>
      <c r="BIP84" s="18"/>
      <c r="BJD84" s="18"/>
      <c r="BJR84" s="18"/>
      <c r="BKF84" s="18"/>
      <c r="BKT84" s="18"/>
      <c r="BLH84" s="18"/>
      <c r="BLV84" s="18"/>
      <c r="BMJ84" s="18"/>
      <c r="BMX84" s="18"/>
      <c r="BNL84" s="18"/>
      <c r="BNZ84" s="18"/>
      <c r="BON84" s="18"/>
      <c r="BPB84" s="18"/>
      <c r="BPP84" s="18"/>
      <c r="BQD84" s="18"/>
      <c r="BQR84" s="18"/>
      <c r="BRF84" s="18"/>
      <c r="BRT84" s="18"/>
      <c r="BSH84" s="18"/>
      <c r="BSV84" s="18"/>
      <c r="BTJ84" s="18"/>
      <c r="BTX84" s="18"/>
      <c r="BUL84" s="18"/>
      <c r="BUZ84" s="18"/>
      <c r="BVN84" s="18"/>
      <c r="BWB84" s="18"/>
      <c r="BWP84" s="18"/>
      <c r="BXD84" s="18"/>
      <c r="BXR84" s="18"/>
      <c r="BYF84" s="18"/>
      <c r="BYT84" s="18"/>
      <c r="BZH84" s="18"/>
      <c r="BZV84" s="18"/>
      <c r="CAJ84" s="18"/>
      <c r="CAX84" s="18"/>
      <c r="CBL84" s="18"/>
      <c r="CBZ84" s="18"/>
      <c r="CCN84" s="18"/>
      <c r="CDB84" s="18"/>
      <c r="CDP84" s="18"/>
      <c r="CED84" s="18"/>
      <c r="CER84" s="18"/>
      <c r="CFF84" s="18"/>
      <c r="CFT84" s="18"/>
      <c r="CGH84" s="18"/>
      <c r="CGV84" s="18"/>
      <c r="CHJ84" s="18"/>
      <c r="CHX84" s="18"/>
      <c r="CIL84" s="18"/>
      <c r="CIZ84" s="18"/>
      <c r="CJN84" s="18"/>
      <c r="CKB84" s="18"/>
      <c r="CKP84" s="18"/>
      <c r="CLD84" s="18"/>
      <c r="CLR84" s="18"/>
      <c r="CMF84" s="18"/>
      <c r="CMT84" s="18"/>
      <c r="CNH84" s="18"/>
      <c r="CNV84" s="18"/>
      <c r="COJ84" s="18"/>
      <c r="COX84" s="18"/>
      <c r="CPL84" s="18"/>
      <c r="CPZ84" s="18"/>
      <c r="CQN84" s="18"/>
      <c r="CRB84" s="18"/>
      <c r="CRP84" s="18"/>
      <c r="CSD84" s="18"/>
      <c r="CSR84" s="18"/>
      <c r="CTF84" s="18"/>
      <c r="CTT84" s="18"/>
      <c r="CUH84" s="18"/>
      <c r="CUV84" s="18"/>
      <c r="CVJ84" s="18"/>
      <c r="CVX84" s="18"/>
      <c r="CWL84" s="18"/>
      <c r="CWZ84" s="18"/>
      <c r="CXN84" s="18"/>
      <c r="CYB84" s="18"/>
      <c r="CYP84" s="18"/>
      <c r="CZD84" s="18"/>
      <c r="CZR84" s="18"/>
      <c r="DAF84" s="18"/>
      <c r="DAT84" s="18"/>
      <c r="DBH84" s="18"/>
      <c r="DBV84" s="18"/>
      <c r="DCJ84" s="18"/>
      <c r="DCX84" s="18"/>
      <c r="DDL84" s="18"/>
      <c r="DDZ84" s="18"/>
      <c r="DEN84" s="18"/>
      <c r="DFB84" s="18"/>
      <c r="DFP84" s="18"/>
      <c r="DGD84" s="18"/>
      <c r="DGR84" s="18"/>
      <c r="DHF84" s="18"/>
      <c r="DHT84" s="18"/>
      <c r="DIH84" s="18"/>
      <c r="DIV84" s="18"/>
      <c r="DJJ84" s="18"/>
      <c r="DJX84" s="18"/>
      <c r="DKL84" s="18"/>
      <c r="DKZ84" s="18"/>
      <c r="DLN84" s="18"/>
      <c r="DMB84" s="18"/>
      <c r="DMP84" s="18"/>
      <c r="DND84" s="18"/>
      <c r="DNR84" s="18"/>
      <c r="DOF84" s="18"/>
      <c r="DOT84" s="18"/>
      <c r="DPH84" s="18"/>
      <c r="DPV84" s="18"/>
      <c r="DQJ84" s="18"/>
      <c r="DQX84" s="18"/>
      <c r="DRL84" s="18"/>
      <c r="DRZ84" s="18"/>
      <c r="DSN84" s="18"/>
      <c r="DTB84" s="18"/>
      <c r="DTP84" s="18"/>
      <c r="DUD84" s="18"/>
      <c r="DUR84" s="18"/>
      <c r="DVF84" s="18"/>
      <c r="DVT84" s="18"/>
      <c r="DWH84" s="18"/>
      <c r="DWV84" s="18"/>
      <c r="DXJ84" s="18"/>
      <c r="DXX84" s="18"/>
      <c r="DYL84" s="18"/>
      <c r="DYZ84" s="18"/>
      <c r="DZN84" s="18"/>
      <c r="EAB84" s="18"/>
      <c r="EAP84" s="18"/>
      <c r="EBD84" s="18"/>
      <c r="EBR84" s="18"/>
      <c r="ECF84" s="18"/>
      <c r="ECT84" s="18"/>
      <c r="EDH84" s="18"/>
      <c r="EDV84" s="18"/>
      <c r="EEJ84" s="18"/>
      <c r="EEX84" s="18"/>
      <c r="EFL84" s="18"/>
      <c r="EFZ84" s="18"/>
      <c r="EGN84" s="18"/>
      <c r="EHB84" s="18"/>
      <c r="EHP84" s="18"/>
      <c r="EID84" s="18"/>
      <c r="EIR84" s="18"/>
      <c r="EJF84" s="18"/>
      <c r="EJT84" s="18"/>
      <c r="EKH84" s="18"/>
      <c r="EKV84" s="18"/>
      <c r="ELJ84" s="18"/>
      <c r="ELX84" s="18"/>
      <c r="EML84" s="18"/>
      <c r="EMZ84" s="18"/>
      <c r="ENN84" s="18"/>
      <c r="EOB84" s="18"/>
      <c r="EOP84" s="18"/>
      <c r="EPD84" s="18"/>
      <c r="EPR84" s="18"/>
      <c r="EQF84" s="18"/>
      <c r="EQT84" s="18"/>
      <c r="ERH84" s="18"/>
      <c r="ERV84" s="18"/>
      <c r="ESJ84" s="18"/>
      <c r="ESX84" s="18"/>
      <c r="ETL84" s="18"/>
      <c r="ETZ84" s="18"/>
      <c r="EUN84" s="18"/>
      <c r="EVB84" s="18"/>
      <c r="EVP84" s="18"/>
      <c r="EWD84" s="18"/>
      <c r="EWR84" s="18"/>
      <c r="EXF84" s="18"/>
      <c r="EXT84" s="18"/>
      <c r="EYH84" s="18"/>
      <c r="EYV84" s="18"/>
      <c r="EZJ84" s="18"/>
      <c r="EZX84" s="18"/>
      <c r="FAL84" s="18"/>
      <c r="FAZ84" s="18"/>
      <c r="FBN84" s="18"/>
      <c r="FCB84" s="18"/>
      <c r="FCP84" s="18"/>
      <c r="FDD84" s="18"/>
      <c r="FDR84" s="18"/>
      <c r="FEF84" s="18"/>
      <c r="FET84" s="18"/>
      <c r="FFH84" s="18"/>
      <c r="FFV84" s="18"/>
      <c r="FGJ84" s="18"/>
      <c r="FGX84" s="18"/>
      <c r="FHL84" s="18"/>
      <c r="FHZ84" s="18"/>
      <c r="FIN84" s="18"/>
      <c r="FJB84" s="18"/>
      <c r="FJP84" s="18"/>
      <c r="FKD84" s="18"/>
      <c r="FKR84" s="18"/>
      <c r="FLF84" s="18"/>
      <c r="FLT84" s="18"/>
      <c r="FMH84" s="18"/>
      <c r="FMV84" s="18"/>
      <c r="FNJ84" s="18"/>
      <c r="FNX84" s="18"/>
      <c r="FOL84" s="18"/>
      <c r="FOZ84" s="18"/>
      <c r="FPN84" s="18"/>
      <c r="FQB84" s="18"/>
      <c r="FQP84" s="18"/>
      <c r="FRD84" s="18"/>
      <c r="FRR84" s="18"/>
      <c r="FSF84" s="18"/>
      <c r="FST84" s="18"/>
      <c r="FTH84" s="18"/>
      <c r="FTV84" s="18"/>
      <c r="FUJ84" s="18"/>
      <c r="FUX84" s="18"/>
      <c r="FVL84" s="18"/>
      <c r="FVZ84" s="18"/>
      <c r="FWN84" s="18"/>
      <c r="FXB84" s="18"/>
      <c r="FXP84" s="18"/>
      <c r="FYD84" s="18"/>
      <c r="FYR84" s="18"/>
      <c r="FZF84" s="18"/>
      <c r="FZT84" s="18"/>
      <c r="GAH84" s="18"/>
      <c r="GAV84" s="18"/>
      <c r="GBJ84" s="18"/>
      <c r="GBX84" s="18"/>
      <c r="GCL84" s="18"/>
      <c r="GCZ84" s="18"/>
      <c r="GDN84" s="18"/>
      <c r="GEB84" s="18"/>
      <c r="GEP84" s="18"/>
      <c r="GFD84" s="18"/>
      <c r="GFR84" s="18"/>
      <c r="GGF84" s="18"/>
      <c r="GGT84" s="18"/>
      <c r="GHH84" s="18"/>
      <c r="GHV84" s="18"/>
      <c r="GIJ84" s="18"/>
      <c r="GIX84" s="18"/>
      <c r="GJL84" s="18"/>
      <c r="GJZ84" s="18"/>
      <c r="GKN84" s="18"/>
      <c r="GLB84" s="18"/>
      <c r="GLP84" s="18"/>
      <c r="GMD84" s="18"/>
      <c r="GMR84" s="18"/>
      <c r="GNF84" s="18"/>
      <c r="GNT84" s="18"/>
      <c r="GOH84" s="18"/>
      <c r="GOV84" s="18"/>
      <c r="GPJ84" s="18"/>
      <c r="GPX84" s="18"/>
      <c r="GQL84" s="18"/>
      <c r="GQZ84" s="18"/>
      <c r="GRN84" s="18"/>
      <c r="GSB84" s="18"/>
      <c r="GSP84" s="18"/>
      <c r="GTD84" s="18"/>
      <c r="GTR84" s="18"/>
      <c r="GUF84" s="18"/>
      <c r="GUT84" s="18"/>
      <c r="GVH84" s="18"/>
      <c r="GVV84" s="18"/>
      <c r="GWJ84" s="18"/>
      <c r="GWX84" s="18"/>
      <c r="GXL84" s="18"/>
      <c r="GXZ84" s="18"/>
      <c r="GYN84" s="18"/>
      <c r="GZB84" s="18"/>
      <c r="GZP84" s="18"/>
      <c r="HAD84" s="18"/>
      <c r="HAR84" s="18"/>
      <c r="HBF84" s="18"/>
      <c r="HBT84" s="18"/>
      <c r="HCH84" s="18"/>
      <c r="HCV84" s="18"/>
      <c r="HDJ84" s="18"/>
      <c r="HDX84" s="18"/>
      <c r="HEL84" s="18"/>
      <c r="HEZ84" s="18"/>
      <c r="HFN84" s="18"/>
      <c r="HGB84" s="18"/>
      <c r="HGP84" s="18"/>
      <c r="HHD84" s="18"/>
      <c r="HHR84" s="18"/>
      <c r="HIF84" s="18"/>
      <c r="HIT84" s="18"/>
      <c r="HJH84" s="18"/>
      <c r="HJV84" s="18"/>
      <c r="HKJ84" s="18"/>
      <c r="HKX84" s="18"/>
      <c r="HLL84" s="18"/>
      <c r="HLZ84" s="18"/>
      <c r="HMN84" s="18"/>
      <c r="HNB84" s="18"/>
      <c r="HNP84" s="18"/>
      <c r="HOD84" s="18"/>
      <c r="HOR84" s="18"/>
      <c r="HPF84" s="18"/>
      <c r="HPT84" s="18"/>
      <c r="HQH84" s="18"/>
      <c r="HQV84" s="18"/>
      <c r="HRJ84" s="18"/>
      <c r="HRX84" s="18"/>
      <c r="HSL84" s="18"/>
      <c r="HSZ84" s="18"/>
      <c r="HTN84" s="18"/>
      <c r="HUB84" s="18"/>
      <c r="HUP84" s="18"/>
      <c r="HVD84" s="18"/>
      <c r="HVR84" s="18"/>
      <c r="HWF84" s="18"/>
      <c r="HWT84" s="18"/>
      <c r="HXH84" s="18"/>
      <c r="HXV84" s="18"/>
      <c r="HYJ84" s="18"/>
      <c r="HYX84" s="18"/>
      <c r="HZL84" s="18"/>
      <c r="HZZ84" s="18"/>
      <c r="IAN84" s="18"/>
      <c r="IBB84" s="18"/>
      <c r="IBP84" s="18"/>
      <c r="ICD84" s="18"/>
      <c r="ICR84" s="18"/>
      <c r="IDF84" s="18"/>
      <c r="IDT84" s="18"/>
      <c r="IEH84" s="18"/>
      <c r="IEV84" s="18"/>
      <c r="IFJ84" s="18"/>
      <c r="IFX84" s="18"/>
      <c r="IGL84" s="18"/>
      <c r="IGZ84" s="18"/>
      <c r="IHN84" s="18"/>
      <c r="IIB84" s="18"/>
      <c r="IIP84" s="18"/>
      <c r="IJD84" s="18"/>
      <c r="IJR84" s="18"/>
      <c r="IKF84" s="18"/>
      <c r="IKT84" s="18"/>
      <c r="ILH84" s="18"/>
      <c r="ILV84" s="18"/>
      <c r="IMJ84" s="18"/>
      <c r="IMX84" s="18"/>
      <c r="INL84" s="18"/>
      <c r="INZ84" s="18"/>
      <c r="ION84" s="18"/>
      <c r="IPB84" s="18"/>
      <c r="IPP84" s="18"/>
      <c r="IQD84" s="18"/>
      <c r="IQR84" s="18"/>
      <c r="IRF84" s="18"/>
      <c r="IRT84" s="18"/>
      <c r="ISH84" s="18"/>
      <c r="ISV84" s="18"/>
      <c r="ITJ84" s="18"/>
      <c r="ITX84" s="18"/>
      <c r="IUL84" s="18"/>
      <c r="IUZ84" s="18"/>
      <c r="IVN84" s="18"/>
      <c r="IWB84" s="18"/>
      <c r="IWP84" s="18"/>
      <c r="IXD84" s="18"/>
      <c r="IXR84" s="18"/>
      <c r="IYF84" s="18"/>
      <c r="IYT84" s="18"/>
      <c r="IZH84" s="18"/>
      <c r="IZV84" s="18"/>
      <c r="JAJ84" s="18"/>
      <c r="JAX84" s="18"/>
      <c r="JBL84" s="18"/>
      <c r="JBZ84" s="18"/>
      <c r="JCN84" s="18"/>
      <c r="JDB84" s="18"/>
      <c r="JDP84" s="18"/>
      <c r="JED84" s="18"/>
      <c r="JER84" s="18"/>
      <c r="JFF84" s="18"/>
      <c r="JFT84" s="18"/>
      <c r="JGH84" s="18"/>
      <c r="JGV84" s="18"/>
      <c r="JHJ84" s="18"/>
      <c r="JHX84" s="18"/>
      <c r="JIL84" s="18"/>
      <c r="JIZ84" s="18"/>
      <c r="JJN84" s="18"/>
      <c r="JKB84" s="18"/>
      <c r="JKP84" s="18"/>
      <c r="JLD84" s="18"/>
      <c r="JLR84" s="18"/>
      <c r="JMF84" s="18"/>
      <c r="JMT84" s="18"/>
      <c r="JNH84" s="18"/>
      <c r="JNV84" s="18"/>
      <c r="JOJ84" s="18"/>
      <c r="JOX84" s="18"/>
      <c r="JPL84" s="18"/>
      <c r="JPZ84" s="18"/>
      <c r="JQN84" s="18"/>
      <c r="JRB84" s="18"/>
      <c r="JRP84" s="18"/>
      <c r="JSD84" s="18"/>
      <c r="JSR84" s="18"/>
      <c r="JTF84" s="18"/>
      <c r="JTT84" s="18"/>
      <c r="JUH84" s="18"/>
      <c r="JUV84" s="18"/>
      <c r="JVJ84" s="18"/>
      <c r="JVX84" s="18"/>
      <c r="JWL84" s="18"/>
      <c r="JWZ84" s="18"/>
      <c r="JXN84" s="18"/>
      <c r="JYB84" s="18"/>
      <c r="JYP84" s="18"/>
      <c r="JZD84" s="18"/>
      <c r="JZR84" s="18"/>
      <c r="KAF84" s="18"/>
      <c r="KAT84" s="18"/>
      <c r="KBH84" s="18"/>
      <c r="KBV84" s="18"/>
      <c r="KCJ84" s="18"/>
      <c r="KCX84" s="18"/>
      <c r="KDL84" s="18"/>
      <c r="KDZ84" s="18"/>
      <c r="KEN84" s="18"/>
      <c r="KFB84" s="18"/>
      <c r="KFP84" s="18"/>
      <c r="KGD84" s="18"/>
      <c r="KGR84" s="18"/>
      <c r="KHF84" s="18"/>
      <c r="KHT84" s="18"/>
      <c r="KIH84" s="18"/>
      <c r="KIV84" s="18"/>
      <c r="KJJ84" s="18"/>
      <c r="KJX84" s="18"/>
      <c r="KKL84" s="18"/>
      <c r="KKZ84" s="18"/>
      <c r="KLN84" s="18"/>
      <c r="KMB84" s="18"/>
      <c r="KMP84" s="18"/>
      <c r="KND84" s="18"/>
      <c r="KNR84" s="18"/>
      <c r="KOF84" s="18"/>
      <c r="KOT84" s="18"/>
      <c r="KPH84" s="18"/>
      <c r="KPV84" s="18"/>
      <c r="KQJ84" s="18"/>
      <c r="KQX84" s="18"/>
      <c r="KRL84" s="18"/>
      <c r="KRZ84" s="18"/>
      <c r="KSN84" s="18"/>
      <c r="KTB84" s="18"/>
      <c r="KTP84" s="18"/>
      <c r="KUD84" s="18"/>
      <c r="KUR84" s="18"/>
      <c r="KVF84" s="18"/>
      <c r="KVT84" s="18"/>
      <c r="KWH84" s="18"/>
      <c r="KWV84" s="18"/>
      <c r="KXJ84" s="18"/>
      <c r="KXX84" s="18"/>
      <c r="KYL84" s="18"/>
      <c r="KYZ84" s="18"/>
      <c r="KZN84" s="18"/>
      <c r="LAB84" s="18"/>
      <c r="LAP84" s="18"/>
      <c r="LBD84" s="18"/>
      <c r="LBR84" s="18"/>
      <c r="LCF84" s="18"/>
      <c r="LCT84" s="18"/>
      <c r="LDH84" s="18"/>
      <c r="LDV84" s="18"/>
      <c r="LEJ84" s="18"/>
      <c r="LEX84" s="18"/>
      <c r="LFL84" s="18"/>
      <c r="LFZ84" s="18"/>
      <c r="LGN84" s="18"/>
      <c r="LHB84" s="18"/>
      <c r="LHP84" s="18"/>
      <c r="LID84" s="18"/>
      <c r="LIR84" s="18"/>
      <c r="LJF84" s="18"/>
      <c r="LJT84" s="18"/>
      <c r="LKH84" s="18"/>
      <c r="LKV84" s="18"/>
      <c r="LLJ84" s="18"/>
      <c r="LLX84" s="18"/>
      <c r="LML84" s="18"/>
      <c r="LMZ84" s="18"/>
      <c r="LNN84" s="18"/>
      <c r="LOB84" s="18"/>
      <c r="LOP84" s="18"/>
      <c r="LPD84" s="18"/>
      <c r="LPR84" s="18"/>
      <c r="LQF84" s="18"/>
      <c r="LQT84" s="18"/>
      <c r="LRH84" s="18"/>
      <c r="LRV84" s="18"/>
      <c r="LSJ84" s="18"/>
      <c r="LSX84" s="18"/>
      <c r="LTL84" s="18"/>
      <c r="LTZ84" s="18"/>
      <c r="LUN84" s="18"/>
      <c r="LVB84" s="18"/>
      <c r="LVP84" s="18"/>
      <c r="LWD84" s="18"/>
      <c r="LWR84" s="18"/>
      <c r="LXF84" s="18"/>
      <c r="LXT84" s="18"/>
      <c r="LYH84" s="18"/>
      <c r="LYV84" s="18"/>
      <c r="LZJ84" s="18"/>
      <c r="LZX84" s="18"/>
      <c r="MAL84" s="18"/>
      <c r="MAZ84" s="18"/>
      <c r="MBN84" s="18"/>
      <c r="MCB84" s="18"/>
      <c r="MCP84" s="18"/>
      <c r="MDD84" s="18"/>
      <c r="MDR84" s="18"/>
      <c r="MEF84" s="18"/>
      <c r="MET84" s="18"/>
      <c r="MFH84" s="18"/>
      <c r="MFV84" s="18"/>
      <c r="MGJ84" s="18"/>
      <c r="MGX84" s="18"/>
      <c r="MHL84" s="18"/>
      <c r="MHZ84" s="18"/>
      <c r="MIN84" s="18"/>
      <c r="MJB84" s="18"/>
      <c r="MJP84" s="18"/>
      <c r="MKD84" s="18"/>
      <c r="MKR84" s="18"/>
      <c r="MLF84" s="18"/>
      <c r="MLT84" s="18"/>
      <c r="MMH84" s="18"/>
      <c r="MMV84" s="18"/>
      <c r="MNJ84" s="18"/>
      <c r="MNX84" s="18"/>
      <c r="MOL84" s="18"/>
      <c r="MOZ84" s="18"/>
      <c r="MPN84" s="18"/>
      <c r="MQB84" s="18"/>
      <c r="MQP84" s="18"/>
      <c r="MRD84" s="18"/>
      <c r="MRR84" s="18"/>
      <c r="MSF84" s="18"/>
      <c r="MST84" s="18"/>
      <c r="MTH84" s="18"/>
      <c r="MTV84" s="18"/>
      <c r="MUJ84" s="18"/>
      <c r="MUX84" s="18"/>
      <c r="MVL84" s="18"/>
      <c r="MVZ84" s="18"/>
      <c r="MWN84" s="18"/>
      <c r="MXB84" s="18"/>
      <c r="MXP84" s="18"/>
      <c r="MYD84" s="18"/>
      <c r="MYR84" s="18"/>
      <c r="MZF84" s="18"/>
      <c r="MZT84" s="18"/>
      <c r="NAH84" s="18"/>
      <c r="NAV84" s="18"/>
      <c r="NBJ84" s="18"/>
      <c r="NBX84" s="18"/>
      <c r="NCL84" s="18"/>
      <c r="NCZ84" s="18"/>
      <c r="NDN84" s="18"/>
      <c r="NEB84" s="18"/>
      <c r="NEP84" s="18"/>
      <c r="NFD84" s="18"/>
      <c r="NFR84" s="18"/>
      <c r="NGF84" s="18"/>
      <c r="NGT84" s="18"/>
      <c r="NHH84" s="18"/>
      <c r="NHV84" s="18"/>
      <c r="NIJ84" s="18"/>
      <c r="NIX84" s="18"/>
      <c r="NJL84" s="18"/>
      <c r="NJZ84" s="18"/>
      <c r="NKN84" s="18"/>
      <c r="NLB84" s="18"/>
      <c r="NLP84" s="18"/>
      <c r="NMD84" s="18"/>
      <c r="NMR84" s="18"/>
      <c r="NNF84" s="18"/>
      <c r="NNT84" s="18"/>
      <c r="NOH84" s="18"/>
      <c r="NOV84" s="18"/>
      <c r="NPJ84" s="18"/>
      <c r="NPX84" s="18"/>
      <c r="NQL84" s="18"/>
      <c r="NQZ84" s="18"/>
      <c r="NRN84" s="18"/>
      <c r="NSB84" s="18"/>
      <c r="NSP84" s="18"/>
      <c r="NTD84" s="18"/>
      <c r="NTR84" s="18"/>
      <c r="NUF84" s="18"/>
      <c r="NUT84" s="18"/>
      <c r="NVH84" s="18"/>
      <c r="NVV84" s="18"/>
      <c r="NWJ84" s="18"/>
      <c r="NWX84" s="18"/>
      <c r="NXL84" s="18"/>
      <c r="NXZ84" s="18"/>
      <c r="NYN84" s="18"/>
      <c r="NZB84" s="18"/>
      <c r="NZP84" s="18"/>
      <c r="OAD84" s="18"/>
      <c r="OAR84" s="18"/>
      <c r="OBF84" s="18"/>
      <c r="OBT84" s="18"/>
      <c r="OCH84" s="18"/>
      <c r="OCV84" s="18"/>
      <c r="ODJ84" s="18"/>
      <c r="ODX84" s="18"/>
      <c r="OEL84" s="18"/>
      <c r="OEZ84" s="18"/>
      <c r="OFN84" s="18"/>
      <c r="OGB84" s="18"/>
      <c r="OGP84" s="18"/>
      <c r="OHD84" s="18"/>
      <c r="OHR84" s="18"/>
      <c r="OIF84" s="18"/>
      <c r="OIT84" s="18"/>
      <c r="OJH84" s="18"/>
      <c r="OJV84" s="18"/>
      <c r="OKJ84" s="18"/>
      <c r="OKX84" s="18"/>
      <c r="OLL84" s="18"/>
      <c r="OLZ84" s="18"/>
      <c r="OMN84" s="18"/>
      <c r="ONB84" s="18"/>
      <c r="ONP84" s="18"/>
      <c r="OOD84" s="18"/>
      <c r="OOR84" s="18"/>
      <c r="OPF84" s="18"/>
      <c r="OPT84" s="18"/>
      <c r="OQH84" s="18"/>
      <c r="OQV84" s="18"/>
      <c r="ORJ84" s="18"/>
      <c r="ORX84" s="18"/>
      <c r="OSL84" s="18"/>
      <c r="OSZ84" s="18"/>
      <c r="OTN84" s="18"/>
      <c r="OUB84" s="18"/>
      <c r="OUP84" s="18"/>
      <c r="OVD84" s="18"/>
      <c r="OVR84" s="18"/>
      <c r="OWF84" s="18"/>
      <c r="OWT84" s="18"/>
      <c r="OXH84" s="18"/>
      <c r="OXV84" s="18"/>
      <c r="OYJ84" s="18"/>
      <c r="OYX84" s="18"/>
      <c r="OZL84" s="18"/>
      <c r="OZZ84" s="18"/>
      <c r="PAN84" s="18"/>
      <c r="PBB84" s="18"/>
      <c r="PBP84" s="18"/>
      <c r="PCD84" s="18"/>
      <c r="PCR84" s="18"/>
      <c r="PDF84" s="18"/>
      <c r="PDT84" s="18"/>
      <c r="PEH84" s="18"/>
      <c r="PEV84" s="18"/>
      <c r="PFJ84" s="18"/>
      <c r="PFX84" s="18"/>
      <c r="PGL84" s="18"/>
      <c r="PGZ84" s="18"/>
      <c r="PHN84" s="18"/>
      <c r="PIB84" s="18"/>
      <c r="PIP84" s="18"/>
      <c r="PJD84" s="18"/>
      <c r="PJR84" s="18"/>
      <c r="PKF84" s="18"/>
      <c r="PKT84" s="18"/>
      <c r="PLH84" s="18"/>
      <c r="PLV84" s="18"/>
      <c r="PMJ84" s="18"/>
      <c r="PMX84" s="18"/>
      <c r="PNL84" s="18"/>
      <c r="PNZ84" s="18"/>
      <c r="PON84" s="18"/>
      <c r="PPB84" s="18"/>
      <c r="PPP84" s="18"/>
      <c r="PQD84" s="18"/>
      <c r="PQR84" s="18"/>
      <c r="PRF84" s="18"/>
      <c r="PRT84" s="18"/>
      <c r="PSH84" s="18"/>
      <c r="PSV84" s="18"/>
      <c r="PTJ84" s="18"/>
      <c r="PTX84" s="18"/>
      <c r="PUL84" s="18"/>
      <c r="PUZ84" s="18"/>
      <c r="PVN84" s="18"/>
      <c r="PWB84" s="18"/>
      <c r="PWP84" s="18"/>
      <c r="PXD84" s="18"/>
      <c r="PXR84" s="18"/>
      <c r="PYF84" s="18"/>
      <c r="PYT84" s="18"/>
      <c r="PZH84" s="18"/>
      <c r="PZV84" s="18"/>
      <c r="QAJ84" s="18"/>
      <c r="QAX84" s="18"/>
      <c r="QBL84" s="18"/>
      <c r="QBZ84" s="18"/>
      <c r="QCN84" s="18"/>
      <c r="QDB84" s="18"/>
      <c r="QDP84" s="18"/>
      <c r="QED84" s="18"/>
      <c r="QER84" s="18"/>
      <c r="QFF84" s="18"/>
      <c r="QFT84" s="18"/>
      <c r="QGH84" s="18"/>
      <c r="QGV84" s="18"/>
      <c r="QHJ84" s="18"/>
      <c r="QHX84" s="18"/>
      <c r="QIL84" s="18"/>
      <c r="QIZ84" s="18"/>
      <c r="QJN84" s="18"/>
      <c r="QKB84" s="18"/>
      <c r="QKP84" s="18"/>
      <c r="QLD84" s="18"/>
      <c r="QLR84" s="18"/>
      <c r="QMF84" s="18"/>
      <c r="QMT84" s="18"/>
      <c r="QNH84" s="18"/>
      <c r="QNV84" s="18"/>
      <c r="QOJ84" s="18"/>
      <c r="QOX84" s="18"/>
      <c r="QPL84" s="18"/>
      <c r="QPZ84" s="18"/>
      <c r="QQN84" s="18"/>
      <c r="QRB84" s="18"/>
      <c r="QRP84" s="18"/>
      <c r="QSD84" s="18"/>
      <c r="QSR84" s="18"/>
      <c r="QTF84" s="18"/>
      <c r="QTT84" s="18"/>
      <c r="QUH84" s="18"/>
      <c r="QUV84" s="18"/>
      <c r="QVJ84" s="18"/>
      <c r="QVX84" s="18"/>
      <c r="QWL84" s="18"/>
      <c r="QWZ84" s="18"/>
      <c r="QXN84" s="18"/>
      <c r="QYB84" s="18"/>
      <c r="QYP84" s="18"/>
      <c r="QZD84" s="18"/>
      <c r="QZR84" s="18"/>
      <c r="RAF84" s="18"/>
      <c r="RAT84" s="18"/>
      <c r="RBH84" s="18"/>
      <c r="RBV84" s="18"/>
      <c r="RCJ84" s="18"/>
      <c r="RCX84" s="18"/>
      <c r="RDL84" s="18"/>
      <c r="RDZ84" s="18"/>
      <c r="REN84" s="18"/>
      <c r="RFB84" s="18"/>
      <c r="RFP84" s="18"/>
      <c r="RGD84" s="18"/>
      <c r="RGR84" s="18"/>
      <c r="RHF84" s="18"/>
      <c r="RHT84" s="18"/>
      <c r="RIH84" s="18"/>
      <c r="RIV84" s="18"/>
      <c r="RJJ84" s="18"/>
      <c r="RJX84" s="18"/>
      <c r="RKL84" s="18"/>
      <c r="RKZ84" s="18"/>
      <c r="RLN84" s="18"/>
      <c r="RMB84" s="18"/>
      <c r="RMP84" s="18"/>
      <c r="RND84" s="18"/>
      <c r="RNR84" s="18"/>
      <c r="ROF84" s="18"/>
      <c r="ROT84" s="18"/>
      <c r="RPH84" s="18"/>
      <c r="RPV84" s="18"/>
      <c r="RQJ84" s="18"/>
      <c r="RQX84" s="18"/>
      <c r="RRL84" s="18"/>
      <c r="RRZ84" s="18"/>
      <c r="RSN84" s="18"/>
      <c r="RTB84" s="18"/>
      <c r="RTP84" s="18"/>
      <c r="RUD84" s="18"/>
      <c r="RUR84" s="18"/>
      <c r="RVF84" s="18"/>
      <c r="RVT84" s="18"/>
      <c r="RWH84" s="18"/>
      <c r="RWV84" s="18"/>
      <c r="RXJ84" s="18"/>
      <c r="RXX84" s="18"/>
      <c r="RYL84" s="18"/>
      <c r="RYZ84" s="18"/>
      <c r="RZN84" s="18"/>
      <c r="SAB84" s="18"/>
      <c r="SAP84" s="18"/>
      <c r="SBD84" s="18"/>
      <c r="SBR84" s="18"/>
      <c r="SCF84" s="18"/>
      <c r="SCT84" s="18"/>
      <c r="SDH84" s="18"/>
      <c r="SDV84" s="18"/>
      <c r="SEJ84" s="18"/>
      <c r="SEX84" s="18"/>
      <c r="SFL84" s="18"/>
      <c r="SFZ84" s="18"/>
      <c r="SGN84" s="18"/>
      <c r="SHB84" s="18"/>
      <c r="SHP84" s="18"/>
      <c r="SID84" s="18"/>
      <c r="SIR84" s="18"/>
      <c r="SJF84" s="18"/>
      <c r="SJT84" s="18"/>
      <c r="SKH84" s="18"/>
      <c r="SKV84" s="18"/>
      <c r="SLJ84" s="18"/>
      <c r="SLX84" s="18"/>
      <c r="SML84" s="18"/>
      <c r="SMZ84" s="18"/>
      <c r="SNN84" s="18"/>
      <c r="SOB84" s="18"/>
      <c r="SOP84" s="18"/>
      <c r="SPD84" s="18"/>
      <c r="SPR84" s="18"/>
      <c r="SQF84" s="18"/>
      <c r="SQT84" s="18"/>
      <c r="SRH84" s="18"/>
      <c r="SRV84" s="18"/>
      <c r="SSJ84" s="18"/>
      <c r="SSX84" s="18"/>
      <c r="STL84" s="18"/>
      <c r="STZ84" s="18"/>
      <c r="SUN84" s="18"/>
      <c r="SVB84" s="18"/>
      <c r="SVP84" s="18"/>
      <c r="SWD84" s="18"/>
      <c r="SWR84" s="18"/>
      <c r="SXF84" s="18"/>
      <c r="SXT84" s="18"/>
      <c r="SYH84" s="18"/>
      <c r="SYV84" s="18"/>
      <c r="SZJ84" s="18"/>
      <c r="SZX84" s="18"/>
      <c r="TAL84" s="18"/>
      <c r="TAZ84" s="18"/>
      <c r="TBN84" s="18"/>
      <c r="TCB84" s="18"/>
      <c r="TCP84" s="18"/>
      <c r="TDD84" s="18"/>
      <c r="TDR84" s="18"/>
      <c r="TEF84" s="18"/>
      <c r="TET84" s="18"/>
      <c r="TFH84" s="18"/>
      <c r="TFV84" s="18"/>
      <c r="TGJ84" s="18"/>
      <c r="TGX84" s="18"/>
      <c r="THL84" s="18"/>
      <c r="THZ84" s="18"/>
      <c r="TIN84" s="18"/>
      <c r="TJB84" s="18"/>
      <c r="TJP84" s="18"/>
      <c r="TKD84" s="18"/>
      <c r="TKR84" s="18"/>
      <c r="TLF84" s="18"/>
      <c r="TLT84" s="18"/>
      <c r="TMH84" s="18"/>
      <c r="TMV84" s="18"/>
      <c r="TNJ84" s="18"/>
      <c r="TNX84" s="18"/>
      <c r="TOL84" s="18"/>
      <c r="TOZ84" s="18"/>
      <c r="TPN84" s="18"/>
      <c r="TQB84" s="18"/>
      <c r="TQP84" s="18"/>
      <c r="TRD84" s="18"/>
      <c r="TRR84" s="18"/>
      <c r="TSF84" s="18"/>
      <c r="TST84" s="18"/>
      <c r="TTH84" s="18"/>
      <c r="TTV84" s="18"/>
      <c r="TUJ84" s="18"/>
      <c r="TUX84" s="18"/>
      <c r="TVL84" s="18"/>
      <c r="TVZ84" s="18"/>
      <c r="TWN84" s="18"/>
      <c r="TXB84" s="18"/>
      <c r="TXP84" s="18"/>
      <c r="TYD84" s="18"/>
      <c r="TYR84" s="18"/>
      <c r="TZF84" s="18"/>
      <c r="TZT84" s="18"/>
      <c r="UAH84" s="18"/>
      <c r="UAV84" s="18"/>
      <c r="UBJ84" s="18"/>
      <c r="UBX84" s="18"/>
      <c r="UCL84" s="18"/>
      <c r="UCZ84" s="18"/>
      <c r="UDN84" s="18"/>
      <c r="UEB84" s="18"/>
      <c r="UEP84" s="18"/>
      <c r="UFD84" s="18"/>
      <c r="UFR84" s="18"/>
      <c r="UGF84" s="18"/>
      <c r="UGT84" s="18"/>
      <c r="UHH84" s="18"/>
      <c r="UHV84" s="18"/>
      <c r="UIJ84" s="18"/>
      <c r="UIX84" s="18"/>
      <c r="UJL84" s="18"/>
      <c r="UJZ84" s="18"/>
      <c r="UKN84" s="18"/>
      <c r="ULB84" s="18"/>
      <c r="ULP84" s="18"/>
      <c r="UMD84" s="18"/>
      <c r="UMR84" s="18"/>
      <c r="UNF84" s="18"/>
      <c r="UNT84" s="18"/>
      <c r="UOH84" s="18"/>
      <c r="UOV84" s="18"/>
      <c r="UPJ84" s="18"/>
      <c r="UPX84" s="18"/>
      <c r="UQL84" s="18"/>
      <c r="UQZ84" s="18"/>
      <c r="URN84" s="18"/>
      <c r="USB84" s="18"/>
      <c r="USP84" s="18"/>
      <c r="UTD84" s="18"/>
      <c r="UTR84" s="18"/>
      <c r="UUF84" s="18"/>
      <c r="UUT84" s="18"/>
      <c r="UVH84" s="18"/>
      <c r="UVV84" s="18"/>
      <c r="UWJ84" s="18"/>
      <c r="UWX84" s="18"/>
      <c r="UXL84" s="18"/>
      <c r="UXZ84" s="18"/>
      <c r="UYN84" s="18"/>
      <c r="UZB84" s="18"/>
      <c r="UZP84" s="18"/>
      <c r="VAD84" s="18"/>
      <c r="VAR84" s="18"/>
      <c r="VBF84" s="18"/>
      <c r="VBT84" s="18"/>
      <c r="VCH84" s="18"/>
      <c r="VCV84" s="18"/>
      <c r="VDJ84" s="18"/>
      <c r="VDX84" s="18"/>
      <c r="VEL84" s="18"/>
      <c r="VEZ84" s="18"/>
      <c r="VFN84" s="18"/>
      <c r="VGB84" s="18"/>
      <c r="VGP84" s="18"/>
      <c r="VHD84" s="18"/>
      <c r="VHR84" s="18"/>
      <c r="VIF84" s="18"/>
      <c r="VIT84" s="18"/>
      <c r="VJH84" s="18"/>
      <c r="VJV84" s="18"/>
      <c r="VKJ84" s="18"/>
      <c r="VKX84" s="18"/>
      <c r="VLL84" s="18"/>
      <c r="VLZ84" s="18"/>
      <c r="VMN84" s="18"/>
      <c r="VNB84" s="18"/>
      <c r="VNP84" s="18"/>
      <c r="VOD84" s="18"/>
      <c r="VOR84" s="18"/>
      <c r="VPF84" s="18"/>
      <c r="VPT84" s="18"/>
      <c r="VQH84" s="18"/>
      <c r="VQV84" s="18"/>
      <c r="VRJ84" s="18"/>
      <c r="VRX84" s="18"/>
      <c r="VSL84" s="18"/>
      <c r="VSZ84" s="18"/>
      <c r="VTN84" s="18"/>
      <c r="VUB84" s="18"/>
      <c r="VUP84" s="18"/>
      <c r="VVD84" s="18"/>
      <c r="VVR84" s="18"/>
      <c r="VWF84" s="18"/>
      <c r="VWT84" s="18"/>
      <c r="VXH84" s="18"/>
      <c r="VXV84" s="18"/>
      <c r="VYJ84" s="18"/>
      <c r="VYX84" s="18"/>
      <c r="VZL84" s="18"/>
      <c r="VZZ84" s="18"/>
      <c r="WAN84" s="18"/>
      <c r="WBB84" s="18"/>
      <c r="WBP84" s="18"/>
      <c r="WCD84" s="18"/>
      <c r="WCR84" s="18"/>
      <c r="WDF84" s="18"/>
      <c r="WDT84" s="18"/>
      <c r="WEH84" s="18"/>
      <c r="WEV84" s="18"/>
      <c r="WFJ84" s="18"/>
      <c r="WFX84" s="18"/>
      <c r="WGL84" s="18"/>
      <c r="WGZ84" s="18"/>
      <c r="WHN84" s="18"/>
      <c r="WIB84" s="18"/>
      <c r="WIP84" s="18"/>
      <c r="WJD84" s="18"/>
      <c r="WJR84" s="18"/>
      <c r="WKF84" s="18"/>
      <c r="WKT84" s="18"/>
      <c r="WLH84" s="18"/>
      <c r="WLV84" s="18"/>
      <c r="WMJ84" s="18"/>
      <c r="WMX84" s="18"/>
      <c r="WNL84" s="18"/>
      <c r="WNZ84" s="18"/>
      <c r="WON84" s="18"/>
      <c r="WPB84" s="18"/>
      <c r="WPP84" s="18"/>
      <c r="WQD84" s="18"/>
      <c r="WQR84" s="18"/>
      <c r="WRF84" s="18"/>
      <c r="WRT84" s="18"/>
      <c r="WSH84" s="18"/>
      <c r="WSV84" s="18"/>
      <c r="WTJ84" s="18"/>
      <c r="WTX84" s="18"/>
      <c r="WUL84" s="18"/>
      <c r="WUZ84" s="18"/>
      <c r="WVN84" s="18"/>
      <c r="WWB84" s="18"/>
      <c r="WWP84" s="18"/>
      <c r="WXD84" s="18"/>
      <c r="WXR84" s="18"/>
      <c r="WYF84" s="18"/>
      <c r="WYT84" s="18"/>
      <c r="WZH84" s="18"/>
      <c r="WZV84" s="18"/>
      <c r="XAJ84" s="18"/>
      <c r="XAX84" s="18"/>
      <c r="XBL84" s="18"/>
      <c r="XBZ84" s="18"/>
      <c r="XCN84" s="18"/>
      <c r="XDB84" s="18"/>
      <c r="XDP84" s="18"/>
      <c r="XED84" s="18"/>
      <c r="XER84" s="18"/>
    </row>
    <row r="85" spans="1:1014 1028:2036 2050:3072 3086:4094 4108:5116 5130:6138 6152:7160 7174:8182 8196:9204 9218:10240 10254:11262 11276:12284 12298:13306 13320:14328 14342:15350 15364:16372" hidden="1" x14ac:dyDescent="0.35">
      <c r="A85">
        <v>2017335002</v>
      </c>
      <c r="B85" t="s">
        <v>40</v>
      </c>
      <c r="C85" t="s">
        <v>158</v>
      </c>
      <c r="D85" s="61">
        <v>166</v>
      </c>
      <c r="E85" t="s">
        <v>942</v>
      </c>
      <c r="F85" s="18">
        <v>43070</v>
      </c>
      <c r="G85">
        <v>3.5</v>
      </c>
      <c r="H85" t="s">
        <v>878</v>
      </c>
      <c r="I85">
        <v>8.6999999999999993</v>
      </c>
      <c r="J85" t="s">
        <v>29</v>
      </c>
      <c r="K85">
        <v>1.3</v>
      </c>
      <c r="L85" t="s">
        <v>877</v>
      </c>
      <c r="M85">
        <v>2.5</v>
      </c>
      <c r="N85" t="s">
        <v>949</v>
      </c>
      <c r="O85">
        <v>1340</v>
      </c>
      <c r="P85" t="s">
        <v>880</v>
      </c>
      <c r="T85" s="18"/>
      <c r="AH85" s="18"/>
      <c r="AV85" s="18"/>
      <c r="BJ85" s="18"/>
      <c r="BX85" s="18"/>
      <c r="CL85" s="18"/>
      <c r="CZ85" s="18"/>
      <c r="DN85" s="18"/>
      <c r="EB85" s="18"/>
      <c r="EP85" s="18"/>
      <c r="FD85" s="18"/>
      <c r="FR85" s="18"/>
      <c r="GF85" s="18"/>
      <c r="GT85" s="18"/>
      <c r="HH85" s="18"/>
      <c r="HV85" s="18"/>
      <c r="IJ85" s="18"/>
      <c r="IX85" s="18"/>
      <c r="JL85" s="18"/>
      <c r="JZ85" s="18"/>
      <c r="KN85" s="18"/>
      <c r="LB85" s="18"/>
      <c r="LP85" s="18"/>
      <c r="MD85" s="18"/>
      <c r="MR85" s="18"/>
      <c r="NF85" s="18"/>
      <c r="NT85" s="18"/>
      <c r="OH85" s="18"/>
      <c r="OV85" s="18"/>
      <c r="PJ85" s="18"/>
      <c r="PX85" s="18"/>
      <c r="QL85" s="18"/>
      <c r="QZ85" s="18"/>
      <c r="RN85" s="18"/>
      <c r="SB85" s="18"/>
      <c r="SP85" s="18"/>
      <c r="TD85" s="18"/>
      <c r="TR85" s="18"/>
      <c r="UF85" s="18"/>
      <c r="UT85" s="18"/>
      <c r="VH85" s="18"/>
      <c r="VV85" s="18"/>
      <c r="WJ85" s="18"/>
      <c r="WX85" s="18"/>
      <c r="XL85" s="18"/>
      <c r="XZ85" s="18"/>
      <c r="YN85" s="18"/>
      <c r="ZB85" s="18"/>
      <c r="ZP85" s="18"/>
      <c r="AAD85" s="18"/>
      <c r="AAR85" s="18"/>
      <c r="ABF85" s="18"/>
      <c r="ABT85" s="18"/>
      <c r="ACH85" s="18"/>
      <c r="ACV85" s="18"/>
      <c r="ADJ85" s="18"/>
      <c r="ADX85" s="18"/>
      <c r="AEL85" s="18"/>
      <c r="AEZ85" s="18"/>
      <c r="AFN85" s="18"/>
      <c r="AGB85" s="18"/>
      <c r="AGP85" s="18"/>
      <c r="AHD85" s="18"/>
      <c r="AHR85" s="18"/>
      <c r="AIF85" s="18"/>
      <c r="AIT85" s="18"/>
      <c r="AJH85" s="18"/>
      <c r="AJV85" s="18"/>
      <c r="AKJ85" s="18"/>
      <c r="AKX85" s="18"/>
      <c r="ALL85" s="18"/>
      <c r="ALZ85" s="18"/>
      <c r="AMN85" s="18"/>
      <c r="ANB85" s="18"/>
      <c r="ANP85" s="18"/>
      <c r="AOD85" s="18"/>
      <c r="AOR85" s="18"/>
      <c r="APF85" s="18"/>
      <c r="APT85" s="18"/>
      <c r="AQH85" s="18"/>
      <c r="AQV85" s="18"/>
      <c r="ARJ85" s="18"/>
      <c r="ARX85" s="18"/>
      <c r="ASL85" s="18"/>
      <c r="ASZ85" s="18"/>
      <c r="ATN85" s="18"/>
      <c r="AUB85" s="18"/>
      <c r="AUP85" s="18"/>
      <c r="AVD85" s="18"/>
      <c r="AVR85" s="18"/>
      <c r="AWF85" s="18"/>
      <c r="AWT85" s="18"/>
      <c r="AXH85" s="18"/>
      <c r="AXV85" s="18"/>
      <c r="AYJ85" s="18"/>
      <c r="AYX85" s="18"/>
      <c r="AZL85" s="18"/>
      <c r="AZZ85" s="18"/>
      <c r="BAN85" s="18"/>
      <c r="BBB85" s="18"/>
      <c r="BBP85" s="18"/>
      <c r="BCD85" s="18"/>
      <c r="BCR85" s="18"/>
      <c r="BDF85" s="18"/>
      <c r="BDT85" s="18"/>
      <c r="BEH85" s="18"/>
      <c r="BEV85" s="18"/>
      <c r="BFJ85" s="18"/>
      <c r="BFX85" s="18"/>
      <c r="BGL85" s="18"/>
      <c r="BGZ85" s="18"/>
      <c r="BHN85" s="18"/>
      <c r="BIB85" s="18"/>
      <c r="BIP85" s="18"/>
      <c r="BJD85" s="18"/>
      <c r="BJR85" s="18"/>
      <c r="BKF85" s="18"/>
      <c r="BKT85" s="18"/>
      <c r="BLH85" s="18"/>
      <c r="BLV85" s="18"/>
      <c r="BMJ85" s="18"/>
      <c r="BMX85" s="18"/>
      <c r="BNL85" s="18"/>
      <c r="BNZ85" s="18"/>
      <c r="BON85" s="18"/>
      <c r="BPB85" s="18"/>
      <c r="BPP85" s="18"/>
      <c r="BQD85" s="18"/>
      <c r="BQR85" s="18"/>
      <c r="BRF85" s="18"/>
      <c r="BRT85" s="18"/>
      <c r="BSH85" s="18"/>
      <c r="BSV85" s="18"/>
      <c r="BTJ85" s="18"/>
      <c r="BTX85" s="18"/>
      <c r="BUL85" s="18"/>
      <c r="BUZ85" s="18"/>
      <c r="BVN85" s="18"/>
      <c r="BWB85" s="18"/>
      <c r="BWP85" s="18"/>
      <c r="BXD85" s="18"/>
      <c r="BXR85" s="18"/>
      <c r="BYF85" s="18"/>
      <c r="BYT85" s="18"/>
      <c r="BZH85" s="18"/>
      <c r="BZV85" s="18"/>
      <c r="CAJ85" s="18"/>
      <c r="CAX85" s="18"/>
      <c r="CBL85" s="18"/>
      <c r="CBZ85" s="18"/>
      <c r="CCN85" s="18"/>
      <c r="CDB85" s="18"/>
      <c r="CDP85" s="18"/>
      <c r="CED85" s="18"/>
      <c r="CER85" s="18"/>
      <c r="CFF85" s="18"/>
      <c r="CFT85" s="18"/>
      <c r="CGH85" s="18"/>
      <c r="CGV85" s="18"/>
      <c r="CHJ85" s="18"/>
      <c r="CHX85" s="18"/>
      <c r="CIL85" s="18"/>
      <c r="CIZ85" s="18"/>
      <c r="CJN85" s="18"/>
      <c r="CKB85" s="18"/>
      <c r="CKP85" s="18"/>
      <c r="CLD85" s="18"/>
      <c r="CLR85" s="18"/>
      <c r="CMF85" s="18"/>
      <c r="CMT85" s="18"/>
      <c r="CNH85" s="18"/>
      <c r="CNV85" s="18"/>
      <c r="COJ85" s="18"/>
      <c r="COX85" s="18"/>
      <c r="CPL85" s="18"/>
      <c r="CPZ85" s="18"/>
      <c r="CQN85" s="18"/>
      <c r="CRB85" s="18"/>
      <c r="CRP85" s="18"/>
      <c r="CSD85" s="18"/>
      <c r="CSR85" s="18"/>
      <c r="CTF85" s="18"/>
      <c r="CTT85" s="18"/>
      <c r="CUH85" s="18"/>
      <c r="CUV85" s="18"/>
      <c r="CVJ85" s="18"/>
      <c r="CVX85" s="18"/>
      <c r="CWL85" s="18"/>
      <c r="CWZ85" s="18"/>
      <c r="CXN85" s="18"/>
      <c r="CYB85" s="18"/>
      <c r="CYP85" s="18"/>
      <c r="CZD85" s="18"/>
      <c r="CZR85" s="18"/>
      <c r="DAF85" s="18"/>
      <c r="DAT85" s="18"/>
      <c r="DBH85" s="18"/>
      <c r="DBV85" s="18"/>
      <c r="DCJ85" s="18"/>
      <c r="DCX85" s="18"/>
      <c r="DDL85" s="18"/>
      <c r="DDZ85" s="18"/>
      <c r="DEN85" s="18"/>
      <c r="DFB85" s="18"/>
      <c r="DFP85" s="18"/>
      <c r="DGD85" s="18"/>
      <c r="DGR85" s="18"/>
      <c r="DHF85" s="18"/>
      <c r="DHT85" s="18"/>
      <c r="DIH85" s="18"/>
      <c r="DIV85" s="18"/>
      <c r="DJJ85" s="18"/>
      <c r="DJX85" s="18"/>
      <c r="DKL85" s="18"/>
      <c r="DKZ85" s="18"/>
      <c r="DLN85" s="18"/>
      <c r="DMB85" s="18"/>
      <c r="DMP85" s="18"/>
      <c r="DND85" s="18"/>
      <c r="DNR85" s="18"/>
      <c r="DOF85" s="18"/>
      <c r="DOT85" s="18"/>
      <c r="DPH85" s="18"/>
      <c r="DPV85" s="18"/>
      <c r="DQJ85" s="18"/>
      <c r="DQX85" s="18"/>
      <c r="DRL85" s="18"/>
      <c r="DRZ85" s="18"/>
      <c r="DSN85" s="18"/>
      <c r="DTB85" s="18"/>
      <c r="DTP85" s="18"/>
      <c r="DUD85" s="18"/>
      <c r="DUR85" s="18"/>
      <c r="DVF85" s="18"/>
      <c r="DVT85" s="18"/>
      <c r="DWH85" s="18"/>
      <c r="DWV85" s="18"/>
      <c r="DXJ85" s="18"/>
      <c r="DXX85" s="18"/>
      <c r="DYL85" s="18"/>
      <c r="DYZ85" s="18"/>
      <c r="DZN85" s="18"/>
      <c r="EAB85" s="18"/>
      <c r="EAP85" s="18"/>
      <c r="EBD85" s="18"/>
      <c r="EBR85" s="18"/>
      <c r="ECF85" s="18"/>
      <c r="ECT85" s="18"/>
      <c r="EDH85" s="18"/>
      <c r="EDV85" s="18"/>
      <c r="EEJ85" s="18"/>
      <c r="EEX85" s="18"/>
      <c r="EFL85" s="18"/>
      <c r="EFZ85" s="18"/>
      <c r="EGN85" s="18"/>
      <c r="EHB85" s="18"/>
      <c r="EHP85" s="18"/>
      <c r="EID85" s="18"/>
      <c r="EIR85" s="18"/>
      <c r="EJF85" s="18"/>
      <c r="EJT85" s="18"/>
      <c r="EKH85" s="18"/>
      <c r="EKV85" s="18"/>
      <c r="ELJ85" s="18"/>
      <c r="ELX85" s="18"/>
      <c r="EML85" s="18"/>
      <c r="EMZ85" s="18"/>
      <c r="ENN85" s="18"/>
      <c r="EOB85" s="18"/>
      <c r="EOP85" s="18"/>
      <c r="EPD85" s="18"/>
      <c r="EPR85" s="18"/>
      <c r="EQF85" s="18"/>
      <c r="EQT85" s="18"/>
      <c r="ERH85" s="18"/>
      <c r="ERV85" s="18"/>
      <c r="ESJ85" s="18"/>
      <c r="ESX85" s="18"/>
      <c r="ETL85" s="18"/>
      <c r="ETZ85" s="18"/>
      <c r="EUN85" s="18"/>
      <c r="EVB85" s="18"/>
      <c r="EVP85" s="18"/>
      <c r="EWD85" s="18"/>
      <c r="EWR85" s="18"/>
      <c r="EXF85" s="18"/>
      <c r="EXT85" s="18"/>
      <c r="EYH85" s="18"/>
      <c r="EYV85" s="18"/>
      <c r="EZJ85" s="18"/>
      <c r="EZX85" s="18"/>
      <c r="FAL85" s="18"/>
      <c r="FAZ85" s="18"/>
      <c r="FBN85" s="18"/>
      <c r="FCB85" s="18"/>
      <c r="FCP85" s="18"/>
      <c r="FDD85" s="18"/>
      <c r="FDR85" s="18"/>
      <c r="FEF85" s="18"/>
      <c r="FET85" s="18"/>
      <c r="FFH85" s="18"/>
      <c r="FFV85" s="18"/>
      <c r="FGJ85" s="18"/>
      <c r="FGX85" s="18"/>
      <c r="FHL85" s="18"/>
      <c r="FHZ85" s="18"/>
      <c r="FIN85" s="18"/>
      <c r="FJB85" s="18"/>
      <c r="FJP85" s="18"/>
      <c r="FKD85" s="18"/>
      <c r="FKR85" s="18"/>
      <c r="FLF85" s="18"/>
      <c r="FLT85" s="18"/>
      <c r="FMH85" s="18"/>
      <c r="FMV85" s="18"/>
      <c r="FNJ85" s="18"/>
      <c r="FNX85" s="18"/>
      <c r="FOL85" s="18"/>
      <c r="FOZ85" s="18"/>
      <c r="FPN85" s="18"/>
      <c r="FQB85" s="18"/>
      <c r="FQP85" s="18"/>
      <c r="FRD85" s="18"/>
      <c r="FRR85" s="18"/>
      <c r="FSF85" s="18"/>
      <c r="FST85" s="18"/>
      <c r="FTH85" s="18"/>
      <c r="FTV85" s="18"/>
      <c r="FUJ85" s="18"/>
      <c r="FUX85" s="18"/>
      <c r="FVL85" s="18"/>
      <c r="FVZ85" s="18"/>
      <c r="FWN85" s="18"/>
      <c r="FXB85" s="18"/>
      <c r="FXP85" s="18"/>
      <c r="FYD85" s="18"/>
      <c r="FYR85" s="18"/>
      <c r="FZF85" s="18"/>
      <c r="FZT85" s="18"/>
      <c r="GAH85" s="18"/>
      <c r="GAV85" s="18"/>
      <c r="GBJ85" s="18"/>
      <c r="GBX85" s="18"/>
      <c r="GCL85" s="18"/>
      <c r="GCZ85" s="18"/>
      <c r="GDN85" s="18"/>
      <c r="GEB85" s="18"/>
      <c r="GEP85" s="18"/>
      <c r="GFD85" s="18"/>
      <c r="GFR85" s="18"/>
      <c r="GGF85" s="18"/>
      <c r="GGT85" s="18"/>
      <c r="GHH85" s="18"/>
      <c r="GHV85" s="18"/>
      <c r="GIJ85" s="18"/>
      <c r="GIX85" s="18"/>
      <c r="GJL85" s="18"/>
      <c r="GJZ85" s="18"/>
      <c r="GKN85" s="18"/>
      <c r="GLB85" s="18"/>
      <c r="GLP85" s="18"/>
      <c r="GMD85" s="18"/>
      <c r="GMR85" s="18"/>
      <c r="GNF85" s="18"/>
      <c r="GNT85" s="18"/>
      <c r="GOH85" s="18"/>
      <c r="GOV85" s="18"/>
      <c r="GPJ85" s="18"/>
      <c r="GPX85" s="18"/>
      <c r="GQL85" s="18"/>
      <c r="GQZ85" s="18"/>
      <c r="GRN85" s="18"/>
      <c r="GSB85" s="18"/>
      <c r="GSP85" s="18"/>
      <c r="GTD85" s="18"/>
      <c r="GTR85" s="18"/>
      <c r="GUF85" s="18"/>
      <c r="GUT85" s="18"/>
      <c r="GVH85" s="18"/>
      <c r="GVV85" s="18"/>
      <c r="GWJ85" s="18"/>
      <c r="GWX85" s="18"/>
      <c r="GXL85" s="18"/>
      <c r="GXZ85" s="18"/>
      <c r="GYN85" s="18"/>
      <c r="GZB85" s="18"/>
      <c r="GZP85" s="18"/>
      <c r="HAD85" s="18"/>
      <c r="HAR85" s="18"/>
      <c r="HBF85" s="18"/>
      <c r="HBT85" s="18"/>
      <c r="HCH85" s="18"/>
      <c r="HCV85" s="18"/>
      <c r="HDJ85" s="18"/>
      <c r="HDX85" s="18"/>
      <c r="HEL85" s="18"/>
      <c r="HEZ85" s="18"/>
      <c r="HFN85" s="18"/>
      <c r="HGB85" s="18"/>
      <c r="HGP85" s="18"/>
      <c r="HHD85" s="18"/>
      <c r="HHR85" s="18"/>
      <c r="HIF85" s="18"/>
      <c r="HIT85" s="18"/>
      <c r="HJH85" s="18"/>
      <c r="HJV85" s="18"/>
      <c r="HKJ85" s="18"/>
      <c r="HKX85" s="18"/>
      <c r="HLL85" s="18"/>
      <c r="HLZ85" s="18"/>
      <c r="HMN85" s="18"/>
      <c r="HNB85" s="18"/>
      <c r="HNP85" s="18"/>
      <c r="HOD85" s="18"/>
      <c r="HOR85" s="18"/>
      <c r="HPF85" s="18"/>
      <c r="HPT85" s="18"/>
      <c r="HQH85" s="18"/>
      <c r="HQV85" s="18"/>
      <c r="HRJ85" s="18"/>
      <c r="HRX85" s="18"/>
      <c r="HSL85" s="18"/>
      <c r="HSZ85" s="18"/>
      <c r="HTN85" s="18"/>
      <c r="HUB85" s="18"/>
      <c r="HUP85" s="18"/>
      <c r="HVD85" s="18"/>
      <c r="HVR85" s="18"/>
      <c r="HWF85" s="18"/>
      <c r="HWT85" s="18"/>
      <c r="HXH85" s="18"/>
      <c r="HXV85" s="18"/>
      <c r="HYJ85" s="18"/>
      <c r="HYX85" s="18"/>
      <c r="HZL85" s="18"/>
      <c r="HZZ85" s="18"/>
      <c r="IAN85" s="18"/>
      <c r="IBB85" s="18"/>
      <c r="IBP85" s="18"/>
      <c r="ICD85" s="18"/>
      <c r="ICR85" s="18"/>
      <c r="IDF85" s="18"/>
      <c r="IDT85" s="18"/>
      <c r="IEH85" s="18"/>
      <c r="IEV85" s="18"/>
      <c r="IFJ85" s="18"/>
      <c r="IFX85" s="18"/>
      <c r="IGL85" s="18"/>
      <c r="IGZ85" s="18"/>
      <c r="IHN85" s="18"/>
      <c r="IIB85" s="18"/>
      <c r="IIP85" s="18"/>
      <c r="IJD85" s="18"/>
      <c r="IJR85" s="18"/>
      <c r="IKF85" s="18"/>
      <c r="IKT85" s="18"/>
      <c r="ILH85" s="18"/>
      <c r="ILV85" s="18"/>
      <c r="IMJ85" s="18"/>
      <c r="IMX85" s="18"/>
      <c r="INL85" s="18"/>
      <c r="INZ85" s="18"/>
      <c r="ION85" s="18"/>
      <c r="IPB85" s="18"/>
      <c r="IPP85" s="18"/>
      <c r="IQD85" s="18"/>
      <c r="IQR85" s="18"/>
      <c r="IRF85" s="18"/>
      <c r="IRT85" s="18"/>
      <c r="ISH85" s="18"/>
      <c r="ISV85" s="18"/>
      <c r="ITJ85" s="18"/>
      <c r="ITX85" s="18"/>
      <c r="IUL85" s="18"/>
      <c r="IUZ85" s="18"/>
      <c r="IVN85" s="18"/>
      <c r="IWB85" s="18"/>
      <c r="IWP85" s="18"/>
      <c r="IXD85" s="18"/>
      <c r="IXR85" s="18"/>
      <c r="IYF85" s="18"/>
      <c r="IYT85" s="18"/>
      <c r="IZH85" s="18"/>
      <c r="IZV85" s="18"/>
      <c r="JAJ85" s="18"/>
      <c r="JAX85" s="18"/>
      <c r="JBL85" s="18"/>
      <c r="JBZ85" s="18"/>
      <c r="JCN85" s="18"/>
      <c r="JDB85" s="18"/>
      <c r="JDP85" s="18"/>
      <c r="JED85" s="18"/>
      <c r="JER85" s="18"/>
      <c r="JFF85" s="18"/>
      <c r="JFT85" s="18"/>
      <c r="JGH85" s="18"/>
      <c r="JGV85" s="18"/>
      <c r="JHJ85" s="18"/>
      <c r="JHX85" s="18"/>
      <c r="JIL85" s="18"/>
      <c r="JIZ85" s="18"/>
      <c r="JJN85" s="18"/>
      <c r="JKB85" s="18"/>
      <c r="JKP85" s="18"/>
      <c r="JLD85" s="18"/>
      <c r="JLR85" s="18"/>
      <c r="JMF85" s="18"/>
      <c r="JMT85" s="18"/>
      <c r="JNH85" s="18"/>
      <c r="JNV85" s="18"/>
      <c r="JOJ85" s="18"/>
      <c r="JOX85" s="18"/>
      <c r="JPL85" s="18"/>
      <c r="JPZ85" s="18"/>
      <c r="JQN85" s="18"/>
      <c r="JRB85" s="18"/>
      <c r="JRP85" s="18"/>
      <c r="JSD85" s="18"/>
      <c r="JSR85" s="18"/>
      <c r="JTF85" s="18"/>
      <c r="JTT85" s="18"/>
      <c r="JUH85" s="18"/>
      <c r="JUV85" s="18"/>
      <c r="JVJ85" s="18"/>
      <c r="JVX85" s="18"/>
      <c r="JWL85" s="18"/>
      <c r="JWZ85" s="18"/>
      <c r="JXN85" s="18"/>
      <c r="JYB85" s="18"/>
      <c r="JYP85" s="18"/>
      <c r="JZD85" s="18"/>
      <c r="JZR85" s="18"/>
      <c r="KAF85" s="18"/>
      <c r="KAT85" s="18"/>
      <c r="KBH85" s="18"/>
      <c r="KBV85" s="18"/>
      <c r="KCJ85" s="18"/>
      <c r="KCX85" s="18"/>
      <c r="KDL85" s="18"/>
      <c r="KDZ85" s="18"/>
      <c r="KEN85" s="18"/>
      <c r="KFB85" s="18"/>
      <c r="KFP85" s="18"/>
      <c r="KGD85" s="18"/>
      <c r="KGR85" s="18"/>
      <c r="KHF85" s="18"/>
      <c r="KHT85" s="18"/>
      <c r="KIH85" s="18"/>
      <c r="KIV85" s="18"/>
      <c r="KJJ85" s="18"/>
      <c r="KJX85" s="18"/>
      <c r="KKL85" s="18"/>
      <c r="KKZ85" s="18"/>
      <c r="KLN85" s="18"/>
      <c r="KMB85" s="18"/>
      <c r="KMP85" s="18"/>
      <c r="KND85" s="18"/>
      <c r="KNR85" s="18"/>
      <c r="KOF85" s="18"/>
      <c r="KOT85" s="18"/>
      <c r="KPH85" s="18"/>
      <c r="KPV85" s="18"/>
      <c r="KQJ85" s="18"/>
      <c r="KQX85" s="18"/>
      <c r="KRL85" s="18"/>
      <c r="KRZ85" s="18"/>
      <c r="KSN85" s="18"/>
      <c r="KTB85" s="18"/>
      <c r="KTP85" s="18"/>
      <c r="KUD85" s="18"/>
      <c r="KUR85" s="18"/>
      <c r="KVF85" s="18"/>
      <c r="KVT85" s="18"/>
      <c r="KWH85" s="18"/>
      <c r="KWV85" s="18"/>
      <c r="KXJ85" s="18"/>
      <c r="KXX85" s="18"/>
      <c r="KYL85" s="18"/>
      <c r="KYZ85" s="18"/>
      <c r="KZN85" s="18"/>
      <c r="LAB85" s="18"/>
      <c r="LAP85" s="18"/>
      <c r="LBD85" s="18"/>
      <c r="LBR85" s="18"/>
      <c r="LCF85" s="18"/>
      <c r="LCT85" s="18"/>
      <c r="LDH85" s="18"/>
      <c r="LDV85" s="18"/>
      <c r="LEJ85" s="18"/>
      <c r="LEX85" s="18"/>
      <c r="LFL85" s="18"/>
      <c r="LFZ85" s="18"/>
      <c r="LGN85" s="18"/>
      <c r="LHB85" s="18"/>
      <c r="LHP85" s="18"/>
      <c r="LID85" s="18"/>
      <c r="LIR85" s="18"/>
      <c r="LJF85" s="18"/>
      <c r="LJT85" s="18"/>
      <c r="LKH85" s="18"/>
      <c r="LKV85" s="18"/>
      <c r="LLJ85" s="18"/>
      <c r="LLX85" s="18"/>
      <c r="LML85" s="18"/>
      <c r="LMZ85" s="18"/>
      <c r="LNN85" s="18"/>
      <c r="LOB85" s="18"/>
      <c r="LOP85" s="18"/>
      <c r="LPD85" s="18"/>
      <c r="LPR85" s="18"/>
      <c r="LQF85" s="18"/>
      <c r="LQT85" s="18"/>
      <c r="LRH85" s="18"/>
      <c r="LRV85" s="18"/>
      <c r="LSJ85" s="18"/>
      <c r="LSX85" s="18"/>
      <c r="LTL85" s="18"/>
      <c r="LTZ85" s="18"/>
      <c r="LUN85" s="18"/>
      <c r="LVB85" s="18"/>
      <c r="LVP85" s="18"/>
      <c r="LWD85" s="18"/>
      <c r="LWR85" s="18"/>
      <c r="LXF85" s="18"/>
      <c r="LXT85" s="18"/>
      <c r="LYH85" s="18"/>
      <c r="LYV85" s="18"/>
      <c r="LZJ85" s="18"/>
      <c r="LZX85" s="18"/>
      <c r="MAL85" s="18"/>
      <c r="MAZ85" s="18"/>
      <c r="MBN85" s="18"/>
      <c r="MCB85" s="18"/>
      <c r="MCP85" s="18"/>
      <c r="MDD85" s="18"/>
      <c r="MDR85" s="18"/>
      <c r="MEF85" s="18"/>
      <c r="MET85" s="18"/>
      <c r="MFH85" s="18"/>
      <c r="MFV85" s="18"/>
      <c r="MGJ85" s="18"/>
      <c r="MGX85" s="18"/>
      <c r="MHL85" s="18"/>
      <c r="MHZ85" s="18"/>
      <c r="MIN85" s="18"/>
      <c r="MJB85" s="18"/>
      <c r="MJP85" s="18"/>
      <c r="MKD85" s="18"/>
      <c r="MKR85" s="18"/>
      <c r="MLF85" s="18"/>
      <c r="MLT85" s="18"/>
      <c r="MMH85" s="18"/>
      <c r="MMV85" s="18"/>
      <c r="MNJ85" s="18"/>
      <c r="MNX85" s="18"/>
      <c r="MOL85" s="18"/>
      <c r="MOZ85" s="18"/>
      <c r="MPN85" s="18"/>
      <c r="MQB85" s="18"/>
      <c r="MQP85" s="18"/>
      <c r="MRD85" s="18"/>
      <c r="MRR85" s="18"/>
      <c r="MSF85" s="18"/>
      <c r="MST85" s="18"/>
      <c r="MTH85" s="18"/>
      <c r="MTV85" s="18"/>
      <c r="MUJ85" s="18"/>
      <c r="MUX85" s="18"/>
      <c r="MVL85" s="18"/>
      <c r="MVZ85" s="18"/>
      <c r="MWN85" s="18"/>
      <c r="MXB85" s="18"/>
      <c r="MXP85" s="18"/>
      <c r="MYD85" s="18"/>
      <c r="MYR85" s="18"/>
      <c r="MZF85" s="18"/>
      <c r="MZT85" s="18"/>
      <c r="NAH85" s="18"/>
      <c r="NAV85" s="18"/>
      <c r="NBJ85" s="18"/>
      <c r="NBX85" s="18"/>
      <c r="NCL85" s="18"/>
      <c r="NCZ85" s="18"/>
      <c r="NDN85" s="18"/>
      <c r="NEB85" s="18"/>
      <c r="NEP85" s="18"/>
      <c r="NFD85" s="18"/>
      <c r="NFR85" s="18"/>
      <c r="NGF85" s="18"/>
      <c r="NGT85" s="18"/>
      <c r="NHH85" s="18"/>
      <c r="NHV85" s="18"/>
      <c r="NIJ85" s="18"/>
      <c r="NIX85" s="18"/>
      <c r="NJL85" s="18"/>
      <c r="NJZ85" s="18"/>
      <c r="NKN85" s="18"/>
      <c r="NLB85" s="18"/>
      <c r="NLP85" s="18"/>
      <c r="NMD85" s="18"/>
      <c r="NMR85" s="18"/>
      <c r="NNF85" s="18"/>
      <c r="NNT85" s="18"/>
      <c r="NOH85" s="18"/>
      <c r="NOV85" s="18"/>
      <c r="NPJ85" s="18"/>
      <c r="NPX85" s="18"/>
      <c r="NQL85" s="18"/>
      <c r="NQZ85" s="18"/>
      <c r="NRN85" s="18"/>
      <c r="NSB85" s="18"/>
      <c r="NSP85" s="18"/>
      <c r="NTD85" s="18"/>
      <c r="NTR85" s="18"/>
      <c r="NUF85" s="18"/>
      <c r="NUT85" s="18"/>
      <c r="NVH85" s="18"/>
      <c r="NVV85" s="18"/>
      <c r="NWJ85" s="18"/>
      <c r="NWX85" s="18"/>
      <c r="NXL85" s="18"/>
      <c r="NXZ85" s="18"/>
      <c r="NYN85" s="18"/>
      <c r="NZB85" s="18"/>
      <c r="NZP85" s="18"/>
      <c r="OAD85" s="18"/>
      <c r="OAR85" s="18"/>
      <c r="OBF85" s="18"/>
      <c r="OBT85" s="18"/>
      <c r="OCH85" s="18"/>
      <c r="OCV85" s="18"/>
      <c r="ODJ85" s="18"/>
      <c r="ODX85" s="18"/>
      <c r="OEL85" s="18"/>
      <c r="OEZ85" s="18"/>
      <c r="OFN85" s="18"/>
      <c r="OGB85" s="18"/>
      <c r="OGP85" s="18"/>
      <c r="OHD85" s="18"/>
      <c r="OHR85" s="18"/>
      <c r="OIF85" s="18"/>
      <c r="OIT85" s="18"/>
      <c r="OJH85" s="18"/>
      <c r="OJV85" s="18"/>
      <c r="OKJ85" s="18"/>
      <c r="OKX85" s="18"/>
      <c r="OLL85" s="18"/>
      <c r="OLZ85" s="18"/>
      <c r="OMN85" s="18"/>
      <c r="ONB85" s="18"/>
      <c r="ONP85" s="18"/>
      <c r="OOD85" s="18"/>
      <c r="OOR85" s="18"/>
      <c r="OPF85" s="18"/>
      <c r="OPT85" s="18"/>
      <c r="OQH85" s="18"/>
      <c r="OQV85" s="18"/>
      <c r="ORJ85" s="18"/>
      <c r="ORX85" s="18"/>
      <c r="OSL85" s="18"/>
      <c r="OSZ85" s="18"/>
      <c r="OTN85" s="18"/>
      <c r="OUB85" s="18"/>
      <c r="OUP85" s="18"/>
      <c r="OVD85" s="18"/>
      <c r="OVR85" s="18"/>
      <c r="OWF85" s="18"/>
      <c r="OWT85" s="18"/>
      <c r="OXH85" s="18"/>
      <c r="OXV85" s="18"/>
      <c r="OYJ85" s="18"/>
      <c r="OYX85" s="18"/>
      <c r="OZL85" s="18"/>
      <c r="OZZ85" s="18"/>
      <c r="PAN85" s="18"/>
      <c r="PBB85" s="18"/>
      <c r="PBP85" s="18"/>
      <c r="PCD85" s="18"/>
      <c r="PCR85" s="18"/>
      <c r="PDF85" s="18"/>
      <c r="PDT85" s="18"/>
      <c r="PEH85" s="18"/>
      <c r="PEV85" s="18"/>
      <c r="PFJ85" s="18"/>
      <c r="PFX85" s="18"/>
      <c r="PGL85" s="18"/>
      <c r="PGZ85" s="18"/>
      <c r="PHN85" s="18"/>
      <c r="PIB85" s="18"/>
      <c r="PIP85" s="18"/>
      <c r="PJD85" s="18"/>
      <c r="PJR85" s="18"/>
      <c r="PKF85" s="18"/>
      <c r="PKT85" s="18"/>
      <c r="PLH85" s="18"/>
      <c r="PLV85" s="18"/>
      <c r="PMJ85" s="18"/>
      <c r="PMX85" s="18"/>
      <c r="PNL85" s="18"/>
      <c r="PNZ85" s="18"/>
      <c r="PON85" s="18"/>
      <c r="PPB85" s="18"/>
      <c r="PPP85" s="18"/>
      <c r="PQD85" s="18"/>
      <c r="PQR85" s="18"/>
      <c r="PRF85" s="18"/>
      <c r="PRT85" s="18"/>
      <c r="PSH85" s="18"/>
      <c r="PSV85" s="18"/>
      <c r="PTJ85" s="18"/>
      <c r="PTX85" s="18"/>
      <c r="PUL85" s="18"/>
      <c r="PUZ85" s="18"/>
      <c r="PVN85" s="18"/>
      <c r="PWB85" s="18"/>
      <c r="PWP85" s="18"/>
      <c r="PXD85" s="18"/>
      <c r="PXR85" s="18"/>
      <c r="PYF85" s="18"/>
      <c r="PYT85" s="18"/>
      <c r="PZH85" s="18"/>
      <c r="PZV85" s="18"/>
      <c r="QAJ85" s="18"/>
      <c r="QAX85" s="18"/>
      <c r="QBL85" s="18"/>
      <c r="QBZ85" s="18"/>
      <c r="QCN85" s="18"/>
      <c r="QDB85" s="18"/>
      <c r="QDP85" s="18"/>
      <c r="QED85" s="18"/>
      <c r="QER85" s="18"/>
      <c r="QFF85" s="18"/>
      <c r="QFT85" s="18"/>
      <c r="QGH85" s="18"/>
      <c r="QGV85" s="18"/>
      <c r="QHJ85" s="18"/>
      <c r="QHX85" s="18"/>
      <c r="QIL85" s="18"/>
      <c r="QIZ85" s="18"/>
      <c r="QJN85" s="18"/>
      <c r="QKB85" s="18"/>
      <c r="QKP85" s="18"/>
      <c r="QLD85" s="18"/>
      <c r="QLR85" s="18"/>
      <c r="QMF85" s="18"/>
      <c r="QMT85" s="18"/>
      <c r="QNH85" s="18"/>
      <c r="QNV85" s="18"/>
      <c r="QOJ85" s="18"/>
      <c r="QOX85" s="18"/>
      <c r="QPL85" s="18"/>
      <c r="QPZ85" s="18"/>
      <c r="QQN85" s="18"/>
      <c r="QRB85" s="18"/>
      <c r="QRP85" s="18"/>
      <c r="QSD85" s="18"/>
      <c r="QSR85" s="18"/>
      <c r="QTF85" s="18"/>
      <c r="QTT85" s="18"/>
      <c r="QUH85" s="18"/>
      <c r="QUV85" s="18"/>
      <c r="QVJ85" s="18"/>
      <c r="QVX85" s="18"/>
      <c r="QWL85" s="18"/>
      <c r="QWZ85" s="18"/>
      <c r="QXN85" s="18"/>
      <c r="QYB85" s="18"/>
      <c r="QYP85" s="18"/>
      <c r="QZD85" s="18"/>
      <c r="QZR85" s="18"/>
      <c r="RAF85" s="18"/>
      <c r="RAT85" s="18"/>
      <c r="RBH85" s="18"/>
      <c r="RBV85" s="18"/>
      <c r="RCJ85" s="18"/>
      <c r="RCX85" s="18"/>
      <c r="RDL85" s="18"/>
      <c r="RDZ85" s="18"/>
      <c r="REN85" s="18"/>
      <c r="RFB85" s="18"/>
      <c r="RFP85" s="18"/>
      <c r="RGD85" s="18"/>
      <c r="RGR85" s="18"/>
      <c r="RHF85" s="18"/>
      <c r="RHT85" s="18"/>
      <c r="RIH85" s="18"/>
      <c r="RIV85" s="18"/>
      <c r="RJJ85" s="18"/>
      <c r="RJX85" s="18"/>
      <c r="RKL85" s="18"/>
      <c r="RKZ85" s="18"/>
      <c r="RLN85" s="18"/>
      <c r="RMB85" s="18"/>
      <c r="RMP85" s="18"/>
      <c r="RND85" s="18"/>
      <c r="RNR85" s="18"/>
      <c r="ROF85" s="18"/>
      <c r="ROT85" s="18"/>
      <c r="RPH85" s="18"/>
      <c r="RPV85" s="18"/>
      <c r="RQJ85" s="18"/>
      <c r="RQX85" s="18"/>
      <c r="RRL85" s="18"/>
      <c r="RRZ85" s="18"/>
      <c r="RSN85" s="18"/>
      <c r="RTB85" s="18"/>
      <c r="RTP85" s="18"/>
      <c r="RUD85" s="18"/>
      <c r="RUR85" s="18"/>
      <c r="RVF85" s="18"/>
      <c r="RVT85" s="18"/>
      <c r="RWH85" s="18"/>
      <c r="RWV85" s="18"/>
      <c r="RXJ85" s="18"/>
      <c r="RXX85" s="18"/>
      <c r="RYL85" s="18"/>
      <c r="RYZ85" s="18"/>
      <c r="RZN85" s="18"/>
      <c r="SAB85" s="18"/>
      <c r="SAP85" s="18"/>
      <c r="SBD85" s="18"/>
      <c r="SBR85" s="18"/>
      <c r="SCF85" s="18"/>
      <c r="SCT85" s="18"/>
      <c r="SDH85" s="18"/>
      <c r="SDV85" s="18"/>
      <c r="SEJ85" s="18"/>
      <c r="SEX85" s="18"/>
      <c r="SFL85" s="18"/>
      <c r="SFZ85" s="18"/>
      <c r="SGN85" s="18"/>
      <c r="SHB85" s="18"/>
      <c r="SHP85" s="18"/>
      <c r="SID85" s="18"/>
      <c r="SIR85" s="18"/>
      <c r="SJF85" s="18"/>
      <c r="SJT85" s="18"/>
      <c r="SKH85" s="18"/>
      <c r="SKV85" s="18"/>
      <c r="SLJ85" s="18"/>
      <c r="SLX85" s="18"/>
      <c r="SML85" s="18"/>
      <c r="SMZ85" s="18"/>
      <c r="SNN85" s="18"/>
      <c r="SOB85" s="18"/>
      <c r="SOP85" s="18"/>
      <c r="SPD85" s="18"/>
      <c r="SPR85" s="18"/>
      <c r="SQF85" s="18"/>
      <c r="SQT85" s="18"/>
      <c r="SRH85" s="18"/>
      <c r="SRV85" s="18"/>
      <c r="SSJ85" s="18"/>
      <c r="SSX85" s="18"/>
      <c r="STL85" s="18"/>
      <c r="STZ85" s="18"/>
      <c r="SUN85" s="18"/>
      <c r="SVB85" s="18"/>
      <c r="SVP85" s="18"/>
      <c r="SWD85" s="18"/>
      <c r="SWR85" s="18"/>
      <c r="SXF85" s="18"/>
      <c r="SXT85" s="18"/>
      <c r="SYH85" s="18"/>
      <c r="SYV85" s="18"/>
      <c r="SZJ85" s="18"/>
      <c r="SZX85" s="18"/>
      <c r="TAL85" s="18"/>
      <c r="TAZ85" s="18"/>
      <c r="TBN85" s="18"/>
      <c r="TCB85" s="18"/>
      <c r="TCP85" s="18"/>
      <c r="TDD85" s="18"/>
      <c r="TDR85" s="18"/>
      <c r="TEF85" s="18"/>
      <c r="TET85" s="18"/>
      <c r="TFH85" s="18"/>
      <c r="TFV85" s="18"/>
      <c r="TGJ85" s="18"/>
      <c r="TGX85" s="18"/>
      <c r="THL85" s="18"/>
      <c r="THZ85" s="18"/>
      <c r="TIN85" s="18"/>
      <c r="TJB85" s="18"/>
      <c r="TJP85" s="18"/>
      <c r="TKD85" s="18"/>
      <c r="TKR85" s="18"/>
      <c r="TLF85" s="18"/>
      <c r="TLT85" s="18"/>
      <c r="TMH85" s="18"/>
      <c r="TMV85" s="18"/>
      <c r="TNJ85" s="18"/>
      <c r="TNX85" s="18"/>
      <c r="TOL85" s="18"/>
      <c r="TOZ85" s="18"/>
      <c r="TPN85" s="18"/>
      <c r="TQB85" s="18"/>
      <c r="TQP85" s="18"/>
      <c r="TRD85" s="18"/>
      <c r="TRR85" s="18"/>
      <c r="TSF85" s="18"/>
      <c r="TST85" s="18"/>
      <c r="TTH85" s="18"/>
      <c r="TTV85" s="18"/>
      <c r="TUJ85" s="18"/>
      <c r="TUX85" s="18"/>
      <c r="TVL85" s="18"/>
      <c r="TVZ85" s="18"/>
      <c r="TWN85" s="18"/>
      <c r="TXB85" s="18"/>
      <c r="TXP85" s="18"/>
      <c r="TYD85" s="18"/>
      <c r="TYR85" s="18"/>
      <c r="TZF85" s="18"/>
      <c r="TZT85" s="18"/>
      <c r="UAH85" s="18"/>
      <c r="UAV85" s="18"/>
      <c r="UBJ85" s="18"/>
      <c r="UBX85" s="18"/>
      <c r="UCL85" s="18"/>
      <c r="UCZ85" s="18"/>
      <c r="UDN85" s="18"/>
      <c r="UEB85" s="18"/>
      <c r="UEP85" s="18"/>
      <c r="UFD85" s="18"/>
      <c r="UFR85" s="18"/>
      <c r="UGF85" s="18"/>
      <c r="UGT85" s="18"/>
      <c r="UHH85" s="18"/>
      <c r="UHV85" s="18"/>
      <c r="UIJ85" s="18"/>
      <c r="UIX85" s="18"/>
      <c r="UJL85" s="18"/>
      <c r="UJZ85" s="18"/>
      <c r="UKN85" s="18"/>
      <c r="ULB85" s="18"/>
      <c r="ULP85" s="18"/>
      <c r="UMD85" s="18"/>
      <c r="UMR85" s="18"/>
      <c r="UNF85" s="18"/>
      <c r="UNT85" s="18"/>
      <c r="UOH85" s="18"/>
      <c r="UOV85" s="18"/>
      <c r="UPJ85" s="18"/>
      <c r="UPX85" s="18"/>
      <c r="UQL85" s="18"/>
      <c r="UQZ85" s="18"/>
      <c r="URN85" s="18"/>
      <c r="USB85" s="18"/>
      <c r="USP85" s="18"/>
      <c r="UTD85" s="18"/>
      <c r="UTR85" s="18"/>
      <c r="UUF85" s="18"/>
      <c r="UUT85" s="18"/>
      <c r="UVH85" s="18"/>
      <c r="UVV85" s="18"/>
      <c r="UWJ85" s="18"/>
      <c r="UWX85" s="18"/>
      <c r="UXL85" s="18"/>
      <c r="UXZ85" s="18"/>
      <c r="UYN85" s="18"/>
      <c r="UZB85" s="18"/>
      <c r="UZP85" s="18"/>
      <c r="VAD85" s="18"/>
      <c r="VAR85" s="18"/>
      <c r="VBF85" s="18"/>
      <c r="VBT85" s="18"/>
      <c r="VCH85" s="18"/>
      <c r="VCV85" s="18"/>
      <c r="VDJ85" s="18"/>
      <c r="VDX85" s="18"/>
      <c r="VEL85" s="18"/>
      <c r="VEZ85" s="18"/>
      <c r="VFN85" s="18"/>
      <c r="VGB85" s="18"/>
      <c r="VGP85" s="18"/>
      <c r="VHD85" s="18"/>
      <c r="VHR85" s="18"/>
      <c r="VIF85" s="18"/>
      <c r="VIT85" s="18"/>
      <c r="VJH85" s="18"/>
      <c r="VJV85" s="18"/>
      <c r="VKJ85" s="18"/>
      <c r="VKX85" s="18"/>
      <c r="VLL85" s="18"/>
      <c r="VLZ85" s="18"/>
      <c r="VMN85" s="18"/>
      <c r="VNB85" s="18"/>
      <c r="VNP85" s="18"/>
      <c r="VOD85" s="18"/>
      <c r="VOR85" s="18"/>
      <c r="VPF85" s="18"/>
      <c r="VPT85" s="18"/>
      <c r="VQH85" s="18"/>
      <c r="VQV85" s="18"/>
      <c r="VRJ85" s="18"/>
      <c r="VRX85" s="18"/>
      <c r="VSL85" s="18"/>
      <c r="VSZ85" s="18"/>
      <c r="VTN85" s="18"/>
      <c r="VUB85" s="18"/>
      <c r="VUP85" s="18"/>
      <c r="VVD85" s="18"/>
      <c r="VVR85" s="18"/>
      <c r="VWF85" s="18"/>
      <c r="VWT85" s="18"/>
      <c r="VXH85" s="18"/>
      <c r="VXV85" s="18"/>
      <c r="VYJ85" s="18"/>
      <c r="VYX85" s="18"/>
      <c r="VZL85" s="18"/>
      <c r="VZZ85" s="18"/>
      <c r="WAN85" s="18"/>
      <c r="WBB85" s="18"/>
      <c r="WBP85" s="18"/>
      <c r="WCD85" s="18"/>
      <c r="WCR85" s="18"/>
      <c r="WDF85" s="18"/>
      <c r="WDT85" s="18"/>
      <c r="WEH85" s="18"/>
      <c r="WEV85" s="18"/>
      <c r="WFJ85" s="18"/>
      <c r="WFX85" s="18"/>
      <c r="WGL85" s="18"/>
      <c r="WGZ85" s="18"/>
      <c r="WHN85" s="18"/>
      <c r="WIB85" s="18"/>
      <c r="WIP85" s="18"/>
      <c r="WJD85" s="18"/>
      <c r="WJR85" s="18"/>
      <c r="WKF85" s="18"/>
      <c r="WKT85" s="18"/>
      <c r="WLH85" s="18"/>
      <c r="WLV85" s="18"/>
      <c r="WMJ85" s="18"/>
      <c r="WMX85" s="18"/>
      <c r="WNL85" s="18"/>
      <c r="WNZ85" s="18"/>
      <c r="WON85" s="18"/>
      <c r="WPB85" s="18"/>
      <c r="WPP85" s="18"/>
      <c r="WQD85" s="18"/>
      <c r="WQR85" s="18"/>
      <c r="WRF85" s="18"/>
      <c r="WRT85" s="18"/>
      <c r="WSH85" s="18"/>
      <c r="WSV85" s="18"/>
      <c r="WTJ85" s="18"/>
      <c r="WTX85" s="18"/>
      <c r="WUL85" s="18"/>
      <c r="WUZ85" s="18"/>
      <c r="WVN85" s="18"/>
      <c r="WWB85" s="18"/>
      <c r="WWP85" s="18"/>
      <c r="WXD85" s="18"/>
      <c r="WXR85" s="18"/>
      <c r="WYF85" s="18"/>
      <c r="WYT85" s="18"/>
      <c r="WZH85" s="18"/>
      <c r="WZV85" s="18"/>
      <c r="XAJ85" s="18"/>
      <c r="XAX85" s="18"/>
      <c r="XBL85" s="18"/>
      <c r="XBZ85" s="18"/>
      <c r="XCN85" s="18"/>
      <c r="XDB85" s="18"/>
      <c r="XDP85" s="18"/>
      <c r="XED85" s="18"/>
      <c r="XER85" s="18"/>
    </row>
    <row r="86" spans="1:1014 1028:2036 2050:3072 3086:4094 4108:5116 5130:6138 6152:7160 7174:8182 8196:9204 9218:10240 10254:11262 11276:12284 12298:13306 13320:14328 14342:15350 15364:16372" hidden="1" x14ac:dyDescent="0.35">
      <c r="A86">
        <v>2017335003</v>
      </c>
      <c r="B86" t="s">
        <v>64</v>
      </c>
      <c r="C86" t="s">
        <v>162</v>
      </c>
      <c r="D86" s="61">
        <v>315</v>
      </c>
      <c r="E86" t="s">
        <v>147</v>
      </c>
      <c r="F86" s="18">
        <v>43070</v>
      </c>
      <c r="G86">
        <v>52</v>
      </c>
      <c r="H86" t="s">
        <v>884</v>
      </c>
      <c r="I86">
        <v>62.4</v>
      </c>
      <c r="J86" t="s">
        <v>880</v>
      </c>
      <c r="K86">
        <v>25.9</v>
      </c>
      <c r="L86" t="s">
        <v>877</v>
      </c>
      <c r="M86">
        <v>2.5</v>
      </c>
      <c r="N86" t="s">
        <v>949</v>
      </c>
      <c r="O86">
        <v>2780</v>
      </c>
      <c r="P86" t="s">
        <v>880</v>
      </c>
      <c r="T86" s="18"/>
      <c r="AH86" s="18"/>
      <c r="AV86" s="18"/>
      <c r="BJ86" s="18"/>
      <c r="BX86" s="18"/>
      <c r="CL86" s="18"/>
      <c r="CZ86" s="18"/>
      <c r="DN86" s="18"/>
      <c r="EB86" s="18"/>
      <c r="EP86" s="18"/>
      <c r="FD86" s="18"/>
      <c r="FR86" s="18"/>
      <c r="GF86" s="18"/>
      <c r="GT86" s="18"/>
      <c r="HH86" s="18"/>
      <c r="HV86" s="18"/>
      <c r="IJ86" s="18"/>
      <c r="IX86" s="18"/>
      <c r="JL86" s="18"/>
      <c r="JZ86" s="18"/>
      <c r="KN86" s="18"/>
      <c r="LB86" s="18"/>
      <c r="LP86" s="18"/>
      <c r="MD86" s="18"/>
      <c r="MR86" s="18"/>
      <c r="NF86" s="18"/>
      <c r="NT86" s="18"/>
      <c r="OH86" s="18"/>
      <c r="OV86" s="18"/>
      <c r="PJ86" s="18"/>
      <c r="PX86" s="18"/>
      <c r="QL86" s="18"/>
      <c r="QZ86" s="18"/>
      <c r="RN86" s="18"/>
      <c r="SB86" s="18"/>
      <c r="SP86" s="18"/>
      <c r="TD86" s="18"/>
      <c r="TR86" s="18"/>
      <c r="UF86" s="18"/>
      <c r="UT86" s="18"/>
      <c r="VH86" s="18"/>
      <c r="VV86" s="18"/>
      <c r="WJ86" s="18"/>
      <c r="WX86" s="18"/>
      <c r="XL86" s="18"/>
      <c r="XZ86" s="18"/>
      <c r="YN86" s="18"/>
      <c r="ZB86" s="18"/>
      <c r="ZP86" s="18"/>
      <c r="AAD86" s="18"/>
      <c r="AAR86" s="18"/>
      <c r="ABF86" s="18"/>
      <c r="ABT86" s="18"/>
      <c r="ACH86" s="18"/>
      <c r="ACV86" s="18"/>
      <c r="ADJ86" s="18"/>
      <c r="ADX86" s="18"/>
      <c r="AEL86" s="18"/>
      <c r="AEZ86" s="18"/>
      <c r="AFN86" s="18"/>
      <c r="AGB86" s="18"/>
      <c r="AGP86" s="18"/>
      <c r="AHD86" s="18"/>
      <c r="AHR86" s="18"/>
      <c r="AIF86" s="18"/>
      <c r="AIT86" s="18"/>
      <c r="AJH86" s="18"/>
      <c r="AJV86" s="18"/>
      <c r="AKJ86" s="18"/>
      <c r="AKX86" s="18"/>
      <c r="ALL86" s="18"/>
      <c r="ALZ86" s="18"/>
      <c r="AMN86" s="18"/>
      <c r="ANB86" s="18"/>
      <c r="ANP86" s="18"/>
      <c r="AOD86" s="18"/>
      <c r="AOR86" s="18"/>
      <c r="APF86" s="18"/>
      <c r="APT86" s="18"/>
      <c r="AQH86" s="18"/>
      <c r="AQV86" s="18"/>
      <c r="ARJ86" s="18"/>
      <c r="ARX86" s="18"/>
      <c r="ASL86" s="18"/>
      <c r="ASZ86" s="18"/>
      <c r="ATN86" s="18"/>
      <c r="AUB86" s="18"/>
      <c r="AUP86" s="18"/>
      <c r="AVD86" s="18"/>
      <c r="AVR86" s="18"/>
      <c r="AWF86" s="18"/>
      <c r="AWT86" s="18"/>
      <c r="AXH86" s="18"/>
      <c r="AXV86" s="18"/>
      <c r="AYJ86" s="18"/>
      <c r="AYX86" s="18"/>
      <c r="AZL86" s="18"/>
      <c r="AZZ86" s="18"/>
      <c r="BAN86" s="18"/>
      <c r="BBB86" s="18"/>
      <c r="BBP86" s="18"/>
      <c r="BCD86" s="18"/>
      <c r="BCR86" s="18"/>
      <c r="BDF86" s="18"/>
      <c r="BDT86" s="18"/>
      <c r="BEH86" s="18"/>
      <c r="BEV86" s="18"/>
      <c r="BFJ86" s="18"/>
      <c r="BFX86" s="18"/>
      <c r="BGL86" s="18"/>
      <c r="BGZ86" s="18"/>
      <c r="BHN86" s="18"/>
      <c r="BIB86" s="18"/>
      <c r="BIP86" s="18"/>
      <c r="BJD86" s="18"/>
      <c r="BJR86" s="18"/>
      <c r="BKF86" s="18"/>
      <c r="BKT86" s="18"/>
      <c r="BLH86" s="18"/>
      <c r="BLV86" s="18"/>
      <c r="BMJ86" s="18"/>
      <c r="BMX86" s="18"/>
      <c r="BNL86" s="18"/>
      <c r="BNZ86" s="18"/>
      <c r="BON86" s="18"/>
      <c r="BPB86" s="18"/>
      <c r="BPP86" s="18"/>
      <c r="BQD86" s="18"/>
      <c r="BQR86" s="18"/>
      <c r="BRF86" s="18"/>
      <c r="BRT86" s="18"/>
      <c r="BSH86" s="18"/>
      <c r="BSV86" s="18"/>
      <c r="BTJ86" s="18"/>
      <c r="BTX86" s="18"/>
      <c r="BUL86" s="18"/>
      <c r="BUZ86" s="18"/>
      <c r="BVN86" s="18"/>
      <c r="BWB86" s="18"/>
      <c r="BWP86" s="18"/>
      <c r="BXD86" s="18"/>
      <c r="BXR86" s="18"/>
      <c r="BYF86" s="18"/>
      <c r="BYT86" s="18"/>
      <c r="BZH86" s="18"/>
      <c r="BZV86" s="18"/>
      <c r="CAJ86" s="18"/>
      <c r="CAX86" s="18"/>
      <c r="CBL86" s="18"/>
      <c r="CBZ86" s="18"/>
      <c r="CCN86" s="18"/>
      <c r="CDB86" s="18"/>
      <c r="CDP86" s="18"/>
      <c r="CED86" s="18"/>
      <c r="CER86" s="18"/>
      <c r="CFF86" s="18"/>
      <c r="CFT86" s="18"/>
      <c r="CGH86" s="18"/>
      <c r="CGV86" s="18"/>
      <c r="CHJ86" s="18"/>
      <c r="CHX86" s="18"/>
      <c r="CIL86" s="18"/>
      <c r="CIZ86" s="18"/>
      <c r="CJN86" s="18"/>
      <c r="CKB86" s="18"/>
      <c r="CKP86" s="18"/>
      <c r="CLD86" s="18"/>
      <c r="CLR86" s="18"/>
      <c r="CMF86" s="18"/>
      <c r="CMT86" s="18"/>
      <c r="CNH86" s="18"/>
      <c r="CNV86" s="18"/>
      <c r="COJ86" s="18"/>
      <c r="COX86" s="18"/>
      <c r="CPL86" s="18"/>
      <c r="CPZ86" s="18"/>
      <c r="CQN86" s="18"/>
      <c r="CRB86" s="18"/>
      <c r="CRP86" s="18"/>
      <c r="CSD86" s="18"/>
      <c r="CSR86" s="18"/>
      <c r="CTF86" s="18"/>
      <c r="CTT86" s="18"/>
      <c r="CUH86" s="18"/>
      <c r="CUV86" s="18"/>
      <c r="CVJ86" s="18"/>
      <c r="CVX86" s="18"/>
      <c r="CWL86" s="18"/>
      <c r="CWZ86" s="18"/>
      <c r="CXN86" s="18"/>
      <c r="CYB86" s="18"/>
      <c r="CYP86" s="18"/>
      <c r="CZD86" s="18"/>
      <c r="CZR86" s="18"/>
      <c r="DAF86" s="18"/>
      <c r="DAT86" s="18"/>
      <c r="DBH86" s="18"/>
      <c r="DBV86" s="18"/>
      <c r="DCJ86" s="18"/>
      <c r="DCX86" s="18"/>
      <c r="DDL86" s="18"/>
      <c r="DDZ86" s="18"/>
      <c r="DEN86" s="18"/>
      <c r="DFB86" s="18"/>
      <c r="DFP86" s="18"/>
      <c r="DGD86" s="18"/>
      <c r="DGR86" s="18"/>
      <c r="DHF86" s="18"/>
      <c r="DHT86" s="18"/>
      <c r="DIH86" s="18"/>
      <c r="DIV86" s="18"/>
      <c r="DJJ86" s="18"/>
      <c r="DJX86" s="18"/>
      <c r="DKL86" s="18"/>
      <c r="DKZ86" s="18"/>
      <c r="DLN86" s="18"/>
      <c r="DMB86" s="18"/>
      <c r="DMP86" s="18"/>
      <c r="DND86" s="18"/>
      <c r="DNR86" s="18"/>
      <c r="DOF86" s="18"/>
      <c r="DOT86" s="18"/>
      <c r="DPH86" s="18"/>
      <c r="DPV86" s="18"/>
      <c r="DQJ86" s="18"/>
      <c r="DQX86" s="18"/>
      <c r="DRL86" s="18"/>
      <c r="DRZ86" s="18"/>
      <c r="DSN86" s="18"/>
      <c r="DTB86" s="18"/>
      <c r="DTP86" s="18"/>
      <c r="DUD86" s="18"/>
      <c r="DUR86" s="18"/>
      <c r="DVF86" s="18"/>
      <c r="DVT86" s="18"/>
      <c r="DWH86" s="18"/>
      <c r="DWV86" s="18"/>
      <c r="DXJ86" s="18"/>
      <c r="DXX86" s="18"/>
      <c r="DYL86" s="18"/>
      <c r="DYZ86" s="18"/>
      <c r="DZN86" s="18"/>
      <c r="EAB86" s="18"/>
      <c r="EAP86" s="18"/>
      <c r="EBD86" s="18"/>
      <c r="EBR86" s="18"/>
      <c r="ECF86" s="18"/>
      <c r="ECT86" s="18"/>
      <c r="EDH86" s="18"/>
      <c r="EDV86" s="18"/>
      <c r="EEJ86" s="18"/>
      <c r="EEX86" s="18"/>
      <c r="EFL86" s="18"/>
      <c r="EFZ86" s="18"/>
      <c r="EGN86" s="18"/>
      <c r="EHB86" s="18"/>
      <c r="EHP86" s="18"/>
      <c r="EID86" s="18"/>
      <c r="EIR86" s="18"/>
      <c r="EJF86" s="18"/>
      <c r="EJT86" s="18"/>
      <c r="EKH86" s="18"/>
      <c r="EKV86" s="18"/>
      <c r="ELJ86" s="18"/>
      <c r="ELX86" s="18"/>
      <c r="EML86" s="18"/>
      <c r="EMZ86" s="18"/>
      <c r="ENN86" s="18"/>
      <c r="EOB86" s="18"/>
      <c r="EOP86" s="18"/>
      <c r="EPD86" s="18"/>
      <c r="EPR86" s="18"/>
      <c r="EQF86" s="18"/>
      <c r="EQT86" s="18"/>
      <c r="ERH86" s="18"/>
      <c r="ERV86" s="18"/>
      <c r="ESJ86" s="18"/>
      <c r="ESX86" s="18"/>
      <c r="ETL86" s="18"/>
      <c r="ETZ86" s="18"/>
      <c r="EUN86" s="18"/>
      <c r="EVB86" s="18"/>
      <c r="EVP86" s="18"/>
      <c r="EWD86" s="18"/>
      <c r="EWR86" s="18"/>
      <c r="EXF86" s="18"/>
      <c r="EXT86" s="18"/>
      <c r="EYH86" s="18"/>
      <c r="EYV86" s="18"/>
      <c r="EZJ86" s="18"/>
      <c r="EZX86" s="18"/>
      <c r="FAL86" s="18"/>
      <c r="FAZ86" s="18"/>
      <c r="FBN86" s="18"/>
      <c r="FCB86" s="18"/>
      <c r="FCP86" s="18"/>
      <c r="FDD86" s="18"/>
      <c r="FDR86" s="18"/>
      <c r="FEF86" s="18"/>
      <c r="FET86" s="18"/>
      <c r="FFH86" s="18"/>
      <c r="FFV86" s="18"/>
      <c r="FGJ86" s="18"/>
      <c r="FGX86" s="18"/>
      <c r="FHL86" s="18"/>
      <c r="FHZ86" s="18"/>
      <c r="FIN86" s="18"/>
      <c r="FJB86" s="18"/>
      <c r="FJP86" s="18"/>
      <c r="FKD86" s="18"/>
      <c r="FKR86" s="18"/>
      <c r="FLF86" s="18"/>
      <c r="FLT86" s="18"/>
      <c r="FMH86" s="18"/>
      <c r="FMV86" s="18"/>
      <c r="FNJ86" s="18"/>
      <c r="FNX86" s="18"/>
      <c r="FOL86" s="18"/>
      <c r="FOZ86" s="18"/>
      <c r="FPN86" s="18"/>
      <c r="FQB86" s="18"/>
      <c r="FQP86" s="18"/>
      <c r="FRD86" s="18"/>
      <c r="FRR86" s="18"/>
      <c r="FSF86" s="18"/>
      <c r="FST86" s="18"/>
      <c r="FTH86" s="18"/>
      <c r="FTV86" s="18"/>
      <c r="FUJ86" s="18"/>
      <c r="FUX86" s="18"/>
      <c r="FVL86" s="18"/>
      <c r="FVZ86" s="18"/>
      <c r="FWN86" s="18"/>
      <c r="FXB86" s="18"/>
      <c r="FXP86" s="18"/>
      <c r="FYD86" s="18"/>
      <c r="FYR86" s="18"/>
      <c r="FZF86" s="18"/>
      <c r="FZT86" s="18"/>
      <c r="GAH86" s="18"/>
      <c r="GAV86" s="18"/>
      <c r="GBJ86" s="18"/>
      <c r="GBX86" s="18"/>
      <c r="GCL86" s="18"/>
      <c r="GCZ86" s="18"/>
      <c r="GDN86" s="18"/>
      <c r="GEB86" s="18"/>
      <c r="GEP86" s="18"/>
      <c r="GFD86" s="18"/>
      <c r="GFR86" s="18"/>
      <c r="GGF86" s="18"/>
      <c r="GGT86" s="18"/>
      <c r="GHH86" s="18"/>
      <c r="GHV86" s="18"/>
      <c r="GIJ86" s="18"/>
      <c r="GIX86" s="18"/>
      <c r="GJL86" s="18"/>
      <c r="GJZ86" s="18"/>
      <c r="GKN86" s="18"/>
      <c r="GLB86" s="18"/>
      <c r="GLP86" s="18"/>
      <c r="GMD86" s="18"/>
      <c r="GMR86" s="18"/>
      <c r="GNF86" s="18"/>
      <c r="GNT86" s="18"/>
      <c r="GOH86" s="18"/>
      <c r="GOV86" s="18"/>
      <c r="GPJ86" s="18"/>
      <c r="GPX86" s="18"/>
      <c r="GQL86" s="18"/>
      <c r="GQZ86" s="18"/>
      <c r="GRN86" s="18"/>
      <c r="GSB86" s="18"/>
      <c r="GSP86" s="18"/>
      <c r="GTD86" s="18"/>
      <c r="GTR86" s="18"/>
      <c r="GUF86" s="18"/>
      <c r="GUT86" s="18"/>
      <c r="GVH86" s="18"/>
      <c r="GVV86" s="18"/>
      <c r="GWJ86" s="18"/>
      <c r="GWX86" s="18"/>
      <c r="GXL86" s="18"/>
      <c r="GXZ86" s="18"/>
      <c r="GYN86" s="18"/>
      <c r="GZB86" s="18"/>
      <c r="GZP86" s="18"/>
      <c r="HAD86" s="18"/>
      <c r="HAR86" s="18"/>
      <c r="HBF86" s="18"/>
      <c r="HBT86" s="18"/>
      <c r="HCH86" s="18"/>
      <c r="HCV86" s="18"/>
      <c r="HDJ86" s="18"/>
      <c r="HDX86" s="18"/>
      <c r="HEL86" s="18"/>
      <c r="HEZ86" s="18"/>
      <c r="HFN86" s="18"/>
      <c r="HGB86" s="18"/>
      <c r="HGP86" s="18"/>
      <c r="HHD86" s="18"/>
      <c r="HHR86" s="18"/>
      <c r="HIF86" s="18"/>
      <c r="HIT86" s="18"/>
      <c r="HJH86" s="18"/>
      <c r="HJV86" s="18"/>
      <c r="HKJ86" s="18"/>
      <c r="HKX86" s="18"/>
      <c r="HLL86" s="18"/>
      <c r="HLZ86" s="18"/>
      <c r="HMN86" s="18"/>
      <c r="HNB86" s="18"/>
      <c r="HNP86" s="18"/>
      <c r="HOD86" s="18"/>
      <c r="HOR86" s="18"/>
      <c r="HPF86" s="18"/>
      <c r="HPT86" s="18"/>
      <c r="HQH86" s="18"/>
      <c r="HQV86" s="18"/>
      <c r="HRJ86" s="18"/>
      <c r="HRX86" s="18"/>
      <c r="HSL86" s="18"/>
      <c r="HSZ86" s="18"/>
      <c r="HTN86" s="18"/>
      <c r="HUB86" s="18"/>
      <c r="HUP86" s="18"/>
      <c r="HVD86" s="18"/>
      <c r="HVR86" s="18"/>
      <c r="HWF86" s="18"/>
      <c r="HWT86" s="18"/>
      <c r="HXH86" s="18"/>
      <c r="HXV86" s="18"/>
      <c r="HYJ86" s="18"/>
      <c r="HYX86" s="18"/>
      <c r="HZL86" s="18"/>
      <c r="HZZ86" s="18"/>
      <c r="IAN86" s="18"/>
      <c r="IBB86" s="18"/>
      <c r="IBP86" s="18"/>
      <c r="ICD86" s="18"/>
      <c r="ICR86" s="18"/>
      <c r="IDF86" s="18"/>
      <c r="IDT86" s="18"/>
      <c r="IEH86" s="18"/>
      <c r="IEV86" s="18"/>
      <c r="IFJ86" s="18"/>
      <c r="IFX86" s="18"/>
      <c r="IGL86" s="18"/>
      <c r="IGZ86" s="18"/>
      <c r="IHN86" s="18"/>
      <c r="IIB86" s="18"/>
      <c r="IIP86" s="18"/>
      <c r="IJD86" s="18"/>
      <c r="IJR86" s="18"/>
      <c r="IKF86" s="18"/>
      <c r="IKT86" s="18"/>
      <c r="ILH86" s="18"/>
      <c r="ILV86" s="18"/>
      <c r="IMJ86" s="18"/>
      <c r="IMX86" s="18"/>
      <c r="INL86" s="18"/>
      <c r="INZ86" s="18"/>
      <c r="ION86" s="18"/>
      <c r="IPB86" s="18"/>
      <c r="IPP86" s="18"/>
      <c r="IQD86" s="18"/>
      <c r="IQR86" s="18"/>
      <c r="IRF86" s="18"/>
      <c r="IRT86" s="18"/>
      <c r="ISH86" s="18"/>
      <c r="ISV86" s="18"/>
      <c r="ITJ86" s="18"/>
      <c r="ITX86" s="18"/>
      <c r="IUL86" s="18"/>
      <c r="IUZ86" s="18"/>
      <c r="IVN86" s="18"/>
      <c r="IWB86" s="18"/>
      <c r="IWP86" s="18"/>
      <c r="IXD86" s="18"/>
      <c r="IXR86" s="18"/>
      <c r="IYF86" s="18"/>
      <c r="IYT86" s="18"/>
      <c r="IZH86" s="18"/>
      <c r="IZV86" s="18"/>
      <c r="JAJ86" s="18"/>
      <c r="JAX86" s="18"/>
      <c r="JBL86" s="18"/>
      <c r="JBZ86" s="18"/>
      <c r="JCN86" s="18"/>
      <c r="JDB86" s="18"/>
      <c r="JDP86" s="18"/>
      <c r="JED86" s="18"/>
      <c r="JER86" s="18"/>
      <c r="JFF86" s="18"/>
      <c r="JFT86" s="18"/>
      <c r="JGH86" s="18"/>
      <c r="JGV86" s="18"/>
      <c r="JHJ86" s="18"/>
      <c r="JHX86" s="18"/>
      <c r="JIL86" s="18"/>
      <c r="JIZ86" s="18"/>
      <c r="JJN86" s="18"/>
      <c r="JKB86" s="18"/>
      <c r="JKP86" s="18"/>
      <c r="JLD86" s="18"/>
      <c r="JLR86" s="18"/>
      <c r="JMF86" s="18"/>
      <c r="JMT86" s="18"/>
      <c r="JNH86" s="18"/>
      <c r="JNV86" s="18"/>
      <c r="JOJ86" s="18"/>
      <c r="JOX86" s="18"/>
      <c r="JPL86" s="18"/>
      <c r="JPZ86" s="18"/>
      <c r="JQN86" s="18"/>
      <c r="JRB86" s="18"/>
      <c r="JRP86" s="18"/>
      <c r="JSD86" s="18"/>
      <c r="JSR86" s="18"/>
      <c r="JTF86" s="18"/>
      <c r="JTT86" s="18"/>
      <c r="JUH86" s="18"/>
      <c r="JUV86" s="18"/>
      <c r="JVJ86" s="18"/>
      <c r="JVX86" s="18"/>
      <c r="JWL86" s="18"/>
      <c r="JWZ86" s="18"/>
      <c r="JXN86" s="18"/>
      <c r="JYB86" s="18"/>
      <c r="JYP86" s="18"/>
      <c r="JZD86" s="18"/>
      <c r="JZR86" s="18"/>
      <c r="KAF86" s="18"/>
      <c r="KAT86" s="18"/>
      <c r="KBH86" s="18"/>
      <c r="KBV86" s="18"/>
      <c r="KCJ86" s="18"/>
      <c r="KCX86" s="18"/>
      <c r="KDL86" s="18"/>
      <c r="KDZ86" s="18"/>
      <c r="KEN86" s="18"/>
      <c r="KFB86" s="18"/>
      <c r="KFP86" s="18"/>
      <c r="KGD86" s="18"/>
      <c r="KGR86" s="18"/>
      <c r="KHF86" s="18"/>
      <c r="KHT86" s="18"/>
      <c r="KIH86" s="18"/>
      <c r="KIV86" s="18"/>
      <c r="KJJ86" s="18"/>
      <c r="KJX86" s="18"/>
      <c r="KKL86" s="18"/>
      <c r="KKZ86" s="18"/>
      <c r="KLN86" s="18"/>
      <c r="KMB86" s="18"/>
      <c r="KMP86" s="18"/>
      <c r="KND86" s="18"/>
      <c r="KNR86" s="18"/>
      <c r="KOF86" s="18"/>
      <c r="KOT86" s="18"/>
      <c r="KPH86" s="18"/>
      <c r="KPV86" s="18"/>
      <c r="KQJ86" s="18"/>
      <c r="KQX86" s="18"/>
      <c r="KRL86" s="18"/>
      <c r="KRZ86" s="18"/>
      <c r="KSN86" s="18"/>
      <c r="KTB86" s="18"/>
      <c r="KTP86" s="18"/>
      <c r="KUD86" s="18"/>
      <c r="KUR86" s="18"/>
      <c r="KVF86" s="18"/>
      <c r="KVT86" s="18"/>
      <c r="KWH86" s="18"/>
      <c r="KWV86" s="18"/>
      <c r="KXJ86" s="18"/>
      <c r="KXX86" s="18"/>
      <c r="KYL86" s="18"/>
      <c r="KYZ86" s="18"/>
      <c r="KZN86" s="18"/>
      <c r="LAB86" s="18"/>
      <c r="LAP86" s="18"/>
      <c r="LBD86" s="18"/>
      <c r="LBR86" s="18"/>
      <c r="LCF86" s="18"/>
      <c r="LCT86" s="18"/>
      <c r="LDH86" s="18"/>
      <c r="LDV86" s="18"/>
      <c r="LEJ86" s="18"/>
      <c r="LEX86" s="18"/>
      <c r="LFL86" s="18"/>
      <c r="LFZ86" s="18"/>
      <c r="LGN86" s="18"/>
      <c r="LHB86" s="18"/>
      <c r="LHP86" s="18"/>
      <c r="LID86" s="18"/>
      <c r="LIR86" s="18"/>
      <c r="LJF86" s="18"/>
      <c r="LJT86" s="18"/>
      <c r="LKH86" s="18"/>
      <c r="LKV86" s="18"/>
      <c r="LLJ86" s="18"/>
      <c r="LLX86" s="18"/>
      <c r="LML86" s="18"/>
      <c r="LMZ86" s="18"/>
      <c r="LNN86" s="18"/>
      <c r="LOB86" s="18"/>
      <c r="LOP86" s="18"/>
      <c r="LPD86" s="18"/>
      <c r="LPR86" s="18"/>
      <c r="LQF86" s="18"/>
      <c r="LQT86" s="18"/>
      <c r="LRH86" s="18"/>
      <c r="LRV86" s="18"/>
      <c r="LSJ86" s="18"/>
      <c r="LSX86" s="18"/>
      <c r="LTL86" s="18"/>
      <c r="LTZ86" s="18"/>
      <c r="LUN86" s="18"/>
      <c r="LVB86" s="18"/>
      <c r="LVP86" s="18"/>
      <c r="LWD86" s="18"/>
      <c r="LWR86" s="18"/>
      <c r="LXF86" s="18"/>
      <c r="LXT86" s="18"/>
      <c r="LYH86" s="18"/>
      <c r="LYV86" s="18"/>
      <c r="LZJ86" s="18"/>
      <c r="LZX86" s="18"/>
      <c r="MAL86" s="18"/>
      <c r="MAZ86" s="18"/>
      <c r="MBN86" s="18"/>
      <c r="MCB86" s="18"/>
      <c r="MCP86" s="18"/>
      <c r="MDD86" s="18"/>
      <c r="MDR86" s="18"/>
      <c r="MEF86" s="18"/>
      <c r="MET86" s="18"/>
      <c r="MFH86" s="18"/>
      <c r="MFV86" s="18"/>
      <c r="MGJ86" s="18"/>
      <c r="MGX86" s="18"/>
      <c r="MHL86" s="18"/>
      <c r="MHZ86" s="18"/>
      <c r="MIN86" s="18"/>
      <c r="MJB86" s="18"/>
      <c r="MJP86" s="18"/>
      <c r="MKD86" s="18"/>
      <c r="MKR86" s="18"/>
      <c r="MLF86" s="18"/>
      <c r="MLT86" s="18"/>
      <c r="MMH86" s="18"/>
      <c r="MMV86" s="18"/>
      <c r="MNJ86" s="18"/>
      <c r="MNX86" s="18"/>
      <c r="MOL86" s="18"/>
      <c r="MOZ86" s="18"/>
      <c r="MPN86" s="18"/>
      <c r="MQB86" s="18"/>
      <c r="MQP86" s="18"/>
      <c r="MRD86" s="18"/>
      <c r="MRR86" s="18"/>
      <c r="MSF86" s="18"/>
      <c r="MST86" s="18"/>
      <c r="MTH86" s="18"/>
      <c r="MTV86" s="18"/>
      <c r="MUJ86" s="18"/>
      <c r="MUX86" s="18"/>
      <c r="MVL86" s="18"/>
      <c r="MVZ86" s="18"/>
      <c r="MWN86" s="18"/>
      <c r="MXB86" s="18"/>
      <c r="MXP86" s="18"/>
      <c r="MYD86" s="18"/>
      <c r="MYR86" s="18"/>
      <c r="MZF86" s="18"/>
      <c r="MZT86" s="18"/>
      <c r="NAH86" s="18"/>
      <c r="NAV86" s="18"/>
      <c r="NBJ86" s="18"/>
      <c r="NBX86" s="18"/>
      <c r="NCL86" s="18"/>
      <c r="NCZ86" s="18"/>
      <c r="NDN86" s="18"/>
      <c r="NEB86" s="18"/>
      <c r="NEP86" s="18"/>
      <c r="NFD86" s="18"/>
      <c r="NFR86" s="18"/>
      <c r="NGF86" s="18"/>
      <c r="NGT86" s="18"/>
      <c r="NHH86" s="18"/>
      <c r="NHV86" s="18"/>
      <c r="NIJ86" s="18"/>
      <c r="NIX86" s="18"/>
      <c r="NJL86" s="18"/>
      <c r="NJZ86" s="18"/>
      <c r="NKN86" s="18"/>
      <c r="NLB86" s="18"/>
      <c r="NLP86" s="18"/>
      <c r="NMD86" s="18"/>
      <c r="NMR86" s="18"/>
      <c r="NNF86" s="18"/>
      <c r="NNT86" s="18"/>
      <c r="NOH86" s="18"/>
      <c r="NOV86" s="18"/>
      <c r="NPJ86" s="18"/>
      <c r="NPX86" s="18"/>
      <c r="NQL86" s="18"/>
      <c r="NQZ86" s="18"/>
      <c r="NRN86" s="18"/>
      <c r="NSB86" s="18"/>
      <c r="NSP86" s="18"/>
      <c r="NTD86" s="18"/>
      <c r="NTR86" s="18"/>
      <c r="NUF86" s="18"/>
      <c r="NUT86" s="18"/>
      <c r="NVH86" s="18"/>
      <c r="NVV86" s="18"/>
      <c r="NWJ86" s="18"/>
      <c r="NWX86" s="18"/>
      <c r="NXL86" s="18"/>
      <c r="NXZ86" s="18"/>
      <c r="NYN86" s="18"/>
      <c r="NZB86" s="18"/>
      <c r="NZP86" s="18"/>
      <c r="OAD86" s="18"/>
      <c r="OAR86" s="18"/>
      <c r="OBF86" s="18"/>
      <c r="OBT86" s="18"/>
      <c r="OCH86" s="18"/>
      <c r="OCV86" s="18"/>
      <c r="ODJ86" s="18"/>
      <c r="ODX86" s="18"/>
      <c r="OEL86" s="18"/>
      <c r="OEZ86" s="18"/>
      <c r="OFN86" s="18"/>
      <c r="OGB86" s="18"/>
      <c r="OGP86" s="18"/>
      <c r="OHD86" s="18"/>
      <c r="OHR86" s="18"/>
      <c r="OIF86" s="18"/>
      <c r="OIT86" s="18"/>
      <c r="OJH86" s="18"/>
      <c r="OJV86" s="18"/>
      <c r="OKJ86" s="18"/>
      <c r="OKX86" s="18"/>
      <c r="OLL86" s="18"/>
      <c r="OLZ86" s="18"/>
      <c r="OMN86" s="18"/>
      <c r="ONB86" s="18"/>
      <c r="ONP86" s="18"/>
      <c r="OOD86" s="18"/>
      <c r="OOR86" s="18"/>
      <c r="OPF86" s="18"/>
      <c r="OPT86" s="18"/>
      <c r="OQH86" s="18"/>
      <c r="OQV86" s="18"/>
      <c r="ORJ86" s="18"/>
      <c r="ORX86" s="18"/>
      <c r="OSL86" s="18"/>
      <c r="OSZ86" s="18"/>
      <c r="OTN86" s="18"/>
      <c r="OUB86" s="18"/>
      <c r="OUP86" s="18"/>
      <c r="OVD86" s="18"/>
      <c r="OVR86" s="18"/>
      <c r="OWF86" s="18"/>
      <c r="OWT86" s="18"/>
      <c r="OXH86" s="18"/>
      <c r="OXV86" s="18"/>
      <c r="OYJ86" s="18"/>
      <c r="OYX86" s="18"/>
      <c r="OZL86" s="18"/>
      <c r="OZZ86" s="18"/>
      <c r="PAN86" s="18"/>
      <c r="PBB86" s="18"/>
      <c r="PBP86" s="18"/>
      <c r="PCD86" s="18"/>
      <c r="PCR86" s="18"/>
      <c r="PDF86" s="18"/>
      <c r="PDT86" s="18"/>
      <c r="PEH86" s="18"/>
      <c r="PEV86" s="18"/>
      <c r="PFJ86" s="18"/>
      <c r="PFX86" s="18"/>
      <c r="PGL86" s="18"/>
      <c r="PGZ86" s="18"/>
      <c r="PHN86" s="18"/>
      <c r="PIB86" s="18"/>
      <c r="PIP86" s="18"/>
      <c r="PJD86" s="18"/>
      <c r="PJR86" s="18"/>
      <c r="PKF86" s="18"/>
      <c r="PKT86" s="18"/>
      <c r="PLH86" s="18"/>
      <c r="PLV86" s="18"/>
      <c r="PMJ86" s="18"/>
      <c r="PMX86" s="18"/>
      <c r="PNL86" s="18"/>
      <c r="PNZ86" s="18"/>
      <c r="PON86" s="18"/>
      <c r="PPB86" s="18"/>
      <c r="PPP86" s="18"/>
      <c r="PQD86" s="18"/>
      <c r="PQR86" s="18"/>
      <c r="PRF86" s="18"/>
      <c r="PRT86" s="18"/>
      <c r="PSH86" s="18"/>
      <c r="PSV86" s="18"/>
      <c r="PTJ86" s="18"/>
      <c r="PTX86" s="18"/>
      <c r="PUL86" s="18"/>
      <c r="PUZ86" s="18"/>
      <c r="PVN86" s="18"/>
      <c r="PWB86" s="18"/>
      <c r="PWP86" s="18"/>
      <c r="PXD86" s="18"/>
      <c r="PXR86" s="18"/>
      <c r="PYF86" s="18"/>
      <c r="PYT86" s="18"/>
      <c r="PZH86" s="18"/>
      <c r="PZV86" s="18"/>
      <c r="QAJ86" s="18"/>
      <c r="QAX86" s="18"/>
      <c r="QBL86" s="18"/>
      <c r="QBZ86" s="18"/>
      <c r="QCN86" s="18"/>
      <c r="QDB86" s="18"/>
      <c r="QDP86" s="18"/>
      <c r="QED86" s="18"/>
      <c r="QER86" s="18"/>
      <c r="QFF86" s="18"/>
      <c r="QFT86" s="18"/>
      <c r="QGH86" s="18"/>
      <c r="QGV86" s="18"/>
      <c r="QHJ86" s="18"/>
      <c r="QHX86" s="18"/>
      <c r="QIL86" s="18"/>
      <c r="QIZ86" s="18"/>
      <c r="QJN86" s="18"/>
      <c r="QKB86" s="18"/>
      <c r="QKP86" s="18"/>
      <c r="QLD86" s="18"/>
      <c r="QLR86" s="18"/>
      <c r="QMF86" s="18"/>
      <c r="QMT86" s="18"/>
      <c r="QNH86" s="18"/>
      <c r="QNV86" s="18"/>
      <c r="QOJ86" s="18"/>
      <c r="QOX86" s="18"/>
      <c r="QPL86" s="18"/>
      <c r="QPZ86" s="18"/>
      <c r="QQN86" s="18"/>
      <c r="QRB86" s="18"/>
      <c r="QRP86" s="18"/>
      <c r="QSD86" s="18"/>
      <c r="QSR86" s="18"/>
      <c r="QTF86" s="18"/>
      <c r="QTT86" s="18"/>
      <c r="QUH86" s="18"/>
      <c r="QUV86" s="18"/>
      <c r="QVJ86" s="18"/>
      <c r="QVX86" s="18"/>
      <c r="QWL86" s="18"/>
      <c r="QWZ86" s="18"/>
      <c r="QXN86" s="18"/>
      <c r="QYB86" s="18"/>
      <c r="QYP86" s="18"/>
      <c r="QZD86" s="18"/>
      <c r="QZR86" s="18"/>
      <c r="RAF86" s="18"/>
      <c r="RAT86" s="18"/>
      <c r="RBH86" s="18"/>
      <c r="RBV86" s="18"/>
      <c r="RCJ86" s="18"/>
      <c r="RCX86" s="18"/>
      <c r="RDL86" s="18"/>
      <c r="RDZ86" s="18"/>
      <c r="REN86" s="18"/>
      <c r="RFB86" s="18"/>
      <c r="RFP86" s="18"/>
      <c r="RGD86" s="18"/>
      <c r="RGR86" s="18"/>
      <c r="RHF86" s="18"/>
      <c r="RHT86" s="18"/>
      <c r="RIH86" s="18"/>
      <c r="RIV86" s="18"/>
      <c r="RJJ86" s="18"/>
      <c r="RJX86" s="18"/>
      <c r="RKL86" s="18"/>
      <c r="RKZ86" s="18"/>
      <c r="RLN86" s="18"/>
      <c r="RMB86" s="18"/>
      <c r="RMP86" s="18"/>
      <c r="RND86" s="18"/>
      <c r="RNR86" s="18"/>
      <c r="ROF86" s="18"/>
      <c r="ROT86" s="18"/>
      <c r="RPH86" s="18"/>
      <c r="RPV86" s="18"/>
      <c r="RQJ86" s="18"/>
      <c r="RQX86" s="18"/>
      <c r="RRL86" s="18"/>
      <c r="RRZ86" s="18"/>
      <c r="RSN86" s="18"/>
      <c r="RTB86" s="18"/>
      <c r="RTP86" s="18"/>
      <c r="RUD86" s="18"/>
      <c r="RUR86" s="18"/>
      <c r="RVF86" s="18"/>
      <c r="RVT86" s="18"/>
      <c r="RWH86" s="18"/>
      <c r="RWV86" s="18"/>
      <c r="RXJ86" s="18"/>
      <c r="RXX86" s="18"/>
      <c r="RYL86" s="18"/>
      <c r="RYZ86" s="18"/>
      <c r="RZN86" s="18"/>
      <c r="SAB86" s="18"/>
      <c r="SAP86" s="18"/>
      <c r="SBD86" s="18"/>
      <c r="SBR86" s="18"/>
      <c r="SCF86" s="18"/>
      <c r="SCT86" s="18"/>
      <c r="SDH86" s="18"/>
      <c r="SDV86" s="18"/>
      <c r="SEJ86" s="18"/>
      <c r="SEX86" s="18"/>
      <c r="SFL86" s="18"/>
      <c r="SFZ86" s="18"/>
      <c r="SGN86" s="18"/>
      <c r="SHB86" s="18"/>
      <c r="SHP86" s="18"/>
      <c r="SID86" s="18"/>
      <c r="SIR86" s="18"/>
      <c r="SJF86" s="18"/>
      <c r="SJT86" s="18"/>
      <c r="SKH86" s="18"/>
      <c r="SKV86" s="18"/>
      <c r="SLJ86" s="18"/>
      <c r="SLX86" s="18"/>
      <c r="SML86" s="18"/>
      <c r="SMZ86" s="18"/>
      <c r="SNN86" s="18"/>
      <c r="SOB86" s="18"/>
      <c r="SOP86" s="18"/>
      <c r="SPD86" s="18"/>
      <c r="SPR86" s="18"/>
      <c r="SQF86" s="18"/>
      <c r="SQT86" s="18"/>
      <c r="SRH86" s="18"/>
      <c r="SRV86" s="18"/>
      <c r="SSJ86" s="18"/>
      <c r="SSX86" s="18"/>
      <c r="STL86" s="18"/>
      <c r="STZ86" s="18"/>
      <c r="SUN86" s="18"/>
      <c r="SVB86" s="18"/>
      <c r="SVP86" s="18"/>
      <c r="SWD86" s="18"/>
      <c r="SWR86" s="18"/>
      <c r="SXF86" s="18"/>
      <c r="SXT86" s="18"/>
      <c r="SYH86" s="18"/>
      <c r="SYV86" s="18"/>
      <c r="SZJ86" s="18"/>
      <c r="SZX86" s="18"/>
      <c r="TAL86" s="18"/>
      <c r="TAZ86" s="18"/>
      <c r="TBN86" s="18"/>
      <c r="TCB86" s="18"/>
      <c r="TCP86" s="18"/>
      <c r="TDD86" s="18"/>
      <c r="TDR86" s="18"/>
      <c r="TEF86" s="18"/>
      <c r="TET86" s="18"/>
      <c r="TFH86" s="18"/>
      <c r="TFV86" s="18"/>
      <c r="TGJ86" s="18"/>
      <c r="TGX86" s="18"/>
      <c r="THL86" s="18"/>
      <c r="THZ86" s="18"/>
      <c r="TIN86" s="18"/>
      <c r="TJB86" s="18"/>
      <c r="TJP86" s="18"/>
      <c r="TKD86" s="18"/>
      <c r="TKR86" s="18"/>
      <c r="TLF86" s="18"/>
      <c r="TLT86" s="18"/>
      <c r="TMH86" s="18"/>
      <c r="TMV86" s="18"/>
      <c r="TNJ86" s="18"/>
      <c r="TNX86" s="18"/>
      <c r="TOL86" s="18"/>
      <c r="TOZ86" s="18"/>
      <c r="TPN86" s="18"/>
      <c r="TQB86" s="18"/>
      <c r="TQP86" s="18"/>
      <c r="TRD86" s="18"/>
      <c r="TRR86" s="18"/>
      <c r="TSF86" s="18"/>
      <c r="TST86" s="18"/>
      <c r="TTH86" s="18"/>
      <c r="TTV86" s="18"/>
      <c r="TUJ86" s="18"/>
      <c r="TUX86" s="18"/>
      <c r="TVL86" s="18"/>
      <c r="TVZ86" s="18"/>
      <c r="TWN86" s="18"/>
      <c r="TXB86" s="18"/>
      <c r="TXP86" s="18"/>
      <c r="TYD86" s="18"/>
      <c r="TYR86" s="18"/>
      <c r="TZF86" s="18"/>
      <c r="TZT86" s="18"/>
      <c r="UAH86" s="18"/>
      <c r="UAV86" s="18"/>
      <c r="UBJ86" s="18"/>
      <c r="UBX86" s="18"/>
      <c r="UCL86" s="18"/>
      <c r="UCZ86" s="18"/>
      <c r="UDN86" s="18"/>
      <c r="UEB86" s="18"/>
      <c r="UEP86" s="18"/>
      <c r="UFD86" s="18"/>
      <c r="UFR86" s="18"/>
      <c r="UGF86" s="18"/>
      <c r="UGT86" s="18"/>
      <c r="UHH86" s="18"/>
      <c r="UHV86" s="18"/>
      <c r="UIJ86" s="18"/>
      <c r="UIX86" s="18"/>
      <c r="UJL86" s="18"/>
      <c r="UJZ86" s="18"/>
      <c r="UKN86" s="18"/>
      <c r="ULB86" s="18"/>
      <c r="ULP86" s="18"/>
      <c r="UMD86" s="18"/>
      <c r="UMR86" s="18"/>
      <c r="UNF86" s="18"/>
      <c r="UNT86" s="18"/>
      <c r="UOH86" s="18"/>
      <c r="UOV86" s="18"/>
      <c r="UPJ86" s="18"/>
      <c r="UPX86" s="18"/>
      <c r="UQL86" s="18"/>
      <c r="UQZ86" s="18"/>
      <c r="URN86" s="18"/>
      <c r="USB86" s="18"/>
      <c r="USP86" s="18"/>
      <c r="UTD86" s="18"/>
      <c r="UTR86" s="18"/>
      <c r="UUF86" s="18"/>
      <c r="UUT86" s="18"/>
      <c r="UVH86" s="18"/>
      <c r="UVV86" s="18"/>
      <c r="UWJ86" s="18"/>
      <c r="UWX86" s="18"/>
      <c r="UXL86" s="18"/>
      <c r="UXZ86" s="18"/>
      <c r="UYN86" s="18"/>
      <c r="UZB86" s="18"/>
      <c r="UZP86" s="18"/>
      <c r="VAD86" s="18"/>
      <c r="VAR86" s="18"/>
      <c r="VBF86" s="18"/>
      <c r="VBT86" s="18"/>
      <c r="VCH86" s="18"/>
      <c r="VCV86" s="18"/>
      <c r="VDJ86" s="18"/>
      <c r="VDX86" s="18"/>
      <c r="VEL86" s="18"/>
      <c r="VEZ86" s="18"/>
      <c r="VFN86" s="18"/>
      <c r="VGB86" s="18"/>
      <c r="VGP86" s="18"/>
      <c r="VHD86" s="18"/>
      <c r="VHR86" s="18"/>
      <c r="VIF86" s="18"/>
      <c r="VIT86" s="18"/>
      <c r="VJH86" s="18"/>
      <c r="VJV86" s="18"/>
      <c r="VKJ86" s="18"/>
      <c r="VKX86" s="18"/>
      <c r="VLL86" s="18"/>
      <c r="VLZ86" s="18"/>
      <c r="VMN86" s="18"/>
      <c r="VNB86" s="18"/>
      <c r="VNP86" s="18"/>
      <c r="VOD86" s="18"/>
      <c r="VOR86" s="18"/>
      <c r="VPF86" s="18"/>
      <c r="VPT86" s="18"/>
      <c r="VQH86" s="18"/>
      <c r="VQV86" s="18"/>
      <c r="VRJ86" s="18"/>
      <c r="VRX86" s="18"/>
      <c r="VSL86" s="18"/>
      <c r="VSZ86" s="18"/>
      <c r="VTN86" s="18"/>
      <c r="VUB86" s="18"/>
      <c r="VUP86" s="18"/>
      <c r="VVD86" s="18"/>
      <c r="VVR86" s="18"/>
      <c r="VWF86" s="18"/>
      <c r="VWT86" s="18"/>
      <c r="VXH86" s="18"/>
      <c r="VXV86" s="18"/>
      <c r="VYJ86" s="18"/>
      <c r="VYX86" s="18"/>
      <c r="VZL86" s="18"/>
      <c r="VZZ86" s="18"/>
      <c r="WAN86" s="18"/>
      <c r="WBB86" s="18"/>
      <c r="WBP86" s="18"/>
      <c r="WCD86" s="18"/>
      <c r="WCR86" s="18"/>
      <c r="WDF86" s="18"/>
      <c r="WDT86" s="18"/>
      <c r="WEH86" s="18"/>
      <c r="WEV86" s="18"/>
      <c r="WFJ86" s="18"/>
      <c r="WFX86" s="18"/>
      <c r="WGL86" s="18"/>
      <c r="WGZ86" s="18"/>
      <c r="WHN86" s="18"/>
      <c r="WIB86" s="18"/>
      <c r="WIP86" s="18"/>
      <c r="WJD86" s="18"/>
      <c r="WJR86" s="18"/>
      <c r="WKF86" s="18"/>
      <c r="WKT86" s="18"/>
      <c r="WLH86" s="18"/>
      <c r="WLV86" s="18"/>
      <c r="WMJ86" s="18"/>
      <c r="WMX86" s="18"/>
      <c r="WNL86" s="18"/>
      <c r="WNZ86" s="18"/>
      <c r="WON86" s="18"/>
      <c r="WPB86" s="18"/>
      <c r="WPP86" s="18"/>
      <c r="WQD86" s="18"/>
      <c r="WQR86" s="18"/>
      <c r="WRF86" s="18"/>
      <c r="WRT86" s="18"/>
      <c r="WSH86" s="18"/>
      <c r="WSV86" s="18"/>
      <c r="WTJ86" s="18"/>
      <c r="WTX86" s="18"/>
      <c r="WUL86" s="18"/>
      <c r="WUZ86" s="18"/>
      <c r="WVN86" s="18"/>
      <c r="WWB86" s="18"/>
      <c r="WWP86" s="18"/>
      <c r="WXD86" s="18"/>
      <c r="WXR86" s="18"/>
      <c r="WYF86" s="18"/>
      <c r="WYT86" s="18"/>
      <c r="WZH86" s="18"/>
      <c r="WZV86" s="18"/>
      <c r="XAJ86" s="18"/>
      <c r="XAX86" s="18"/>
      <c r="XBL86" s="18"/>
      <c r="XBZ86" s="18"/>
      <c r="XCN86" s="18"/>
      <c r="XDB86" s="18"/>
      <c r="XDP86" s="18"/>
      <c r="XED86" s="18"/>
      <c r="XER86" s="18"/>
    </row>
    <row r="87" spans="1:1014 1028:2036 2050:3072 3086:4094 4108:5116 5130:6138 6152:7160 7174:8182 8196:9204 9218:10240 10254:11262 11276:12284 12298:13306 13320:14328 14342:15350 15364:16372" hidden="1" x14ac:dyDescent="0.35">
      <c r="A87">
        <v>2017335004</v>
      </c>
      <c r="B87" t="s">
        <v>67</v>
      </c>
      <c r="C87" t="s">
        <v>453</v>
      </c>
      <c r="D87" s="61">
        <v>316</v>
      </c>
      <c r="E87" t="s">
        <v>148</v>
      </c>
      <c r="F87" s="18">
        <v>43070</v>
      </c>
      <c r="G87">
        <v>5.0999999999999996</v>
      </c>
      <c r="H87" t="s">
        <v>884</v>
      </c>
      <c r="I87">
        <v>22.1</v>
      </c>
      <c r="J87" t="s">
        <v>884</v>
      </c>
      <c r="K87">
        <v>4.0999999999999996</v>
      </c>
      <c r="L87" t="s">
        <v>877</v>
      </c>
      <c r="M87">
        <v>11</v>
      </c>
      <c r="N87" t="s">
        <v>878</v>
      </c>
      <c r="O87">
        <v>917</v>
      </c>
      <c r="P87" t="s">
        <v>915</v>
      </c>
      <c r="T87" s="18"/>
      <c r="AH87" s="18"/>
      <c r="AV87" s="18"/>
      <c r="BJ87" s="18"/>
      <c r="BX87" s="18"/>
      <c r="CL87" s="18"/>
      <c r="CZ87" s="18"/>
      <c r="DN87" s="18"/>
      <c r="EB87" s="18"/>
      <c r="EP87" s="18"/>
      <c r="FD87" s="18"/>
      <c r="FR87" s="18"/>
      <c r="GF87" s="18"/>
      <c r="GT87" s="18"/>
      <c r="HH87" s="18"/>
      <c r="HV87" s="18"/>
      <c r="IJ87" s="18"/>
      <c r="IX87" s="18"/>
      <c r="JL87" s="18"/>
      <c r="JZ87" s="18"/>
      <c r="KN87" s="18"/>
      <c r="LB87" s="18"/>
      <c r="LP87" s="18"/>
      <c r="MD87" s="18"/>
      <c r="MR87" s="18"/>
      <c r="NF87" s="18"/>
      <c r="NT87" s="18"/>
      <c r="OH87" s="18"/>
      <c r="OV87" s="18"/>
      <c r="PJ87" s="18"/>
      <c r="PX87" s="18"/>
      <c r="QL87" s="18"/>
      <c r="QZ87" s="18"/>
      <c r="RN87" s="18"/>
      <c r="SB87" s="18"/>
      <c r="SP87" s="18"/>
      <c r="TD87" s="18"/>
      <c r="TR87" s="18"/>
      <c r="UF87" s="18"/>
      <c r="UT87" s="18"/>
      <c r="VH87" s="18"/>
      <c r="VV87" s="18"/>
      <c r="WJ87" s="18"/>
      <c r="WX87" s="18"/>
      <c r="XL87" s="18"/>
      <c r="XZ87" s="18"/>
      <c r="YN87" s="18"/>
      <c r="ZB87" s="18"/>
      <c r="ZP87" s="18"/>
      <c r="AAD87" s="18"/>
      <c r="AAR87" s="18"/>
      <c r="ABF87" s="18"/>
      <c r="ABT87" s="18"/>
      <c r="ACH87" s="18"/>
      <c r="ACV87" s="18"/>
      <c r="ADJ87" s="18"/>
      <c r="ADX87" s="18"/>
      <c r="AEL87" s="18"/>
      <c r="AEZ87" s="18"/>
      <c r="AFN87" s="18"/>
      <c r="AGB87" s="18"/>
      <c r="AGP87" s="18"/>
      <c r="AHD87" s="18"/>
      <c r="AHR87" s="18"/>
      <c r="AIF87" s="18"/>
      <c r="AIT87" s="18"/>
      <c r="AJH87" s="18"/>
      <c r="AJV87" s="18"/>
      <c r="AKJ87" s="18"/>
      <c r="AKX87" s="18"/>
      <c r="ALL87" s="18"/>
      <c r="ALZ87" s="18"/>
      <c r="AMN87" s="18"/>
      <c r="ANB87" s="18"/>
      <c r="ANP87" s="18"/>
      <c r="AOD87" s="18"/>
      <c r="AOR87" s="18"/>
      <c r="APF87" s="18"/>
      <c r="APT87" s="18"/>
      <c r="AQH87" s="18"/>
      <c r="AQV87" s="18"/>
      <c r="ARJ87" s="18"/>
      <c r="ARX87" s="18"/>
      <c r="ASL87" s="18"/>
      <c r="ASZ87" s="18"/>
      <c r="ATN87" s="18"/>
      <c r="AUB87" s="18"/>
      <c r="AUP87" s="18"/>
      <c r="AVD87" s="18"/>
      <c r="AVR87" s="18"/>
      <c r="AWF87" s="18"/>
      <c r="AWT87" s="18"/>
      <c r="AXH87" s="18"/>
      <c r="AXV87" s="18"/>
      <c r="AYJ87" s="18"/>
      <c r="AYX87" s="18"/>
      <c r="AZL87" s="18"/>
      <c r="AZZ87" s="18"/>
      <c r="BAN87" s="18"/>
      <c r="BBB87" s="18"/>
      <c r="BBP87" s="18"/>
      <c r="BCD87" s="18"/>
      <c r="BCR87" s="18"/>
      <c r="BDF87" s="18"/>
      <c r="BDT87" s="18"/>
      <c r="BEH87" s="18"/>
      <c r="BEV87" s="18"/>
      <c r="BFJ87" s="18"/>
      <c r="BFX87" s="18"/>
      <c r="BGL87" s="18"/>
      <c r="BGZ87" s="18"/>
      <c r="BHN87" s="18"/>
      <c r="BIB87" s="18"/>
      <c r="BIP87" s="18"/>
      <c r="BJD87" s="18"/>
      <c r="BJR87" s="18"/>
      <c r="BKF87" s="18"/>
      <c r="BKT87" s="18"/>
      <c r="BLH87" s="18"/>
      <c r="BLV87" s="18"/>
      <c r="BMJ87" s="18"/>
      <c r="BMX87" s="18"/>
      <c r="BNL87" s="18"/>
      <c r="BNZ87" s="18"/>
      <c r="BON87" s="18"/>
      <c r="BPB87" s="18"/>
      <c r="BPP87" s="18"/>
      <c r="BQD87" s="18"/>
      <c r="BQR87" s="18"/>
      <c r="BRF87" s="18"/>
      <c r="BRT87" s="18"/>
      <c r="BSH87" s="18"/>
      <c r="BSV87" s="18"/>
      <c r="BTJ87" s="18"/>
      <c r="BTX87" s="18"/>
      <c r="BUL87" s="18"/>
      <c r="BUZ87" s="18"/>
      <c r="BVN87" s="18"/>
      <c r="BWB87" s="18"/>
      <c r="BWP87" s="18"/>
      <c r="BXD87" s="18"/>
      <c r="BXR87" s="18"/>
      <c r="BYF87" s="18"/>
      <c r="BYT87" s="18"/>
      <c r="BZH87" s="18"/>
      <c r="BZV87" s="18"/>
      <c r="CAJ87" s="18"/>
      <c r="CAX87" s="18"/>
      <c r="CBL87" s="18"/>
      <c r="CBZ87" s="18"/>
      <c r="CCN87" s="18"/>
      <c r="CDB87" s="18"/>
      <c r="CDP87" s="18"/>
      <c r="CED87" s="18"/>
      <c r="CER87" s="18"/>
      <c r="CFF87" s="18"/>
      <c r="CFT87" s="18"/>
      <c r="CGH87" s="18"/>
      <c r="CGV87" s="18"/>
      <c r="CHJ87" s="18"/>
      <c r="CHX87" s="18"/>
      <c r="CIL87" s="18"/>
      <c r="CIZ87" s="18"/>
      <c r="CJN87" s="18"/>
      <c r="CKB87" s="18"/>
      <c r="CKP87" s="18"/>
      <c r="CLD87" s="18"/>
      <c r="CLR87" s="18"/>
      <c r="CMF87" s="18"/>
      <c r="CMT87" s="18"/>
      <c r="CNH87" s="18"/>
      <c r="CNV87" s="18"/>
      <c r="COJ87" s="18"/>
      <c r="COX87" s="18"/>
      <c r="CPL87" s="18"/>
      <c r="CPZ87" s="18"/>
      <c r="CQN87" s="18"/>
      <c r="CRB87" s="18"/>
      <c r="CRP87" s="18"/>
      <c r="CSD87" s="18"/>
      <c r="CSR87" s="18"/>
      <c r="CTF87" s="18"/>
      <c r="CTT87" s="18"/>
      <c r="CUH87" s="18"/>
      <c r="CUV87" s="18"/>
      <c r="CVJ87" s="18"/>
      <c r="CVX87" s="18"/>
      <c r="CWL87" s="18"/>
      <c r="CWZ87" s="18"/>
      <c r="CXN87" s="18"/>
      <c r="CYB87" s="18"/>
      <c r="CYP87" s="18"/>
      <c r="CZD87" s="18"/>
      <c r="CZR87" s="18"/>
      <c r="DAF87" s="18"/>
      <c r="DAT87" s="18"/>
      <c r="DBH87" s="18"/>
      <c r="DBV87" s="18"/>
      <c r="DCJ87" s="18"/>
      <c r="DCX87" s="18"/>
      <c r="DDL87" s="18"/>
      <c r="DDZ87" s="18"/>
      <c r="DEN87" s="18"/>
      <c r="DFB87" s="18"/>
      <c r="DFP87" s="18"/>
      <c r="DGD87" s="18"/>
      <c r="DGR87" s="18"/>
      <c r="DHF87" s="18"/>
      <c r="DHT87" s="18"/>
      <c r="DIH87" s="18"/>
      <c r="DIV87" s="18"/>
      <c r="DJJ87" s="18"/>
      <c r="DJX87" s="18"/>
      <c r="DKL87" s="18"/>
      <c r="DKZ87" s="18"/>
      <c r="DLN87" s="18"/>
      <c r="DMB87" s="18"/>
      <c r="DMP87" s="18"/>
      <c r="DND87" s="18"/>
      <c r="DNR87" s="18"/>
      <c r="DOF87" s="18"/>
      <c r="DOT87" s="18"/>
      <c r="DPH87" s="18"/>
      <c r="DPV87" s="18"/>
      <c r="DQJ87" s="18"/>
      <c r="DQX87" s="18"/>
      <c r="DRL87" s="18"/>
      <c r="DRZ87" s="18"/>
      <c r="DSN87" s="18"/>
      <c r="DTB87" s="18"/>
      <c r="DTP87" s="18"/>
      <c r="DUD87" s="18"/>
      <c r="DUR87" s="18"/>
      <c r="DVF87" s="18"/>
      <c r="DVT87" s="18"/>
      <c r="DWH87" s="18"/>
      <c r="DWV87" s="18"/>
      <c r="DXJ87" s="18"/>
      <c r="DXX87" s="18"/>
      <c r="DYL87" s="18"/>
      <c r="DYZ87" s="18"/>
      <c r="DZN87" s="18"/>
      <c r="EAB87" s="18"/>
      <c r="EAP87" s="18"/>
      <c r="EBD87" s="18"/>
      <c r="EBR87" s="18"/>
      <c r="ECF87" s="18"/>
      <c r="ECT87" s="18"/>
      <c r="EDH87" s="18"/>
      <c r="EDV87" s="18"/>
      <c r="EEJ87" s="18"/>
      <c r="EEX87" s="18"/>
      <c r="EFL87" s="18"/>
      <c r="EFZ87" s="18"/>
      <c r="EGN87" s="18"/>
      <c r="EHB87" s="18"/>
      <c r="EHP87" s="18"/>
      <c r="EID87" s="18"/>
      <c r="EIR87" s="18"/>
      <c r="EJF87" s="18"/>
      <c r="EJT87" s="18"/>
      <c r="EKH87" s="18"/>
      <c r="EKV87" s="18"/>
      <c r="ELJ87" s="18"/>
      <c r="ELX87" s="18"/>
      <c r="EML87" s="18"/>
      <c r="EMZ87" s="18"/>
      <c r="ENN87" s="18"/>
      <c r="EOB87" s="18"/>
      <c r="EOP87" s="18"/>
      <c r="EPD87" s="18"/>
      <c r="EPR87" s="18"/>
      <c r="EQF87" s="18"/>
      <c r="EQT87" s="18"/>
      <c r="ERH87" s="18"/>
      <c r="ERV87" s="18"/>
      <c r="ESJ87" s="18"/>
      <c r="ESX87" s="18"/>
      <c r="ETL87" s="18"/>
      <c r="ETZ87" s="18"/>
      <c r="EUN87" s="18"/>
      <c r="EVB87" s="18"/>
      <c r="EVP87" s="18"/>
      <c r="EWD87" s="18"/>
      <c r="EWR87" s="18"/>
      <c r="EXF87" s="18"/>
      <c r="EXT87" s="18"/>
      <c r="EYH87" s="18"/>
      <c r="EYV87" s="18"/>
      <c r="EZJ87" s="18"/>
      <c r="EZX87" s="18"/>
      <c r="FAL87" s="18"/>
      <c r="FAZ87" s="18"/>
      <c r="FBN87" s="18"/>
      <c r="FCB87" s="18"/>
      <c r="FCP87" s="18"/>
      <c r="FDD87" s="18"/>
      <c r="FDR87" s="18"/>
      <c r="FEF87" s="18"/>
      <c r="FET87" s="18"/>
      <c r="FFH87" s="18"/>
      <c r="FFV87" s="18"/>
      <c r="FGJ87" s="18"/>
      <c r="FGX87" s="18"/>
      <c r="FHL87" s="18"/>
      <c r="FHZ87" s="18"/>
      <c r="FIN87" s="18"/>
      <c r="FJB87" s="18"/>
      <c r="FJP87" s="18"/>
      <c r="FKD87" s="18"/>
      <c r="FKR87" s="18"/>
      <c r="FLF87" s="18"/>
      <c r="FLT87" s="18"/>
      <c r="FMH87" s="18"/>
      <c r="FMV87" s="18"/>
      <c r="FNJ87" s="18"/>
      <c r="FNX87" s="18"/>
      <c r="FOL87" s="18"/>
      <c r="FOZ87" s="18"/>
      <c r="FPN87" s="18"/>
      <c r="FQB87" s="18"/>
      <c r="FQP87" s="18"/>
      <c r="FRD87" s="18"/>
      <c r="FRR87" s="18"/>
      <c r="FSF87" s="18"/>
      <c r="FST87" s="18"/>
      <c r="FTH87" s="18"/>
      <c r="FTV87" s="18"/>
      <c r="FUJ87" s="18"/>
      <c r="FUX87" s="18"/>
      <c r="FVL87" s="18"/>
      <c r="FVZ87" s="18"/>
      <c r="FWN87" s="18"/>
      <c r="FXB87" s="18"/>
      <c r="FXP87" s="18"/>
      <c r="FYD87" s="18"/>
      <c r="FYR87" s="18"/>
      <c r="FZF87" s="18"/>
      <c r="FZT87" s="18"/>
      <c r="GAH87" s="18"/>
      <c r="GAV87" s="18"/>
      <c r="GBJ87" s="18"/>
      <c r="GBX87" s="18"/>
      <c r="GCL87" s="18"/>
      <c r="GCZ87" s="18"/>
      <c r="GDN87" s="18"/>
      <c r="GEB87" s="18"/>
      <c r="GEP87" s="18"/>
      <c r="GFD87" s="18"/>
      <c r="GFR87" s="18"/>
      <c r="GGF87" s="18"/>
      <c r="GGT87" s="18"/>
      <c r="GHH87" s="18"/>
      <c r="GHV87" s="18"/>
      <c r="GIJ87" s="18"/>
      <c r="GIX87" s="18"/>
      <c r="GJL87" s="18"/>
      <c r="GJZ87" s="18"/>
      <c r="GKN87" s="18"/>
      <c r="GLB87" s="18"/>
      <c r="GLP87" s="18"/>
      <c r="GMD87" s="18"/>
      <c r="GMR87" s="18"/>
      <c r="GNF87" s="18"/>
      <c r="GNT87" s="18"/>
      <c r="GOH87" s="18"/>
      <c r="GOV87" s="18"/>
      <c r="GPJ87" s="18"/>
      <c r="GPX87" s="18"/>
      <c r="GQL87" s="18"/>
      <c r="GQZ87" s="18"/>
      <c r="GRN87" s="18"/>
      <c r="GSB87" s="18"/>
      <c r="GSP87" s="18"/>
      <c r="GTD87" s="18"/>
      <c r="GTR87" s="18"/>
      <c r="GUF87" s="18"/>
      <c r="GUT87" s="18"/>
      <c r="GVH87" s="18"/>
      <c r="GVV87" s="18"/>
      <c r="GWJ87" s="18"/>
      <c r="GWX87" s="18"/>
      <c r="GXL87" s="18"/>
      <c r="GXZ87" s="18"/>
      <c r="GYN87" s="18"/>
      <c r="GZB87" s="18"/>
      <c r="GZP87" s="18"/>
      <c r="HAD87" s="18"/>
      <c r="HAR87" s="18"/>
      <c r="HBF87" s="18"/>
      <c r="HBT87" s="18"/>
      <c r="HCH87" s="18"/>
      <c r="HCV87" s="18"/>
      <c r="HDJ87" s="18"/>
      <c r="HDX87" s="18"/>
      <c r="HEL87" s="18"/>
      <c r="HEZ87" s="18"/>
      <c r="HFN87" s="18"/>
      <c r="HGB87" s="18"/>
      <c r="HGP87" s="18"/>
      <c r="HHD87" s="18"/>
      <c r="HHR87" s="18"/>
      <c r="HIF87" s="18"/>
      <c r="HIT87" s="18"/>
      <c r="HJH87" s="18"/>
      <c r="HJV87" s="18"/>
      <c r="HKJ87" s="18"/>
      <c r="HKX87" s="18"/>
      <c r="HLL87" s="18"/>
      <c r="HLZ87" s="18"/>
      <c r="HMN87" s="18"/>
      <c r="HNB87" s="18"/>
      <c r="HNP87" s="18"/>
      <c r="HOD87" s="18"/>
      <c r="HOR87" s="18"/>
      <c r="HPF87" s="18"/>
      <c r="HPT87" s="18"/>
      <c r="HQH87" s="18"/>
      <c r="HQV87" s="18"/>
      <c r="HRJ87" s="18"/>
      <c r="HRX87" s="18"/>
      <c r="HSL87" s="18"/>
      <c r="HSZ87" s="18"/>
      <c r="HTN87" s="18"/>
      <c r="HUB87" s="18"/>
      <c r="HUP87" s="18"/>
      <c r="HVD87" s="18"/>
      <c r="HVR87" s="18"/>
      <c r="HWF87" s="18"/>
      <c r="HWT87" s="18"/>
      <c r="HXH87" s="18"/>
      <c r="HXV87" s="18"/>
      <c r="HYJ87" s="18"/>
      <c r="HYX87" s="18"/>
      <c r="HZL87" s="18"/>
      <c r="HZZ87" s="18"/>
      <c r="IAN87" s="18"/>
      <c r="IBB87" s="18"/>
      <c r="IBP87" s="18"/>
      <c r="ICD87" s="18"/>
      <c r="ICR87" s="18"/>
      <c r="IDF87" s="18"/>
      <c r="IDT87" s="18"/>
      <c r="IEH87" s="18"/>
      <c r="IEV87" s="18"/>
      <c r="IFJ87" s="18"/>
      <c r="IFX87" s="18"/>
      <c r="IGL87" s="18"/>
      <c r="IGZ87" s="18"/>
      <c r="IHN87" s="18"/>
      <c r="IIB87" s="18"/>
      <c r="IIP87" s="18"/>
      <c r="IJD87" s="18"/>
      <c r="IJR87" s="18"/>
      <c r="IKF87" s="18"/>
      <c r="IKT87" s="18"/>
      <c r="ILH87" s="18"/>
      <c r="ILV87" s="18"/>
      <c r="IMJ87" s="18"/>
      <c r="IMX87" s="18"/>
      <c r="INL87" s="18"/>
      <c r="INZ87" s="18"/>
      <c r="ION87" s="18"/>
      <c r="IPB87" s="18"/>
      <c r="IPP87" s="18"/>
      <c r="IQD87" s="18"/>
      <c r="IQR87" s="18"/>
      <c r="IRF87" s="18"/>
      <c r="IRT87" s="18"/>
      <c r="ISH87" s="18"/>
      <c r="ISV87" s="18"/>
      <c r="ITJ87" s="18"/>
      <c r="ITX87" s="18"/>
      <c r="IUL87" s="18"/>
      <c r="IUZ87" s="18"/>
      <c r="IVN87" s="18"/>
      <c r="IWB87" s="18"/>
      <c r="IWP87" s="18"/>
      <c r="IXD87" s="18"/>
      <c r="IXR87" s="18"/>
      <c r="IYF87" s="18"/>
      <c r="IYT87" s="18"/>
      <c r="IZH87" s="18"/>
      <c r="IZV87" s="18"/>
      <c r="JAJ87" s="18"/>
      <c r="JAX87" s="18"/>
      <c r="JBL87" s="18"/>
      <c r="JBZ87" s="18"/>
      <c r="JCN87" s="18"/>
      <c r="JDB87" s="18"/>
      <c r="JDP87" s="18"/>
      <c r="JED87" s="18"/>
      <c r="JER87" s="18"/>
      <c r="JFF87" s="18"/>
      <c r="JFT87" s="18"/>
      <c r="JGH87" s="18"/>
      <c r="JGV87" s="18"/>
      <c r="JHJ87" s="18"/>
      <c r="JHX87" s="18"/>
      <c r="JIL87" s="18"/>
      <c r="JIZ87" s="18"/>
      <c r="JJN87" s="18"/>
      <c r="JKB87" s="18"/>
      <c r="JKP87" s="18"/>
      <c r="JLD87" s="18"/>
      <c r="JLR87" s="18"/>
      <c r="JMF87" s="18"/>
      <c r="JMT87" s="18"/>
      <c r="JNH87" s="18"/>
      <c r="JNV87" s="18"/>
      <c r="JOJ87" s="18"/>
      <c r="JOX87" s="18"/>
      <c r="JPL87" s="18"/>
      <c r="JPZ87" s="18"/>
      <c r="JQN87" s="18"/>
      <c r="JRB87" s="18"/>
      <c r="JRP87" s="18"/>
      <c r="JSD87" s="18"/>
      <c r="JSR87" s="18"/>
      <c r="JTF87" s="18"/>
      <c r="JTT87" s="18"/>
      <c r="JUH87" s="18"/>
      <c r="JUV87" s="18"/>
      <c r="JVJ87" s="18"/>
      <c r="JVX87" s="18"/>
      <c r="JWL87" s="18"/>
      <c r="JWZ87" s="18"/>
      <c r="JXN87" s="18"/>
      <c r="JYB87" s="18"/>
      <c r="JYP87" s="18"/>
      <c r="JZD87" s="18"/>
      <c r="JZR87" s="18"/>
      <c r="KAF87" s="18"/>
      <c r="KAT87" s="18"/>
      <c r="KBH87" s="18"/>
      <c r="KBV87" s="18"/>
      <c r="KCJ87" s="18"/>
      <c r="KCX87" s="18"/>
      <c r="KDL87" s="18"/>
      <c r="KDZ87" s="18"/>
      <c r="KEN87" s="18"/>
      <c r="KFB87" s="18"/>
      <c r="KFP87" s="18"/>
      <c r="KGD87" s="18"/>
      <c r="KGR87" s="18"/>
      <c r="KHF87" s="18"/>
      <c r="KHT87" s="18"/>
      <c r="KIH87" s="18"/>
      <c r="KIV87" s="18"/>
      <c r="KJJ87" s="18"/>
      <c r="KJX87" s="18"/>
      <c r="KKL87" s="18"/>
      <c r="KKZ87" s="18"/>
      <c r="KLN87" s="18"/>
      <c r="KMB87" s="18"/>
      <c r="KMP87" s="18"/>
      <c r="KND87" s="18"/>
      <c r="KNR87" s="18"/>
      <c r="KOF87" s="18"/>
      <c r="KOT87" s="18"/>
      <c r="KPH87" s="18"/>
      <c r="KPV87" s="18"/>
      <c r="KQJ87" s="18"/>
      <c r="KQX87" s="18"/>
      <c r="KRL87" s="18"/>
      <c r="KRZ87" s="18"/>
      <c r="KSN87" s="18"/>
      <c r="KTB87" s="18"/>
      <c r="KTP87" s="18"/>
      <c r="KUD87" s="18"/>
      <c r="KUR87" s="18"/>
      <c r="KVF87" s="18"/>
      <c r="KVT87" s="18"/>
      <c r="KWH87" s="18"/>
      <c r="KWV87" s="18"/>
      <c r="KXJ87" s="18"/>
      <c r="KXX87" s="18"/>
      <c r="KYL87" s="18"/>
      <c r="KYZ87" s="18"/>
      <c r="KZN87" s="18"/>
      <c r="LAB87" s="18"/>
      <c r="LAP87" s="18"/>
      <c r="LBD87" s="18"/>
      <c r="LBR87" s="18"/>
      <c r="LCF87" s="18"/>
      <c r="LCT87" s="18"/>
      <c r="LDH87" s="18"/>
      <c r="LDV87" s="18"/>
      <c r="LEJ87" s="18"/>
      <c r="LEX87" s="18"/>
      <c r="LFL87" s="18"/>
      <c r="LFZ87" s="18"/>
      <c r="LGN87" s="18"/>
      <c r="LHB87" s="18"/>
      <c r="LHP87" s="18"/>
      <c r="LID87" s="18"/>
      <c r="LIR87" s="18"/>
      <c r="LJF87" s="18"/>
      <c r="LJT87" s="18"/>
      <c r="LKH87" s="18"/>
      <c r="LKV87" s="18"/>
      <c r="LLJ87" s="18"/>
      <c r="LLX87" s="18"/>
      <c r="LML87" s="18"/>
      <c r="LMZ87" s="18"/>
      <c r="LNN87" s="18"/>
      <c r="LOB87" s="18"/>
      <c r="LOP87" s="18"/>
      <c r="LPD87" s="18"/>
      <c r="LPR87" s="18"/>
      <c r="LQF87" s="18"/>
      <c r="LQT87" s="18"/>
      <c r="LRH87" s="18"/>
      <c r="LRV87" s="18"/>
      <c r="LSJ87" s="18"/>
      <c r="LSX87" s="18"/>
      <c r="LTL87" s="18"/>
      <c r="LTZ87" s="18"/>
      <c r="LUN87" s="18"/>
      <c r="LVB87" s="18"/>
      <c r="LVP87" s="18"/>
      <c r="LWD87" s="18"/>
      <c r="LWR87" s="18"/>
      <c r="LXF87" s="18"/>
      <c r="LXT87" s="18"/>
      <c r="LYH87" s="18"/>
      <c r="LYV87" s="18"/>
      <c r="LZJ87" s="18"/>
      <c r="LZX87" s="18"/>
      <c r="MAL87" s="18"/>
      <c r="MAZ87" s="18"/>
      <c r="MBN87" s="18"/>
      <c r="MCB87" s="18"/>
      <c r="MCP87" s="18"/>
      <c r="MDD87" s="18"/>
      <c r="MDR87" s="18"/>
      <c r="MEF87" s="18"/>
      <c r="MET87" s="18"/>
      <c r="MFH87" s="18"/>
      <c r="MFV87" s="18"/>
      <c r="MGJ87" s="18"/>
      <c r="MGX87" s="18"/>
      <c r="MHL87" s="18"/>
      <c r="MHZ87" s="18"/>
      <c r="MIN87" s="18"/>
      <c r="MJB87" s="18"/>
      <c r="MJP87" s="18"/>
      <c r="MKD87" s="18"/>
      <c r="MKR87" s="18"/>
      <c r="MLF87" s="18"/>
      <c r="MLT87" s="18"/>
      <c r="MMH87" s="18"/>
      <c r="MMV87" s="18"/>
      <c r="MNJ87" s="18"/>
      <c r="MNX87" s="18"/>
      <c r="MOL87" s="18"/>
      <c r="MOZ87" s="18"/>
      <c r="MPN87" s="18"/>
      <c r="MQB87" s="18"/>
      <c r="MQP87" s="18"/>
      <c r="MRD87" s="18"/>
      <c r="MRR87" s="18"/>
      <c r="MSF87" s="18"/>
      <c r="MST87" s="18"/>
      <c r="MTH87" s="18"/>
      <c r="MTV87" s="18"/>
      <c r="MUJ87" s="18"/>
      <c r="MUX87" s="18"/>
      <c r="MVL87" s="18"/>
      <c r="MVZ87" s="18"/>
      <c r="MWN87" s="18"/>
      <c r="MXB87" s="18"/>
      <c r="MXP87" s="18"/>
      <c r="MYD87" s="18"/>
      <c r="MYR87" s="18"/>
      <c r="MZF87" s="18"/>
      <c r="MZT87" s="18"/>
      <c r="NAH87" s="18"/>
      <c r="NAV87" s="18"/>
      <c r="NBJ87" s="18"/>
      <c r="NBX87" s="18"/>
      <c r="NCL87" s="18"/>
      <c r="NCZ87" s="18"/>
      <c r="NDN87" s="18"/>
      <c r="NEB87" s="18"/>
      <c r="NEP87" s="18"/>
      <c r="NFD87" s="18"/>
      <c r="NFR87" s="18"/>
      <c r="NGF87" s="18"/>
      <c r="NGT87" s="18"/>
      <c r="NHH87" s="18"/>
      <c r="NHV87" s="18"/>
      <c r="NIJ87" s="18"/>
      <c r="NIX87" s="18"/>
      <c r="NJL87" s="18"/>
      <c r="NJZ87" s="18"/>
      <c r="NKN87" s="18"/>
      <c r="NLB87" s="18"/>
      <c r="NLP87" s="18"/>
      <c r="NMD87" s="18"/>
      <c r="NMR87" s="18"/>
      <c r="NNF87" s="18"/>
      <c r="NNT87" s="18"/>
      <c r="NOH87" s="18"/>
      <c r="NOV87" s="18"/>
      <c r="NPJ87" s="18"/>
      <c r="NPX87" s="18"/>
      <c r="NQL87" s="18"/>
      <c r="NQZ87" s="18"/>
      <c r="NRN87" s="18"/>
      <c r="NSB87" s="18"/>
      <c r="NSP87" s="18"/>
      <c r="NTD87" s="18"/>
      <c r="NTR87" s="18"/>
      <c r="NUF87" s="18"/>
      <c r="NUT87" s="18"/>
      <c r="NVH87" s="18"/>
      <c r="NVV87" s="18"/>
      <c r="NWJ87" s="18"/>
      <c r="NWX87" s="18"/>
      <c r="NXL87" s="18"/>
      <c r="NXZ87" s="18"/>
      <c r="NYN87" s="18"/>
      <c r="NZB87" s="18"/>
      <c r="NZP87" s="18"/>
      <c r="OAD87" s="18"/>
      <c r="OAR87" s="18"/>
      <c r="OBF87" s="18"/>
      <c r="OBT87" s="18"/>
      <c r="OCH87" s="18"/>
      <c r="OCV87" s="18"/>
      <c r="ODJ87" s="18"/>
      <c r="ODX87" s="18"/>
      <c r="OEL87" s="18"/>
      <c r="OEZ87" s="18"/>
      <c r="OFN87" s="18"/>
      <c r="OGB87" s="18"/>
      <c r="OGP87" s="18"/>
      <c r="OHD87" s="18"/>
      <c r="OHR87" s="18"/>
      <c r="OIF87" s="18"/>
      <c r="OIT87" s="18"/>
      <c r="OJH87" s="18"/>
      <c r="OJV87" s="18"/>
      <c r="OKJ87" s="18"/>
      <c r="OKX87" s="18"/>
      <c r="OLL87" s="18"/>
      <c r="OLZ87" s="18"/>
      <c r="OMN87" s="18"/>
      <c r="ONB87" s="18"/>
      <c r="ONP87" s="18"/>
      <c r="OOD87" s="18"/>
      <c r="OOR87" s="18"/>
      <c r="OPF87" s="18"/>
      <c r="OPT87" s="18"/>
      <c r="OQH87" s="18"/>
      <c r="OQV87" s="18"/>
      <c r="ORJ87" s="18"/>
      <c r="ORX87" s="18"/>
      <c r="OSL87" s="18"/>
      <c r="OSZ87" s="18"/>
      <c r="OTN87" s="18"/>
      <c r="OUB87" s="18"/>
      <c r="OUP87" s="18"/>
      <c r="OVD87" s="18"/>
      <c r="OVR87" s="18"/>
      <c r="OWF87" s="18"/>
      <c r="OWT87" s="18"/>
      <c r="OXH87" s="18"/>
      <c r="OXV87" s="18"/>
      <c r="OYJ87" s="18"/>
      <c r="OYX87" s="18"/>
      <c r="OZL87" s="18"/>
      <c r="OZZ87" s="18"/>
      <c r="PAN87" s="18"/>
      <c r="PBB87" s="18"/>
      <c r="PBP87" s="18"/>
      <c r="PCD87" s="18"/>
      <c r="PCR87" s="18"/>
      <c r="PDF87" s="18"/>
      <c r="PDT87" s="18"/>
      <c r="PEH87" s="18"/>
      <c r="PEV87" s="18"/>
      <c r="PFJ87" s="18"/>
      <c r="PFX87" s="18"/>
      <c r="PGL87" s="18"/>
      <c r="PGZ87" s="18"/>
      <c r="PHN87" s="18"/>
      <c r="PIB87" s="18"/>
      <c r="PIP87" s="18"/>
      <c r="PJD87" s="18"/>
      <c r="PJR87" s="18"/>
      <c r="PKF87" s="18"/>
      <c r="PKT87" s="18"/>
      <c r="PLH87" s="18"/>
      <c r="PLV87" s="18"/>
      <c r="PMJ87" s="18"/>
      <c r="PMX87" s="18"/>
      <c r="PNL87" s="18"/>
      <c r="PNZ87" s="18"/>
      <c r="PON87" s="18"/>
      <c r="PPB87" s="18"/>
      <c r="PPP87" s="18"/>
      <c r="PQD87" s="18"/>
      <c r="PQR87" s="18"/>
      <c r="PRF87" s="18"/>
      <c r="PRT87" s="18"/>
      <c r="PSH87" s="18"/>
      <c r="PSV87" s="18"/>
      <c r="PTJ87" s="18"/>
      <c r="PTX87" s="18"/>
      <c r="PUL87" s="18"/>
      <c r="PUZ87" s="18"/>
      <c r="PVN87" s="18"/>
      <c r="PWB87" s="18"/>
      <c r="PWP87" s="18"/>
      <c r="PXD87" s="18"/>
      <c r="PXR87" s="18"/>
      <c r="PYF87" s="18"/>
      <c r="PYT87" s="18"/>
      <c r="PZH87" s="18"/>
      <c r="PZV87" s="18"/>
      <c r="QAJ87" s="18"/>
      <c r="QAX87" s="18"/>
      <c r="QBL87" s="18"/>
      <c r="QBZ87" s="18"/>
      <c r="QCN87" s="18"/>
      <c r="QDB87" s="18"/>
      <c r="QDP87" s="18"/>
      <c r="QED87" s="18"/>
      <c r="QER87" s="18"/>
      <c r="QFF87" s="18"/>
      <c r="QFT87" s="18"/>
      <c r="QGH87" s="18"/>
      <c r="QGV87" s="18"/>
      <c r="QHJ87" s="18"/>
      <c r="QHX87" s="18"/>
      <c r="QIL87" s="18"/>
      <c r="QIZ87" s="18"/>
      <c r="QJN87" s="18"/>
      <c r="QKB87" s="18"/>
      <c r="QKP87" s="18"/>
      <c r="QLD87" s="18"/>
      <c r="QLR87" s="18"/>
      <c r="QMF87" s="18"/>
      <c r="QMT87" s="18"/>
      <c r="QNH87" s="18"/>
      <c r="QNV87" s="18"/>
      <c r="QOJ87" s="18"/>
      <c r="QOX87" s="18"/>
      <c r="QPL87" s="18"/>
      <c r="QPZ87" s="18"/>
      <c r="QQN87" s="18"/>
      <c r="QRB87" s="18"/>
      <c r="QRP87" s="18"/>
      <c r="QSD87" s="18"/>
      <c r="QSR87" s="18"/>
      <c r="QTF87" s="18"/>
      <c r="QTT87" s="18"/>
      <c r="QUH87" s="18"/>
      <c r="QUV87" s="18"/>
      <c r="QVJ87" s="18"/>
      <c r="QVX87" s="18"/>
      <c r="QWL87" s="18"/>
      <c r="QWZ87" s="18"/>
      <c r="QXN87" s="18"/>
      <c r="QYB87" s="18"/>
      <c r="QYP87" s="18"/>
      <c r="QZD87" s="18"/>
      <c r="QZR87" s="18"/>
      <c r="RAF87" s="18"/>
      <c r="RAT87" s="18"/>
      <c r="RBH87" s="18"/>
      <c r="RBV87" s="18"/>
      <c r="RCJ87" s="18"/>
      <c r="RCX87" s="18"/>
      <c r="RDL87" s="18"/>
      <c r="RDZ87" s="18"/>
      <c r="REN87" s="18"/>
      <c r="RFB87" s="18"/>
      <c r="RFP87" s="18"/>
      <c r="RGD87" s="18"/>
      <c r="RGR87" s="18"/>
      <c r="RHF87" s="18"/>
      <c r="RHT87" s="18"/>
      <c r="RIH87" s="18"/>
      <c r="RIV87" s="18"/>
      <c r="RJJ87" s="18"/>
      <c r="RJX87" s="18"/>
      <c r="RKL87" s="18"/>
      <c r="RKZ87" s="18"/>
      <c r="RLN87" s="18"/>
      <c r="RMB87" s="18"/>
      <c r="RMP87" s="18"/>
      <c r="RND87" s="18"/>
      <c r="RNR87" s="18"/>
      <c r="ROF87" s="18"/>
      <c r="ROT87" s="18"/>
      <c r="RPH87" s="18"/>
      <c r="RPV87" s="18"/>
      <c r="RQJ87" s="18"/>
      <c r="RQX87" s="18"/>
      <c r="RRL87" s="18"/>
      <c r="RRZ87" s="18"/>
      <c r="RSN87" s="18"/>
      <c r="RTB87" s="18"/>
      <c r="RTP87" s="18"/>
      <c r="RUD87" s="18"/>
      <c r="RUR87" s="18"/>
      <c r="RVF87" s="18"/>
      <c r="RVT87" s="18"/>
      <c r="RWH87" s="18"/>
      <c r="RWV87" s="18"/>
      <c r="RXJ87" s="18"/>
      <c r="RXX87" s="18"/>
      <c r="RYL87" s="18"/>
      <c r="RYZ87" s="18"/>
      <c r="RZN87" s="18"/>
      <c r="SAB87" s="18"/>
      <c r="SAP87" s="18"/>
      <c r="SBD87" s="18"/>
      <c r="SBR87" s="18"/>
      <c r="SCF87" s="18"/>
      <c r="SCT87" s="18"/>
      <c r="SDH87" s="18"/>
      <c r="SDV87" s="18"/>
      <c r="SEJ87" s="18"/>
      <c r="SEX87" s="18"/>
      <c r="SFL87" s="18"/>
      <c r="SFZ87" s="18"/>
      <c r="SGN87" s="18"/>
      <c r="SHB87" s="18"/>
      <c r="SHP87" s="18"/>
      <c r="SID87" s="18"/>
      <c r="SIR87" s="18"/>
      <c r="SJF87" s="18"/>
      <c r="SJT87" s="18"/>
      <c r="SKH87" s="18"/>
      <c r="SKV87" s="18"/>
      <c r="SLJ87" s="18"/>
      <c r="SLX87" s="18"/>
      <c r="SML87" s="18"/>
      <c r="SMZ87" s="18"/>
      <c r="SNN87" s="18"/>
      <c r="SOB87" s="18"/>
      <c r="SOP87" s="18"/>
      <c r="SPD87" s="18"/>
      <c r="SPR87" s="18"/>
      <c r="SQF87" s="18"/>
      <c r="SQT87" s="18"/>
      <c r="SRH87" s="18"/>
      <c r="SRV87" s="18"/>
      <c r="SSJ87" s="18"/>
      <c r="SSX87" s="18"/>
      <c r="STL87" s="18"/>
      <c r="STZ87" s="18"/>
      <c r="SUN87" s="18"/>
      <c r="SVB87" s="18"/>
      <c r="SVP87" s="18"/>
      <c r="SWD87" s="18"/>
      <c r="SWR87" s="18"/>
      <c r="SXF87" s="18"/>
      <c r="SXT87" s="18"/>
      <c r="SYH87" s="18"/>
      <c r="SYV87" s="18"/>
      <c r="SZJ87" s="18"/>
      <c r="SZX87" s="18"/>
      <c r="TAL87" s="18"/>
      <c r="TAZ87" s="18"/>
      <c r="TBN87" s="18"/>
      <c r="TCB87" s="18"/>
      <c r="TCP87" s="18"/>
      <c r="TDD87" s="18"/>
      <c r="TDR87" s="18"/>
      <c r="TEF87" s="18"/>
      <c r="TET87" s="18"/>
      <c r="TFH87" s="18"/>
      <c r="TFV87" s="18"/>
      <c r="TGJ87" s="18"/>
      <c r="TGX87" s="18"/>
      <c r="THL87" s="18"/>
      <c r="THZ87" s="18"/>
      <c r="TIN87" s="18"/>
      <c r="TJB87" s="18"/>
      <c r="TJP87" s="18"/>
      <c r="TKD87" s="18"/>
      <c r="TKR87" s="18"/>
      <c r="TLF87" s="18"/>
      <c r="TLT87" s="18"/>
      <c r="TMH87" s="18"/>
      <c r="TMV87" s="18"/>
      <c r="TNJ87" s="18"/>
      <c r="TNX87" s="18"/>
      <c r="TOL87" s="18"/>
      <c r="TOZ87" s="18"/>
      <c r="TPN87" s="18"/>
      <c r="TQB87" s="18"/>
      <c r="TQP87" s="18"/>
      <c r="TRD87" s="18"/>
      <c r="TRR87" s="18"/>
      <c r="TSF87" s="18"/>
      <c r="TST87" s="18"/>
      <c r="TTH87" s="18"/>
      <c r="TTV87" s="18"/>
      <c r="TUJ87" s="18"/>
      <c r="TUX87" s="18"/>
      <c r="TVL87" s="18"/>
      <c r="TVZ87" s="18"/>
      <c r="TWN87" s="18"/>
      <c r="TXB87" s="18"/>
      <c r="TXP87" s="18"/>
      <c r="TYD87" s="18"/>
      <c r="TYR87" s="18"/>
      <c r="TZF87" s="18"/>
      <c r="TZT87" s="18"/>
      <c r="UAH87" s="18"/>
      <c r="UAV87" s="18"/>
      <c r="UBJ87" s="18"/>
      <c r="UBX87" s="18"/>
      <c r="UCL87" s="18"/>
      <c r="UCZ87" s="18"/>
      <c r="UDN87" s="18"/>
      <c r="UEB87" s="18"/>
      <c r="UEP87" s="18"/>
      <c r="UFD87" s="18"/>
      <c r="UFR87" s="18"/>
      <c r="UGF87" s="18"/>
      <c r="UGT87" s="18"/>
      <c r="UHH87" s="18"/>
      <c r="UHV87" s="18"/>
      <c r="UIJ87" s="18"/>
      <c r="UIX87" s="18"/>
      <c r="UJL87" s="18"/>
      <c r="UJZ87" s="18"/>
      <c r="UKN87" s="18"/>
      <c r="ULB87" s="18"/>
      <c r="ULP87" s="18"/>
      <c r="UMD87" s="18"/>
      <c r="UMR87" s="18"/>
      <c r="UNF87" s="18"/>
      <c r="UNT87" s="18"/>
      <c r="UOH87" s="18"/>
      <c r="UOV87" s="18"/>
      <c r="UPJ87" s="18"/>
      <c r="UPX87" s="18"/>
      <c r="UQL87" s="18"/>
      <c r="UQZ87" s="18"/>
      <c r="URN87" s="18"/>
      <c r="USB87" s="18"/>
      <c r="USP87" s="18"/>
      <c r="UTD87" s="18"/>
      <c r="UTR87" s="18"/>
      <c r="UUF87" s="18"/>
      <c r="UUT87" s="18"/>
      <c r="UVH87" s="18"/>
      <c r="UVV87" s="18"/>
      <c r="UWJ87" s="18"/>
      <c r="UWX87" s="18"/>
      <c r="UXL87" s="18"/>
      <c r="UXZ87" s="18"/>
      <c r="UYN87" s="18"/>
      <c r="UZB87" s="18"/>
      <c r="UZP87" s="18"/>
      <c r="VAD87" s="18"/>
      <c r="VAR87" s="18"/>
      <c r="VBF87" s="18"/>
      <c r="VBT87" s="18"/>
      <c r="VCH87" s="18"/>
      <c r="VCV87" s="18"/>
      <c r="VDJ87" s="18"/>
      <c r="VDX87" s="18"/>
      <c r="VEL87" s="18"/>
      <c r="VEZ87" s="18"/>
      <c r="VFN87" s="18"/>
      <c r="VGB87" s="18"/>
      <c r="VGP87" s="18"/>
      <c r="VHD87" s="18"/>
      <c r="VHR87" s="18"/>
      <c r="VIF87" s="18"/>
      <c r="VIT87" s="18"/>
      <c r="VJH87" s="18"/>
      <c r="VJV87" s="18"/>
      <c r="VKJ87" s="18"/>
      <c r="VKX87" s="18"/>
      <c r="VLL87" s="18"/>
      <c r="VLZ87" s="18"/>
      <c r="VMN87" s="18"/>
      <c r="VNB87" s="18"/>
      <c r="VNP87" s="18"/>
      <c r="VOD87" s="18"/>
      <c r="VOR87" s="18"/>
      <c r="VPF87" s="18"/>
      <c r="VPT87" s="18"/>
      <c r="VQH87" s="18"/>
      <c r="VQV87" s="18"/>
      <c r="VRJ87" s="18"/>
      <c r="VRX87" s="18"/>
      <c r="VSL87" s="18"/>
      <c r="VSZ87" s="18"/>
      <c r="VTN87" s="18"/>
      <c r="VUB87" s="18"/>
      <c r="VUP87" s="18"/>
      <c r="VVD87" s="18"/>
      <c r="VVR87" s="18"/>
      <c r="VWF87" s="18"/>
      <c r="VWT87" s="18"/>
      <c r="VXH87" s="18"/>
      <c r="VXV87" s="18"/>
      <c r="VYJ87" s="18"/>
      <c r="VYX87" s="18"/>
      <c r="VZL87" s="18"/>
      <c r="VZZ87" s="18"/>
      <c r="WAN87" s="18"/>
      <c r="WBB87" s="18"/>
      <c r="WBP87" s="18"/>
      <c r="WCD87" s="18"/>
      <c r="WCR87" s="18"/>
      <c r="WDF87" s="18"/>
      <c r="WDT87" s="18"/>
      <c r="WEH87" s="18"/>
      <c r="WEV87" s="18"/>
      <c r="WFJ87" s="18"/>
      <c r="WFX87" s="18"/>
      <c r="WGL87" s="18"/>
      <c r="WGZ87" s="18"/>
      <c r="WHN87" s="18"/>
      <c r="WIB87" s="18"/>
      <c r="WIP87" s="18"/>
      <c r="WJD87" s="18"/>
      <c r="WJR87" s="18"/>
      <c r="WKF87" s="18"/>
      <c r="WKT87" s="18"/>
      <c r="WLH87" s="18"/>
      <c r="WLV87" s="18"/>
      <c r="WMJ87" s="18"/>
      <c r="WMX87" s="18"/>
      <c r="WNL87" s="18"/>
      <c r="WNZ87" s="18"/>
      <c r="WON87" s="18"/>
      <c r="WPB87" s="18"/>
      <c r="WPP87" s="18"/>
      <c r="WQD87" s="18"/>
      <c r="WQR87" s="18"/>
      <c r="WRF87" s="18"/>
      <c r="WRT87" s="18"/>
      <c r="WSH87" s="18"/>
      <c r="WSV87" s="18"/>
      <c r="WTJ87" s="18"/>
      <c r="WTX87" s="18"/>
      <c r="WUL87" s="18"/>
      <c r="WUZ87" s="18"/>
      <c r="WVN87" s="18"/>
      <c r="WWB87" s="18"/>
      <c r="WWP87" s="18"/>
      <c r="WXD87" s="18"/>
      <c r="WXR87" s="18"/>
      <c r="WYF87" s="18"/>
      <c r="WYT87" s="18"/>
      <c r="WZH87" s="18"/>
      <c r="WZV87" s="18"/>
      <c r="XAJ87" s="18"/>
      <c r="XAX87" s="18"/>
      <c r="XBL87" s="18"/>
      <c r="XBZ87" s="18"/>
      <c r="XCN87" s="18"/>
      <c r="XDB87" s="18"/>
      <c r="XDP87" s="18"/>
      <c r="XED87" s="18"/>
      <c r="XER87" s="18"/>
    </row>
    <row r="88" spans="1:1014 1028:2036 2050:3072 3086:4094 4108:5116 5130:6138 6152:7160 7174:8182 8196:9204 9218:10240 10254:11262 11276:12284 12298:13306 13320:14328 14342:15350 15364:16372" hidden="1" x14ac:dyDescent="0.35">
      <c r="A88">
        <v>2017335005</v>
      </c>
      <c r="B88" t="s">
        <v>43</v>
      </c>
      <c r="C88" t="s">
        <v>451</v>
      </c>
      <c r="D88" s="61">
        <v>801</v>
      </c>
      <c r="E88" t="s">
        <v>944</v>
      </c>
      <c r="F88" s="18">
        <v>43070</v>
      </c>
      <c r="G88">
        <v>7.1</v>
      </c>
      <c r="H88" t="s">
        <v>29</v>
      </c>
      <c r="I88">
        <v>19.399999999999999</v>
      </c>
      <c r="J88" t="s">
        <v>884</v>
      </c>
      <c r="K88">
        <v>5.5</v>
      </c>
      <c r="L88" t="s">
        <v>877</v>
      </c>
      <c r="M88">
        <v>24</v>
      </c>
      <c r="N88" t="s">
        <v>29</v>
      </c>
      <c r="O88">
        <v>1570</v>
      </c>
      <c r="P88" t="s">
        <v>880</v>
      </c>
      <c r="T88" s="18"/>
      <c r="AH88" s="18"/>
      <c r="AV88" s="18"/>
      <c r="BJ88" s="18"/>
      <c r="BX88" s="18"/>
      <c r="CL88" s="18"/>
      <c r="CZ88" s="18"/>
      <c r="DN88" s="18"/>
      <c r="EB88" s="18"/>
      <c r="EP88" s="18"/>
      <c r="FD88" s="18"/>
      <c r="FR88" s="18"/>
      <c r="GF88" s="18"/>
      <c r="GT88" s="18"/>
      <c r="HH88" s="18"/>
      <c r="HV88" s="18"/>
      <c r="IJ88" s="18"/>
      <c r="IX88" s="18"/>
      <c r="JL88" s="18"/>
      <c r="JZ88" s="18"/>
      <c r="KN88" s="18"/>
      <c r="LB88" s="18"/>
      <c r="LP88" s="18"/>
      <c r="MD88" s="18"/>
      <c r="MR88" s="18"/>
      <c r="NF88" s="18"/>
      <c r="NT88" s="18"/>
      <c r="OH88" s="18"/>
      <c r="OV88" s="18"/>
      <c r="PJ88" s="18"/>
      <c r="PX88" s="18"/>
      <c r="QL88" s="18"/>
      <c r="QZ88" s="18"/>
      <c r="RN88" s="18"/>
      <c r="SB88" s="18"/>
      <c r="SP88" s="18"/>
      <c r="TD88" s="18"/>
      <c r="TR88" s="18"/>
      <c r="UF88" s="18"/>
      <c r="UT88" s="18"/>
      <c r="VH88" s="18"/>
      <c r="VV88" s="18"/>
      <c r="WJ88" s="18"/>
      <c r="WX88" s="18"/>
      <c r="XL88" s="18"/>
      <c r="XZ88" s="18"/>
      <c r="YN88" s="18"/>
      <c r="ZB88" s="18"/>
      <c r="ZP88" s="18"/>
      <c r="AAD88" s="18"/>
      <c r="AAR88" s="18"/>
      <c r="ABF88" s="18"/>
      <c r="ABT88" s="18"/>
      <c r="ACH88" s="18"/>
      <c r="ACV88" s="18"/>
      <c r="ADJ88" s="18"/>
      <c r="ADX88" s="18"/>
      <c r="AEL88" s="18"/>
      <c r="AEZ88" s="18"/>
      <c r="AFN88" s="18"/>
      <c r="AGB88" s="18"/>
      <c r="AGP88" s="18"/>
      <c r="AHD88" s="18"/>
      <c r="AHR88" s="18"/>
      <c r="AIF88" s="18"/>
      <c r="AIT88" s="18"/>
      <c r="AJH88" s="18"/>
      <c r="AJV88" s="18"/>
      <c r="AKJ88" s="18"/>
      <c r="AKX88" s="18"/>
      <c r="ALL88" s="18"/>
      <c r="ALZ88" s="18"/>
      <c r="AMN88" s="18"/>
      <c r="ANB88" s="18"/>
      <c r="ANP88" s="18"/>
      <c r="AOD88" s="18"/>
      <c r="AOR88" s="18"/>
      <c r="APF88" s="18"/>
      <c r="APT88" s="18"/>
      <c r="AQH88" s="18"/>
      <c r="AQV88" s="18"/>
      <c r="ARJ88" s="18"/>
      <c r="ARX88" s="18"/>
      <c r="ASL88" s="18"/>
      <c r="ASZ88" s="18"/>
      <c r="ATN88" s="18"/>
      <c r="AUB88" s="18"/>
      <c r="AUP88" s="18"/>
      <c r="AVD88" s="18"/>
      <c r="AVR88" s="18"/>
      <c r="AWF88" s="18"/>
      <c r="AWT88" s="18"/>
      <c r="AXH88" s="18"/>
      <c r="AXV88" s="18"/>
      <c r="AYJ88" s="18"/>
      <c r="AYX88" s="18"/>
      <c r="AZL88" s="18"/>
      <c r="AZZ88" s="18"/>
      <c r="BAN88" s="18"/>
      <c r="BBB88" s="18"/>
      <c r="BBP88" s="18"/>
      <c r="BCD88" s="18"/>
      <c r="BCR88" s="18"/>
      <c r="BDF88" s="18"/>
      <c r="BDT88" s="18"/>
      <c r="BEH88" s="18"/>
      <c r="BEV88" s="18"/>
      <c r="BFJ88" s="18"/>
      <c r="BFX88" s="18"/>
      <c r="BGL88" s="18"/>
      <c r="BGZ88" s="18"/>
      <c r="BHN88" s="18"/>
      <c r="BIB88" s="18"/>
      <c r="BIP88" s="18"/>
      <c r="BJD88" s="18"/>
      <c r="BJR88" s="18"/>
      <c r="BKF88" s="18"/>
      <c r="BKT88" s="18"/>
      <c r="BLH88" s="18"/>
      <c r="BLV88" s="18"/>
      <c r="BMJ88" s="18"/>
      <c r="BMX88" s="18"/>
      <c r="BNL88" s="18"/>
      <c r="BNZ88" s="18"/>
      <c r="BON88" s="18"/>
      <c r="BPB88" s="18"/>
      <c r="BPP88" s="18"/>
      <c r="BQD88" s="18"/>
      <c r="BQR88" s="18"/>
      <c r="BRF88" s="18"/>
      <c r="BRT88" s="18"/>
      <c r="BSH88" s="18"/>
      <c r="BSV88" s="18"/>
      <c r="BTJ88" s="18"/>
      <c r="BTX88" s="18"/>
      <c r="BUL88" s="18"/>
      <c r="BUZ88" s="18"/>
      <c r="BVN88" s="18"/>
      <c r="BWB88" s="18"/>
      <c r="BWP88" s="18"/>
      <c r="BXD88" s="18"/>
      <c r="BXR88" s="18"/>
      <c r="BYF88" s="18"/>
      <c r="BYT88" s="18"/>
      <c r="BZH88" s="18"/>
      <c r="BZV88" s="18"/>
      <c r="CAJ88" s="18"/>
      <c r="CAX88" s="18"/>
      <c r="CBL88" s="18"/>
      <c r="CBZ88" s="18"/>
      <c r="CCN88" s="18"/>
      <c r="CDB88" s="18"/>
      <c r="CDP88" s="18"/>
      <c r="CED88" s="18"/>
      <c r="CER88" s="18"/>
      <c r="CFF88" s="18"/>
      <c r="CFT88" s="18"/>
      <c r="CGH88" s="18"/>
      <c r="CGV88" s="18"/>
      <c r="CHJ88" s="18"/>
      <c r="CHX88" s="18"/>
      <c r="CIL88" s="18"/>
      <c r="CIZ88" s="18"/>
      <c r="CJN88" s="18"/>
      <c r="CKB88" s="18"/>
      <c r="CKP88" s="18"/>
      <c r="CLD88" s="18"/>
      <c r="CLR88" s="18"/>
      <c r="CMF88" s="18"/>
      <c r="CMT88" s="18"/>
      <c r="CNH88" s="18"/>
      <c r="CNV88" s="18"/>
      <c r="COJ88" s="18"/>
      <c r="COX88" s="18"/>
      <c r="CPL88" s="18"/>
      <c r="CPZ88" s="18"/>
      <c r="CQN88" s="18"/>
      <c r="CRB88" s="18"/>
      <c r="CRP88" s="18"/>
      <c r="CSD88" s="18"/>
      <c r="CSR88" s="18"/>
      <c r="CTF88" s="18"/>
      <c r="CTT88" s="18"/>
      <c r="CUH88" s="18"/>
      <c r="CUV88" s="18"/>
      <c r="CVJ88" s="18"/>
      <c r="CVX88" s="18"/>
      <c r="CWL88" s="18"/>
      <c r="CWZ88" s="18"/>
      <c r="CXN88" s="18"/>
      <c r="CYB88" s="18"/>
      <c r="CYP88" s="18"/>
      <c r="CZD88" s="18"/>
      <c r="CZR88" s="18"/>
      <c r="DAF88" s="18"/>
      <c r="DAT88" s="18"/>
      <c r="DBH88" s="18"/>
      <c r="DBV88" s="18"/>
      <c r="DCJ88" s="18"/>
      <c r="DCX88" s="18"/>
      <c r="DDL88" s="18"/>
      <c r="DDZ88" s="18"/>
      <c r="DEN88" s="18"/>
      <c r="DFB88" s="18"/>
      <c r="DFP88" s="18"/>
      <c r="DGD88" s="18"/>
      <c r="DGR88" s="18"/>
      <c r="DHF88" s="18"/>
      <c r="DHT88" s="18"/>
      <c r="DIH88" s="18"/>
      <c r="DIV88" s="18"/>
      <c r="DJJ88" s="18"/>
      <c r="DJX88" s="18"/>
      <c r="DKL88" s="18"/>
      <c r="DKZ88" s="18"/>
      <c r="DLN88" s="18"/>
      <c r="DMB88" s="18"/>
      <c r="DMP88" s="18"/>
      <c r="DND88" s="18"/>
      <c r="DNR88" s="18"/>
      <c r="DOF88" s="18"/>
      <c r="DOT88" s="18"/>
      <c r="DPH88" s="18"/>
      <c r="DPV88" s="18"/>
      <c r="DQJ88" s="18"/>
      <c r="DQX88" s="18"/>
      <c r="DRL88" s="18"/>
      <c r="DRZ88" s="18"/>
      <c r="DSN88" s="18"/>
      <c r="DTB88" s="18"/>
      <c r="DTP88" s="18"/>
      <c r="DUD88" s="18"/>
      <c r="DUR88" s="18"/>
      <c r="DVF88" s="18"/>
      <c r="DVT88" s="18"/>
      <c r="DWH88" s="18"/>
      <c r="DWV88" s="18"/>
      <c r="DXJ88" s="18"/>
      <c r="DXX88" s="18"/>
      <c r="DYL88" s="18"/>
      <c r="DYZ88" s="18"/>
      <c r="DZN88" s="18"/>
      <c r="EAB88" s="18"/>
      <c r="EAP88" s="18"/>
      <c r="EBD88" s="18"/>
      <c r="EBR88" s="18"/>
      <c r="ECF88" s="18"/>
      <c r="ECT88" s="18"/>
      <c r="EDH88" s="18"/>
      <c r="EDV88" s="18"/>
      <c r="EEJ88" s="18"/>
      <c r="EEX88" s="18"/>
      <c r="EFL88" s="18"/>
      <c r="EFZ88" s="18"/>
      <c r="EGN88" s="18"/>
      <c r="EHB88" s="18"/>
      <c r="EHP88" s="18"/>
      <c r="EID88" s="18"/>
      <c r="EIR88" s="18"/>
      <c r="EJF88" s="18"/>
      <c r="EJT88" s="18"/>
      <c r="EKH88" s="18"/>
      <c r="EKV88" s="18"/>
      <c r="ELJ88" s="18"/>
      <c r="ELX88" s="18"/>
      <c r="EML88" s="18"/>
      <c r="EMZ88" s="18"/>
      <c r="ENN88" s="18"/>
      <c r="EOB88" s="18"/>
      <c r="EOP88" s="18"/>
      <c r="EPD88" s="18"/>
      <c r="EPR88" s="18"/>
      <c r="EQF88" s="18"/>
      <c r="EQT88" s="18"/>
      <c r="ERH88" s="18"/>
      <c r="ERV88" s="18"/>
      <c r="ESJ88" s="18"/>
      <c r="ESX88" s="18"/>
      <c r="ETL88" s="18"/>
      <c r="ETZ88" s="18"/>
      <c r="EUN88" s="18"/>
      <c r="EVB88" s="18"/>
      <c r="EVP88" s="18"/>
      <c r="EWD88" s="18"/>
      <c r="EWR88" s="18"/>
      <c r="EXF88" s="18"/>
      <c r="EXT88" s="18"/>
      <c r="EYH88" s="18"/>
      <c r="EYV88" s="18"/>
      <c r="EZJ88" s="18"/>
      <c r="EZX88" s="18"/>
      <c r="FAL88" s="18"/>
      <c r="FAZ88" s="18"/>
      <c r="FBN88" s="18"/>
      <c r="FCB88" s="18"/>
      <c r="FCP88" s="18"/>
      <c r="FDD88" s="18"/>
      <c r="FDR88" s="18"/>
      <c r="FEF88" s="18"/>
      <c r="FET88" s="18"/>
      <c r="FFH88" s="18"/>
      <c r="FFV88" s="18"/>
      <c r="FGJ88" s="18"/>
      <c r="FGX88" s="18"/>
      <c r="FHL88" s="18"/>
      <c r="FHZ88" s="18"/>
      <c r="FIN88" s="18"/>
      <c r="FJB88" s="18"/>
      <c r="FJP88" s="18"/>
      <c r="FKD88" s="18"/>
      <c r="FKR88" s="18"/>
      <c r="FLF88" s="18"/>
      <c r="FLT88" s="18"/>
      <c r="FMH88" s="18"/>
      <c r="FMV88" s="18"/>
      <c r="FNJ88" s="18"/>
      <c r="FNX88" s="18"/>
      <c r="FOL88" s="18"/>
      <c r="FOZ88" s="18"/>
      <c r="FPN88" s="18"/>
      <c r="FQB88" s="18"/>
      <c r="FQP88" s="18"/>
      <c r="FRD88" s="18"/>
      <c r="FRR88" s="18"/>
      <c r="FSF88" s="18"/>
      <c r="FST88" s="18"/>
      <c r="FTH88" s="18"/>
      <c r="FTV88" s="18"/>
      <c r="FUJ88" s="18"/>
      <c r="FUX88" s="18"/>
      <c r="FVL88" s="18"/>
      <c r="FVZ88" s="18"/>
      <c r="FWN88" s="18"/>
      <c r="FXB88" s="18"/>
      <c r="FXP88" s="18"/>
      <c r="FYD88" s="18"/>
      <c r="FYR88" s="18"/>
      <c r="FZF88" s="18"/>
      <c r="FZT88" s="18"/>
      <c r="GAH88" s="18"/>
      <c r="GAV88" s="18"/>
      <c r="GBJ88" s="18"/>
      <c r="GBX88" s="18"/>
      <c r="GCL88" s="18"/>
      <c r="GCZ88" s="18"/>
      <c r="GDN88" s="18"/>
      <c r="GEB88" s="18"/>
      <c r="GEP88" s="18"/>
      <c r="GFD88" s="18"/>
      <c r="GFR88" s="18"/>
      <c r="GGF88" s="18"/>
      <c r="GGT88" s="18"/>
      <c r="GHH88" s="18"/>
      <c r="GHV88" s="18"/>
      <c r="GIJ88" s="18"/>
      <c r="GIX88" s="18"/>
      <c r="GJL88" s="18"/>
      <c r="GJZ88" s="18"/>
      <c r="GKN88" s="18"/>
      <c r="GLB88" s="18"/>
      <c r="GLP88" s="18"/>
      <c r="GMD88" s="18"/>
      <c r="GMR88" s="18"/>
      <c r="GNF88" s="18"/>
      <c r="GNT88" s="18"/>
      <c r="GOH88" s="18"/>
      <c r="GOV88" s="18"/>
      <c r="GPJ88" s="18"/>
      <c r="GPX88" s="18"/>
      <c r="GQL88" s="18"/>
      <c r="GQZ88" s="18"/>
      <c r="GRN88" s="18"/>
      <c r="GSB88" s="18"/>
      <c r="GSP88" s="18"/>
      <c r="GTD88" s="18"/>
      <c r="GTR88" s="18"/>
      <c r="GUF88" s="18"/>
      <c r="GUT88" s="18"/>
      <c r="GVH88" s="18"/>
      <c r="GVV88" s="18"/>
      <c r="GWJ88" s="18"/>
      <c r="GWX88" s="18"/>
      <c r="GXL88" s="18"/>
      <c r="GXZ88" s="18"/>
      <c r="GYN88" s="18"/>
      <c r="GZB88" s="18"/>
      <c r="GZP88" s="18"/>
      <c r="HAD88" s="18"/>
      <c r="HAR88" s="18"/>
      <c r="HBF88" s="18"/>
      <c r="HBT88" s="18"/>
      <c r="HCH88" s="18"/>
      <c r="HCV88" s="18"/>
      <c r="HDJ88" s="18"/>
      <c r="HDX88" s="18"/>
      <c r="HEL88" s="18"/>
      <c r="HEZ88" s="18"/>
      <c r="HFN88" s="18"/>
      <c r="HGB88" s="18"/>
      <c r="HGP88" s="18"/>
      <c r="HHD88" s="18"/>
      <c r="HHR88" s="18"/>
      <c r="HIF88" s="18"/>
      <c r="HIT88" s="18"/>
      <c r="HJH88" s="18"/>
      <c r="HJV88" s="18"/>
      <c r="HKJ88" s="18"/>
      <c r="HKX88" s="18"/>
      <c r="HLL88" s="18"/>
      <c r="HLZ88" s="18"/>
      <c r="HMN88" s="18"/>
      <c r="HNB88" s="18"/>
      <c r="HNP88" s="18"/>
      <c r="HOD88" s="18"/>
      <c r="HOR88" s="18"/>
      <c r="HPF88" s="18"/>
      <c r="HPT88" s="18"/>
      <c r="HQH88" s="18"/>
      <c r="HQV88" s="18"/>
      <c r="HRJ88" s="18"/>
      <c r="HRX88" s="18"/>
      <c r="HSL88" s="18"/>
      <c r="HSZ88" s="18"/>
      <c r="HTN88" s="18"/>
      <c r="HUB88" s="18"/>
      <c r="HUP88" s="18"/>
      <c r="HVD88" s="18"/>
      <c r="HVR88" s="18"/>
      <c r="HWF88" s="18"/>
      <c r="HWT88" s="18"/>
      <c r="HXH88" s="18"/>
      <c r="HXV88" s="18"/>
      <c r="HYJ88" s="18"/>
      <c r="HYX88" s="18"/>
      <c r="HZL88" s="18"/>
      <c r="HZZ88" s="18"/>
      <c r="IAN88" s="18"/>
      <c r="IBB88" s="18"/>
      <c r="IBP88" s="18"/>
      <c r="ICD88" s="18"/>
      <c r="ICR88" s="18"/>
      <c r="IDF88" s="18"/>
      <c r="IDT88" s="18"/>
      <c r="IEH88" s="18"/>
      <c r="IEV88" s="18"/>
      <c r="IFJ88" s="18"/>
      <c r="IFX88" s="18"/>
      <c r="IGL88" s="18"/>
      <c r="IGZ88" s="18"/>
      <c r="IHN88" s="18"/>
      <c r="IIB88" s="18"/>
      <c r="IIP88" s="18"/>
      <c r="IJD88" s="18"/>
      <c r="IJR88" s="18"/>
      <c r="IKF88" s="18"/>
      <c r="IKT88" s="18"/>
      <c r="ILH88" s="18"/>
      <c r="ILV88" s="18"/>
      <c r="IMJ88" s="18"/>
      <c r="IMX88" s="18"/>
      <c r="INL88" s="18"/>
      <c r="INZ88" s="18"/>
      <c r="ION88" s="18"/>
      <c r="IPB88" s="18"/>
      <c r="IPP88" s="18"/>
      <c r="IQD88" s="18"/>
      <c r="IQR88" s="18"/>
      <c r="IRF88" s="18"/>
      <c r="IRT88" s="18"/>
      <c r="ISH88" s="18"/>
      <c r="ISV88" s="18"/>
      <c r="ITJ88" s="18"/>
      <c r="ITX88" s="18"/>
      <c r="IUL88" s="18"/>
      <c r="IUZ88" s="18"/>
      <c r="IVN88" s="18"/>
      <c r="IWB88" s="18"/>
      <c r="IWP88" s="18"/>
      <c r="IXD88" s="18"/>
      <c r="IXR88" s="18"/>
      <c r="IYF88" s="18"/>
      <c r="IYT88" s="18"/>
      <c r="IZH88" s="18"/>
      <c r="IZV88" s="18"/>
      <c r="JAJ88" s="18"/>
      <c r="JAX88" s="18"/>
      <c r="JBL88" s="18"/>
      <c r="JBZ88" s="18"/>
      <c r="JCN88" s="18"/>
      <c r="JDB88" s="18"/>
      <c r="JDP88" s="18"/>
      <c r="JED88" s="18"/>
      <c r="JER88" s="18"/>
      <c r="JFF88" s="18"/>
      <c r="JFT88" s="18"/>
      <c r="JGH88" s="18"/>
      <c r="JGV88" s="18"/>
      <c r="JHJ88" s="18"/>
      <c r="JHX88" s="18"/>
      <c r="JIL88" s="18"/>
      <c r="JIZ88" s="18"/>
      <c r="JJN88" s="18"/>
      <c r="JKB88" s="18"/>
      <c r="JKP88" s="18"/>
      <c r="JLD88" s="18"/>
      <c r="JLR88" s="18"/>
      <c r="JMF88" s="18"/>
      <c r="JMT88" s="18"/>
      <c r="JNH88" s="18"/>
      <c r="JNV88" s="18"/>
      <c r="JOJ88" s="18"/>
      <c r="JOX88" s="18"/>
      <c r="JPL88" s="18"/>
      <c r="JPZ88" s="18"/>
      <c r="JQN88" s="18"/>
      <c r="JRB88" s="18"/>
      <c r="JRP88" s="18"/>
      <c r="JSD88" s="18"/>
      <c r="JSR88" s="18"/>
      <c r="JTF88" s="18"/>
      <c r="JTT88" s="18"/>
      <c r="JUH88" s="18"/>
      <c r="JUV88" s="18"/>
      <c r="JVJ88" s="18"/>
      <c r="JVX88" s="18"/>
      <c r="JWL88" s="18"/>
      <c r="JWZ88" s="18"/>
      <c r="JXN88" s="18"/>
      <c r="JYB88" s="18"/>
      <c r="JYP88" s="18"/>
      <c r="JZD88" s="18"/>
      <c r="JZR88" s="18"/>
      <c r="KAF88" s="18"/>
      <c r="KAT88" s="18"/>
      <c r="KBH88" s="18"/>
      <c r="KBV88" s="18"/>
      <c r="KCJ88" s="18"/>
      <c r="KCX88" s="18"/>
      <c r="KDL88" s="18"/>
      <c r="KDZ88" s="18"/>
      <c r="KEN88" s="18"/>
      <c r="KFB88" s="18"/>
      <c r="KFP88" s="18"/>
      <c r="KGD88" s="18"/>
      <c r="KGR88" s="18"/>
      <c r="KHF88" s="18"/>
      <c r="KHT88" s="18"/>
      <c r="KIH88" s="18"/>
      <c r="KIV88" s="18"/>
      <c r="KJJ88" s="18"/>
      <c r="KJX88" s="18"/>
      <c r="KKL88" s="18"/>
      <c r="KKZ88" s="18"/>
      <c r="KLN88" s="18"/>
      <c r="KMB88" s="18"/>
      <c r="KMP88" s="18"/>
      <c r="KND88" s="18"/>
      <c r="KNR88" s="18"/>
      <c r="KOF88" s="18"/>
      <c r="KOT88" s="18"/>
      <c r="KPH88" s="18"/>
      <c r="KPV88" s="18"/>
      <c r="KQJ88" s="18"/>
      <c r="KQX88" s="18"/>
      <c r="KRL88" s="18"/>
      <c r="KRZ88" s="18"/>
      <c r="KSN88" s="18"/>
      <c r="KTB88" s="18"/>
      <c r="KTP88" s="18"/>
      <c r="KUD88" s="18"/>
      <c r="KUR88" s="18"/>
      <c r="KVF88" s="18"/>
      <c r="KVT88" s="18"/>
      <c r="KWH88" s="18"/>
      <c r="KWV88" s="18"/>
      <c r="KXJ88" s="18"/>
      <c r="KXX88" s="18"/>
      <c r="KYL88" s="18"/>
      <c r="KYZ88" s="18"/>
      <c r="KZN88" s="18"/>
      <c r="LAB88" s="18"/>
      <c r="LAP88" s="18"/>
      <c r="LBD88" s="18"/>
      <c r="LBR88" s="18"/>
      <c r="LCF88" s="18"/>
      <c r="LCT88" s="18"/>
      <c r="LDH88" s="18"/>
      <c r="LDV88" s="18"/>
      <c r="LEJ88" s="18"/>
      <c r="LEX88" s="18"/>
      <c r="LFL88" s="18"/>
      <c r="LFZ88" s="18"/>
      <c r="LGN88" s="18"/>
      <c r="LHB88" s="18"/>
      <c r="LHP88" s="18"/>
      <c r="LID88" s="18"/>
      <c r="LIR88" s="18"/>
      <c r="LJF88" s="18"/>
      <c r="LJT88" s="18"/>
      <c r="LKH88" s="18"/>
      <c r="LKV88" s="18"/>
      <c r="LLJ88" s="18"/>
      <c r="LLX88" s="18"/>
      <c r="LML88" s="18"/>
      <c r="LMZ88" s="18"/>
      <c r="LNN88" s="18"/>
      <c r="LOB88" s="18"/>
      <c r="LOP88" s="18"/>
      <c r="LPD88" s="18"/>
      <c r="LPR88" s="18"/>
      <c r="LQF88" s="18"/>
      <c r="LQT88" s="18"/>
      <c r="LRH88" s="18"/>
      <c r="LRV88" s="18"/>
      <c r="LSJ88" s="18"/>
      <c r="LSX88" s="18"/>
      <c r="LTL88" s="18"/>
      <c r="LTZ88" s="18"/>
      <c r="LUN88" s="18"/>
      <c r="LVB88" s="18"/>
      <c r="LVP88" s="18"/>
      <c r="LWD88" s="18"/>
      <c r="LWR88" s="18"/>
      <c r="LXF88" s="18"/>
      <c r="LXT88" s="18"/>
      <c r="LYH88" s="18"/>
      <c r="LYV88" s="18"/>
      <c r="LZJ88" s="18"/>
      <c r="LZX88" s="18"/>
      <c r="MAL88" s="18"/>
      <c r="MAZ88" s="18"/>
      <c r="MBN88" s="18"/>
      <c r="MCB88" s="18"/>
      <c r="MCP88" s="18"/>
      <c r="MDD88" s="18"/>
      <c r="MDR88" s="18"/>
      <c r="MEF88" s="18"/>
      <c r="MET88" s="18"/>
      <c r="MFH88" s="18"/>
      <c r="MFV88" s="18"/>
      <c r="MGJ88" s="18"/>
      <c r="MGX88" s="18"/>
      <c r="MHL88" s="18"/>
      <c r="MHZ88" s="18"/>
      <c r="MIN88" s="18"/>
      <c r="MJB88" s="18"/>
      <c r="MJP88" s="18"/>
      <c r="MKD88" s="18"/>
      <c r="MKR88" s="18"/>
      <c r="MLF88" s="18"/>
      <c r="MLT88" s="18"/>
      <c r="MMH88" s="18"/>
      <c r="MMV88" s="18"/>
      <c r="MNJ88" s="18"/>
      <c r="MNX88" s="18"/>
      <c r="MOL88" s="18"/>
      <c r="MOZ88" s="18"/>
      <c r="MPN88" s="18"/>
      <c r="MQB88" s="18"/>
      <c r="MQP88" s="18"/>
      <c r="MRD88" s="18"/>
      <c r="MRR88" s="18"/>
      <c r="MSF88" s="18"/>
      <c r="MST88" s="18"/>
      <c r="MTH88" s="18"/>
      <c r="MTV88" s="18"/>
      <c r="MUJ88" s="18"/>
      <c r="MUX88" s="18"/>
      <c r="MVL88" s="18"/>
      <c r="MVZ88" s="18"/>
      <c r="MWN88" s="18"/>
      <c r="MXB88" s="18"/>
      <c r="MXP88" s="18"/>
      <c r="MYD88" s="18"/>
      <c r="MYR88" s="18"/>
      <c r="MZF88" s="18"/>
      <c r="MZT88" s="18"/>
      <c r="NAH88" s="18"/>
      <c r="NAV88" s="18"/>
      <c r="NBJ88" s="18"/>
      <c r="NBX88" s="18"/>
      <c r="NCL88" s="18"/>
      <c r="NCZ88" s="18"/>
      <c r="NDN88" s="18"/>
      <c r="NEB88" s="18"/>
      <c r="NEP88" s="18"/>
      <c r="NFD88" s="18"/>
      <c r="NFR88" s="18"/>
      <c r="NGF88" s="18"/>
      <c r="NGT88" s="18"/>
      <c r="NHH88" s="18"/>
      <c r="NHV88" s="18"/>
      <c r="NIJ88" s="18"/>
      <c r="NIX88" s="18"/>
      <c r="NJL88" s="18"/>
      <c r="NJZ88" s="18"/>
      <c r="NKN88" s="18"/>
      <c r="NLB88" s="18"/>
      <c r="NLP88" s="18"/>
      <c r="NMD88" s="18"/>
      <c r="NMR88" s="18"/>
      <c r="NNF88" s="18"/>
      <c r="NNT88" s="18"/>
      <c r="NOH88" s="18"/>
      <c r="NOV88" s="18"/>
      <c r="NPJ88" s="18"/>
      <c r="NPX88" s="18"/>
      <c r="NQL88" s="18"/>
      <c r="NQZ88" s="18"/>
      <c r="NRN88" s="18"/>
      <c r="NSB88" s="18"/>
      <c r="NSP88" s="18"/>
      <c r="NTD88" s="18"/>
      <c r="NTR88" s="18"/>
      <c r="NUF88" s="18"/>
      <c r="NUT88" s="18"/>
      <c r="NVH88" s="18"/>
      <c r="NVV88" s="18"/>
      <c r="NWJ88" s="18"/>
      <c r="NWX88" s="18"/>
      <c r="NXL88" s="18"/>
      <c r="NXZ88" s="18"/>
      <c r="NYN88" s="18"/>
      <c r="NZB88" s="18"/>
      <c r="NZP88" s="18"/>
      <c r="OAD88" s="18"/>
      <c r="OAR88" s="18"/>
      <c r="OBF88" s="18"/>
      <c r="OBT88" s="18"/>
      <c r="OCH88" s="18"/>
      <c r="OCV88" s="18"/>
      <c r="ODJ88" s="18"/>
      <c r="ODX88" s="18"/>
      <c r="OEL88" s="18"/>
      <c r="OEZ88" s="18"/>
      <c r="OFN88" s="18"/>
      <c r="OGB88" s="18"/>
      <c r="OGP88" s="18"/>
      <c r="OHD88" s="18"/>
      <c r="OHR88" s="18"/>
      <c r="OIF88" s="18"/>
      <c r="OIT88" s="18"/>
      <c r="OJH88" s="18"/>
      <c r="OJV88" s="18"/>
      <c r="OKJ88" s="18"/>
      <c r="OKX88" s="18"/>
      <c r="OLL88" s="18"/>
      <c r="OLZ88" s="18"/>
      <c r="OMN88" s="18"/>
      <c r="ONB88" s="18"/>
      <c r="ONP88" s="18"/>
      <c r="OOD88" s="18"/>
      <c r="OOR88" s="18"/>
      <c r="OPF88" s="18"/>
      <c r="OPT88" s="18"/>
      <c r="OQH88" s="18"/>
      <c r="OQV88" s="18"/>
      <c r="ORJ88" s="18"/>
      <c r="ORX88" s="18"/>
      <c r="OSL88" s="18"/>
      <c r="OSZ88" s="18"/>
      <c r="OTN88" s="18"/>
      <c r="OUB88" s="18"/>
      <c r="OUP88" s="18"/>
      <c r="OVD88" s="18"/>
      <c r="OVR88" s="18"/>
      <c r="OWF88" s="18"/>
      <c r="OWT88" s="18"/>
      <c r="OXH88" s="18"/>
      <c r="OXV88" s="18"/>
      <c r="OYJ88" s="18"/>
      <c r="OYX88" s="18"/>
      <c r="OZL88" s="18"/>
      <c r="OZZ88" s="18"/>
      <c r="PAN88" s="18"/>
      <c r="PBB88" s="18"/>
      <c r="PBP88" s="18"/>
      <c r="PCD88" s="18"/>
      <c r="PCR88" s="18"/>
      <c r="PDF88" s="18"/>
      <c r="PDT88" s="18"/>
      <c r="PEH88" s="18"/>
      <c r="PEV88" s="18"/>
      <c r="PFJ88" s="18"/>
      <c r="PFX88" s="18"/>
      <c r="PGL88" s="18"/>
      <c r="PGZ88" s="18"/>
      <c r="PHN88" s="18"/>
      <c r="PIB88" s="18"/>
      <c r="PIP88" s="18"/>
      <c r="PJD88" s="18"/>
      <c r="PJR88" s="18"/>
      <c r="PKF88" s="18"/>
      <c r="PKT88" s="18"/>
      <c r="PLH88" s="18"/>
      <c r="PLV88" s="18"/>
      <c r="PMJ88" s="18"/>
      <c r="PMX88" s="18"/>
      <c r="PNL88" s="18"/>
      <c r="PNZ88" s="18"/>
      <c r="PON88" s="18"/>
      <c r="PPB88" s="18"/>
      <c r="PPP88" s="18"/>
      <c r="PQD88" s="18"/>
      <c r="PQR88" s="18"/>
      <c r="PRF88" s="18"/>
      <c r="PRT88" s="18"/>
      <c r="PSH88" s="18"/>
      <c r="PSV88" s="18"/>
      <c r="PTJ88" s="18"/>
      <c r="PTX88" s="18"/>
      <c r="PUL88" s="18"/>
      <c r="PUZ88" s="18"/>
      <c r="PVN88" s="18"/>
      <c r="PWB88" s="18"/>
      <c r="PWP88" s="18"/>
      <c r="PXD88" s="18"/>
      <c r="PXR88" s="18"/>
      <c r="PYF88" s="18"/>
      <c r="PYT88" s="18"/>
      <c r="PZH88" s="18"/>
      <c r="PZV88" s="18"/>
      <c r="QAJ88" s="18"/>
      <c r="QAX88" s="18"/>
      <c r="QBL88" s="18"/>
      <c r="QBZ88" s="18"/>
      <c r="QCN88" s="18"/>
      <c r="QDB88" s="18"/>
      <c r="QDP88" s="18"/>
      <c r="QED88" s="18"/>
      <c r="QER88" s="18"/>
      <c r="QFF88" s="18"/>
      <c r="QFT88" s="18"/>
      <c r="QGH88" s="18"/>
      <c r="QGV88" s="18"/>
      <c r="QHJ88" s="18"/>
      <c r="QHX88" s="18"/>
      <c r="QIL88" s="18"/>
      <c r="QIZ88" s="18"/>
      <c r="QJN88" s="18"/>
      <c r="QKB88" s="18"/>
      <c r="QKP88" s="18"/>
      <c r="QLD88" s="18"/>
      <c r="QLR88" s="18"/>
      <c r="QMF88" s="18"/>
      <c r="QMT88" s="18"/>
      <c r="QNH88" s="18"/>
      <c r="QNV88" s="18"/>
      <c r="QOJ88" s="18"/>
      <c r="QOX88" s="18"/>
      <c r="QPL88" s="18"/>
      <c r="QPZ88" s="18"/>
      <c r="QQN88" s="18"/>
      <c r="QRB88" s="18"/>
      <c r="QRP88" s="18"/>
      <c r="QSD88" s="18"/>
      <c r="QSR88" s="18"/>
      <c r="QTF88" s="18"/>
      <c r="QTT88" s="18"/>
      <c r="QUH88" s="18"/>
      <c r="QUV88" s="18"/>
      <c r="QVJ88" s="18"/>
      <c r="QVX88" s="18"/>
      <c r="QWL88" s="18"/>
      <c r="QWZ88" s="18"/>
      <c r="QXN88" s="18"/>
      <c r="QYB88" s="18"/>
      <c r="QYP88" s="18"/>
      <c r="QZD88" s="18"/>
      <c r="QZR88" s="18"/>
      <c r="RAF88" s="18"/>
      <c r="RAT88" s="18"/>
      <c r="RBH88" s="18"/>
      <c r="RBV88" s="18"/>
      <c r="RCJ88" s="18"/>
      <c r="RCX88" s="18"/>
      <c r="RDL88" s="18"/>
      <c r="RDZ88" s="18"/>
      <c r="REN88" s="18"/>
      <c r="RFB88" s="18"/>
      <c r="RFP88" s="18"/>
      <c r="RGD88" s="18"/>
      <c r="RGR88" s="18"/>
      <c r="RHF88" s="18"/>
      <c r="RHT88" s="18"/>
      <c r="RIH88" s="18"/>
      <c r="RIV88" s="18"/>
      <c r="RJJ88" s="18"/>
      <c r="RJX88" s="18"/>
      <c r="RKL88" s="18"/>
      <c r="RKZ88" s="18"/>
      <c r="RLN88" s="18"/>
      <c r="RMB88" s="18"/>
      <c r="RMP88" s="18"/>
      <c r="RND88" s="18"/>
      <c r="RNR88" s="18"/>
      <c r="ROF88" s="18"/>
      <c r="ROT88" s="18"/>
      <c r="RPH88" s="18"/>
      <c r="RPV88" s="18"/>
      <c r="RQJ88" s="18"/>
      <c r="RQX88" s="18"/>
      <c r="RRL88" s="18"/>
      <c r="RRZ88" s="18"/>
      <c r="RSN88" s="18"/>
      <c r="RTB88" s="18"/>
      <c r="RTP88" s="18"/>
      <c r="RUD88" s="18"/>
      <c r="RUR88" s="18"/>
      <c r="RVF88" s="18"/>
      <c r="RVT88" s="18"/>
      <c r="RWH88" s="18"/>
      <c r="RWV88" s="18"/>
      <c r="RXJ88" s="18"/>
      <c r="RXX88" s="18"/>
      <c r="RYL88" s="18"/>
      <c r="RYZ88" s="18"/>
      <c r="RZN88" s="18"/>
      <c r="SAB88" s="18"/>
      <c r="SAP88" s="18"/>
      <c r="SBD88" s="18"/>
      <c r="SBR88" s="18"/>
      <c r="SCF88" s="18"/>
      <c r="SCT88" s="18"/>
      <c r="SDH88" s="18"/>
      <c r="SDV88" s="18"/>
      <c r="SEJ88" s="18"/>
      <c r="SEX88" s="18"/>
      <c r="SFL88" s="18"/>
      <c r="SFZ88" s="18"/>
      <c r="SGN88" s="18"/>
      <c r="SHB88" s="18"/>
      <c r="SHP88" s="18"/>
      <c r="SID88" s="18"/>
      <c r="SIR88" s="18"/>
      <c r="SJF88" s="18"/>
      <c r="SJT88" s="18"/>
      <c r="SKH88" s="18"/>
      <c r="SKV88" s="18"/>
      <c r="SLJ88" s="18"/>
      <c r="SLX88" s="18"/>
      <c r="SML88" s="18"/>
      <c r="SMZ88" s="18"/>
      <c r="SNN88" s="18"/>
      <c r="SOB88" s="18"/>
      <c r="SOP88" s="18"/>
      <c r="SPD88" s="18"/>
      <c r="SPR88" s="18"/>
      <c r="SQF88" s="18"/>
      <c r="SQT88" s="18"/>
      <c r="SRH88" s="18"/>
      <c r="SRV88" s="18"/>
      <c r="SSJ88" s="18"/>
      <c r="SSX88" s="18"/>
      <c r="STL88" s="18"/>
      <c r="STZ88" s="18"/>
      <c r="SUN88" s="18"/>
      <c r="SVB88" s="18"/>
      <c r="SVP88" s="18"/>
      <c r="SWD88" s="18"/>
      <c r="SWR88" s="18"/>
      <c r="SXF88" s="18"/>
      <c r="SXT88" s="18"/>
      <c r="SYH88" s="18"/>
      <c r="SYV88" s="18"/>
      <c r="SZJ88" s="18"/>
      <c r="SZX88" s="18"/>
      <c r="TAL88" s="18"/>
      <c r="TAZ88" s="18"/>
      <c r="TBN88" s="18"/>
      <c r="TCB88" s="18"/>
      <c r="TCP88" s="18"/>
      <c r="TDD88" s="18"/>
      <c r="TDR88" s="18"/>
      <c r="TEF88" s="18"/>
      <c r="TET88" s="18"/>
      <c r="TFH88" s="18"/>
      <c r="TFV88" s="18"/>
      <c r="TGJ88" s="18"/>
      <c r="TGX88" s="18"/>
      <c r="THL88" s="18"/>
      <c r="THZ88" s="18"/>
      <c r="TIN88" s="18"/>
      <c r="TJB88" s="18"/>
      <c r="TJP88" s="18"/>
      <c r="TKD88" s="18"/>
      <c r="TKR88" s="18"/>
      <c r="TLF88" s="18"/>
      <c r="TLT88" s="18"/>
      <c r="TMH88" s="18"/>
      <c r="TMV88" s="18"/>
      <c r="TNJ88" s="18"/>
      <c r="TNX88" s="18"/>
      <c r="TOL88" s="18"/>
      <c r="TOZ88" s="18"/>
      <c r="TPN88" s="18"/>
      <c r="TQB88" s="18"/>
      <c r="TQP88" s="18"/>
      <c r="TRD88" s="18"/>
      <c r="TRR88" s="18"/>
      <c r="TSF88" s="18"/>
      <c r="TST88" s="18"/>
      <c r="TTH88" s="18"/>
      <c r="TTV88" s="18"/>
      <c r="TUJ88" s="18"/>
      <c r="TUX88" s="18"/>
      <c r="TVL88" s="18"/>
      <c r="TVZ88" s="18"/>
      <c r="TWN88" s="18"/>
      <c r="TXB88" s="18"/>
      <c r="TXP88" s="18"/>
      <c r="TYD88" s="18"/>
      <c r="TYR88" s="18"/>
      <c r="TZF88" s="18"/>
      <c r="TZT88" s="18"/>
      <c r="UAH88" s="18"/>
      <c r="UAV88" s="18"/>
      <c r="UBJ88" s="18"/>
      <c r="UBX88" s="18"/>
      <c r="UCL88" s="18"/>
      <c r="UCZ88" s="18"/>
      <c r="UDN88" s="18"/>
      <c r="UEB88" s="18"/>
      <c r="UEP88" s="18"/>
      <c r="UFD88" s="18"/>
      <c r="UFR88" s="18"/>
      <c r="UGF88" s="18"/>
      <c r="UGT88" s="18"/>
      <c r="UHH88" s="18"/>
      <c r="UHV88" s="18"/>
      <c r="UIJ88" s="18"/>
      <c r="UIX88" s="18"/>
      <c r="UJL88" s="18"/>
      <c r="UJZ88" s="18"/>
      <c r="UKN88" s="18"/>
      <c r="ULB88" s="18"/>
      <c r="ULP88" s="18"/>
      <c r="UMD88" s="18"/>
      <c r="UMR88" s="18"/>
      <c r="UNF88" s="18"/>
      <c r="UNT88" s="18"/>
      <c r="UOH88" s="18"/>
      <c r="UOV88" s="18"/>
      <c r="UPJ88" s="18"/>
      <c r="UPX88" s="18"/>
      <c r="UQL88" s="18"/>
      <c r="UQZ88" s="18"/>
      <c r="URN88" s="18"/>
      <c r="USB88" s="18"/>
      <c r="USP88" s="18"/>
      <c r="UTD88" s="18"/>
      <c r="UTR88" s="18"/>
      <c r="UUF88" s="18"/>
      <c r="UUT88" s="18"/>
      <c r="UVH88" s="18"/>
      <c r="UVV88" s="18"/>
      <c r="UWJ88" s="18"/>
      <c r="UWX88" s="18"/>
      <c r="UXL88" s="18"/>
      <c r="UXZ88" s="18"/>
      <c r="UYN88" s="18"/>
      <c r="UZB88" s="18"/>
      <c r="UZP88" s="18"/>
      <c r="VAD88" s="18"/>
      <c r="VAR88" s="18"/>
      <c r="VBF88" s="18"/>
      <c r="VBT88" s="18"/>
      <c r="VCH88" s="18"/>
      <c r="VCV88" s="18"/>
      <c r="VDJ88" s="18"/>
      <c r="VDX88" s="18"/>
      <c r="VEL88" s="18"/>
      <c r="VEZ88" s="18"/>
      <c r="VFN88" s="18"/>
      <c r="VGB88" s="18"/>
      <c r="VGP88" s="18"/>
      <c r="VHD88" s="18"/>
      <c r="VHR88" s="18"/>
      <c r="VIF88" s="18"/>
      <c r="VIT88" s="18"/>
      <c r="VJH88" s="18"/>
      <c r="VJV88" s="18"/>
      <c r="VKJ88" s="18"/>
      <c r="VKX88" s="18"/>
      <c r="VLL88" s="18"/>
      <c r="VLZ88" s="18"/>
      <c r="VMN88" s="18"/>
      <c r="VNB88" s="18"/>
      <c r="VNP88" s="18"/>
      <c r="VOD88" s="18"/>
      <c r="VOR88" s="18"/>
      <c r="VPF88" s="18"/>
      <c r="VPT88" s="18"/>
      <c r="VQH88" s="18"/>
      <c r="VQV88" s="18"/>
      <c r="VRJ88" s="18"/>
      <c r="VRX88" s="18"/>
      <c r="VSL88" s="18"/>
      <c r="VSZ88" s="18"/>
      <c r="VTN88" s="18"/>
      <c r="VUB88" s="18"/>
      <c r="VUP88" s="18"/>
      <c r="VVD88" s="18"/>
      <c r="VVR88" s="18"/>
      <c r="VWF88" s="18"/>
      <c r="VWT88" s="18"/>
      <c r="VXH88" s="18"/>
      <c r="VXV88" s="18"/>
      <c r="VYJ88" s="18"/>
      <c r="VYX88" s="18"/>
      <c r="VZL88" s="18"/>
      <c r="VZZ88" s="18"/>
      <c r="WAN88" s="18"/>
      <c r="WBB88" s="18"/>
      <c r="WBP88" s="18"/>
      <c r="WCD88" s="18"/>
      <c r="WCR88" s="18"/>
      <c r="WDF88" s="18"/>
      <c r="WDT88" s="18"/>
      <c r="WEH88" s="18"/>
      <c r="WEV88" s="18"/>
      <c r="WFJ88" s="18"/>
      <c r="WFX88" s="18"/>
      <c r="WGL88" s="18"/>
      <c r="WGZ88" s="18"/>
      <c r="WHN88" s="18"/>
      <c r="WIB88" s="18"/>
      <c r="WIP88" s="18"/>
      <c r="WJD88" s="18"/>
      <c r="WJR88" s="18"/>
      <c r="WKF88" s="18"/>
      <c r="WKT88" s="18"/>
      <c r="WLH88" s="18"/>
      <c r="WLV88" s="18"/>
      <c r="WMJ88" s="18"/>
      <c r="WMX88" s="18"/>
      <c r="WNL88" s="18"/>
      <c r="WNZ88" s="18"/>
      <c r="WON88" s="18"/>
      <c r="WPB88" s="18"/>
      <c r="WPP88" s="18"/>
      <c r="WQD88" s="18"/>
      <c r="WQR88" s="18"/>
      <c r="WRF88" s="18"/>
      <c r="WRT88" s="18"/>
      <c r="WSH88" s="18"/>
      <c r="WSV88" s="18"/>
      <c r="WTJ88" s="18"/>
      <c r="WTX88" s="18"/>
      <c r="WUL88" s="18"/>
      <c r="WUZ88" s="18"/>
      <c r="WVN88" s="18"/>
      <c r="WWB88" s="18"/>
      <c r="WWP88" s="18"/>
      <c r="WXD88" s="18"/>
      <c r="WXR88" s="18"/>
      <c r="WYF88" s="18"/>
      <c r="WYT88" s="18"/>
      <c r="WZH88" s="18"/>
      <c r="WZV88" s="18"/>
      <c r="XAJ88" s="18"/>
      <c r="XAX88" s="18"/>
      <c r="XBL88" s="18"/>
      <c r="XBZ88" s="18"/>
      <c r="XCN88" s="18"/>
      <c r="XDB88" s="18"/>
      <c r="XDP88" s="18"/>
      <c r="XED88" s="18"/>
      <c r="XER88" s="18"/>
    </row>
    <row r="89" spans="1:1014 1028:2036 2050:3072 3086:4094 4108:5116 5130:6138 6152:7160 7174:8182 8196:9204 9218:10240 10254:11262 11276:12284 12298:13306 13320:14328 14342:15350 15364:16372" hidden="1" x14ac:dyDescent="0.35">
      <c r="A89">
        <v>2017335006</v>
      </c>
      <c r="B89" t="s">
        <v>49</v>
      </c>
      <c r="C89" t="s">
        <v>452</v>
      </c>
      <c r="D89" s="55" t="s">
        <v>951</v>
      </c>
      <c r="E89" t="s">
        <v>945</v>
      </c>
      <c r="F89" s="18">
        <v>43070</v>
      </c>
      <c r="G89">
        <v>3.5</v>
      </c>
      <c r="H89" t="s">
        <v>878</v>
      </c>
      <c r="I89">
        <v>7.4</v>
      </c>
      <c r="J89" t="s">
        <v>29</v>
      </c>
      <c r="K89">
        <v>1.3</v>
      </c>
      <c r="L89" t="s">
        <v>877</v>
      </c>
      <c r="M89">
        <v>6</v>
      </c>
      <c r="N89" t="s">
        <v>878</v>
      </c>
      <c r="O89">
        <v>979</v>
      </c>
      <c r="P89" t="s">
        <v>29</v>
      </c>
      <c r="T89" s="18"/>
      <c r="AH89" s="18"/>
      <c r="AV89" s="18"/>
      <c r="BJ89" s="18"/>
      <c r="BX89" s="18"/>
      <c r="CL89" s="18"/>
      <c r="CZ89" s="18"/>
      <c r="DN89" s="18"/>
      <c r="EB89" s="18"/>
      <c r="EP89" s="18"/>
      <c r="FD89" s="18"/>
      <c r="FR89" s="18"/>
      <c r="GF89" s="18"/>
      <c r="GT89" s="18"/>
      <c r="HH89" s="18"/>
      <c r="HV89" s="18"/>
      <c r="IJ89" s="18"/>
      <c r="IX89" s="18"/>
      <c r="JL89" s="18"/>
      <c r="JZ89" s="18"/>
      <c r="KN89" s="18"/>
      <c r="LB89" s="18"/>
      <c r="LP89" s="18"/>
      <c r="MD89" s="18"/>
      <c r="MR89" s="18"/>
      <c r="NF89" s="18"/>
      <c r="NT89" s="18"/>
      <c r="OH89" s="18"/>
      <c r="OV89" s="18"/>
      <c r="PJ89" s="18"/>
      <c r="PX89" s="18"/>
      <c r="QL89" s="18"/>
      <c r="QZ89" s="18"/>
      <c r="RN89" s="18"/>
      <c r="SB89" s="18"/>
      <c r="SP89" s="18"/>
      <c r="TD89" s="18"/>
      <c r="TR89" s="18"/>
      <c r="UF89" s="18"/>
      <c r="UT89" s="18"/>
      <c r="VH89" s="18"/>
      <c r="VV89" s="18"/>
      <c r="WJ89" s="18"/>
      <c r="WX89" s="18"/>
      <c r="XL89" s="18"/>
      <c r="XZ89" s="18"/>
      <c r="YN89" s="18"/>
      <c r="ZB89" s="18"/>
      <c r="ZP89" s="18"/>
      <c r="AAD89" s="18"/>
      <c r="AAR89" s="18"/>
      <c r="ABF89" s="18"/>
      <c r="ABT89" s="18"/>
      <c r="ACH89" s="18"/>
      <c r="ACV89" s="18"/>
      <c r="ADJ89" s="18"/>
      <c r="ADX89" s="18"/>
      <c r="AEL89" s="18"/>
      <c r="AEZ89" s="18"/>
      <c r="AFN89" s="18"/>
      <c r="AGB89" s="18"/>
      <c r="AGP89" s="18"/>
      <c r="AHD89" s="18"/>
      <c r="AHR89" s="18"/>
      <c r="AIF89" s="18"/>
      <c r="AIT89" s="18"/>
      <c r="AJH89" s="18"/>
      <c r="AJV89" s="18"/>
      <c r="AKJ89" s="18"/>
      <c r="AKX89" s="18"/>
      <c r="ALL89" s="18"/>
      <c r="ALZ89" s="18"/>
      <c r="AMN89" s="18"/>
      <c r="ANB89" s="18"/>
      <c r="ANP89" s="18"/>
      <c r="AOD89" s="18"/>
      <c r="AOR89" s="18"/>
      <c r="APF89" s="18"/>
      <c r="APT89" s="18"/>
      <c r="AQH89" s="18"/>
      <c r="AQV89" s="18"/>
      <c r="ARJ89" s="18"/>
      <c r="ARX89" s="18"/>
      <c r="ASL89" s="18"/>
      <c r="ASZ89" s="18"/>
      <c r="ATN89" s="18"/>
      <c r="AUB89" s="18"/>
      <c r="AUP89" s="18"/>
      <c r="AVD89" s="18"/>
      <c r="AVR89" s="18"/>
      <c r="AWF89" s="18"/>
      <c r="AWT89" s="18"/>
      <c r="AXH89" s="18"/>
      <c r="AXV89" s="18"/>
      <c r="AYJ89" s="18"/>
      <c r="AYX89" s="18"/>
      <c r="AZL89" s="18"/>
      <c r="AZZ89" s="18"/>
      <c r="BAN89" s="18"/>
      <c r="BBB89" s="18"/>
      <c r="BBP89" s="18"/>
      <c r="BCD89" s="18"/>
      <c r="BCR89" s="18"/>
      <c r="BDF89" s="18"/>
      <c r="BDT89" s="18"/>
      <c r="BEH89" s="18"/>
      <c r="BEV89" s="18"/>
      <c r="BFJ89" s="18"/>
      <c r="BFX89" s="18"/>
      <c r="BGL89" s="18"/>
      <c r="BGZ89" s="18"/>
      <c r="BHN89" s="18"/>
      <c r="BIB89" s="18"/>
      <c r="BIP89" s="18"/>
      <c r="BJD89" s="18"/>
      <c r="BJR89" s="18"/>
      <c r="BKF89" s="18"/>
      <c r="BKT89" s="18"/>
      <c r="BLH89" s="18"/>
      <c r="BLV89" s="18"/>
      <c r="BMJ89" s="18"/>
      <c r="BMX89" s="18"/>
      <c r="BNL89" s="18"/>
      <c r="BNZ89" s="18"/>
      <c r="BON89" s="18"/>
      <c r="BPB89" s="18"/>
      <c r="BPP89" s="18"/>
      <c r="BQD89" s="18"/>
      <c r="BQR89" s="18"/>
      <c r="BRF89" s="18"/>
      <c r="BRT89" s="18"/>
      <c r="BSH89" s="18"/>
      <c r="BSV89" s="18"/>
      <c r="BTJ89" s="18"/>
      <c r="BTX89" s="18"/>
      <c r="BUL89" s="18"/>
      <c r="BUZ89" s="18"/>
      <c r="BVN89" s="18"/>
      <c r="BWB89" s="18"/>
      <c r="BWP89" s="18"/>
      <c r="BXD89" s="18"/>
      <c r="BXR89" s="18"/>
      <c r="BYF89" s="18"/>
      <c r="BYT89" s="18"/>
      <c r="BZH89" s="18"/>
      <c r="BZV89" s="18"/>
      <c r="CAJ89" s="18"/>
      <c r="CAX89" s="18"/>
      <c r="CBL89" s="18"/>
      <c r="CBZ89" s="18"/>
      <c r="CCN89" s="18"/>
      <c r="CDB89" s="18"/>
      <c r="CDP89" s="18"/>
      <c r="CED89" s="18"/>
      <c r="CER89" s="18"/>
      <c r="CFF89" s="18"/>
      <c r="CFT89" s="18"/>
      <c r="CGH89" s="18"/>
      <c r="CGV89" s="18"/>
      <c r="CHJ89" s="18"/>
      <c r="CHX89" s="18"/>
      <c r="CIL89" s="18"/>
      <c r="CIZ89" s="18"/>
      <c r="CJN89" s="18"/>
      <c r="CKB89" s="18"/>
      <c r="CKP89" s="18"/>
      <c r="CLD89" s="18"/>
      <c r="CLR89" s="18"/>
      <c r="CMF89" s="18"/>
      <c r="CMT89" s="18"/>
      <c r="CNH89" s="18"/>
      <c r="CNV89" s="18"/>
      <c r="COJ89" s="18"/>
      <c r="COX89" s="18"/>
      <c r="CPL89" s="18"/>
      <c r="CPZ89" s="18"/>
      <c r="CQN89" s="18"/>
      <c r="CRB89" s="18"/>
      <c r="CRP89" s="18"/>
      <c r="CSD89" s="18"/>
      <c r="CSR89" s="18"/>
      <c r="CTF89" s="18"/>
      <c r="CTT89" s="18"/>
      <c r="CUH89" s="18"/>
      <c r="CUV89" s="18"/>
      <c r="CVJ89" s="18"/>
      <c r="CVX89" s="18"/>
      <c r="CWL89" s="18"/>
      <c r="CWZ89" s="18"/>
      <c r="CXN89" s="18"/>
      <c r="CYB89" s="18"/>
      <c r="CYP89" s="18"/>
      <c r="CZD89" s="18"/>
      <c r="CZR89" s="18"/>
      <c r="DAF89" s="18"/>
      <c r="DAT89" s="18"/>
      <c r="DBH89" s="18"/>
      <c r="DBV89" s="18"/>
      <c r="DCJ89" s="18"/>
      <c r="DCX89" s="18"/>
      <c r="DDL89" s="18"/>
      <c r="DDZ89" s="18"/>
      <c r="DEN89" s="18"/>
      <c r="DFB89" s="18"/>
      <c r="DFP89" s="18"/>
      <c r="DGD89" s="18"/>
      <c r="DGR89" s="18"/>
      <c r="DHF89" s="18"/>
      <c r="DHT89" s="18"/>
      <c r="DIH89" s="18"/>
      <c r="DIV89" s="18"/>
      <c r="DJJ89" s="18"/>
      <c r="DJX89" s="18"/>
      <c r="DKL89" s="18"/>
      <c r="DKZ89" s="18"/>
      <c r="DLN89" s="18"/>
      <c r="DMB89" s="18"/>
      <c r="DMP89" s="18"/>
      <c r="DND89" s="18"/>
      <c r="DNR89" s="18"/>
      <c r="DOF89" s="18"/>
      <c r="DOT89" s="18"/>
      <c r="DPH89" s="18"/>
      <c r="DPV89" s="18"/>
      <c r="DQJ89" s="18"/>
      <c r="DQX89" s="18"/>
      <c r="DRL89" s="18"/>
      <c r="DRZ89" s="18"/>
      <c r="DSN89" s="18"/>
      <c r="DTB89" s="18"/>
      <c r="DTP89" s="18"/>
      <c r="DUD89" s="18"/>
      <c r="DUR89" s="18"/>
      <c r="DVF89" s="18"/>
      <c r="DVT89" s="18"/>
      <c r="DWH89" s="18"/>
      <c r="DWV89" s="18"/>
      <c r="DXJ89" s="18"/>
      <c r="DXX89" s="18"/>
      <c r="DYL89" s="18"/>
      <c r="DYZ89" s="18"/>
      <c r="DZN89" s="18"/>
      <c r="EAB89" s="18"/>
      <c r="EAP89" s="18"/>
      <c r="EBD89" s="18"/>
      <c r="EBR89" s="18"/>
      <c r="ECF89" s="18"/>
      <c r="ECT89" s="18"/>
      <c r="EDH89" s="18"/>
      <c r="EDV89" s="18"/>
      <c r="EEJ89" s="18"/>
      <c r="EEX89" s="18"/>
      <c r="EFL89" s="18"/>
      <c r="EFZ89" s="18"/>
      <c r="EGN89" s="18"/>
      <c r="EHB89" s="18"/>
      <c r="EHP89" s="18"/>
      <c r="EID89" s="18"/>
      <c r="EIR89" s="18"/>
      <c r="EJF89" s="18"/>
      <c r="EJT89" s="18"/>
      <c r="EKH89" s="18"/>
      <c r="EKV89" s="18"/>
      <c r="ELJ89" s="18"/>
      <c r="ELX89" s="18"/>
      <c r="EML89" s="18"/>
      <c r="EMZ89" s="18"/>
      <c r="ENN89" s="18"/>
      <c r="EOB89" s="18"/>
      <c r="EOP89" s="18"/>
      <c r="EPD89" s="18"/>
      <c r="EPR89" s="18"/>
      <c r="EQF89" s="18"/>
      <c r="EQT89" s="18"/>
      <c r="ERH89" s="18"/>
      <c r="ERV89" s="18"/>
      <c r="ESJ89" s="18"/>
      <c r="ESX89" s="18"/>
      <c r="ETL89" s="18"/>
      <c r="ETZ89" s="18"/>
      <c r="EUN89" s="18"/>
      <c r="EVB89" s="18"/>
      <c r="EVP89" s="18"/>
      <c r="EWD89" s="18"/>
      <c r="EWR89" s="18"/>
      <c r="EXF89" s="18"/>
      <c r="EXT89" s="18"/>
      <c r="EYH89" s="18"/>
      <c r="EYV89" s="18"/>
      <c r="EZJ89" s="18"/>
      <c r="EZX89" s="18"/>
      <c r="FAL89" s="18"/>
      <c r="FAZ89" s="18"/>
      <c r="FBN89" s="18"/>
      <c r="FCB89" s="18"/>
      <c r="FCP89" s="18"/>
      <c r="FDD89" s="18"/>
      <c r="FDR89" s="18"/>
      <c r="FEF89" s="18"/>
      <c r="FET89" s="18"/>
      <c r="FFH89" s="18"/>
      <c r="FFV89" s="18"/>
      <c r="FGJ89" s="18"/>
      <c r="FGX89" s="18"/>
      <c r="FHL89" s="18"/>
      <c r="FHZ89" s="18"/>
      <c r="FIN89" s="18"/>
      <c r="FJB89" s="18"/>
      <c r="FJP89" s="18"/>
      <c r="FKD89" s="18"/>
      <c r="FKR89" s="18"/>
      <c r="FLF89" s="18"/>
      <c r="FLT89" s="18"/>
      <c r="FMH89" s="18"/>
      <c r="FMV89" s="18"/>
      <c r="FNJ89" s="18"/>
      <c r="FNX89" s="18"/>
      <c r="FOL89" s="18"/>
      <c r="FOZ89" s="18"/>
      <c r="FPN89" s="18"/>
      <c r="FQB89" s="18"/>
      <c r="FQP89" s="18"/>
      <c r="FRD89" s="18"/>
      <c r="FRR89" s="18"/>
      <c r="FSF89" s="18"/>
      <c r="FST89" s="18"/>
      <c r="FTH89" s="18"/>
      <c r="FTV89" s="18"/>
      <c r="FUJ89" s="18"/>
      <c r="FUX89" s="18"/>
      <c r="FVL89" s="18"/>
      <c r="FVZ89" s="18"/>
      <c r="FWN89" s="18"/>
      <c r="FXB89" s="18"/>
      <c r="FXP89" s="18"/>
      <c r="FYD89" s="18"/>
      <c r="FYR89" s="18"/>
      <c r="FZF89" s="18"/>
      <c r="FZT89" s="18"/>
      <c r="GAH89" s="18"/>
      <c r="GAV89" s="18"/>
      <c r="GBJ89" s="18"/>
      <c r="GBX89" s="18"/>
      <c r="GCL89" s="18"/>
      <c r="GCZ89" s="18"/>
      <c r="GDN89" s="18"/>
      <c r="GEB89" s="18"/>
      <c r="GEP89" s="18"/>
      <c r="GFD89" s="18"/>
      <c r="GFR89" s="18"/>
      <c r="GGF89" s="18"/>
      <c r="GGT89" s="18"/>
      <c r="GHH89" s="18"/>
      <c r="GHV89" s="18"/>
      <c r="GIJ89" s="18"/>
      <c r="GIX89" s="18"/>
      <c r="GJL89" s="18"/>
      <c r="GJZ89" s="18"/>
      <c r="GKN89" s="18"/>
      <c r="GLB89" s="18"/>
      <c r="GLP89" s="18"/>
      <c r="GMD89" s="18"/>
      <c r="GMR89" s="18"/>
      <c r="GNF89" s="18"/>
      <c r="GNT89" s="18"/>
      <c r="GOH89" s="18"/>
      <c r="GOV89" s="18"/>
      <c r="GPJ89" s="18"/>
      <c r="GPX89" s="18"/>
      <c r="GQL89" s="18"/>
      <c r="GQZ89" s="18"/>
      <c r="GRN89" s="18"/>
      <c r="GSB89" s="18"/>
      <c r="GSP89" s="18"/>
      <c r="GTD89" s="18"/>
      <c r="GTR89" s="18"/>
      <c r="GUF89" s="18"/>
      <c r="GUT89" s="18"/>
      <c r="GVH89" s="18"/>
      <c r="GVV89" s="18"/>
      <c r="GWJ89" s="18"/>
      <c r="GWX89" s="18"/>
      <c r="GXL89" s="18"/>
      <c r="GXZ89" s="18"/>
      <c r="GYN89" s="18"/>
      <c r="GZB89" s="18"/>
      <c r="GZP89" s="18"/>
      <c r="HAD89" s="18"/>
      <c r="HAR89" s="18"/>
      <c r="HBF89" s="18"/>
      <c r="HBT89" s="18"/>
      <c r="HCH89" s="18"/>
      <c r="HCV89" s="18"/>
      <c r="HDJ89" s="18"/>
      <c r="HDX89" s="18"/>
      <c r="HEL89" s="18"/>
      <c r="HEZ89" s="18"/>
      <c r="HFN89" s="18"/>
      <c r="HGB89" s="18"/>
      <c r="HGP89" s="18"/>
      <c r="HHD89" s="18"/>
      <c r="HHR89" s="18"/>
      <c r="HIF89" s="18"/>
      <c r="HIT89" s="18"/>
      <c r="HJH89" s="18"/>
      <c r="HJV89" s="18"/>
      <c r="HKJ89" s="18"/>
      <c r="HKX89" s="18"/>
      <c r="HLL89" s="18"/>
      <c r="HLZ89" s="18"/>
      <c r="HMN89" s="18"/>
      <c r="HNB89" s="18"/>
      <c r="HNP89" s="18"/>
      <c r="HOD89" s="18"/>
      <c r="HOR89" s="18"/>
      <c r="HPF89" s="18"/>
      <c r="HPT89" s="18"/>
      <c r="HQH89" s="18"/>
      <c r="HQV89" s="18"/>
      <c r="HRJ89" s="18"/>
      <c r="HRX89" s="18"/>
      <c r="HSL89" s="18"/>
      <c r="HSZ89" s="18"/>
      <c r="HTN89" s="18"/>
      <c r="HUB89" s="18"/>
      <c r="HUP89" s="18"/>
      <c r="HVD89" s="18"/>
      <c r="HVR89" s="18"/>
      <c r="HWF89" s="18"/>
      <c r="HWT89" s="18"/>
      <c r="HXH89" s="18"/>
      <c r="HXV89" s="18"/>
      <c r="HYJ89" s="18"/>
      <c r="HYX89" s="18"/>
      <c r="HZL89" s="18"/>
      <c r="HZZ89" s="18"/>
      <c r="IAN89" s="18"/>
      <c r="IBB89" s="18"/>
      <c r="IBP89" s="18"/>
      <c r="ICD89" s="18"/>
      <c r="ICR89" s="18"/>
      <c r="IDF89" s="18"/>
      <c r="IDT89" s="18"/>
      <c r="IEH89" s="18"/>
      <c r="IEV89" s="18"/>
      <c r="IFJ89" s="18"/>
      <c r="IFX89" s="18"/>
      <c r="IGL89" s="18"/>
      <c r="IGZ89" s="18"/>
      <c r="IHN89" s="18"/>
      <c r="IIB89" s="18"/>
      <c r="IIP89" s="18"/>
      <c r="IJD89" s="18"/>
      <c r="IJR89" s="18"/>
      <c r="IKF89" s="18"/>
      <c r="IKT89" s="18"/>
      <c r="ILH89" s="18"/>
      <c r="ILV89" s="18"/>
      <c r="IMJ89" s="18"/>
      <c r="IMX89" s="18"/>
      <c r="INL89" s="18"/>
      <c r="INZ89" s="18"/>
      <c r="ION89" s="18"/>
      <c r="IPB89" s="18"/>
      <c r="IPP89" s="18"/>
      <c r="IQD89" s="18"/>
      <c r="IQR89" s="18"/>
      <c r="IRF89" s="18"/>
      <c r="IRT89" s="18"/>
      <c r="ISH89" s="18"/>
      <c r="ISV89" s="18"/>
      <c r="ITJ89" s="18"/>
      <c r="ITX89" s="18"/>
      <c r="IUL89" s="18"/>
      <c r="IUZ89" s="18"/>
      <c r="IVN89" s="18"/>
      <c r="IWB89" s="18"/>
      <c r="IWP89" s="18"/>
      <c r="IXD89" s="18"/>
      <c r="IXR89" s="18"/>
      <c r="IYF89" s="18"/>
      <c r="IYT89" s="18"/>
      <c r="IZH89" s="18"/>
      <c r="IZV89" s="18"/>
      <c r="JAJ89" s="18"/>
      <c r="JAX89" s="18"/>
      <c r="JBL89" s="18"/>
      <c r="JBZ89" s="18"/>
      <c r="JCN89" s="18"/>
      <c r="JDB89" s="18"/>
      <c r="JDP89" s="18"/>
      <c r="JED89" s="18"/>
      <c r="JER89" s="18"/>
      <c r="JFF89" s="18"/>
      <c r="JFT89" s="18"/>
      <c r="JGH89" s="18"/>
      <c r="JGV89" s="18"/>
      <c r="JHJ89" s="18"/>
      <c r="JHX89" s="18"/>
      <c r="JIL89" s="18"/>
      <c r="JIZ89" s="18"/>
      <c r="JJN89" s="18"/>
      <c r="JKB89" s="18"/>
      <c r="JKP89" s="18"/>
      <c r="JLD89" s="18"/>
      <c r="JLR89" s="18"/>
      <c r="JMF89" s="18"/>
      <c r="JMT89" s="18"/>
      <c r="JNH89" s="18"/>
      <c r="JNV89" s="18"/>
      <c r="JOJ89" s="18"/>
      <c r="JOX89" s="18"/>
      <c r="JPL89" s="18"/>
      <c r="JPZ89" s="18"/>
      <c r="JQN89" s="18"/>
      <c r="JRB89" s="18"/>
      <c r="JRP89" s="18"/>
      <c r="JSD89" s="18"/>
      <c r="JSR89" s="18"/>
      <c r="JTF89" s="18"/>
      <c r="JTT89" s="18"/>
      <c r="JUH89" s="18"/>
      <c r="JUV89" s="18"/>
      <c r="JVJ89" s="18"/>
      <c r="JVX89" s="18"/>
      <c r="JWL89" s="18"/>
      <c r="JWZ89" s="18"/>
      <c r="JXN89" s="18"/>
      <c r="JYB89" s="18"/>
      <c r="JYP89" s="18"/>
      <c r="JZD89" s="18"/>
      <c r="JZR89" s="18"/>
      <c r="KAF89" s="18"/>
      <c r="KAT89" s="18"/>
      <c r="KBH89" s="18"/>
      <c r="KBV89" s="18"/>
      <c r="KCJ89" s="18"/>
      <c r="KCX89" s="18"/>
      <c r="KDL89" s="18"/>
      <c r="KDZ89" s="18"/>
      <c r="KEN89" s="18"/>
      <c r="KFB89" s="18"/>
      <c r="KFP89" s="18"/>
      <c r="KGD89" s="18"/>
      <c r="KGR89" s="18"/>
      <c r="KHF89" s="18"/>
      <c r="KHT89" s="18"/>
      <c r="KIH89" s="18"/>
      <c r="KIV89" s="18"/>
      <c r="KJJ89" s="18"/>
      <c r="KJX89" s="18"/>
      <c r="KKL89" s="18"/>
      <c r="KKZ89" s="18"/>
      <c r="KLN89" s="18"/>
      <c r="KMB89" s="18"/>
      <c r="KMP89" s="18"/>
      <c r="KND89" s="18"/>
      <c r="KNR89" s="18"/>
      <c r="KOF89" s="18"/>
      <c r="KOT89" s="18"/>
      <c r="KPH89" s="18"/>
      <c r="KPV89" s="18"/>
      <c r="KQJ89" s="18"/>
      <c r="KQX89" s="18"/>
      <c r="KRL89" s="18"/>
      <c r="KRZ89" s="18"/>
      <c r="KSN89" s="18"/>
      <c r="KTB89" s="18"/>
      <c r="KTP89" s="18"/>
      <c r="KUD89" s="18"/>
      <c r="KUR89" s="18"/>
      <c r="KVF89" s="18"/>
      <c r="KVT89" s="18"/>
      <c r="KWH89" s="18"/>
      <c r="KWV89" s="18"/>
      <c r="KXJ89" s="18"/>
      <c r="KXX89" s="18"/>
      <c r="KYL89" s="18"/>
      <c r="KYZ89" s="18"/>
      <c r="KZN89" s="18"/>
      <c r="LAB89" s="18"/>
      <c r="LAP89" s="18"/>
      <c r="LBD89" s="18"/>
      <c r="LBR89" s="18"/>
      <c r="LCF89" s="18"/>
      <c r="LCT89" s="18"/>
      <c r="LDH89" s="18"/>
      <c r="LDV89" s="18"/>
      <c r="LEJ89" s="18"/>
      <c r="LEX89" s="18"/>
      <c r="LFL89" s="18"/>
      <c r="LFZ89" s="18"/>
      <c r="LGN89" s="18"/>
      <c r="LHB89" s="18"/>
      <c r="LHP89" s="18"/>
      <c r="LID89" s="18"/>
      <c r="LIR89" s="18"/>
      <c r="LJF89" s="18"/>
      <c r="LJT89" s="18"/>
      <c r="LKH89" s="18"/>
      <c r="LKV89" s="18"/>
      <c r="LLJ89" s="18"/>
      <c r="LLX89" s="18"/>
      <c r="LML89" s="18"/>
      <c r="LMZ89" s="18"/>
      <c r="LNN89" s="18"/>
      <c r="LOB89" s="18"/>
      <c r="LOP89" s="18"/>
      <c r="LPD89" s="18"/>
      <c r="LPR89" s="18"/>
      <c r="LQF89" s="18"/>
      <c r="LQT89" s="18"/>
      <c r="LRH89" s="18"/>
      <c r="LRV89" s="18"/>
      <c r="LSJ89" s="18"/>
      <c r="LSX89" s="18"/>
      <c r="LTL89" s="18"/>
      <c r="LTZ89" s="18"/>
      <c r="LUN89" s="18"/>
      <c r="LVB89" s="18"/>
      <c r="LVP89" s="18"/>
      <c r="LWD89" s="18"/>
      <c r="LWR89" s="18"/>
      <c r="LXF89" s="18"/>
      <c r="LXT89" s="18"/>
      <c r="LYH89" s="18"/>
      <c r="LYV89" s="18"/>
      <c r="LZJ89" s="18"/>
      <c r="LZX89" s="18"/>
      <c r="MAL89" s="18"/>
      <c r="MAZ89" s="18"/>
      <c r="MBN89" s="18"/>
      <c r="MCB89" s="18"/>
      <c r="MCP89" s="18"/>
      <c r="MDD89" s="18"/>
      <c r="MDR89" s="18"/>
      <c r="MEF89" s="18"/>
      <c r="MET89" s="18"/>
      <c r="MFH89" s="18"/>
      <c r="MFV89" s="18"/>
      <c r="MGJ89" s="18"/>
      <c r="MGX89" s="18"/>
      <c r="MHL89" s="18"/>
      <c r="MHZ89" s="18"/>
      <c r="MIN89" s="18"/>
      <c r="MJB89" s="18"/>
      <c r="MJP89" s="18"/>
      <c r="MKD89" s="18"/>
      <c r="MKR89" s="18"/>
      <c r="MLF89" s="18"/>
      <c r="MLT89" s="18"/>
      <c r="MMH89" s="18"/>
      <c r="MMV89" s="18"/>
      <c r="MNJ89" s="18"/>
      <c r="MNX89" s="18"/>
      <c r="MOL89" s="18"/>
      <c r="MOZ89" s="18"/>
      <c r="MPN89" s="18"/>
      <c r="MQB89" s="18"/>
      <c r="MQP89" s="18"/>
      <c r="MRD89" s="18"/>
      <c r="MRR89" s="18"/>
      <c r="MSF89" s="18"/>
      <c r="MST89" s="18"/>
      <c r="MTH89" s="18"/>
      <c r="MTV89" s="18"/>
      <c r="MUJ89" s="18"/>
      <c r="MUX89" s="18"/>
      <c r="MVL89" s="18"/>
      <c r="MVZ89" s="18"/>
      <c r="MWN89" s="18"/>
      <c r="MXB89" s="18"/>
      <c r="MXP89" s="18"/>
      <c r="MYD89" s="18"/>
      <c r="MYR89" s="18"/>
      <c r="MZF89" s="18"/>
      <c r="MZT89" s="18"/>
      <c r="NAH89" s="18"/>
      <c r="NAV89" s="18"/>
      <c r="NBJ89" s="18"/>
      <c r="NBX89" s="18"/>
      <c r="NCL89" s="18"/>
      <c r="NCZ89" s="18"/>
      <c r="NDN89" s="18"/>
      <c r="NEB89" s="18"/>
      <c r="NEP89" s="18"/>
      <c r="NFD89" s="18"/>
      <c r="NFR89" s="18"/>
      <c r="NGF89" s="18"/>
      <c r="NGT89" s="18"/>
      <c r="NHH89" s="18"/>
      <c r="NHV89" s="18"/>
      <c r="NIJ89" s="18"/>
      <c r="NIX89" s="18"/>
      <c r="NJL89" s="18"/>
      <c r="NJZ89" s="18"/>
      <c r="NKN89" s="18"/>
      <c r="NLB89" s="18"/>
      <c r="NLP89" s="18"/>
      <c r="NMD89" s="18"/>
      <c r="NMR89" s="18"/>
      <c r="NNF89" s="18"/>
      <c r="NNT89" s="18"/>
      <c r="NOH89" s="18"/>
      <c r="NOV89" s="18"/>
      <c r="NPJ89" s="18"/>
      <c r="NPX89" s="18"/>
      <c r="NQL89" s="18"/>
      <c r="NQZ89" s="18"/>
      <c r="NRN89" s="18"/>
      <c r="NSB89" s="18"/>
      <c r="NSP89" s="18"/>
      <c r="NTD89" s="18"/>
      <c r="NTR89" s="18"/>
      <c r="NUF89" s="18"/>
      <c r="NUT89" s="18"/>
      <c r="NVH89" s="18"/>
      <c r="NVV89" s="18"/>
      <c r="NWJ89" s="18"/>
      <c r="NWX89" s="18"/>
      <c r="NXL89" s="18"/>
      <c r="NXZ89" s="18"/>
      <c r="NYN89" s="18"/>
      <c r="NZB89" s="18"/>
      <c r="NZP89" s="18"/>
      <c r="OAD89" s="18"/>
      <c r="OAR89" s="18"/>
      <c r="OBF89" s="18"/>
      <c r="OBT89" s="18"/>
      <c r="OCH89" s="18"/>
      <c r="OCV89" s="18"/>
      <c r="ODJ89" s="18"/>
      <c r="ODX89" s="18"/>
      <c r="OEL89" s="18"/>
      <c r="OEZ89" s="18"/>
      <c r="OFN89" s="18"/>
      <c r="OGB89" s="18"/>
      <c r="OGP89" s="18"/>
      <c r="OHD89" s="18"/>
      <c r="OHR89" s="18"/>
      <c r="OIF89" s="18"/>
      <c r="OIT89" s="18"/>
      <c r="OJH89" s="18"/>
      <c r="OJV89" s="18"/>
      <c r="OKJ89" s="18"/>
      <c r="OKX89" s="18"/>
      <c r="OLL89" s="18"/>
      <c r="OLZ89" s="18"/>
      <c r="OMN89" s="18"/>
      <c r="ONB89" s="18"/>
      <c r="ONP89" s="18"/>
      <c r="OOD89" s="18"/>
      <c r="OOR89" s="18"/>
      <c r="OPF89" s="18"/>
      <c r="OPT89" s="18"/>
      <c r="OQH89" s="18"/>
      <c r="OQV89" s="18"/>
      <c r="ORJ89" s="18"/>
      <c r="ORX89" s="18"/>
      <c r="OSL89" s="18"/>
      <c r="OSZ89" s="18"/>
      <c r="OTN89" s="18"/>
      <c r="OUB89" s="18"/>
      <c r="OUP89" s="18"/>
      <c r="OVD89" s="18"/>
      <c r="OVR89" s="18"/>
      <c r="OWF89" s="18"/>
      <c r="OWT89" s="18"/>
      <c r="OXH89" s="18"/>
      <c r="OXV89" s="18"/>
      <c r="OYJ89" s="18"/>
      <c r="OYX89" s="18"/>
      <c r="OZL89" s="18"/>
      <c r="OZZ89" s="18"/>
      <c r="PAN89" s="18"/>
      <c r="PBB89" s="18"/>
      <c r="PBP89" s="18"/>
      <c r="PCD89" s="18"/>
      <c r="PCR89" s="18"/>
      <c r="PDF89" s="18"/>
      <c r="PDT89" s="18"/>
      <c r="PEH89" s="18"/>
      <c r="PEV89" s="18"/>
      <c r="PFJ89" s="18"/>
      <c r="PFX89" s="18"/>
      <c r="PGL89" s="18"/>
      <c r="PGZ89" s="18"/>
      <c r="PHN89" s="18"/>
      <c r="PIB89" s="18"/>
      <c r="PIP89" s="18"/>
      <c r="PJD89" s="18"/>
      <c r="PJR89" s="18"/>
      <c r="PKF89" s="18"/>
      <c r="PKT89" s="18"/>
      <c r="PLH89" s="18"/>
      <c r="PLV89" s="18"/>
      <c r="PMJ89" s="18"/>
      <c r="PMX89" s="18"/>
      <c r="PNL89" s="18"/>
      <c r="PNZ89" s="18"/>
      <c r="PON89" s="18"/>
      <c r="PPB89" s="18"/>
      <c r="PPP89" s="18"/>
      <c r="PQD89" s="18"/>
      <c r="PQR89" s="18"/>
      <c r="PRF89" s="18"/>
      <c r="PRT89" s="18"/>
      <c r="PSH89" s="18"/>
      <c r="PSV89" s="18"/>
      <c r="PTJ89" s="18"/>
      <c r="PTX89" s="18"/>
      <c r="PUL89" s="18"/>
      <c r="PUZ89" s="18"/>
      <c r="PVN89" s="18"/>
      <c r="PWB89" s="18"/>
      <c r="PWP89" s="18"/>
      <c r="PXD89" s="18"/>
      <c r="PXR89" s="18"/>
      <c r="PYF89" s="18"/>
      <c r="PYT89" s="18"/>
      <c r="PZH89" s="18"/>
      <c r="PZV89" s="18"/>
      <c r="QAJ89" s="18"/>
      <c r="QAX89" s="18"/>
      <c r="QBL89" s="18"/>
      <c r="QBZ89" s="18"/>
      <c r="QCN89" s="18"/>
      <c r="QDB89" s="18"/>
      <c r="QDP89" s="18"/>
      <c r="QED89" s="18"/>
      <c r="QER89" s="18"/>
      <c r="QFF89" s="18"/>
      <c r="QFT89" s="18"/>
      <c r="QGH89" s="18"/>
      <c r="QGV89" s="18"/>
      <c r="QHJ89" s="18"/>
      <c r="QHX89" s="18"/>
      <c r="QIL89" s="18"/>
      <c r="QIZ89" s="18"/>
      <c r="QJN89" s="18"/>
      <c r="QKB89" s="18"/>
      <c r="QKP89" s="18"/>
      <c r="QLD89" s="18"/>
      <c r="QLR89" s="18"/>
      <c r="QMF89" s="18"/>
      <c r="QMT89" s="18"/>
      <c r="QNH89" s="18"/>
      <c r="QNV89" s="18"/>
      <c r="QOJ89" s="18"/>
      <c r="QOX89" s="18"/>
      <c r="QPL89" s="18"/>
      <c r="QPZ89" s="18"/>
      <c r="QQN89" s="18"/>
      <c r="QRB89" s="18"/>
      <c r="QRP89" s="18"/>
      <c r="QSD89" s="18"/>
      <c r="QSR89" s="18"/>
      <c r="QTF89" s="18"/>
      <c r="QTT89" s="18"/>
      <c r="QUH89" s="18"/>
      <c r="QUV89" s="18"/>
      <c r="QVJ89" s="18"/>
      <c r="QVX89" s="18"/>
      <c r="QWL89" s="18"/>
      <c r="QWZ89" s="18"/>
      <c r="QXN89" s="18"/>
      <c r="QYB89" s="18"/>
      <c r="QYP89" s="18"/>
      <c r="QZD89" s="18"/>
      <c r="QZR89" s="18"/>
      <c r="RAF89" s="18"/>
      <c r="RAT89" s="18"/>
      <c r="RBH89" s="18"/>
      <c r="RBV89" s="18"/>
      <c r="RCJ89" s="18"/>
      <c r="RCX89" s="18"/>
      <c r="RDL89" s="18"/>
      <c r="RDZ89" s="18"/>
      <c r="REN89" s="18"/>
      <c r="RFB89" s="18"/>
      <c r="RFP89" s="18"/>
      <c r="RGD89" s="18"/>
      <c r="RGR89" s="18"/>
      <c r="RHF89" s="18"/>
      <c r="RHT89" s="18"/>
      <c r="RIH89" s="18"/>
      <c r="RIV89" s="18"/>
      <c r="RJJ89" s="18"/>
      <c r="RJX89" s="18"/>
      <c r="RKL89" s="18"/>
      <c r="RKZ89" s="18"/>
      <c r="RLN89" s="18"/>
      <c r="RMB89" s="18"/>
      <c r="RMP89" s="18"/>
      <c r="RND89" s="18"/>
      <c r="RNR89" s="18"/>
      <c r="ROF89" s="18"/>
      <c r="ROT89" s="18"/>
      <c r="RPH89" s="18"/>
      <c r="RPV89" s="18"/>
      <c r="RQJ89" s="18"/>
      <c r="RQX89" s="18"/>
      <c r="RRL89" s="18"/>
      <c r="RRZ89" s="18"/>
      <c r="RSN89" s="18"/>
      <c r="RTB89" s="18"/>
      <c r="RTP89" s="18"/>
      <c r="RUD89" s="18"/>
      <c r="RUR89" s="18"/>
      <c r="RVF89" s="18"/>
      <c r="RVT89" s="18"/>
      <c r="RWH89" s="18"/>
      <c r="RWV89" s="18"/>
      <c r="RXJ89" s="18"/>
      <c r="RXX89" s="18"/>
      <c r="RYL89" s="18"/>
      <c r="RYZ89" s="18"/>
      <c r="RZN89" s="18"/>
      <c r="SAB89" s="18"/>
      <c r="SAP89" s="18"/>
      <c r="SBD89" s="18"/>
      <c r="SBR89" s="18"/>
      <c r="SCF89" s="18"/>
      <c r="SCT89" s="18"/>
      <c r="SDH89" s="18"/>
      <c r="SDV89" s="18"/>
      <c r="SEJ89" s="18"/>
      <c r="SEX89" s="18"/>
      <c r="SFL89" s="18"/>
      <c r="SFZ89" s="18"/>
      <c r="SGN89" s="18"/>
      <c r="SHB89" s="18"/>
      <c r="SHP89" s="18"/>
      <c r="SID89" s="18"/>
      <c r="SIR89" s="18"/>
      <c r="SJF89" s="18"/>
      <c r="SJT89" s="18"/>
      <c r="SKH89" s="18"/>
      <c r="SKV89" s="18"/>
      <c r="SLJ89" s="18"/>
      <c r="SLX89" s="18"/>
      <c r="SML89" s="18"/>
      <c r="SMZ89" s="18"/>
      <c r="SNN89" s="18"/>
      <c r="SOB89" s="18"/>
      <c r="SOP89" s="18"/>
      <c r="SPD89" s="18"/>
      <c r="SPR89" s="18"/>
      <c r="SQF89" s="18"/>
      <c r="SQT89" s="18"/>
      <c r="SRH89" s="18"/>
      <c r="SRV89" s="18"/>
      <c r="SSJ89" s="18"/>
      <c r="SSX89" s="18"/>
      <c r="STL89" s="18"/>
      <c r="STZ89" s="18"/>
      <c r="SUN89" s="18"/>
      <c r="SVB89" s="18"/>
      <c r="SVP89" s="18"/>
      <c r="SWD89" s="18"/>
      <c r="SWR89" s="18"/>
      <c r="SXF89" s="18"/>
      <c r="SXT89" s="18"/>
      <c r="SYH89" s="18"/>
      <c r="SYV89" s="18"/>
      <c r="SZJ89" s="18"/>
      <c r="SZX89" s="18"/>
      <c r="TAL89" s="18"/>
      <c r="TAZ89" s="18"/>
      <c r="TBN89" s="18"/>
      <c r="TCB89" s="18"/>
      <c r="TCP89" s="18"/>
      <c r="TDD89" s="18"/>
      <c r="TDR89" s="18"/>
      <c r="TEF89" s="18"/>
      <c r="TET89" s="18"/>
      <c r="TFH89" s="18"/>
      <c r="TFV89" s="18"/>
      <c r="TGJ89" s="18"/>
      <c r="TGX89" s="18"/>
      <c r="THL89" s="18"/>
      <c r="THZ89" s="18"/>
      <c r="TIN89" s="18"/>
      <c r="TJB89" s="18"/>
      <c r="TJP89" s="18"/>
      <c r="TKD89" s="18"/>
      <c r="TKR89" s="18"/>
      <c r="TLF89" s="18"/>
      <c r="TLT89" s="18"/>
      <c r="TMH89" s="18"/>
      <c r="TMV89" s="18"/>
      <c r="TNJ89" s="18"/>
      <c r="TNX89" s="18"/>
      <c r="TOL89" s="18"/>
      <c r="TOZ89" s="18"/>
      <c r="TPN89" s="18"/>
      <c r="TQB89" s="18"/>
      <c r="TQP89" s="18"/>
      <c r="TRD89" s="18"/>
      <c r="TRR89" s="18"/>
      <c r="TSF89" s="18"/>
      <c r="TST89" s="18"/>
      <c r="TTH89" s="18"/>
      <c r="TTV89" s="18"/>
      <c r="TUJ89" s="18"/>
      <c r="TUX89" s="18"/>
      <c r="TVL89" s="18"/>
      <c r="TVZ89" s="18"/>
      <c r="TWN89" s="18"/>
      <c r="TXB89" s="18"/>
      <c r="TXP89" s="18"/>
      <c r="TYD89" s="18"/>
      <c r="TYR89" s="18"/>
      <c r="TZF89" s="18"/>
      <c r="TZT89" s="18"/>
      <c r="UAH89" s="18"/>
      <c r="UAV89" s="18"/>
      <c r="UBJ89" s="18"/>
      <c r="UBX89" s="18"/>
      <c r="UCL89" s="18"/>
      <c r="UCZ89" s="18"/>
      <c r="UDN89" s="18"/>
      <c r="UEB89" s="18"/>
      <c r="UEP89" s="18"/>
      <c r="UFD89" s="18"/>
      <c r="UFR89" s="18"/>
      <c r="UGF89" s="18"/>
      <c r="UGT89" s="18"/>
      <c r="UHH89" s="18"/>
      <c r="UHV89" s="18"/>
      <c r="UIJ89" s="18"/>
      <c r="UIX89" s="18"/>
      <c r="UJL89" s="18"/>
      <c r="UJZ89" s="18"/>
      <c r="UKN89" s="18"/>
      <c r="ULB89" s="18"/>
      <c r="ULP89" s="18"/>
      <c r="UMD89" s="18"/>
      <c r="UMR89" s="18"/>
      <c r="UNF89" s="18"/>
      <c r="UNT89" s="18"/>
      <c r="UOH89" s="18"/>
      <c r="UOV89" s="18"/>
      <c r="UPJ89" s="18"/>
      <c r="UPX89" s="18"/>
      <c r="UQL89" s="18"/>
      <c r="UQZ89" s="18"/>
      <c r="URN89" s="18"/>
      <c r="USB89" s="18"/>
      <c r="USP89" s="18"/>
      <c r="UTD89" s="18"/>
      <c r="UTR89" s="18"/>
      <c r="UUF89" s="18"/>
      <c r="UUT89" s="18"/>
      <c r="UVH89" s="18"/>
      <c r="UVV89" s="18"/>
      <c r="UWJ89" s="18"/>
      <c r="UWX89" s="18"/>
      <c r="UXL89" s="18"/>
      <c r="UXZ89" s="18"/>
      <c r="UYN89" s="18"/>
      <c r="UZB89" s="18"/>
      <c r="UZP89" s="18"/>
      <c r="VAD89" s="18"/>
      <c r="VAR89" s="18"/>
      <c r="VBF89" s="18"/>
      <c r="VBT89" s="18"/>
      <c r="VCH89" s="18"/>
      <c r="VCV89" s="18"/>
      <c r="VDJ89" s="18"/>
      <c r="VDX89" s="18"/>
      <c r="VEL89" s="18"/>
      <c r="VEZ89" s="18"/>
      <c r="VFN89" s="18"/>
      <c r="VGB89" s="18"/>
      <c r="VGP89" s="18"/>
      <c r="VHD89" s="18"/>
      <c r="VHR89" s="18"/>
      <c r="VIF89" s="18"/>
      <c r="VIT89" s="18"/>
      <c r="VJH89" s="18"/>
      <c r="VJV89" s="18"/>
      <c r="VKJ89" s="18"/>
      <c r="VKX89" s="18"/>
      <c r="VLL89" s="18"/>
      <c r="VLZ89" s="18"/>
      <c r="VMN89" s="18"/>
      <c r="VNB89" s="18"/>
      <c r="VNP89" s="18"/>
      <c r="VOD89" s="18"/>
      <c r="VOR89" s="18"/>
      <c r="VPF89" s="18"/>
      <c r="VPT89" s="18"/>
      <c r="VQH89" s="18"/>
      <c r="VQV89" s="18"/>
      <c r="VRJ89" s="18"/>
      <c r="VRX89" s="18"/>
      <c r="VSL89" s="18"/>
      <c r="VSZ89" s="18"/>
      <c r="VTN89" s="18"/>
      <c r="VUB89" s="18"/>
      <c r="VUP89" s="18"/>
      <c r="VVD89" s="18"/>
      <c r="VVR89" s="18"/>
      <c r="VWF89" s="18"/>
      <c r="VWT89" s="18"/>
      <c r="VXH89" s="18"/>
      <c r="VXV89" s="18"/>
      <c r="VYJ89" s="18"/>
      <c r="VYX89" s="18"/>
      <c r="VZL89" s="18"/>
      <c r="VZZ89" s="18"/>
      <c r="WAN89" s="18"/>
      <c r="WBB89" s="18"/>
      <c r="WBP89" s="18"/>
      <c r="WCD89" s="18"/>
      <c r="WCR89" s="18"/>
      <c r="WDF89" s="18"/>
      <c r="WDT89" s="18"/>
      <c r="WEH89" s="18"/>
      <c r="WEV89" s="18"/>
      <c r="WFJ89" s="18"/>
      <c r="WFX89" s="18"/>
      <c r="WGL89" s="18"/>
      <c r="WGZ89" s="18"/>
      <c r="WHN89" s="18"/>
      <c r="WIB89" s="18"/>
      <c r="WIP89" s="18"/>
      <c r="WJD89" s="18"/>
      <c r="WJR89" s="18"/>
      <c r="WKF89" s="18"/>
      <c r="WKT89" s="18"/>
      <c r="WLH89" s="18"/>
      <c r="WLV89" s="18"/>
      <c r="WMJ89" s="18"/>
      <c r="WMX89" s="18"/>
      <c r="WNL89" s="18"/>
      <c r="WNZ89" s="18"/>
      <c r="WON89" s="18"/>
      <c r="WPB89" s="18"/>
      <c r="WPP89" s="18"/>
      <c r="WQD89" s="18"/>
      <c r="WQR89" s="18"/>
      <c r="WRF89" s="18"/>
      <c r="WRT89" s="18"/>
      <c r="WSH89" s="18"/>
      <c r="WSV89" s="18"/>
      <c r="WTJ89" s="18"/>
      <c r="WTX89" s="18"/>
      <c r="WUL89" s="18"/>
      <c r="WUZ89" s="18"/>
      <c r="WVN89" s="18"/>
      <c r="WWB89" s="18"/>
      <c r="WWP89" s="18"/>
      <c r="WXD89" s="18"/>
      <c r="WXR89" s="18"/>
      <c r="WYF89" s="18"/>
      <c r="WYT89" s="18"/>
      <c r="WZH89" s="18"/>
      <c r="WZV89" s="18"/>
      <c r="XAJ89" s="18"/>
      <c r="XAX89" s="18"/>
      <c r="XBL89" s="18"/>
      <c r="XBZ89" s="18"/>
      <c r="XCN89" s="18"/>
      <c r="XDB89" s="18"/>
      <c r="XDP89" s="18"/>
      <c r="XED89" s="18"/>
      <c r="XER89" s="18"/>
    </row>
    <row r="90" spans="1:1014 1028:2036 2050:3072 3086:4094 4108:5116 5130:6138 6152:7160 7174:8182 8196:9204 9218:10240 10254:11262 11276:12284 12298:13306 13320:14328 14342:15350 15364:16372" hidden="1" x14ac:dyDescent="0.35">
      <c r="A90">
        <v>2017335007</v>
      </c>
      <c r="B90" t="s">
        <v>34</v>
      </c>
      <c r="C90" t="s">
        <v>160</v>
      </c>
      <c r="D90" s="61">
        <v>174</v>
      </c>
      <c r="E90" t="s">
        <v>946</v>
      </c>
      <c r="F90" s="18">
        <v>43070</v>
      </c>
      <c r="G90">
        <v>4.8</v>
      </c>
      <c r="H90" t="s">
        <v>29</v>
      </c>
      <c r="I90">
        <v>10.4</v>
      </c>
      <c r="J90" t="s">
        <v>29</v>
      </c>
      <c r="K90">
        <v>1.6</v>
      </c>
      <c r="L90" t="s">
        <v>877</v>
      </c>
      <c r="M90">
        <v>15</v>
      </c>
      <c r="N90" t="s">
        <v>878</v>
      </c>
      <c r="O90">
        <v>960</v>
      </c>
      <c r="P90" t="s">
        <v>29</v>
      </c>
      <c r="T90" s="18"/>
      <c r="AH90" s="18"/>
      <c r="AV90" s="18"/>
      <c r="BJ90" s="18"/>
      <c r="BX90" s="18"/>
      <c r="CL90" s="18"/>
      <c r="CZ90" s="18"/>
      <c r="DN90" s="18"/>
      <c r="EB90" s="18"/>
      <c r="EP90" s="18"/>
      <c r="FD90" s="18"/>
      <c r="FR90" s="18"/>
      <c r="GF90" s="18"/>
      <c r="GT90" s="18"/>
      <c r="HH90" s="18"/>
      <c r="HV90" s="18"/>
      <c r="IJ90" s="18"/>
      <c r="IX90" s="18"/>
      <c r="JL90" s="18"/>
      <c r="JZ90" s="18"/>
      <c r="KN90" s="18"/>
      <c r="LB90" s="18"/>
      <c r="LP90" s="18"/>
      <c r="MD90" s="18"/>
      <c r="MR90" s="18"/>
      <c r="NF90" s="18"/>
      <c r="NT90" s="18"/>
      <c r="OH90" s="18"/>
      <c r="OV90" s="18"/>
      <c r="PJ90" s="18"/>
      <c r="PX90" s="18"/>
      <c r="QL90" s="18"/>
      <c r="QZ90" s="18"/>
      <c r="RN90" s="18"/>
      <c r="SB90" s="18"/>
      <c r="SP90" s="18"/>
      <c r="TD90" s="18"/>
      <c r="TR90" s="18"/>
      <c r="UF90" s="18"/>
      <c r="UT90" s="18"/>
      <c r="VH90" s="18"/>
      <c r="VV90" s="18"/>
      <c r="WJ90" s="18"/>
      <c r="WX90" s="18"/>
      <c r="XL90" s="18"/>
      <c r="XZ90" s="18"/>
      <c r="YN90" s="18"/>
      <c r="ZB90" s="18"/>
      <c r="ZP90" s="18"/>
      <c r="AAD90" s="18"/>
      <c r="AAR90" s="18"/>
      <c r="ABF90" s="18"/>
      <c r="ABT90" s="18"/>
      <c r="ACH90" s="18"/>
      <c r="ACV90" s="18"/>
      <c r="ADJ90" s="18"/>
      <c r="ADX90" s="18"/>
      <c r="AEL90" s="18"/>
      <c r="AEZ90" s="18"/>
      <c r="AFN90" s="18"/>
      <c r="AGB90" s="18"/>
      <c r="AGP90" s="18"/>
      <c r="AHD90" s="18"/>
      <c r="AHR90" s="18"/>
      <c r="AIF90" s="18"/>
      <c r="AIT90" s="18"/>
      <c r="AJH90" s="18"/>
      <c r="AJV90" s="18"/>
      <c r="AKJ90" s="18"/>
      <c r="AKX90" s="18"/>
      <c r="ALL90" s="18"/>
      <c r="ALZ90" s="18"/>
      <c r="AMN90" s="18"/>
      <c r="ANB90" s="18"/>
      <c r="ANP90" s="18"/>
      <c r="AOD90" s="18"/>
      <c r="AOR90" s="18"/>
      <c r="APF90" s="18"/>
      <c r="APT90" s="18"/>
      <c r="AQH90" s="18"/>
      <c r="AQV90" s="18"/>
      <c r="ARJ90" s="18"/>
      <c r="ARX90" s="18"/>
      <c r="ASL90" s="18"/>
      <c r="ASZ90" s="18"/>
      <c r="ATN90" s="18"/>
      <c r="AUB90" s="18"/>
      <c r="AUP90" s="18"/>
      <c r="AVD90" s="18"/>
      <c r="AVR90" s="18"/>
      <c r="AWF90" s="18"/>
      <c r="AWT90" s="18"/>
      <c r="AXH90" s="18"/>
      <c r="AXV90" s="18"/>
      <c r="AYJ90" s="18"/>
      <c r="AYX90" s="18"/>
      <c r="AZL90" s="18"/>
      <c r="AZZ90" s="18"/>
      <c r="BAN90" s="18"/>
      <c r="BBB90" s="18"/>
      <c r="BBP90" s="18"/>
      <c r="BCD90" s="18"/>
      <c r="BCR90" s="18"/>
      <c r="BDF90" s="18"/>
      <c r="BDT90" s="18"/>
      <c r="BEH90" s="18"/>
      <c r="BEV90" s="18"/>
      <c r="BFJ90" s="18"/>
      <c r="BFX90" s="18"/>
      <c r="BGL90" s="18"/>
      <c r="BGZ90" s="18"/>
      <c r="BHN90" s="18"/>
      <c r="BIB90" s="18"/>
      <c r="BIP90" s="18"/>
      <c r="BJD90" s="18"/>
      <c r="BJR90" s="18"/>
      <c r="BKF90" s="18"/>
      <c r="BKT90" s="18"/>
      <c r="BLH90" s="18"/>
      <c r="BLV90" s="18"/>
      <c r="BMJ90" s="18"/>
      <c r="BMX90" s="18"/>
      <c r="BNL90" s="18"/>
      <c r="BNZ90" s="18"/>
      <c r="BON90" s="18"/>
      <c r="BPB90" s="18"/>
      <c r="BPP90" s="18"/>
      <c r="BQD90" s="18"/>
      <c r="BQR90" s="18"/>
      <c r="BRF90" s="18"/>
      <c r="BRT90" s="18"/>
      <c r="BSH90" s="18"/>
      <c r="BSV90" s="18"/>
      <c r="BTJ90" s="18"/>
      <c r="BTX90" s="18"/>
      <c r="BUL90" s="18"/>
      <c r="BUZ90" s="18"/>
      <c r="BVN90" s="18"/>
      <c r="BWB90" s="18"/>
      <c r="BWP90" s="18"/>
      <c r="BXD90" s="18"/>
      <c r="BXR90" s="18"/>
      <c r="BYF90" s="18"/>
      <c r="BYT90" s="18"/>
      <c r="BZH90" s="18"/>
      <c r="BZV90" s="18"/>
      <c r="CAJ90" s="18"/>
      <c r="CAX90" s="18"/>
      <c r="CBL90" s="18"/>
      <c r="CBZ90" s="18"/>
      <c r="CCN90" s="18"/>
      <c r="CDB90" s="18"/>
      <c r="CDP90" s="18"/>
      <c r="CED90" s="18"/>
      <c r="CER90" s="18"/>
      <c r="CFF90" s="18"/>
      <c r="CFT90" s="18"/>
      <c r="CGH90" s="18"/>
      <c r="CGV90" s="18"/>
      <c r="CHJ90" s="18"/>
      <c r="CHX90" s="18"/>
      <c r="CIL90" s="18"/>
      <c r="CIZ90" s="18"/>
      <c r="CJN90" s="18"/>
      <c r="CKB90" s="18"/>
      <c r="CKP90" s="18"/>
      <c r="CLD90" s="18"/>
      <c r="CLR90" s="18"/>
      <c r="CMF90" s="18"/>
      <c r="CMT90" s="18"/>
      <c r="CNH90" s="18"/>
      <c r="CNV90" s="18"/>
      <c r="COJ90" s="18"/>
      <c r="COX90" s="18"/>
      <c r="CPL90" s="18"/>
      <c r="CPZ90" s="18"/>
      <c r="CQN90" s="18"/>
      <c r="CRB90" s="18"/>
      <c r="CRP90" s="18"/>
      <c r="CSD90" s="18"/>
      <c r="CSR90" s="18"/>
      <c r="CTF90" s="18"/>
      <c r="CTT90" s="18"/>
      <c r="CUH90" s="18"/>
      <c r="CUV90" s="18"/>
      <c r="CVJ90" s="18"/>
      <c r="CVX90" s="18"/>
      <c r="CWL90" s="18"/>
      <c r="CWZ90" s="18"/>
      <c r="CXN90" s="18"/>
      <c r="CYB90" s="18"/>
      <c r="CYP90" s="18"/>
      <c r="CZD90" s="18"/>
      <c r="CZR90" s="18"/>
      <c r="DAF90" s="18"/>
      <c r="DAT90" s="18"/>
      <c r="DBH90" s="18"/>
      <c r="DBV90" s="18"/>
      <c r="DCJ90" s="18"/>
      <c r="DCX90" s="18"/>
      <c r="DDL90" s="18"/>
      <c r="DDZ90" s="18"/>
      <c r="DEN90" s="18"/>
      <c r="DFB90" s="18"/>
      <c r="DFP90" s="18"/>
      <c r="DGD90" s="18"/>
      <c r="DGR90" s="18"/>
      <c r="DHF90" s="18"/>
      <c r="DHT90" s="18"/>
      <c r="DIH90" s="18"/>
      <c r="DIV90" s="18"/>
      <c r="DJJ90" s="18"/>
      <c r="DJX90" s="18"/>
      <c r="DKL90" s="18"/>
      <c r="DKZ90" s="18"/>
      <c r="DLN90" s="18"/>
      <c r="DMB90" s="18"/>
      <c r="DMP90" s="18"/>
      <c r="DND90" s="18"/>
      <c r="DNR90" s="18"/>
      <c r="DOF90" s="18"/>
      <c r="DOT90" s="18"/>
      <c r="DPH90" s="18"/>
      <c r="DPV90" s="18"/>
      <c r="DQJ90" s="18"/>
      <c r="DQX90" s="18"/>
      <c r="DRL90" s="18"/>
      <c r="DRZ90" s="18"/>
      <c r="DSN90" s="18"/>
      <c r="DTB90" s="18"/>
      <c r="DTP90" s="18"/>
      <c r="DUD90" s="18"/>
      <c r="DUR90" s="18"/>
      <c r="DVF90" s="18"/>
      <c r="DVT90" s="18"/>
      <c r="DWH90" s="18"/>
      <c r="DWV90" s="18"/>
      <c r="DXJ90" s="18"/>
      <c r="DXX90" s="18"/>
      <c r="DYL90" s="18"/>
      <c r="DYZ90" s="18"/>
      <c r="DZN90" s="18"/>
      <c r="EAB90" s="18"/>
      <c r="EAP90" s="18"/>
      <c r="EBD90" s="18"/>
      <c r="EBR90" s="18"/>
      <c r="ECF90" s="18"/>
      <c r="ECT90" s="18"/>
      <c r="EDH90" s="18"/>
      <c r="EDV90" s="18"/>
      <c r="EEJ90" s="18"/>
      <c r="EEX90" s="18"/>
      <c r="EFL90" s="18"/>
      <c r="EFZ90" s="18"/>
      <c r="EGN90" s="18"/>
      <c r="EHB90" s="18"/>
      <c r="EHP90" s="18"/>
      <c r="EID90" s="18"/>
      <c r="EIR90" s="18"/>
      <c r="EJF90" s="18"/>
      <c r="EJT90" s="18"/>
      <c r="EKH90" s="18"/>
      <c r="EKV90" s="18"/>
      <c r="ELJ90" s="18"/>
      <c r="ELX90" s="18"/>
      <c r="EML90" s="18"/>
      <c r="EMZ90" s="18"/>
      <c r="ENN90" s="18"/>
      <c r="EOB90" s="18"/>
      <c r="EOP90" s="18"/>
      <c r="EPD90" s="18"/>
      <c r="EPR90" s="18"/>
      <c r="EQF90" s="18"/>
      <c r="EQT90" s="18"/>
      <c r="ERH90" s="18"/>
      <c r="ERV90" s="18"/>
      <c r="ESJ90" s="18"/>
      <c r="ESX90" s="18"/>
      <c r="ETL90" s="18"/>
      <c r="ETZ90" s="18"/>
      <c r="EUN90" s="18"/>
      <c r="EVB90" s="18"/>
      <c r="EVP90" s="18"/>
      <c r="EWD90" s="18"/>
      <c r="EWR90" s="18"/>
      <c r="EXF90" s="18"/>
      <c r="EXT90" s="18"/>
      <c r="EYH90" s="18"/>
      <c r="EYV90" s="18"/>
      <c r="EZJ90" s="18"/>
      <c r="EZX90" s="18"/>
      <c r="FAL90" s="18"/>
      <c r="FAZ90" s="18"/>
      <c r="FBN90" s="18"/>
      <c r="FCB90" s="18"/>
      <c r="FCP90" s="18"/>
      <c r="FDD90" s="18"/>
      <c r="FDR90" s="18"/>
      <c r="FEF90" s="18"/>
      <c r="FET90" s="18"/>
      <c r="FFH90" s="18"/>
      <c r="FFV90" s="18"/>
      <c r="FGJ90" s="18"/>
      <c r="FGX90" s="18"/>
      <c r="FHL90" s="18"/>
      <c r="FHZ90" s="18"/>
      <c r="FIN90" s="18"/>
      <c r="FJB90" s="18"/>
      <c r="FJP90" s="18"/>
      <c r="FKD90" s="18"/>
      <c r="FKR90" s="18"/>
      <c r="FLF90" s="18"/>
      <c r="FLT90" s="18"/>
      <c r="FMH90" s="18"/>
      <c r="FMV90" s="18"/>
      <c r="FNJ90" s="18"/>
      <c r="FNX90" s="18"/>
      <c r="FOL90" s="18"/>
      <c r="FOZ90" s="18"/>
      <c r="FPN90" s="18"/>
      <c r="FQB90" s="18"/>
      <c r="FQP90" s="18"/>
      <c r="FRD90" s="18"/>
      <c r="FRR90" s="18"/>
      <c r="FSF90" s="18"/>
      <c r="FST90" s="18"/>
      <c r="FTH90" s="18"/>
      <c r="FTV90" s="18"/>
      <c r="FUJ90" s="18"/>
      <c r="FUX90" s="18"/>
      <c r="FVL90" s="18"/>
      <c r="FVZ90" s="18"/>
      <c r="FWN90" s="18"/>
      <c r="FXB90" s="18"/>
      <c r="FXP90" s="18"/>
      <c r="FYD90" s="18"/>
      <c r="FYR90" s="18"/>
      <c r="FZF90" s="18"/>
      <c r="FZT90" s="18"/>
      <c r="GAH90" s="18"/>
      <c r="GAV90" s="18"/>
      <c r="GBJ90" s="18"/>
      <c r="GBX90" s="18"/>
      <c r="GCL90" s="18"/>
      <c r="GCZ90" s="18"/>
      <c r="GDN90" s="18"/>
      <c r="GEB90" s="18"/>
      <c r="GEP90" s="18"/>
      <c r="GFD90" s="18"/>
      <c r="GFR90" s="18"/>
      <c r="GGF90" s="18"/>
      <c r="GGT90" s="18"/>
      <c r="GHH90" s="18"/>
      <c r="GHV90" s="18"/>
      <c r="GIJ90" s="18"/>
      <c r="GIX90" s="18"/>
      <c r="GJL90" s="18"/>
      <c r="GJZ90" s="18"/>
      <c r="GKN90" s="18"/>
      <c r="GLB90" s="18"/>
      <c r="GLP90" s="18"/>
      <c r="GMD90" s="18"/>
      <c r="GMR90" s="18"/>
      <c r="GNF90" s="18"/>
      <c r="GNT90" s="18"/>
      <c r="GOH90" s="18"/>
      <c r="GOV90" s="18"/>
      <c r="GPJ90" s="18"/>
      <c r="GPX90" s="18"/>
      <c r="GQL90" s="18"/>
      <c r="GQZ90" s="18"/>
      <c r="GRN90" s="18"/>
      <c r="GSB90" s="18"/>
      <c r="GSP90" s="18"/>
      <c r="GTD90" s="18"/>
      <c r="GTR90" s="18"/>
      <c r="GUF90" s="18"/>
      <c r="GUT90" s="18"/>
      <c r="GVH90" s="18"/>
      <c r="GVV90" s="18"/>
      <c r="GWJ90" s="18"/>
      <c r="GWX90" s="18"/>
      <c r="GXL90" s="18"/>
      <c r="GXZ90" s="18"/>
      <c r="GYN90" s="18"/>
      <c r="GZB90" s="18"/>
      <c r="GZP90" s="18"/>
      <c r="HAD90" s="18"/>
      <c r="HAR90" s="18"/>
      <c r="HBF90" s="18"/>
      <c r="HBT90" s="18"/>
      <c r="HCH90" s="18"/>
      <c r="HCV90" s="18"/>
      <c r="HDJ90" s="18"/>
      <c r="HDX90" s="18"/>
      <c r="HEL90" s="18"/>
      <c r="HEZ90" s="18"/>
      <c r="HFN90" s="18"/>
      <c r="HGB90" s="18"/>
      <c r="HGP90" s="18"/>
      <c r="HHD90" s="18"/>
      <c r="HHR90" s="18"/>
      <c r="HIF90" s="18"/>
      <c r="HIT90" s="18"/>
      <c r="HJH90" s="18"/>
      <c r="HJV90" s="18"/>
      <c r="HKJ90" s="18"/>
      <c r="HKX90" s="18"/>
      <c r="HLL90" s="18"/>
      <c r="HLZ90" s="18"/>
      <c r="HMN90" s="18"/>
      <c r="HNB90" s="18"/>
      <c r="HNP90" s="18"/>
      <c r="HOD90" s="18"/>
      <c r="HOR90" s="18"/>
      <c r="HPF90" s="18"/>
      <c r="HPT90" s="18"/>
      <c r="HQH90" s="18"/>
      <c r="HQV90" s="18"/>
      <c r="HRJ90" s="18"/>
      <c r="HRX90" s="18"/>
      <c r="HSL90" s="18"/>
      <c r="HSZ90" s="18"/>
      <c r="HTN90" s="18"/>
      <c r="HUB90" s="18"/>
      <c r="HUP90" s="18"/>
      <c r="HVD90" s="18"/>
      <c r="HVR90" s="18"/>
      <c r="HWF90" s="18"/>
      <c r="HWT90" s="18"/>
      <c r="HXH90" s="18"/>
      <c r="HXV90" s="18"/>
      <c r="HYJ90" s="18"/>
      <c r="HYX90" s="18"/>
      <c r="HZL90" s="18"/>
      <c r="HZZ90" s="18"/>
      <c r="IAN90" s="18"/>
      <c r="IBB90" s="18"/>
      <c r="IBP90" s="18"/>
      <c r="ICD90" s="18"/>
      <c r="ICR90" s="18"/>
      <c r="IDF90" s="18"/>
      <c r="IDT90" s="18"/>
      <c r="IEH90" s="18"/>
      <c r="IEV90" s="18"/>
      <c r="IFJ90" s="18"/>
      <c r="IFX90" s="18"/>
      <c r="IGL90" s="18"/>
      <c r="IGZ90" s="18"/>
      <c r="IHN90" s="18"/>
      <c r="IIB90" s="18"/>
      <c r="IIP90" s="18"/>
      <c r="IJD90" s="18"/>
      <c r="IJR90" s="18"/>
      <c r="IKF90" s="18"/>
      <c r="IKT90" s="18"/>
      <c r="ILH90" s="18"/>
      <c r="ILV90" s="18"/>
      <c r="IMJ90" s="18"/>
      <c r="IMX90" s="18"/>
      <c r="INL90" s="18"/>
      <c r="INZ90" s="18"/>
      <c r="ION90" s="18"/>
      <c r="IPB90" s="18"/>
      <c r="IPP90" s="18"/>
      <c r="IQD90" s="18"/>
      <c r="IQR90" s="18"/>
      <c r="IRF90" s="18"/>
      <c r="IRT90" s="18"/>
      <c r="ISH90" s="18"/>
      <c r="ISV90" s="18"/>
      <c r="ITJ90" s="18"/>
      <c r="ITX90" s="18"/>
      <c r="IUL90" s="18"/>
      <c r="IUZ90" s="18"/>
      <c r="IVN90" s="18"/>
      <c r="IWB90" s="18"/>
      <c r="IWP90" s="18"/>
      <c r="IXD90" s="18"/>
      <c r="IXR90" s="18"/>
      <c r="IYF90" s="18"/>
      <c r="IYT90" s="18"/>
      <c r="IZH90" s="18"/>
      <c r="IZV90" s="18"/>
      <c r="JAJ90" s="18"/>
      <c r="JAX90" s="18"/>
      <c r="JBL90" s="18"/>
      <c r="JBZ90" s="18"/>
      <c r="JCN90" s="18"/>
      <c r="JDB90" s="18"/>
      <c r="JDP90" s="18"/>
      <c r="JED90" s="18"/>
      <c r="JER90" s="18"/>
      <c r="JFF90" s="18"/>
      <c r="JFT90" s="18"/>
      <c r="JGH90" s="18"/>
      <c r="JGV90" s="18"/>
      <c r="JHJ90" s="18"/>
      <c r="JHX90" s="18"/>
      <c r="JIL90" s="18"/>
      <c r="JIZ90" s="18"/>
      <c r="JJN90" s="18"/>
      <c r="JKB90" s="18"/>
      <c r="JKP90" s="18"/>
      <c r="JLD90" s="18"/>
      <c r="JLR90" s="18"/>
      <c r="JMF90" s="18"/>
      <c r="JMT90" s="18"/>
      <c r="JNH90" s="18"/>
      <c r="JNV90" s="18"/>
      <c r="JOJ90" s="18"/>
      <c r="JOX90" s="18"/>
      <c r="JPL90" s="18"/>
      <c r="JPZ90" s="18"/>
      <c r="JQN90" s="18"/>
      <c r="JRB90" s="18"/>
      <c r="JRP90" s="18"/>
      <c r="JSD90" s="18"/>
      <c r="JSR90" s="18"/>
      <c r="JTF90" s="18"/>
      <c r="JTT90" s="18"/>
      <c r="JUH90" s="18"/>
      <c r="JUV90" s="18"/>
      <c r="JVJ90" s="18"/>
      <c r="JVX90" s="18"/>
      <c r="JWL90" s="18"/>
      <c r="JWZ90" s="18"/>
      <c r="JXN90" s="18"/>
      <c r="JYB90" s="18"/>
      <c r="JYP90" s="18"/>
      <c r="JZD90" s="18"/>
      <c r="JZR90" s="18"/>
      <c r="KAF90" s="18"/>
      <c r="KAT90" s="18"/>
      <c r="KBH90" s="18"/>
      <c r="KBV90" s="18"/>
      <c r="KCJ90" s="18"/>
      <c r="KCX90" s="18"/>
      <c r="KDL90" s="18"/>
      <c r="KDZ90" s="18"/>
      <c r="KEN90" s="18"/>
      <c r="KFB90" s="18"/>
      <c r="KFP90" s="18"/>
      <c r="KGD90" s="18"/>
      <c r="KGR90" s="18"/>
      <c r="KHF90" s="18"/>
      <c r="KHT90" s="18"/>
      <c r="KIH90" s="18"/>
      <c r="KIV90" s="18"/>
      <c r="KJJ90" s="18"/>
      <c r="KJX90" s="18"/>
      <c r="KKL90" s="18"/>
      <c r="KKZ90" s="18"/>
      <c r="KLN90" s="18"/>
      <c r="KMB90" s="18"/>
      <c r="KMP90" s="18"/>
      <c r="KND90" s="18"/>
      <c r="KNR90" s="18"/>
      <c r="KOF90" s="18"/>
      <c r="KOT90" s="18"/>
      <c r="KPH90" s="18"/>
      <c r="KPV90" s="18"/>
      <c r="KQJ90" s="18"/>
      <c r="KQX90" s="18"/>
      <c r="KRL90" s="18"/>
      <c r="KRZ90" s="18"/>
      <c r="KSN90" s="18"/>
      <c r="KTB90" s="18"/>
      <c r="KTP90" s="18"/>
      <c r="KUD90" s="18"/>
      <c r="KUR90" s="18"/>
      <c r="KVF90" s="18"/>
      <c r="KVT90" s="18"/>
      <c r="KWH90" s="18"/>
      <c r="KWV90" s="18"/>
      <c r="KXJ90" s="18"/>
      <c r="KXX90" s="18"/>
      <c r="KYL90" s="18"/>
      <c r="KYZ90" s="18"/>
      <c r="KZN90" s="18"/>
      <c r="LAB90" s="18"/>
      <c r="LAP90" s="18"/>
      <c r="LBD90" s="18"/>
      <c r="LBR90" s="18"/>
      <c r="LCF90" s="18"/>
      <c r="LCT90" s="18"/>
      <c r="LDH90" s="18"/>
      <c r="LDV90" s="18"/>
      <c r="LEJ90" s="18"/>
      <c r="LEX90" s="18"/>
      <c r="LFL90" s="18"/>
      <c r="LFZ90" s="18"/>
      <c r="LGN90" s="18"/>
      <c r="LHB90" s="18"/>
      <c r="LHP90" s="18"/>
      <c r="LID90" s="18"/>
      <c r="LIR90" s="18"/>
      <c r="LJF90" s="18"/>
      <c r="LJT90" s="18"/>
      <c r="LKH90" s="18"/>
      <c r="LKV90" s="18"/>
      <c r="LLJ90" s="18"/>
      <c r="LLX90" s="18"/>
      <c r="LML90" s="18"/>
      <c r="LMZ90" s="18"/>
      <c r="LNN90" s="18"/>
      <c r="LOB90" s="18"/>
      <c r="LOP90" s="18"/>
      <c r="LPD90" s="18"/>
      <c r="LPR90" s="18"/>
      <c r="LQF90" s="18"/>
      <c r="LQT90" s="18"/>
      <c r="LRH90" s="18"/>
      <c r="LRV90" s="18"/>
      <c r="LSJ90" s="18"/>
      <c r="LSX90" s="18"/>
      <c r="LTL90" s="18"/>
      <c r="LTZ90" s="18"/>
      <c r="LUN90" s="18"/>
      <c r="LVB90" s="18"/>
      <c r="LVP90" s="18"/>
      <c r="LWD90" s="18"/>
      <c r="LWR90" s="18"/>
      <c r="LXF90" s="18"/>
      <c r="LXT90" s="18"/>
      <c r="LYH90" s="18"/>
      <c r="LYV90" s="18"/>
      <c r="LZJ90" s="18"/>
      <c r="LZX90" s="18"/>
      <c r="MAL90" s="18"/>
      <c r="MAZ90" s="18"/>
      <c r="MBN90" s="18"/>
      <c r="MCB90" s="18"/>
      <c r="MCP90" s="18"/>
      <c r="MDD90" s="18"/>
      <c r="MDR90" s="18"/>
      <c r="MEF90" s="18"/>
      <c r="MET90" s="18"/>
      <c r="MFH90" s="18"/>
      <c r="MFV90" s="18"/>
      <c r="MGJ90" s="18"/>
      <c r="MGX90" s="18"/>
      <c r="MHL90" s="18"/>
      <c r="MHZ90" s="18"/>
      <c r="MIN90" s="18"/>
      <c r="MJB90" s="18"/>
      <c r="MJP90" s="18"/>
      <c r="MKD90" s="18"/>
      <c r="MKR90" s="18"/>
      <c r="MLF90" s="18"/>
      <c r="MLT90" s="18"/>
      <c r="MMH90" s="18"/>
      <c r="MMV90" s="18"/>
      <c r="MNJ90" s="18"/>
      <c r="MNX90" s="18"/>
      <c r="MOL90" s="18"/>
      <c r="MOZ90" s="18"/>
      <c r="MPN90" s="18"/>
      <c r="MQB90" s="18"/>
      <c r="MQP90" s="18"/>
      <c r="MRD90" s="18"/>
      <c r="MRR90" s="18"/>
      <c r="MSF90" s="18"/>
      <c r="MST90" s="18"/>
      <c r="MTH90" s="18"/>
      <c r="MTV90" s="18"/>
      <c r="MUJ90" s="18"/>
      <c r="MUX90" s="18"/>
      <c r="MVL90" s="18"/>
      <c r="MVZ90" s="18"/>
      <c r="MWN90" s="18"/>
      <c r="MXB90" s="18"/>
      <c r="MXP90" s="18"/>
      <c r="MYD90" s="18"/>
      <c r="MYR90" s="18"/>
      <c r="MZF90" s="18"/>
      <c r="MZT90" s="18"/>
      <c r="NAH90" s="18"/>
      <c r="NAV90" s="18"/>
      <c r="NBJ90" s="18"/>
      <c r="NBX90" s="18"/>
      <c r="NCL90" s="18"/>
      <c r="NCZ90" s="18"/>
      <c r="NDN90" s="18"/>
      <c r="NEB90" s="18"/>
      <c r="NEP90" s="18"/>
      <c r="NFD90" s="18"/>
      <c r="NFR90" s="18"/>
      <c r="NGF90" s="18"/>
      <c r="NGT90" s="18"/>
      <c r="NHH90" s="18"/>
      <c r="NHV90" s="18"/>
      <c r="NIJ90" s="18"/>
      <c r="NIX90" s="18"/>
      <c r="NJL90" s="18"/>
      <c r="NJZ90" s="18"/>
      <c r="NKN90" s="18"/>
      <c r="NLB90" s="18"/>
      <c r="NLP90" s="18"/>
      <c r="NMD90" s="18"/>
      <c r="NMR90" s="18"/>
      <c r="NNF90" s="18"/>
      <c r="NNT90" s="18"/>
      <c r="NOH90" s="18"/>
      <c r="NOV90" s="18"/>
      <c r="NPJ90" s="18"/>
      <c r="NPX90" s="18"/>
      <c r="NQL90" s="18"/>
      <c r="NQZ90" s="18"/>
      <c r="NRN90" s="18"/>
      <c r="NSB90" s="18"/>
      <c r="NSP90" s="18"/>
      <c r="NTD90" s="18"/>
      <c r="NTR90" s="18"/>
      <c r="NUF90" s="18"/>
      <c r="NUT90" s="18"/>
      <c r="NVH90" s="18"/>
      <c r="NVV90" s="18"/>
      <c r="NWJ90" s="18"/>
      <c r="NWX90" s="18"/>
      <c r="NXL90" s="18"/>
      <c r="NXZ90" s="18"/>
      <c r="NYN90" s="18"/>
      <c r="NZB90" s="18"/>
      <c r="NZP90" s="18"/>
      <c r="OAD90" s="18"/>
      <c r="OAR90" s="18"/>
      <c r="OBF90" s="18"/>
      <c r="OBT90" s="18"/>
      <c r="OCH90" s="18"/>
      <c r="OCV90" s="18"/>
      <c r="ODJ90" s="18"/>
      <c r="ODX90" s="18"/>
      <c r="OEL90" s="18"/>
      <c r="OEZ90" s="18"/>
      <c r="OFN90" s="18"/>
      <c r="OGB90" s="18"/>
      <c r="OGP90" s="18"/>
      <c r="OHD90" s="18"/>
      <c r="OHR90" s="18"/>
      <c r="OIF90" s="18"/>
      <c r="OIT90" s="18"/>
      <c r="OJH90" s="18"/>
      <c r="OJV90" s="18"/>
      <c r="OKJ90" s="18"/>
      <c r="OKX90" s="18"/>
      <c r="OLL90" s="18"/>
      <c r="OLZ90" s="18"/>
      <c r="OMN90" s="18"/>
      <c r="ONB90" s="18"/>
      <c r="ONP90" s="18"/>
      <c r="OOD90" s="18"/>
      <c r="OOR90" s="18"/>
      <c r="OPF90" s="18"/>
      <c r="OPT90" s="18"/>
      <c r="OQH90" s="18"/>
      <c r="OQV90" s="18"/>
      <c r="ORJ90" s="18"/>
      <c r="ORX90" s="18"/>
      <c r="OSL90" s="18"/>
      <c r="OSZ90" s="18"/>
      <c r="OTN90" s="18"/>
      <c r="OUB90" s="18"/>
      <c r="OUP90" s="18"/>
      <c r="OVD90" s="18"/>
      <c r="OVR90" s="18"/>
      <c r="OWF90" s="18"/>
      <c r="OWT90" s="18"/>
      <c r="OXH90" s="18"/>
      <c r="OXV90" s="18"/>
      <c r="OYJ90" s="18"/>
      <c r="OYX90" s="18"/>
      <c r="OZL90" s="18"/>
      <c r="OZZ90" s="18"/>
      <c r="PAN90" s="18"/>
      <c r="PBB90" s="18"/>
      <c r="PBP90" s="18"/>
      <c r="PCD90" s="18"/>
      <c r="PCR90" s="18"/>
      <c r="PDF90" s="18"/>
      <c r="PDT90" s="18"/>
      <c r="PEH90" s="18"/>
      <c r="PEV90" s="18"/>
      <c r="PFJ90" s="18"/>
      <c r="PFX90" s="18"/>
      <c r="PGL90" s="18"/>
      <c r="PGZ90" s="18"/>
      <c r="PHN90" s="18"/>
      <c r="PIB90" s="18"/>
      <c r="PIP90" s="18"/>
      <c r="PJD90" s="18"/>
      <c r="PJR90" s="18"/>
      <c r="PKF90" s="18"/>
      <c r="PKT90" s="18"/>
      <c r="PLH90" s="18"/>
      <c r="PLV90" s="18"/>
      <c r="PMJ90" s="18"/>
      <c r="PMX90" s="18"/>
      <c r="PNL90" s="18"/>
      <c r="PNZ90" s="18"/>
      <c r="PON90" s="18"/>
      <c r="PPB90" s="18"/>
      <c r="PPP90" s="18"/>
      <c r="PQD90" s="18"/>
      <c r="PQR90" s="18"/>
      <c r="PRF90" s="18"/>
      <c r="PRT90" s="18"/>
      <c r="PSH90" s="18"/>
      <c r="PSV90" s="18"/>
      <c r="PTJ90" s="18"/>
      <c r="PTX90" s="18"/>
      <c r="PUL90" s="18"/>
      <c r="PUZ90" s="18"/>
      <c r="PVN90" s="18"/>
      <c r="PWB90" s="18"/>
      <c r="PWP90" s="18"/>
      <c r="PXD90" s="18"/>
      <c r="PXR90" s="18"/>
      <c r="PYF90" s="18"/>
      <c r="PYT90" s="18"/>
      <c r="PZH90" s="18"/>
      <c r="PZV90" s="18"/>
      <c r="QAJ90" s="18"/>
      <c r="QAX90" s="18"/>
      <c r="QBL90" s="18"/>
      <c r="QBZ90" s="18"/>
      <c r="QCN90" s="18"/>
      <c r="QDB90" s="18"/>
      <c r="QDP90" s="18"/>
      <c r="QED90" s="18"/>
      <c r="QER90" s="18"/>
      <c r="QFF90" s="18"/>
      <c r="QFT90" s="18"/>
      <c r="QGH90" s="18"/>
      <c r="QGV90" s="18"/>
      <c r="QHJ90" s="18"/>
      <c r="QHX90" s="18"/>
      <c r="QIL90" s="18"/>
      <c r="QIZ90" s="18"/>
      <c r="QJN90" s="18"/>
      <c r="QKB90" s="18"/>
      <c r="QKP90" s="18"/>
      <c r="QLD90" s="18"/>
      <c r="QLR90" s="18"/>
      <c r="QMF90" s="18"/>
      <c r="QMT90" s="18"/>
      <c r="QNH90" s="18"/>
      <c r="QNV90" s="18"/>
      <c r="QOJ90" s="18"/>
      <c r="QOX90" s="18"/>
      <c r="QPL90" s="18"/>
      <c r="QPZ90" s="18"/>
      <c r="QQN90" s="18"/>
      <c r="QRB90" s="18"/>
      <c r="QRP90" s="18"/>
      <c r="QSD90" s="18"/>
      <c r="QSR90" s="18"/>
      <c r="QTF90" s="18"/>
      <c r="QTT90" s="18"/>
      <c r="QUH90" s="18"/>
      <c r="QUV90" s="18"/>
      <c r="QVJ90" s="18"/>
      <c r="QVX90" s="18"/>
      <c r="QWL90" s="18"/>
      <c r="QWZ90" s="18"/>
      <c r="QXN90" s="18"/>
      <c r="QYB90" s="18"/>
      <c r="QYP90" s="18"/>
      <c r="QZD90" s="18"/>
      <c r="QZR90" s="18"/>
      <c r="RAF90" s="18"/>
      <c r="RAT90" s="18"/>
      <c r="RBH90" s="18"/>
      <c r="RBV90" s="18"/>
      <c r="RCJ90" s="18"/>
      <c r="RCX90" s="18"/>
      <c r="RDL90" s="18"/>
      <c r="RDZ90" s="18"/>
      <c r="REN90" s="18"/>
      <c r="RFB90" s="18"/>
      <c r="RFP90" s="18"/>
      <c r="RGD90" s="18"/>
      <c r="RGR90" s="18"/>
      <c r="RHF90" s="18"/>
      <c r="RHT90" s="18"/>
      <c r="RIH90" s="18"/>
      <c r="RIV90" s="18"/>
      <c r="RJJ90" s="18"/>
      <c r="RJX90" s="18"/>
      <c r="RKL90" s="18"/>
      <c r="RKZ90" s="18"/>
      <c r="RLN90" s="18"/>
      <c r="RMB90" s="18"/>
      <c r="RMP90" s="18"/>
      <c r="RND90" s="18"/>
      <c r="RNR90" s="18"/>
      <c r="ROF90" s="18"/>
      <c r="ROT90" s="18"/>
      <c r="RPH90" s="18"/>
      <c r="RPV90" s="18"/>
      <c r="RQJ90" s="18"/>
      <c r="RQX90" s="18"/>
      <c r="RRL90" s="18"/>
      <c r="RRZ90" s="18"/>
      <c r="RSN90" s="18"/>
      <c r="RTB90" s="18"/>
      <c r="RTP90" s="18"/>
      <c r="RUD90" s="18"/>
      <c r="RUR90" s="18"/>
      <c r="RVF90" s="18"/>
      <c r="RVT90" s="18"/>
      <c r="RWH90" s="18"/>
      <c r="RWV90" s="18"/>
      <c r="RXJ90" s="18"/>
      <c r="RXX90" s="18"/>
      <c r="RYL90" s="18"/>
      <c r="RYZ90" s="18"/>
      <c r="RZN90" s="18"/>
      <c r="SAB90" s="18"/>
      <c r="SAP90" s="18"/>
      <c r="SBD90" s="18"/>
      <c r="SBR90" s="18"/>
      <c r="SCF90" s="18"/>
      <c r="SCT90" s="18"/>
      <c r="SDH90" s="18"/>
      <c r="SDV90" s="18"/>
      <c r="SEJ90" s="18"/>
      <c r="SEX90" s="18"/>
      <c r="SFL90" s="18"/>
      <c r="SFZ90" s="18"/>
      <c r="SGN90" s="18"/>
      <c r="SHB90" s="18"/>
      <c r="SHP90" s="18"/>
      <c r="SID90" s="18"/>
      <c r="SIR90" s="18"/>
      <c r="SJF90" s="18"/>
      <c r="SJT90" s="18"/>
      <c r="SKH90" s="18"/>
      <c r="SKV90" s="18"/>
      <c r="SLJ90" s="18"/>
      <c r="SLX90" s="18"/>
      <c r="SML90" s="18"/>
      <c r="SMZ90" s="18"/>
      <c r="SNN90" s="18"/>
      <c r="SOB90" s="18"/>
      <c r="SOP90" s="18"/>
      <c r="SPD90" s="18"/>
      <c r="SPR90" s="18"/>
      <c r="SQF90" s="18"/>
      <c r="SQT90" s="18"/>
      <c r="SRH90" s="18"/>
      <c r="SRV90" s="18"/>
      <c r="SSJ90" s="18"/>
      <c r="SSX90" s="18"/>
      <c r="STL90" s="18"/>
      <c r="STZ90" s="18"/>
      <c r="SUN90" s="18"/>
      <c r="SVB90" s="18"/>
      <c r="SVP90" s="18"/>
      <c r="SWD90" s="18"/>
      <c r="SWR90" s="18"/>
      <c r="SXF90" s="18"/>
      <c r="SXT90" s="18"/>
      <c r="SYH90" s="18"/>
      <c r="SYV90" s="18"/>
      <c r="SZJ90" s="18"/>
      <c r="SZX90" s="18"/>
      <c r="TAL90" s="18"/>
      <c r="TAZ90" s="18"/>
      <c r="TBN90" s="18"/>
      <c r="TCB90" s="18"/>
      <c r="TCP90" s="18"/>
      <c r="TDD90" s="18"/>
      <c r="TDR90" s="18"/>
      <c r="TEF90" s="18"/>
      <c r="TET90" s="18"/>
      <c r="TFH90" s="18"/>
      <c r="TFV90" s="18"/>
      <c r="TGJ90" s="18"/>
      <c r="TGX90" s="18"/>
      <c r="THL90" s="18"/>
      <c r="THZ90" s="18"/>
      <c r="TIN90" s="18"/>
      <c r="TJB90" s="18"/>
      <c r="TJP90" s="18"/>
      <c r="TKD90" s="18"/>
      <c r="TKR90" s="18"/>
      <c r="TLF90" s="18"/>
      <c r="TLT90" s="18"/>
      <c r="TMH90" s="18"/>
      <c r="TMV90" s="18"/>
      <c r="TNJ90" s="18"/>
      <c r="TNX90" s="18"/>
      <c r="TOL90" s="18"/>
      <c r="TOZ90" s="18"/>
      <c r="TPN90" s="18"/>
      <c r="TQB90" s="18"/>
      <c r="TQP90" s="18"/>
      <c r="TRD90" s="18"/>
      <c r="TRR90" s="18"/>
      <c r="TSF90" s="18"/>
      <c r="TST90" s="18"/>
      <c r="TTH90" s="18"/>
      <c r="TTV90" s="18"/>
      <c r="TUJ90" s="18"/>
      <c r="TUX90" s="18"/>
      <c r="TVL90" s="18"/>
      <c r="TVZ90" s="18"/>
      <c r="TWN90" s="18"/>
      <c r="TXB90" s="18"/>
      <c r="TXP90" s="18"/>
      <c r="TYD90" s="18"/>
      <c r="TYR90" s="18"/>
      <c r="TZF90" s="18"/>
      <c r="TZT90" s="18"/>
      <c r="UAH90" s="18"/>
      <c r="UAV90" s="18"/>
      <c r="UBJ90" s="18"/>
      <c r="UBX90" s="18"/>
      <c r="UCL90" s="18"/>
      <c r="UCZ90" s="18"/>
      <c r="UDN90" s="18"/>
      <c r="UEB90" s="18"/>
      <c r="UEP90" s="18"/>
      <c r="UFD90" s="18"/>
      <c r="UFR90" s="18"/>
      <c r="UGF90" s="18"/>
      <c r="UGT90" s="18"/>
      <c r="UHH90" s="18"/>
      <c r="UHV90" s="18"/>
      <c r="UIJ90" s="18"/>
      <c r="UIX90" s="18"/>
      <c r="UJL90" s="18"/>
      <c r="UJZ90" s="18"/>
      <c r="UKN90" s="18"/>
      <c r="ULB90" s="18"/>
      <c r="ULP90" s="18"/>
      <c r="UMD90" s="18"/>
      <c r="UMR90" s="18"/>
      <c r="UNF90" s="18"/>
      <c r="UNT90" s="18"/>
      <c r="UOH90" s="18"/>
      <c r="UOV90" s="18"/>
      <c r="UPJ90" s="18"/>
      <c r="UPX90" s="18"/>
      <c r="UQL90" s="18"/>
      <c r="UQZ90" s="18"/>
      <c r="URN90" s="18"/>
      <c r="USB90" s="18"/>
      <c r="USP90" s="18"/>
      <c r="UTD90" s="18"/>
      <c r="UTR90" s="18"/>
      <c r="UUF90" s="18"/>
      <c r="UUT90" s="18"/>
      <c r="UVH90" s="18"/>
      <c r="UVV90" s="18"/>
      <c r="UWJ90" s="18"/>
      <c r="UWX90" s="18"/>
      <c r="UXL90" s="18"/>
      <c r="UXZ90" s="18"/>
      <c r="UYN90" s="18"/>
      <c r="UZB90" s="18"/>
      <c r="UZP90" s="18"/>
      <c r="VAD90" s="18"/>
      <c r="VAR90" s="18"/>
      <c r="VBF90" s="18"/>
      <c r="VBT90" s="18"/>
      <c r="VCH90" s="18"/>
      <c r="VCV90" s="18"/>
      <c r="VDJ90" s="18"/>
      <c r="VDX90" s="18"/>
      <c r="VEL90" s="18"/>
      <c r="VEZ90" s="18"/>
      <c r="VFN90" s="18"/>
      <c r="VGB90" s="18"/>
      <c r="VGP90" s="18"/>
      <c r="VHD90" s="18"/>
      <c r="VHR90" s="18"/>
      <c r="VIF90" s="18"/>
      <c r="VIT90" s="18"/>
      <c r="VJH90" s="18"/>
      <c r="VJV90" s="18"/>
      <c r="VKJ90" s="18"/>
      <c r="VKX90" s="18"/>
      <c r="VLL90" s="18"/>
      <c r="VLZ90" s="18"/>
      <c r="VMN90" s="18"/>
      <c r="VNB90" s="18"/>
      <c r="VNP90" s="18"/>
      <c r="VOD90" s="18"/>
      <c r="VOR90" s="18"/>
      <c r="VPF90" s="18"/>
      <c r="VPT90" s="18"/>
      <c r="VQH90" s="18"/>
      <c r="VQV90" s="18"/>
      <c r="VRJ90" s="18"/>
      <c r="VRX90" s="18"/>
      <c r="VSL90" s="18"/>
      <c r="VSZ90" s="18"/>
      <c r="VTN90" s="18"/>
      <c r="VUB90" s="18"/>
      <c r="VUP90" s="18"/>
      <c r="VVD90" s="18"/>
      <c r="VVR90" s="18"/>
      <c r="VWF90" s="18"/>
      <c r="VWT90" s="18"/>
      <c r="VXH90" s="18"/>
      <c r="VXV90" s="18"/>
      <c r="VYJ90" s="18"/>
      <c r="VYX90" s="18"/>
      <c r="VZL90" s="18"/>
      <c r="VZZ90" s="18"/>
      <c r="WAN90" s="18"/>
      <c r="WBB90" s="18"/>
      <c r="WBP90" s="18"/>
      <c r="WCD90" s="18"/>
      <c r="WCR90" s="18"/>
      <c r="WDF90" s="18"/>
      <c r="WDT90" s="18"/>
      <c r="WEH90" s="18"/>
      <c r="WEV90" s="18"/>
      <c r="WFJ90" s="18"/>
      <c r="WFX90" s="18"/>
      <c r="WGL90" s="18"/>
      <c r="WGZ90" s="18"/>
      <c r="WHN90" s="18"/>
      <c r="WIB90" s="18"/>
      <c r="WIP90" s="18"/>
      <c r="WJD90" s="18"/>
      <c r="WJR90" s="18"/>
      <c r="WKF90" s="18"/>
      <c r="WKT90" s="18"/>
      <c r="WLH90" s="18"/>
      <c r="WLV90" s="18"/>
      <c r="WMJ90" s="18"/>
      <c r="WMX90" s="18"/>
      <c r="WNL90" s="18"/>
      <c r="WNZ90" s="18"/>
      <c r="WON90" s="18"/>
      <c r="WPB90" s="18"/>
      <c r="WPP90" s="18"/>
      <c r="WQD90" s="18"/>
      <c r="WQR90" s="18"/>
      <c r="WRF90" s="18"/>
      <c r="WRT90" s="18"/>
      <c r="WSH90" s="18"/>
      <c r="WSV90" s="18"/>
      <c r="WTJ90" s="18"/>
      <c r="WTX90" s="18"/>
      <c r="WUL90" s="18"/>
      <c r="WUZ90" s="18"/>
      <c r="WVN90" s="18"/>
      <c r="WWB90" s="18"/>
      <c r="WWP90" s="18"/>
      <c r="WXD90" s="18"/>
      <c r="WXR90" s="18"/>
      <c r="WYF90" s="18"/>
      <c r="WYT90" s="18"/>
      <c r="WZH90" s="18"/>
      <c r="WZV90" s="18"/>
      <c r="XAJ90" s="18"/>
      <c r="XAX90" s="18"/>
      <c r="XBL90" s="18"/>
      <c r="XBZ90" s="18"/>
      <c r="XCN90" s="18"/>
      <c r="XDB90" s="18"/>
      <c r="XDP90" s="18"/>
      <c r="XED90" s="18"/>
      <c r="XER90" s="18"/>
    </row>
    <row r="91" spans="1:1014 1028:2036 2050:3072 3086:4094 4108:5116 5130:6138 6152:7160 7174:8182 8196:9204 9218:10240 10254:11262 11276:12284 12298:13306 13320:14328 14342:15350 15364:16372" x14ac:dyDescent="0.35">
      <c r="A91">
        <v>2017335008</v>
      </c>
      <c r="B91" t="e">
        <v>#N/A</v>
      </c>
      <c r="C91" t="e">
        <v>#N/A</v>
      </c>
      <c r="D91" s="55" t="s">
        <v>952</v>
      </c>
      <c r="E91" t="s">
        <v>953</v>
      </c>
      <c r="F91" s="18">
        <v>43070</v>
      </c>
      <c r="G91">
        <v>1.6</v>
      </c>
      <c r="H91" t="s">
        <v>878</v>
      </c>
      <c r="I91">
        <v>2.6</v>
      </c>
      <c r="J91" t="s">
        <v>878</v>
      </c>
      <c r="K91">
        <v>1.6</v>
      </c>
      <c r="L91" t="s">
        <v>877</v>
      </c>
      <c r="M91">
        <v>2.5</v>
      </c>
      <c r="N91" t="s">
        <v>949</v>
      </c>
      <c r="O91">
        <v>7</v>
      </c>
      <c r="P91" t="s">
        <v>949</v>
      </c>
      <c r="T91" s="18"/>
      <c r="AH91" s="18"/>
      <c r="AV91" s="18"/>
      <c r="BJ91" s="18"/>
      <c r="BX91" s="18"/>
      <c r="CL91" s="18"/>
      <c r="CZ91" s="18"/>
      <c r="DN91" s="18"/>
      <c r="EB91" s="18"/>
      <c r="EP91" s="18"/>
      <c r="FD91" s="18"/>
      <c r="FR91" s="18"/>
      <c r="GF91" s="18"/>
      <c r="GT91" s="18"/>
      <c r="HH91" s="18"/>
      <c r="HV91" s="18"/>
      <c r="IJ91" s="18"/>
      <c r="IX91" s="18"/>
      <c r="JL91" s="18"/>
      <c r="JZ91" s="18"/>
      <c r="KN91" s="18"/>
      <c r="LB91" s="18"/>
      <c r="LP91" s="18"/>
      <c r="MD91" s="18"/>
      <c r="MR91" s="18"/>
      <c r="NF91" s="18"/>
      <c r="NT91" s="18"/>
      <c r="OH91" s="18"/>
      <c r="OV91" s="18"/>
      <c r="PJ91" s="18"/>
      <c r="PX91" s="18"/>
      <c r="QL91" s="18"/>
      <c r="QZ91" s="18"/>
      <c r="RN91" s="18"/>
      <c r="SB91" s="18"/>
      <c r="SP91" s="18"/>
      <c r="TD91" s="18"/>
      <c r="TR91" s="18"/>
      <c r="UF91" s="18"/>
      <c r="UT91" s="18"/>
      <c r="VH91" s="18"/>
      <c r="VV91" s="18"/>
      <c r="WJ91" s="18"/>
      <c r="WX91" s="18"/>
      <c r="XL91" s="18"/>
      <c r="XZ91" s="18"/>
      <c r="YN91" s="18"/>
      <c r="ZB91" s="18"/>
      <c r="ZP91" s="18"/>
      <c r="AAD91" s="18"/>
      <c r="AAR91" s="18"/>
      <c r="ABF91" s="18"/>
      <c r="ABT91" s="18"/>
      <c r="ACH91" s="18"/>
      <c r="ACV91" s="18"/>
      <c r="ADJ91" s="18"/>
      <c r="ADX91" s="18"/>
      <c r="AEL91" s="18"/>
      <c r="AEZ91" s="18"/>
      <c r="AFN91" s="18"/>
      <c r="AGB91" s="18"/>
      <c r="AGP91" s="18"/>
      <c r="AHD91" s="18"/>
      <c r="AHR91" s="18"/>
      <c r="AIF91" s="18"/>
      <c r="AIT91" s="18"/>
      <c r="AJH91" s="18"/>
      <c r="AJV91" s="18"/>
      <c r="AKJ91" s="18"/>
      <c r="AKX91" s="18"/>
      <c r="ALL91" s="18"/>
      <c r="ALZ91" s="18"/>
      <c r="AMN91" s="18"/>
      <c r="ANB91" s="18"/>
      <c r="ANP91" s="18"/>
      <c r="AOD91" s="18"/>
      <c r="AOR91" s="18"/>
      <c r="APF91" s="18"/>
      <c r="APT91" s="18"/>
      <c r="AQH91" s="18"/>
      <c r="AQV91" s="18"/>
      <c r="ARJ91" s="18"/>
      <c r="ARX91" s="18"/>
      <c r="ASL91" s="18"/>
      <c r="ASZ91" s="18"/>
      <c r="ATN91" s="18"/>
      <c r="AUB91" s="18"/>
      <c r="AUP91" s="18"/>
      <c r="AVD91" s="18"/>
      <c r="AVR91" s="18"/>
      <c r="AWF91" s="18"/>
      <c r="AWT91" s="18"/>
      <c r="AXH91" s="18"/>
      <c r="AXV91" s="18"/>
      <c r="AYJ91" s="18"/>
      <c r="AYX91" s="18"/>
      <c r="AZL91" s="18"/>
      <c r="AZZ91" s="18"/>
      <c r="BAN91" s="18"/>
      <c r="BBB91" s="18"/>
      <c r="BBP91" s="18"/>
      <c r="BCD91" s="18"/>
      <c r="BCR91" s="18"/>
      <c r="BDF91" s="18"/>
      <c r="BDT91" s="18"/>
      <c r="BEH91" s="18"/>
      <c r="BEV91" s="18"/>
      <c r="BFJ91" s="18"/>
      <c r="BFX91" s="18"/>
      <c r="BGL91" s="18"/>
      <c r="BGZ91" s="18"/>
      <c r="BHN91" s="18"/>
      <c r="BIB91" s="18"/>
      <c r="BIP91" s="18"/>
      <c r="BJD91" s="18"/>
      <c r="BJR91" s="18"/>
      <c r="BKF91" s="18"/>
      <c r="BKT91" s="18"/>
      <c r="BLH91" s="18"/>
      <c r="BLV91" s="18"/>
      <c r="BMJ91" s="18"/>
      <c r="BMX91" s="18"/>
      <c r="BNL91" s="18"/>
      <c r="BNZ91" s="18"/>
      <c r="BON91" s="18"/>
      <c r="BPB91" s="18"/>
      <c r="BPP91" s="18"/>
      <c r="BQD91" s="18"/>
      <c r="BQR91" s="18"/>
      <c r="BRF91" s="18"/>
      <c r="BRT91" s="18"/>
      <c r="BSH91" s="18"/>
      <c r="BSV91" s="18"/>
      <c r="BTJ91" s="18"/>
      <c r="BTX91" s="18"/>
      <c r="BUL91" s="18"/>
      <c r="BUZ91" s="18"/>
      <c r="BVN91" s="18"/>
      <c r="BWB91" s="18"/>
      <c r="BWP91" s="18"/>
      <c r="BXD91" s="18"/>
      <c r="BXR91" s="18"/>
      <c r="BYF91" s="18"/>
      <c r="BYT91" s="18"/>
      <c r="BZH91" s="18"/>
      <c r="BZV91" s="18"/>
      <c r="CAJ91" s="18"/>
      <c r="CAX91" s="18"/>
      <c r="CBL91" s="18"/>
      <c r="CBZ91" s="18"/>
      <c r="CCN91" s="18"/>
      <c r="CDB91" s="18"/>
      <c r="CDP91" s="18"/>
      <c r="CED91" s="18"/>
      <c r="CER91" s="18"/>
      <c r="CFF91" s="18"/>
      <c r="CFT91" s="18"/>
      <c r="CGH91" s="18"/>
      <c r="CGV91" s="18"/>
      <c r="CHJ91" s="18"/>
      <c r="CHX91" s="18"/>
      <c r="CIL91" s="18"/>
      <c r="CIZ91" s="18"/>
      <c r="CJN91" s="18"/>
      <c r="CKB91" s="18"/>
      <c r="CKP91" s="18"/>
      <c r="CLD91" s="18"/>
      <c r="CLR91" s="18"/>
      <c r="CMF91" s="18"/>
      <c r="CMT91" s="18"/>
      <c r="CNH91" s="18"/>
      <c r="CNV91" s="18"/>
      <c r="COJ91" s="18"/>
      <c r="COX91" s="18"/>
      <c r="CPL91" s="18"/>
      <c r="CPZ91" s="18"/>
      <c r="CQN91" s="18"/>
      <c r="CRB91" s="18"/>
      <c r="CRP91" s="18"/>
      <c r="CSD91" s="18"/>
      <c r="CSR91" s="18"/>
      <c r="CTF91" s="18"/>
      <c r="CTT91" s="18"/>
      <c r="CUH91" s="18"/>
      <c r="CUV91" s="18"/>
      <c r="CVJ91" s="18"/>
      <c r="CVX91" s="18"/>
      <c r="CWL91" s="18"/>
      <c r="CWZ91" s="18"/>
      <c r="CXN91" s="18"/>
      <c r="CYB91" s="18"/>
      <c r="CYP91" s="18"/>
      <c r="CZD91" s="18"/>
      <c r="CZR91" s="18"/>
      <c r="DAF91" s="18"/>
      <c r="DAT91" s="18"/>
      <c r="DBH91" s="18"/>
      <c r="DBV91" s="18"/>
      <c r="DCJ91" s="18"/>
      <c r="DCX91" s="18"/>
      <c r="DDL91" s="18"/>
      <c r="DDZ91" s="18"/>
      <c r="DEN91" s="18"/>
      <c r="DFB91" s="18"/>
      <c r="DFP91" s="18"/>
      <c r="DGD91" s="18"/>
      <c r="DGR91" s="18"/>
      <c r="DHF91" s="18"/>
      <c r="DHT91" s="18"/>
      <c r="DIH91" s="18"/>
      <c r="DIV91" s="18"/>
      <c r="DJJ91" s="18"/>
      <c r="DJX91" s="18"/>
      <c r="DKL91" s="18"/>
      <c r="DKZ91" s="18"/>
      <c r="DLN91" s="18"/>
      <c r="DMB91" s="18"/>
      <c r="DMP91" s="18"/>
      <c r="DND91" s="18"/>
      <c r="DNR91" s="18"/>
      <c r="DOF91" s="18"/>
      <c r="DOT91" s="18"/>
      <c r="DPH91" s="18"/>
      <c r="DPV91" s="18"/>
      <c r="DQJ91" s="18"/>
      <c r="DQX91" s="18"/>
      <c r="DRL91" s="18"/>
      <c r="DRZ91" s="18"/>
      <c r="DSN91" s="18"/>
      <c r="DTB91" s="18"/>
      <c r="DTP91" s="18"/>
      <c r="DUD91" s="18"/>
      <c r="DUR91" s="18"/>
      <c r="DVF91" s="18"/>
      <c r="DVT91" s="18"/>
      <c r="DWH91" s="18"/>
      <c r="DWV91" s="18"/>
      <c r="DXJ91" s="18"/>
      <c r="DXX91" s="18"/>
      <c r="DYL91" s="18"/>
      <c r="DYZ91" s="18"/>
      <c r="DZN91" s="18"/>
      <c r="EAB91" s="18"/>
      <c r="EAP91" s="18"/>
      <c r="EBD91" s="18"/>
      <c r="EBR91" s="18"/>
      <c r="ECF91" s="18"/>
      <c r="ECT91" s="18"/>
      <c r="EDH91" s="18"/>
      <c r="EDV91" s="18"/>
      <c r="EEJ91" s="18"/>
      <c r="EEX91" s="18"/>
      <c r="EFL91" s="18"/>
      <c r="EFZ91" s="18"/>
      <c r="EGN91" s="18"/>
      <c r="EHB91" s="18"/>
      <c r="EHP91" s="18"/>
      <c r="EID91" s="18"/>
      <c r="EIR91" s="18"/>
      <c r="EJF91" s="18"/>
      <c r="EJT91" s="18"/>
      <c r="EKH91" s="18"/>
      <c r="EKV91" s="18"/>
      <c r="ELJ91" s="18"/>
      <c r="ELX91" s="18"/>
      <c r="EML91" s="18"/>
      <c r="EMZ91" s="18"/>
      <c r="ENN91" s="18"/>
      <c r="EOB91" s="18"/>
      <c r="EOP91" s="18"/>
      <c r="EPD91" s="18"/>
      <c r="EPR91" s="18"/>
      <c r="EQF91" s="18"/>
      <c r="EQT91" s="18"/>
      <c r="ERH91" s="18"/>
      <c r="ERV91" s="18"/>
      <c r="ESJ91" s="18"/>
      <c r="ESX91" s="18"/>
      <c r="ETL91" s="18"/>
      <c r="ETZ91" s="18"/>
      <c r="EUN91" s="18"/>
      <c r="EVB91" s="18"/>
      <c r="EVP91" s="18"/>
      <c r="EWD91" s="18"/>
      <c r="EWR91" s="18"/>
      <c r="EXF91" s="18"/>
      <c r="EXT91" s="18"/>
      <c r="EYH91" s="18"/>
      <c r="EYV91" s="18"/>
      <c r="EZJ91" s="18"/>
      <c r="EZX91" s="18"/>
      <c r="FAL91" s="18"/>
      <c r="FAZ91" s="18"/>
      <c r="FBN91" s="18"/>
      <c r="FCB91" s="18"/>
      <c r="FCP91" s="18"/>
      <c r="FDD91" s="18"/>
      <c r="FDR91" s="18"/>
      <c r="FEF91" s="18"/>
      <c r="FET91" s="18"/>
      <c r="FFH91" s="18"/>
      <c r="FFV91" s="18"/>
      <c r="FGJ91" s="18"/>
      <c r="FGX91" s="18"/>
      <c r="FHL91" s="18"/>
      <c r="FHZ91" s="18"/>
      <c r="FIN91" s="18"/>
      <c r="FJB91" s="18"/>
      <c r="FJP91" s="18"/>
      <c r="FKD91" s="18"/>
      <c r="FKR91" s="18"/>
      <c r="FLF91" s="18"/>
      <c r="FLT91" s="18"/>
      <c r="FMH91" s="18"/>
      <c r="FMV91" s="18"/>
      <c r="FNJ91" s="18"/>
      <c r="FNX91" s="18"/>
      <c r="FOL91" s="18"/>
      <c r="FOZ91" s="18"/>
      <c r="FPN91" s="18"/>
      <c r="FQB91" s="18"/>
      <c r="FQP91" s="18"/>
      <c r="FRD91" s="18"/>
      <c r="FRR91" s="18"/>
      <c r="FSF91" s="18"/>
      <c r="FST91" s="18"/>
      <c r="FTH91" s="18"/>
      <c r="FTV91" s="18"/>
      <c r="FUJ91" s="18"/>
      <c r="FUX91" s="18"/>
      <c r="FVL91" s="18"/>
      <c r="FVZ91" s="18"/>
      <c r="FWN91" s="18"/>
      <c r="FXB91" s="18"/>
      <c r="FXP91" s="18"/>
      <c r="FYD91" s="18"/>
      <c r="FYR91" s="18"/>
      <c r="FZF91" s="18"/>
      <c r="FZT91" s="18"/>
      <c r="GAH91" s="18"/>
      <c r="GAV91" s="18"/>
      <c r="GBJ91" s="18"/>
      <c r="GBX91" s="18"/>
      <c r="GCL91" s="18"/>
      <c r="GCZ91" s="18"/>
      <c r="GDN91" s="18"/>
      <c r="GEB91" s="18"/>
      <c r="GEP91" s="18"/>
      <c r="GFD91" s="18"/>
      <c r="GFR91" s="18"/>
      <c r="GGF91" s="18"/>
      <c r="GGT91" s="18"/>
      <c r="GHH91" s="18"/>
      <c r="GHV91" s="18"/>
      <c r="GIJ91" s="18"/>
      <c r="GIX91" s="18"/>
      <c r="GJL91" s="18"/>
      <c r="GJZ91" s="18"/>
      <c r="GKN91" s="18"/>
      <c r="GLB91" s="18"/>
      <c r="GLP91" s="18"/>
      <c r="GMD91" s="18"/>
      <c r="GMR91" s="18"/>
      <c r="GNF91" s="18"/>
      <c r="GNT91" s="18"/>
      <c r="GOH91" s="18"/>
      <c r="GOV91" s="18"/>
      <c r="GPJ91" s="18"/>
      <c r="GPX91" s="18"/>
      <c r="GQL91" s="18"/>
      <c r="GQZ91" s="18"/>
      <c r="GRN91" s="18"/>
      <c r="GSB91" s="18"/>
      <c r="GSP91" s="18"/>
      <c r="GTD91" s="18"/>
      <c r="GTR91" s="18"/>
      <c r="GUF91" s="18"/>
      <c r="GUT91" s="18"/>
      <c r="GVH91" s="18"/>
      <c r="GVV91" s="18"/>
      <c r="GWJ91" s="18"/>
      <c r="GWX91" s="18"/>
      <c r="GXL91" s="18"/>
      <c r="GXZ91" s="18"/>
      <c r="GYN91" s="18"/>
      <c r="GZB91" s="18"/>
      <c r="GZP91" s="18"/>
      <c r="HAD91" s="18"/>
      <c r="HAR91" s="18"/>
      <c r="HBF91" s="18"/>
      <c r="HBT91" s="18"/>
      <c r="HCH91" s="18"/>
      <c r="HCV91" s="18"/>
      <c r="HDJ91" s="18"/>
      <c r="HDX91" s="18"/>
      <c r="HEL91" s="18"/>
      <c r="HEZ91" s="18"/>
      <c r="HFN91" s="18"/>
      <c r="HGB91" s="18"/>
      <c r="HGP91" s="18"/>
      <c r="HHD91" s="18"/>
      <c r="HHR91" s="18"/>
      <c r="HIF91" s="18"/>
      <c r="HIT91" s="18"/>
      <c r="HJH91" s="18"/>
      <c r="HJV91" s="18"/>
      <c r="HKJ91" s="18"/>
      <c r="HKX91" s="18"/>
      <c r="HLL91" s="18"/>
      <c r="HLZ91" s="18"/>
      <c r="HMN91" s="18"/>
      <c r="HNB91" s="18"/>
      <c r="HNP91" s="18"/>
      <c r="HOD91" s="18"/>
      <c r="HOR91" s="18"/>
      <c r="HPF91" s="18"/>
      <c r="HPT91" s="18"/>
      <c r="HQH91" s="18"/>
      <c r="HQV91" s="18"/>
      <c r="HRJ91" s="18"/>
      <c r="HRX91" s="18"/>
      <c r="HSL91" s="18"/>
      <c r="HSZ91" s="18"/>
      <c r="HTN91" s="18"/>
      <c r="HUB91" s="18"/>
      <c r="HUP91" s="18"/>
      <c r="HVD91" s="18"/>
      <c r="HVR91" s="18"/>
      <c r="HWF91" s="18"/>
      <c r="HWT91" s="18"/>
      <c r="HXH91" s="18"/>
      <c r="HXV91" s="18"/>
      <c r="HYJ91" s="18"/>
      <c r="HYX91" s="18"/>
      <c r="HZL91" s="18"/>
      <c r="HZZ91" s="18"/>
      <c r="IAN91" s="18"/>
      <c r="IBB91" s="18"/>
      <c r="IBP91" s="18"/>
      <c r="ICD91" s="18"/>
      <c r="ICR91" s="18"/>
      <c r="IDF91" s="18"/>
      <c r="IDT91" s="18"/>
      <c r="IEH91" s="18"/>
      <c r="IEV91" s="18"/>
      <c r="IFJ91" s="18"/>
      <c r="IFX91" s="18"/>
      <c r="IGL91" s="18"/>
      <c r="IGZ91" s="18"/>
      <c r="IHN91" s="18"/>
      <c r="IIB91" s="18"/>
      <c r="IIP91" s="18"/>
      <c r="IJD91" s="18"/>
      <c r="IJR91" s="18"/>
      <c r="IKF91" s="18"/>
      <c r="IKT91" s="18"/>
      <c r="ILH91" s="18"/>
      <c r="ILV91" s="18"/>
      <c r="IMJ91" s="18"/>
      <c r="IMX91" s="18"/>
      <c r="INL91" s="18"/>
      <c r="INZ91" s="18"/>
      <c r="ION91" s="18"/>
      <c r="IPB91" s="18"/>
      <c r="IPP91" s="18"/>
      <c r="IQD91" s="18"/>
      <c r="IQR91" s="18"/>
      <c r="IRF91" s="18"/>
      <c r="IRT91" s="18"/>
      <c r="ISH91" s="18"/>
      <c r="ISV91" s="18"/>
      <c r="ITJ91" s="18"/>
      <c r="ITX91" s="18"/>
      <c r="IUL91" s="18"/>
      <c r="IUZ91" s="18"/>
      <c r="IVN91" s="18"/>
      <c r="IWB91" s="18"/>
      <c r="IWP91" s="18"/>
      <c r="IXD91" s="18"/>
      <c r="IXR91" s="18"/>
      <c r="IYF91" s="18"/>
      <c r="IYT91" s="18"/>
      <c r="IZH91" s="18"/>
      <c r="IZV91" s="18"/>
      <c r="JAJ91" s="18"/>
      <c r="JAX91" s="18"/>
      <c r="JBL91" s="18"/>
      <c r="JBZ91" s="18"/>
      <c r="JCN91" s="18"/>
      <c r="JDB91" s="18"/>
      <c r="JDP91" s="18"/>
      <c r="JED91" s="18"/>
      <c r="JER91" s="18"/>
      <c r="JFF91" s="18"/>
      <c r="JFT91" s="18"/>
      <c r="JGH91" s="18"/>
      <c r="JGV91" s="18"/>
      <c r="JHJ91" s="18"/>
      <c r="JHX91" s="18"/>
      <c r="JIL91" s="18"/>
      <c r="JIZ91" s="18"/>
      <c r="JJN91" s="18"/>
      <c r="JKB91" s="18"/>
      <c r="JKP91" s="18"/>
      <c r="JLD91" s="18"/>
      <c r="JLR91" s="18"/>
      <c r="JMF91" s="18"/>
      <c r="JMT91" s="18"/>
      <c r="JNH91" s="18"/>
      <c r="JNV91" s="18"/>
      <c r="JOJ91" s="18"/>
      <c r="JOX91" s="18"/>
      <c r="JPL91" s="18"/>
      <c r="JPZ91" s="18"/>
      <c r="JQN91" s="18"/>
      <c r="JRB91" s="18"/>
      <c r="JRP91" s="18"/>
      <c r="JSD91" s="18"/>
      <c r="JSR91" s="18"/>
      <c r="JTF91" s="18"/>
      <c r="JTT91" s="18"/>
      <c r="JUH91" s="18"/>
      <c r="JUV91" s="18"/>
      <c r="JVJ91" s="18"/>
      <c r="JVX91" s="18"/>
      <c r="JWL91" s="18"/>
      <c r="JWZ91" s="18"/>
      <c r="JXN91" s="18"/>
      <c r="JYB91" s="18"/>
      <c r="JYP91" s="18"/>
      <c r="JZD91" s="18"/>
      <c r="JZR91" s="18"/>
      <c r="KAF91" s="18"/>
      <c r="KAT91" s="18"/>
      <c r="KBH91" s="18"/>
      <c r="KBV91" s="18"/>
      <c r="KCJ91" s="18"/>
      <c r="KCX91" s="18"/>
      <c r="KDL91" s="18"/>
      <c r="KDZ91" s="18"/>
      <c r="KEN91" s="18"/>
      <c r="KFB91" s="18"/>
      <c r="KFP91" s="18"/>
      <c r="KGD91" s="18"/>
      <c r="KGR91" s="18"/>
      <c r="KHF91" s="18"/>
      <c r="KHT91" s="18"/>
      <c r="KIH91" s="18"/>
      <c r="KIV91" s="18"/>
      <c r="KJJ91" s="18"/>
      <c r="KJX91" s="18"/>
      <c r="KKL91" s="18"/>
      <c r="KKZ91" s="18"/>
      <c r="KLN91" s="18"/>
      <c r="KMB91" s="18"/>
      <c r="KMP91" s="18"/>
      <c r="KND91" s="18"/>
      <c r="KNR91" s="18"/>
      <c r="KOF91" s="18"/>
      <c r="KOT91" s="18"/>
      <c r="KPH91" s="18"/>
      <c r="KPV91" s="18"/>
      <c r="KQJ91" s="18"/>
      <c r="KQX91" s="18"/>
      <c r="KRL91" s="18"/>
      <c r="KRZ91" s="18"/>
      <c r="KSN91" s="18"/>
      <c r="KTB91" s="18"/>
      <c r="KTP91" s="18"/>
      <c r="KUD91" s="18"/>
      <c r="KUR91" s="18"/>
      <c r="KVF91" s="18"/>
      <c r="KVT91" s="18"/>
      <c r="KWH91" s="18"/>
      <c r="KWV91" s="18"/>
      <c r="KXJ91" s="18"/>
      <c r="KXX91" s="18"/>
      <c r="KYL91" s="18"/>
      <c r="KYZ91" s="18"/>
      <c r="KZN91" s="18"/>
      <c r="LAB91" s="18"/>
      <c r="LAP91" s="18"/>
      <c r="LBD91" s="18"/>
      <c r="LBR91" s="18"/>
      <c r="LCF91" s="18"/>
      <c r="LCT91" s="18"/>
      <c r="LDH91" s="18"/>
      <c r="LDV91" s="18"/>
      <c r="LEJ91" s="18"/>
      <c r="LEX91" s="18"/>
      <c r="LFL91" s="18"/>
      <c r="LFZ91" s="18"/>
      <c r="LGN91" s="18"/>
      <c r="LHB91" s="18"/>
      <c r="LHP91" s="18"/>
      <c r="LID91" s="18"/>
      <c r="LIR91" s="18"/>
      <c r="LJF91" s="18"/>
      <c r="LJT91" s="18"/>
      <c r="LKH91" s="18"/>
      <c r="LKV91" s="18"/>
      <c r="LLJ91" s="18"/>
      <c r="LLX91" s="18"/>
      <c r="LML91" s="18"/>
      <c r="LMZ91" s="18"/>
      <c r="LNN91" s="18"/>
      <c r="LOB91" s="18"/>
      <c r="LOP91" s="18"/>
      <c r="LPD91" s="18"/>
      <c r="LPR91" s="18"/>
      <c r="LQF91" s="18"/>
      <c r="LQT91" s="18"/>
      <c r="LRH91" s="18"/>
      <c r="LRV91" s="18"/>
      <c r="LSJ91" s="18"/>
      <c r="LSX91" s="18"/>
      <c r="LTL91" s="18"/>
      <c r="LTZ91" s="18"/>
      <c r="LUN91" s="18"/>
      <c r="LVB91" s="18"/>
      <c r="LVP91" s="18"/>
      <c r="LWD91" s="18"/>
      <c r="LWR91" s="18"/>
      <c r="LXF91" s="18"/>
      <c r="LXT91" s="18"/>
      <c r="LYH91" s="18"/>
      <c r="LYV91" s="18"/>
      <c r="LZJ91" s="18"/>
      <c r="LZX91" s="18"/>
      <c r="MAL91" s="18"/>
      <c r="MAZ91" s="18"/>
      <c r="MBN91" s="18"/>
      <c r="MCB91" s="18"/>
      <c r="MCP91" s="18"/>
      <c r="MDD91" s="18"/>
      <c r="MDR91" s="18"/>
      <c r="MEF91" s="18"/>
      <c r="MET91" s="18"/>
      <c r="MFH91" s="18"/>
      <c r="MFV91" s="18"/>
      <c r="MGJ91" s="18"/>
      <c r="MGX91" s="18"/>
      <c r="MHL91" s="18"/>
      <c r="MHZ91" s="18"/>
      <c r="MIN91" s="18"/>
      <c r="MJB91" s="18"/>
      <c r="MJP91" s="18"/>
      <c r="MKD91" s="18"/>
      <c r="MKR91" s="18"/>
      <c r="MLF91" s="18"/>
      <c r="MLT91" s="18"/>
      <c r="MMH91" s="18"/>
      <c r="MMV91" s="18"/>
      <c r="MNJ91" s="18"/>
      <c r="MNX91" s="18"/>
      <c r="MOL91" s="18"/>
      <c r="MOZ91" s="18"/>
      <c r="MPN91" s="18"/>
      <c r="MQB91" s="18"/>
      <c r="MQP91" s="18"/>
      <c r="MRD91" s="18"/>
      <c r="MRR91" s="18"/>
      <c r="MSF91" s="18"/>
      <c r="MST91" s="18"/>
      <c r="MTH91" s="18"/>
      <c r="MTV91" s="18"/>
      <c r="MUJ91" s="18"/>
      <c r="MUX91" s="18"/>
      <c r="MVL91" s="18"/>
      <c r="MVZ91" s="18"/>
      <c r="MWN91" s="18"/>
      <c r="MXB91" s="18"/>
      <c r="MXP91" s="18"/>
      <c r="MYD91" s="18"/>
      <c r="MYR91" s="18"/>
      <c r="MZF91" s="18"/>
      <c r="MZT91" s="18"/>
      <c r="NAH91" s="18"/>
      <c r="NAV91" s="18"/>
      <c r="NBJ91" s="18"/>
      <c r="NBX91" s="18"/>
      <c r="NCL91" s="18"/>
      <c r="NCZ91" s="18"/>
      <c r="NDN91" s="18"/>
      <c r="NEB91" s="18"/>
      <c r="NEP91" s="18"/>
      <c r="NFD91" s="18"/>
      <c r="NFR91" s="18"/>
      <c r="NGF91" s="18"/>
      <c r="NGT91" s="18"/>
      <c r="NHH91" s="18"/>
      <c r="NHV91" s="18"/>
      <c r="NIJ91" s="18"/>
      <c r="NIX91" s="18"/>
      <c r="NJL91" s="18"/>
      <c r="NJZ91" s="18"/>
      <c r="NKN91" s="18"/>
      <c r="NLB91" s="18"/>
      <c r="NLP91" s="18"/>
      <c r="NMD91" s="18"/>
      <c r="NMR91" s="18"/>
      <c r="NNF91" s="18"/>
      <c r="NNT91" s="18"/>
      <c r="NOH91" s="18"/>
      <c r="NOV91" s="18"/>
      <c r="NPJ91" s="18"/>
      <c r="NPX91" s="18"/>
      <c r="NQL91" s="18"/>
      <c r="NQZ91" s="18"/>
      <c r="NRN91" s="18"/>
      <c r="NSB91" s="18"/>
      <c r="NSP91" s="18"/>
      <c r="NTD91" s="18"/>
      <c r="NTR91" s="18"/>
      <c r="NUF91" s="18"/>
      <c r="NUT91" s="18"/>
      <c r="NVH91" s="18"/>
      <c r="NVV91" s="18"/>
      <c r="NWJ91" s="18"/>
      <c r="NWX91" s="18"/>
      <c r="NXL91" s="18"/>
      <c r="NXZ91" s="18"/>
      <c r="NYN91" s="18"/>
      <c r="NZB91" s="18"/>
      <c r="NZP91" s="18"/>
      <c r="OAD91" s="18"/>
      <c r="OAR91" s="18"/>
      <c r="OBF91" s="18"/>
      <c r="OBT91" s="18"/>
      <c r="OCH91" s="18"/>
      <c r="OCV91" s="18"/>
      <c r="ODJ91" s="18"/>
      <c r="ODX91" s="18"/>
      <c r="OEL91" s="18"/>
      <c r="OEZ91" s="18"/>
      <c r="OFN91" s="18"/>
      <c r="OGB91" s="18"/>
      <c r="OGP91" s="18"/>
      <c r="OHD91" s="18"/>
      <c r="OHR91" s="18"/>
      <c r="OIF91" s="18"/>
      <c r="OIT91" s="18"/>
      <c r="OJH91" s="18"/>
      <c r="OJV91" s="18"/>
      <c r="OKJ91" s="18"/>
      <c r="OKX91" s="18"/>
      <c r="OLL91" s="18"/>
      <c r="OLZ91" s="18"/>
      <c r="OMN91" s="18"/>
      <c r="ONB91" s="18"/>
      <c r="ONP91" s="18"/>
      <c r="OOD91" s="18"/>
      <c r="OOR91" s="18"/>
      <c r="OPF91" s="18"/>
      <c r="OPT91" s="18"/>
      <c r="OQH91" s="18"/>
      <c r="OQV91" s="18"/>
      <c r="ORJ91" s="18"/>
      <c r="ORX91" s="18"/>
      <c r="OSL91" s="18"/>
      <c r="OSZ91" s="18"/>
      <c r="OTN91" s="18"/>
      <c r="OUB91" s="18"/>
      <c r="OUP91" s="18"/>
      <c r="OVD91" s="18"/>
      <c r="OVR91" s="18"/>
      <c r="OWF91" s="18"/>
      <c r="OWT91" s="18"/>
      <c r="OXH91" s="18"/>
      <c r="OXV91" s="18"/>
      <c r="OYJ91" s="18"/>
      <c r="OYX91" s="18"/>
      <c r="OZL91" s="18"/>
      <c r="OZZ91" s="18"/>
      <c r="PAN91" s="18"/>
      <c r="PBB91" s="18"/>
      <c r="PBP91" s="18"/>
      <c r="PCD91" s="18"/>
      <c r="PCR91" s="18"/>
      <c r="PDF91" s="18"/>
      <c r="PDT91" s="18"/>
      <c r="PEH91" s="18"/>
      <c r="PEV91" s="18"/>
      <c r="PFJ91" s="18"/>
      <c r="PFX91" s="18"/>
      <c r="PGL91" s="18"/>
      <c r="PGZ91" s="18"/>
      <c r="PHN91" s="18"/>
      <c r="PIB91" s="18"/>
      <c r="PIP91" s="18"/>
      <c r="PJD91" s="18"/>
      <c r="PJR91" s="18"/>
      <c r="PKF91" s="18"/>
      <c r="PKT91" s="18"/>
      <c r="PLH91" s="18"/>
      <c r="PLV91" s="18"/>
      <c r="PMJ91" s="18"/>
      <c r="PMX91" s="18"/>
      <c r="PNL91" s="18"/>
      <c r="PNZ91" s="18"/>
      <c r="PON91" s="18"/>
      <c r="PPB91" s="18"/>
      <c r="PPP91" s="18"/>
      <c r="PQD91" s="18"/>
      <c r="PQR91" s="18"/>
      <c r="PRF91" s="18"/>
      <c r="PRT91" s="18"/>
      <c r="PSH91" s="18"/>
      <c r="PSV91" s="18"/>
      <c r="PTJ91" s="18"/>
      <c r="PTX91" s="18"/>
      <c r="PUL91" s="18"/>
      <c r="PUZ91" s="18"/>
      <c r="PVN91" s="18"/>
      <c r="PWB91" s="18"/>
      <c r="PWP91" s="18"/>
      <c r="PXD91" s="18"/>
      <c r="PXR91" s="18"/>
      <c r="PYF91" s="18"/>
      <c r="PYT91" s="18"/>
      <c r="PZH91" s="18"/>
      <c r="PZV91" s="18"/>
      <c r="QAJ91" s="18"/>
      <c r="QAX91" s="18"/>
      <c r="QBL91" s="18"/>
      <c r="QBZ91" s="18"/>
      <c r="QCN91" s="18"/>
      <c r="QDB91" s="18"/>
      <c r="QDP91" s="18"/>
      <c r="QED91" s="18"/>
      <c r="QER91" s="18"/>
      <c r="QFF91" s="18"/>
      <c r="QFT91" s="18"/>
      <c r="QGH91" s="18"/>
      <c r="QGV91" s="18"/>
      <c r="QHJ91" s="18"/>
      <c r="QHX91" s="18"/>
      <c r="QIL91" s="18"/>
      <c r="QIZ91" s="18"/>
      <c r="QJN91" s="18"/>
      <c r="QKB91" s="18"/>
      <c r="QKP91" s="18"/>
      <c r="QLD91" s="18"/>
      <c r="QLR91" s="18"/>
      <c r="QMF91" s="18"/>
      <c r="QMT91" s="18"/>
      <c r="QNH91" s="18"/>
      <c r="QNV91" s="18"/>
      <c r="QOJ91" s="18"/>
      <c r="QOX91" s="18"/>
      <c r="QPL91" s="18"/>
      <c r="QPZ91" s="18"/>
      <c r="QQN91" s="18"/>
      <c r="QRB91" s="18"/>
      <c r="QRP91" s="18"/>
      <c r="QSD91" s="18"/>
      <c r="QSR91" s="18"/>
      <c r="QTF91" s="18"/>
      <c r="QTT91" s="18"/>
      <c r="QUH91" s="18"/>
      <c r="QUV91" s="18"/>
      <c r="QVJ91" s="18"/>
      <c r="QVX91" s="18"/>
      <c r="QWL91" s="18"/>
      <c r="QWZ91" s="18"/>
      <c r="QXN91" s="18"/>
      <c r="QYB91" s="18"/>
      <c r="QYP91" s="18"/>
      <c r="QZD91" s="18"/>
      <c r="QZR91" s="18"/>
      <c r="RAF91" s="18"/>
      <c r="RAT91" s="18"/>
      <c r="RBH91" s="18"/>
      <c r="RBV91" s="18"/>
      <c r="RCJ91" s="18"/>
      <c r="RCX91" s="18"/>
      <c r="RDL91" s="18"/>
      <c r="RDZ91" s="18"/>
      <c r="REN91" s="18"/>
      <c r="RFB91" s="18"/>
      <c r="RFP91" s="18"/>
      <c r="RGD91" s="18"/>
      <c r="RGR91" s="18"/>
      <c r="RHF91" s="18"/>
      <c r="RHT91" s="18"/>
      <c r="RIH91" s="18"/>
      <c r="RIV91" s="18"/>
      <c r="RJJ91" s="18"/>
      <c r="RJX91" s="18"/>
      <c r="RKL91" s="18"/>
      <c r="RKZ91" s="18"/>
      <c r="RLN91" s="18"/>
      <c r="RMB91" s="18"/>
      <c r="RMP91" s="18"/>
      <c r="RND91" s="18"/>
      <c r="RNR91" s="18"/>
      <c r="ROF91" s="18"/>
      <c r="ROT91" s="18"/>
      <c r="RPH91" s="18"/>
      <c r="RPV91" s="18"/>
      <c r="RQJ91" s="18"/>
      <c r="RQX91" s="18"/>
      <c r="RRL91" s="18"/>
      <c r="RRZ91" s="18"/>
      <c r="RSN91" s="18"/>
      <c r="RTB91" s="18"/>
      <c r="RTP91" s="18"/>
      <c r="RUD91" s="18"/>
      <c r="RUR91" s="18"/>
      <c r="RVF91" s="18"/>
      <c r="RVT91" s="18"/>
      <c r="RWH91" s="18"/>
      <c r="RWV91" s="18"/>
      <c r="RXJ91" s="18"/>
      <c r="RXX91" s="18"/>
      <c r="RYL91" s="18"/>
      <c r="RYZ91" s="18"/>
      <c r="RZN91" s="18"/>
      <c r="SAB91" s="18"/>
      <c r="SAP91" s="18"/>
      <c r="SBD91" s="18"/>
      <c r="SBR91" s="18"/>
      <c r="SCF91" s="18"/>
      <c r="SCT91" s="18"/>
      <c r="SDH91" s="18"/>
      <c r="SDV91" s="18"/>
      <c r="SEJ91" s="18"/>
      <c r="SEX91" s="18"/>
      <c r="SFL91" s="18"/>
      <c r="SFZ91" s="18"/>
      <c r="SGN91" s="18"/>
      <c r="SHB91" s="18"/>
      <c r="SHP91" s="18"/>
      <c r="SID91" s="18"/>
      <c r="SIR91" s="18"/>
      <c r="SJF91" s="18"/>
      <c r="SJT91" s="18"/>
      <c r="SKH91" s="18"/>
      <c r="SKV91" s="18"/>
      <c r="SLJ91" s="18"/>
      <c r="SLX91" s="18"/>
      <c r="SML91" s="18"/>
      <c r="SMZ91" s="18"/>
      <c r="SNN91" s="18"/>
      <c r="SOB91" s="18"/>
      <c r="SOP91" s="18"/>
      <c r="SPD91" s="18"/>
      <c r="SPR91" s="18"/>
      <c r="SQF91" s="18"/>
      <c r="SQT91" s="18"/>
      <c r="SRH91" s="18"/>
      <c r="SRV91" s="18"/>
      <c r="SSJ91" s="18"/>
      <c r="SSX91" s="18"/>
      <c r="STL91" s="18"/>
      <c r="STZ91" s="18"/>
      <c r="SUN91" s="18"/>
      <c r="SVB91" s="18"/>
      <c r="SVP91" s="18"/>
      <c r="SWD91" s="18"/>
      <c r="SWR91" s="18"/>
      <c r="SXF91" s="18"/>
      <c r="SXT91" s="18"/>
      <c r="SYH91" s="18"/>
      <c r="SYV91" s="18"/>
      <c r="SZJ91" s="18"/>
      <c r="SZX91" s="18"/>
      <c r="TAL91" s="18"/>
      <c r="TAZ91" s="18"/>
      <c r="TBN91" s="18"/>
      <c r="TCB91" s="18"/>
      <c r="TCP91" s="18"/>
      <c r="TDD91" s="18"/>
      <c r="TDR91" s="18"/>
      <c r="TEF91" s="18"/>
      <c r="TET91" s="18"/>
      <c r="TFH91" s="18"/>
      <c r="TFV91" s="18"/>
      <c r="TGJ91" s="18"/>
      <c r="TGX91" s="18"/>
      <c r="THL91" s="18"/>
      <c r="THZ91" s="18"/>
      <c r="TIN91" s="18"/>
      <c r="TJB91" s="18"/>
      <c r="TJP91" s="18"/>
      <c r="TKD91" s="18"/>
      <c r="TKR91" s="18"/>
      <c r="TLF91" s="18"/>
      <c r="TLT91" s="18"/>
      <c r="TMH91" s="18"/>
      <c r="TMV91" s="18"/>
      <c r="TNJ91" s="18"/>
      <c r="TNX91" s="18"/>
      <c r="TOL91" s="18"/>
      <c r="TOZ91" s="18"/>
      <c r="TPN91" s="18"/>
      <c r="TQB91" s="18"/>
      <c r="TQP91" s="18"/>
      <c r="TRD91" s="18"/>
      <c r="TRR91" s="18"/>
      <c r="TSF91" s="18"/>
      <c r="TST91" s="18"/>
      <c r="TTH91" s="18"/>
      <c r="TTV91" s="18"/>
      <c r="TUJ91" s="18"/>
      <c r="TUX91" s="18"/>
      <c r="TVL91" s="18"/>
      <c r="TVZ91" s="18"/>
      <c r="TWN91" s="18"/>
      <c r="TXB91" s="18"/>
      <c r="TXP91" s="18"/>
      <c r="TYD91" s="18"/>
      <c r="TYR91" s="18"/>
      <c r="TZF91" s="18"/>
      <c r="TZT91" s="18"/>
      <c r="UAH91" s="18"/>
      <c r="UAV91" s="18"/>
      <c r="UBJ91" s="18"/>
      <c r="UBX91" s="18"/>
      <c r="UCL91" s="18"/>
      <c r="UCZ91" s="18"/>
      <c r="UDN91" s="18"/>
      <c r="UEB91" s="18"/>
      <c r="UEP91" s="18"/>
      <c r="UFD91" s="18"/>
      <c r="UFR91" s="18"/>
      <c r="UGF91" s="18"/>
      <c r="UGT91" s="18"/>
      <c r="UHH91" s="18"/>
      <c r="UHV91" s="18"/>
      <c r="UIJ91" s="18"/>
      <c r="UIX91" s="18"/>
      <c r="UJL91" s="18"/>
      <c r="UJZ91" s="18"/>
      <c r="UKN91" s="18"/>
      <c r="ULB91" s="18"/>
      <c r="ULP91" s="18"/>
      <c r="UMD91" s="18"/>
      <c r="UMR91" s="18"/>
      <c r="UNF91" s="18"/>
      <c r="UNT91" s="18"/>
      <c r="UOH91" s="18"/>
      <c r="UOV91" s="18"/>
      <c r="UPJ91" s="18"/>
      <c r="UPX91" s="18"/>
      <c r="UQL91" s="18"/>
      <c r="UQZ91" s="18"/>
      <c r="URN91" s="18"/>
      <c r="USB91" s="18"/>
      <c r="USP91" s="18"/>
      <c r="UTD91" s="18"/>
      <c r="UTR91" s="18"/>
      <c r="UUF91" s="18"/>
      <c r="UUT91" s="18"/>
      <c r="UVH91" s="18"/>
      <c r="UVV91" s="18"/>
      <c r="UWJ91" s="18"/>
      <c r="UWX91" s="18"/>
      <c r="UXL91" s="18"/>
      <c r="UXZ91" s="18"/>
      <c r="UYN91" s="18"/>
      <c r="UZB91" s="18"/>
      <c r="UZP91" s="18"/>
      <c r="VAD91" s="18"/>
      <c r="VAR91" s="18"/>
      <c r="VBF91" s="18"/>
      <c r="VBT91" s="18"/>
      <c r="VCH91" s="18"/>
      <c r="VCV91" s="18"/>
      <c r="VDJ91" s="18"/>
      <c r="VDX91" s="18"/>
      <c r="VEL91" s="18"/>
      <c r="VEZ91" s="18"/>
      <c r="VFN91" s="18"/>
      <c r="VGB91" s="18"/>
      <c r="VGP91" s="18"/>
      <c r="VHD91" s="18"/>
      <c r="VHR91" s="18"/>
      <c r="VIF91" s="18"/>
      <c r="VIT91" s="18"/>
      <c r="VJH91" s="18"/>
      <c r="VJV91" s="18"/>
      <c r="VKJ91" s="18"/>
      <c r="VKX91" s="18"/>
      <c r="VLL91" s="18"/>
      <c r="VLZ91" s="18"/>
      <c r="VMN91" s="18"/>
      <c r="VNB91" s="18"/>
      <c r="VNP91" s="18"/>
      <c r="VOD91" s="18"/>
      <c r="VOR91" s="18"/>
      <c r="VPF91" s="18"/>
      <c r="VPT91" s="18"/>
      <c r="VQH91" s="18"/>
      <c r="VQV91" s="18"/>
      <c r="VRJ91" s="18"/>
      <c r="VRX91" s="18"/>
      <c r="VSL91" s="18"/>
      <c r="VSZ91" s="18"/>
      <c r="VTN91" s="18"/>
      <c r="VUB91" s="18"/>
      <c r="VUP91" s="18"/>
      <c r="VVD91" s="18"/>
      <c r="VVR91" s="18"/>
      <c r="VWF91" s="18"/>
      <c r="VWT91" s="18"/>
      <c r="VXH91" s="18"/>
      <c r="VXV91" s="18"/>
      <c r="VYJ91" s="18"/>
      <c r="VYX91" s="18"/>
      <c r="VZL91" s="18"/>
      <c r="VZZ91" s="18"/>
      <c r="WAN91" s="18"/>
      <c r="WBB91" s="18"/>
      <c r="WBP91" s="18"/>
      <c r="WCD91" s="18"/>
      <c r="WCR91" s="18"/>
      <c r="WDF91" s="18"/>
      <c r="WDT91" s="18"/>
      <c r="WEH91" s="18"/>
      <c r="WEV91" s="18"/>
      <c r="WFJ91" s="18"/>
      <c r="WFX91" s="18"/>
      <c r="WGL91" s="18"/>
      <c r="WGZ91" s="18"/>
      <c r="WHN91" s="18"/>
      <c r="WIB91" s="18"/>
      <c r="WIP91" s="18"/>
      <c r="WJD91" s="18"/>
      <c r="WJR91" s="18"/>
      <c r="WKF91" s="18"/>
      <c r="WKT91" s="18"/>
      <c r="WLH91" s="18"/>
      <c r="WLV91" s="18"/>
      <c r="WMJ91" s="18"/>
      <c r="WMX91" s="18"/>
      <c r="WNL91" s="18"/>
      <c r="WNZ91" s="18"/>
      <c r="WON91" s="18"/>
      <c r="WPB91" s="18"/>
      <c r="WPP91" s="18"/>
      <c r="WQD91" s="18"/>
      <c r="WQR91" s="18"/>
      <c r="WRF91" s="18"/>
      <c r="WRT91" s="18"/>
      <c r="WSH91" s="18"/>
      <c r="WSV91" s="18"/>
      <c r="WTJ91" s="18"/>
      <c r="WTX91" s="18"/>
      <c r="WUL91" s="18"/>
      <c r="WUZ91" s="18"/>
      <c r="WVN91" s="18"/>
      <c r="WWB91" s="18"/>
      <c r="WWP91" s="18"/>
      <c r="WXD91" s="18"/>
      <c r="WXR91" s="18"/>
      <c r="WYF91" s="18"/>
      <c r="WYT91" s="18"/>
      <c r="WZH91" s="18"/>
      <c r="WZV91" s="18"/>
      <c r="XAJ91" s="18"/>
      <c r="XAX91" s="18"/>
      <c r="XBL91" s="18"/>
      <c r="XBZ91" s="18"/>
      <c r="XCN91" s="18"/>
      <c r="XDB91" s="18"/>
      <c r="XDP91" s="18"/>
      <c r="XED91" s="18"/>
      <c r="XER91" s="18"/>
    </row>
    <row r="92" spans="1:1014 1028:2036 2050:3072 3086:4094 4108:5116 5130:6138 6152:7160 7174:8182 8196:9204 9218:10240 10254:11262 11276:12284 12298:13306 13320:14328 14342:15350 15364:16372" hidden="1" x14ac:dyDescent="0.35">
      <c r="A92">
        <v>2018143005</v>
      </c>
      <c r="B92" t="s">
        <v>37</v>
      </c>
      <c r="C92" t="s">
        <v>450</v>
      </c>
      <c r="D92">
        <v>303</v>
      </c>
      <c r="E92" t="s">
        <v>965</v>
      </c>
      <c r="F92" s="18">
        <v>43243</v>
      </c>
      <c r="G92">
        <v>16.5</v>
      </c>
      <c r="H92" t="s">
        <v>853</v>
      </c>
      <c r="I92">
        <v>31.7</v>
      </c>
      <c r="J92" t="s">
        <v>853</v>
      </c>
      <c r="K92">
        <v>8.3000000000000007</v>
      </c>
      <c r="L92" t="s">
        <v>853</v>
      </c>
      <c r="M92">
        <v>50</v>
      </c>
      <c r="N92" t="s">
        <v>853</v>
      </c>
      <c r="O92">
        <v>88</v>
      </c>
      <c r="P92" t="s">
        <v>853</v>
      </c>
      <c r="Q92">
        <v>801</v>
      </c>
      <c r="R92" t="s">
        <v>853</v>
      </c>
      <c r="S92">
        <v>2.5</v>
      </c>
      <c r="T92" t="s">
        <v>966</v>
      </c>
      <c r="U92" t="s">
        <v>967</v>
      </c>
      <c r="V92" t="s">
        <v>29</v>
      </c>
      <c r="W92" t="s">
        <v>967</v>
      </c>
      <c r="X92" t="s">
        <v>29</v>
      </c>
      <c r="Y92" t="s">
        <v>967</v>
      </c>
      <c r="Z92" t="s">
        <v>29</v>
      </c>
      <c r="AA92" t="s">
        <v>29</v>
      </c>
    </row>
    <row r="93" spans="1:1014 1028:2036 2050:3072 3086:4094 4108:5116 5130:6138 6152:7160 7174:8182 8196:9204 9218:10240 10254:11262 11276:12284 12298:13306 13320:14328 14342:15350 15364:16372" x14ac:dyDescent="0.35">
      <c r="A93">
        <v>2018143006</v>
      </c>
      <c r="B93" t="e">
        <v>#N/A</v>
      </c>
      <c r="C93" t="e">
        <v>#N/A</v>
      </c>
      <c r="D93" t="s">
        <v>968</v>
      </c>
      <c r="E93" t="s">
        <v>968</v>
      </c>
      <c r="F93" s="18">
        <v>43243</v>
      </c>
      <c r="G93">
        <v>26.8</v>
      </c>
      <c r="H93" t="s">
        <v>853</v>
      </c>
      <c r="I93">
        <v>74.7</v>
      </c>
      <c r="J93" t="s">
        <v>858</v>
      </c>
      <c r="K93">
        <v>17.2</v>
      </c>
      <c r="L93" t="s">
        <v>853</v>
      </c>
      <c r="M93">
        <v>30</v>
      </c>
      <c r="N93" t="s">
        <v>853</v>
      </c>
      <c r="O93">
        <v>57</v>
      </c>
      <c r="P93" t="s">
        <v>853</v>
      </c>
      <c r="Q93">
        <v>817</v>
      </c>
      <c r="R93" t="s">
        <v>853</v>
      </c>
      <c r="S93">
        <v>0</v>
      </c>
      <c r="T93" t="s">
        <v>969</v>
      </c>
      <c r="U93" t="s">
        <v>967</v>
      </c>
      <c r="V93" t="s">
        <v>29</v>
      </c>
      <c r="W93" t="s">
        <v>967</v>
      </c>
      <c r="X93" t="s">
        <v>29</v>
      </c>
      <c r="Y93" t="s">
        <v>967</v>
      </c>
      <c r="Z93" t="s">
        <v>29</v>
      </c>
      <c r="AA93" t="s">
        <v>106</v>
      </c>
    </row>
    <row r="94" spans="1:1014 1028:2036 2050:3072 3086:4094 4108:5116 5130:6138 6152:7160 7174:8182 8196:9204 9218:10240 10254:11262 11276:12284 12298:13306 13320:14328 14342:15350 15364:16372" x14ac:dyDescent="0.35">
      <c r="A94">
        <v>2018143007</v>
      </c>
      <c r="B94" t="e">
        <v>#N/A</v>
      </c>
      <c r="C94" t="e">
        <v>#N/A</v>
      </c>
      <c r="D94" t="s">
        <v>970</v>
      </c>
      <c r="E94" t="s">
        <v>970</v>
      </c>
      <c r="F94" s="18">
        <v>43243</v>
      </c>
      <c r="G94">
        <v>133.9</v>
      </c>
      <c r="H94" t="s">
        <v>858</v>
      </c>
      <c r="I94">
        <v>158.6</v>
      </c>
      <c r="J94" t="s">
        <v>853</v>
      </c>
      <c r="K94">
        <v>87.8</v>
      </c>
      <c r="L94" t="s">
        <v>858</v>
      </c>
      <c r="M94">
        <v>53</v>
      </c>
      <c r="N94" t="s">
        <v>853</v>
      </c>
      <c r="O94">
        <v>5040</v>
      </c>
      <c r="P94" t="s">
        <v>858</v>
      </c>
      <c r="Q94">
        <v>5730</v>
      </c>
      <c r="R94" t="s">
        <v>858</v>
      </c>
      <c r="S94">
        <v>10.8</v>
      </c>
      <c r="T94" t="s">
        <v>966</v>
      </c>
      <c r="U94" t="s">
        <v>967</v>
      </c>
      <c r="V94" t="s">
        <v>29</v>
      </c>
      <c r="W94" t="s">
        <v>967</v>
      </c>
      <c r="X94" t="s">
        <v>29</v>
      </c>
      <c r="Y94" t="s">
        <v>967</v>
      </c>
      <c r="Z94" t="s">
        <v>29</v>
      </c>
      <c r="AA94" t="s">
        <v>29</v>
      </c>
    </row>
    <row r="95" spans="1:1014 1028:2036 2050:3072 3086:4094 4108:5116 5130:6138 6152:7160 7174:8182 8196:9204 9218:10240 10254:11262 11276:12284 12298:13306 13320:14328 14342:15350 15364:16372" x14ac:dyDescent="0.35">
      <c r="A95">
        <v>2018143008</v>
      </c>
      <c r="B95" t="e">
        <v>#N/A</v>
      </c>
      <c r="C95" t="e">
        <v>#N/A</v>
      </c>
      <c r="D95" t="s">
        <v>971</v>
      </c>
      <c r="E95" t="s">
        <v>971</v>
      </c>
      <c r="F95" s="18">
        <v>43243</v>
      </c>
      <c r="G95">
        <v>64.8</v>
      </c>
      <c r="H95" t="s">
        <v>858</v>
      </c>
      <c r="I95">
        <v>76.900000000000006</v>
      </c>
      <c r="J95" t="s">
        <v>853</v>
      </c>
      <c r="K95">
        <v>37.799999999999997</v>
      </c>
      <c r="L95" t="s">
        <v>853</v>
      </c>
      <c r="M95">
        <v>57</v>
      </c>
      <c r="N95" t="s">
        <v>853</v>
      </c>
      <c r="O95">
        <v>1070</v>
      </c>
      <c r="P95" t="s">
        <v>858</v>
      </c>
      <c r="Q95">
        <v>2040</v>
      </c>
      <c r="R95" t="s">
        <v>853</v>
      </c>
      <c r="S95">
        <v>4.4000000000000004</v>
      </c>
      <c r="T95" t="s">
        <v>966</v>
      </c>
      <c r="U95" t="s">
        <v>967</v>
      </c>
      <c r="V95" t="s">
        <v>29</v>
      </c>
      <c r="W95" t="s">
        <v>967</v>
      </c>
      <c r="X95" t="s">
        <v>29</v>
      </c>
      <c r="Y95" t="s">
        <v>967</v>
      </c>
      <c r="Z95" t="s">
        <v>29</v>
      </c>
      <c r="AA95" t="s">
        <v>29</v>
      </c>
    </row>
    <row r="96" spans="1:1014 1028:2036 2050:3072 3086:4094 4108:5116 5130:6138 6152:7160 7174:8182 8196:9204 9218:10240 10254:11262 11276:12284 12298:13306 13320:14328 14342:15350 15364:16372" x14ac:dyDescent="0.35">
      <c r="A96">
        <v>2018143009</v>
      </c>
      <c r="B96" t="e">
        <v>#N/A</v>
      </c>
      <c r="C96" t="e">
        <v>#N/A</v>
      </c>
      <c r="D96" t="s">
        <v>972</v>
      </c>
      <c r="E96" t="s">
        <v>972</v>
      </c>
      <c r="F96" s="18">
        <v>43243</v>
      </c>
      <c r="G96">
        <v>15.3</v>
      </c>
      <c r="H96" t="s">
        <v>853</v>
      </c>
      <c r="I96">
        <v>32.700000000000003</v>
      </c>
      <c r="J96" t="s">
        <v>853</v>
      </c>
      <c r="K96">
        <v>7.2</v>
      </c>
      <c r="L96" t="s">
        <v>853</v>
      </c>
      <c r="M96">
        <v>54</v>
      </c>
      <c r="N96" t="s">
        <v>853</v>
      </c>
      <c r="O96">
        <v>2610</v>
      </c>
      <c r="P96" t="s">
        <v>858</v>
      </c>
      <c r="Q96">
        <v>3360</v>
      </c>
      <c r="R96" t="s">
        <v>853</v>
      </c>
      <c r="S96">
        <v>8.3000000000000007</v>
      </c>
      <c r="T96" t="s">
        <v>966</v>
      </c>
      <c r="U96" t="s">
        <v>967</v>
      </c>
      <c r="V96" t="s">
        <v>29</v>
      </c>
      <c r="W96" t="s">
        <v>967</v>
      </c>
      <c r="X96" t="s">
        <v>29</v>
      </c>
      <c r="Y96" t="s">
        <v>967</v>
      </c>
      <c r="Z96" t="s">
        <v>29</v>
      </c>
      <c r="AA96" t="s">
        <v>29</v>
      </c>
    </row>
    <row r="97" spans="1:27" x14ac:dyDescent="0.35">
      <c r="A97">
        <v>2018143010</v>
      </c>
      <c r="B97" t="e">
        <v>#N/A</v>
      </c>
      <c r="C97" t="e">
        <v>#N/A</v>
      </c>
      <c r="D97" t="s">
        <v>973</v>
      </c>
      <c r="E97" t="s">
        <v>973</v>
      </c>
      <c r="F97" s="18">
        <v>43243</v>
      </c>
      <c r="G97">
        <v>11.4</v>
      </c>
      <c r="H97" t="s">
        <v>853</v>
      </c>
      <c r="I97">
        <v>16.399999999999999</v>
      </c>
      <c r="J97" t="s">
        <v>853</v>
      </c>
      <c r="K97">
        <v>7.8</v>
      </c>
      <c r="L97" t="s">
        <v>853</v>
      </c>
      <c r="M97">
        <v>41</v>
      </c>
      <c r="N97" t="s">
        <v>853</v>
      </c>
      <c r="O97">
        <v>1430</v>
      </c>
      <c r="P97" t="s">
        <v>858</v>
      </c>
      <c r="Q97">
        <v>1780</v>
      </c>
      <c r="R97" t="s">
        <v>853</v>
      </c>
      <c r="S97">
        <v>3.4</v>
      </c>
      <c r="T97" t="s">
        <v>966</v>
      </c>
      <c r="U97" t="s">
        <v>967</v>
      </c>
      <c r="V97" t="s">
        <v>29</v>
      </c>
      <c r="W97" t="s">
        <v>967</v>
      </c>
      <c r="X97" t="s">
        <v>29</v>
      </c>
      <c r="Y97" t="s">
        <v>967</v>
      </c>
      <c r="Z97" t="s">
        <v>29</v>
      </c>
      <c r="AA97" t="s">
        <v>29</v>
      </c>
    </row>
    <row r="98" spans="1:27" x14ac:dyDescent="0.35">
      <c r="A98">
        <v>2018143011</v>
      </c>
      <c r="B98" t="e">
        <v>#N/A</v>
      </c>
      <c r="C98" t="e">
        <v>#N/A</v>
      </c>
      <c r="D98" t="s">
        <v>974</v>
      </c>
      <c r="E98" t="s">
        <v>974</v>
      </c>
      <c r="F98" s="18">
        <v>43243</v>
      </c>
      <c r="G98">
        <v>4.9000000000000004</v>
      </c>
      <c r="H98" t="s">
        <v>865</v>
      </c>
      <c r="I98">
        <v>6.7</v>
      </c>
      <c r="J98" t="s">
        <v>853</v>
      </c>
      <c r="K98">
        <v>2</v>
      </c>
      <c r="L98" t="s">
        <v>853</v>
      </c>
      <c r="M98">
        <v>27</v>
      </c>
      <c r="N98" t="s">
        <v>865</v>
      </c>
      <c r="O98">
        <v>746</v>
      </c>
      <c r="P98" t="s">
        <v>853</v>
      </c>
      <c r="Q98">
        <v>1070</v>
      </c>
      <c r="R98" t="s">
        <v>853</v>
      </c>
      <c r="S98">
        <v>2</v>
      </c>
      <c r="T98" t="s">
        <v>975</v>
      </c>
      <c r="U98" t="s">
        <v>967</v>
      </c>
      <c r="V98" t="s">
        <v>29</v>
      </c>
      <c r="W98" t="s">
        <v>967</v>
      </c>
      <c r="X98" t="s">
        <v>29</v>
      </c>
      <c r="Y98" t="s">
        <v>967</v>
      </c>
      <c r="Z98" t="s">
        <v>29</v>
      </c>
      <c r="AA98" t="s">
        <v>29</v>
      </c>
    </row>
    <row r="99" spans="1:27" x14ac:dyDescent="0.35">
      <c r="A99">
        <v>2018143012</v>
      </c>
      <c r="B99" t="e">
        <v>#N/A</v>
      </c>
      <c r="C99" t="e">
        <v>#N/A</v>
      </c>
      <c r="D99" t="s">
        <v>976</v>
      </c>
      <c r="E99" t="s">
        <v>976</v>
      </c>
      <c r="F99" s="18">
        <v>43243</v>
      </c>
      <c r="G99">
        <v>37.799999999999997</v>
      </c>
      <c r="H99" t="s">
        <v>858</v>
      </c>
      <c r="I99">
        <v>51.4</v>
      </c>
      <c r="J99" t="s">
        <v>853</v>
      </c>
      <c r="K99">
        <v>19.600000000000001</v>
      </c>
      <c r="L99" t="s">
        <v>853</v>
      </c>
      <c r="M99">
        <v>49</v>
      </c>
      <c r="N99" t="s">
        <v>853</v>
      </c>
      <c r="O99">
        <v>810</v>
      </c>
      <c r="P99" t="s">
        <v>853</v>
      </c>
      <c r="Q99">
        <v>1370</v>
      </c>
      <c r="R99" t="s">
        <v>853</v>
      </c>
      <c r="S99">
        <v>16.8</v>
      </c>
      <c r="T99" t="s">
        <v>966</v>
      </c>
      <c r="U99" t="s">
        <v>967</v>
      </c>
      <c r="V99" t="s">
        <v>29</v>
      </c>
      <c r="W99" t="s">
        <v>967</v>
      </c>
      <c r="X99" t="s">
        <v>29</v>
      </c>
      <c r="Y99" t="s">
        <v>967</v>
      </c>
      <c r="Z99" t="s">
        <v>29</v>
      </c>
      <c r="AA99" t="s">
        <v>29</v>
      </c>
    </row>
    <row r="100" spans="1:27" x14ac:dyDescent="0.35">
      <c r="A100">
        <v>2018143013</v>
      </c>
      <c r="B100" t="e">
        <v>#N/A</v>
      </c>
      <c r="C100" t="e">
        <v>#N/A</v>
      </c>
      <c r="D100" t="s">
        <v>977</v>
      </c>
      <c r="E100" t="s">
        <v>977</v>
      </c>
      <c r="F100" s="18">
        <v>43243</v>
      </c>
      <c r="G100">
        <v>7.5</v>
      </c>
      <c r="H100" t="s">
        <v>853</v>
      </c>
      <c r="I100">
        <v>15.7</v>
      </c>
      <c r="J100" t="s">
        <v>853</v>
      </c>
      <c r="K100">
        <v>3.5</v>
      </c>
      <c r="L100" t="s">
        <v>853</v>
      </c>
      <c r="M100">
        <v>15</v>
      </c>
      <c r="N100" t="s">
        <v>865</v>
      </c>
      <c r="O100">
        <v>885</v>
      </c>
      <c r="P100" t="s">
        <v>853</v>
      </c>
      <c r="Q100">
        <v>1460</v>
      </c>
      <c r="R100" t="s">
        <v>853</v>
      </c>
      <c r="S100">
        <v>3.2</v>
      </c>
      <c r="T100" t="s">
        <v>966</v>
      </c>
      <c r="U100" t="s">
        <v>967</v>
      </c>
      <c r="V100" t="s">
        <v>29</v>
      </c>
      <c r="W100" t="s">
        <v>967</v>
      </c>
      <c r="X100" t="s">
        <v>29</v>
      </c>
      <c r="Y100" t="s">
        <v>967</v>
      </c>
      <c r="Z100" t="s">
        <v>29</v>
      </c>
      <c r="AA100" t="s">
        <v>29</v>
      </c>
    </row>
    <row r="101" spans="1:27" x14ac:dyDescent="0.35">
      <c r="A101">
        <v>2018143014</v>
      </c>
      <c r="B101" t="e">
        <v>#N/A</v>
      </c>
      <c r="C101" t="e">
        <v>#N/A</v>
      </c>
      <c r="D101" t="s">
        <v>978</v>
      </c>
      <c r="E101" t="s">
        <v>978</v>
      </c>
      <c r="F101" s="18">
        <v>43243</v>
      </c>
      <c r="G101">
        <v>10.4</v>
      </c>
      <c r="H101" t="s">
        <v>853</v>
      </c>
      <c r="I101">
        <v>23.7</v>
      </c>
      <c r="J101" t="s">
        <v>853</v>
      </c>
      <c r="K101">
        <v>4.5999999999999996</v>
      </c>
      <c r="L101" t="s">
        <v>853</v>
      </c>
      <c r="M101">
        <v>56</v>
      </c>
      <c r="N101" t="s">
        <v>853</v>
      </c>
      <c r="O101">
        <v>900</v>
      </c>
      <c r="P101" t="s">
        <v>853</v>
      </c>
      <c r="Q101">
        <v>1290</v>
      </c>
      <c r="R101" t="s">
        <v>853</v>
      </c>
      <c r="S101">
        <v>5.5</v>
      </c>
      <c r="T101" t="s">
        <v>969</v>
      </c>
      <c r="U101" t="s">
        <v>967</v>
      </c>
      <c r="V101" t="s">
        <v>29</v>
      </c>
      <c r="W101" t="s">
        <v>967</v>
      </c>
      <c r="X101" t="s">
        <v>29</v>
      </c>
      <c r="Y101" t="s">
        <v>967</v>
      </c>
      <c r="Z101" t="s">
        <v>29</v>
      </c>
      <c r="AA101" t="s">
        <v>29</v>
      </c>
    </row>
    <row r="102" spans="1:27" x14ac:dyDescent="0.35">
      <c r="A102">
        <v>2018143015</v>
      </c>
      <c r="B102" t="e">
        <v>#N/A</v>
      </c>
      <c r="C102" t="e">
        <v>#N/A</v>
      </c>
      <c r="D102" t="s">
        <v>979</v>
      </c>
      <c r="E102" t="s">
        <v>979</v>
      </c>
      <c r="F102" s="18">
        <v>43243</v>
      </c>
      <c r="G102">
        <v>14.3</v>
      </c>
      <c r="H102" t="s">
        <v>853</v>
      </c>
      <c r="I102">
        <v>30.1</v>
      </c>
      <c r="J102" t="s">
        <v>853</v>
      </c>
      <c r="K102">
        <v>4.5999999999999996</v>
      </c>
      <c r="L102" t="s">
        <v>853</v>
      </c>
      <c r="M102">
        <v>13</v>
      </c>
      <c r="N102" t="s">
        <v>865</v>
      </c>
      <c r="O102">
        <v>402</v>
      </c>
      <c r="P102" t="s">
        <v>853</v>
      </c>
      <c r="Q102">
        <v>970</v>
      </c>
      <c r="R102" t="s">
        <v>853</v>
      </c>
      <c r="S102">
        <v>2.8</v>
      </c>
      <c r="T102" t="s">
        <v>966</v>
      </c>
      <c r="U102" t="s">
        <v>967</v>
      </c>
      <c r="V102" t="s">
        <v>29</v>
      </c>
      <c r="W102" t="s">
        <v>967</v>
      </c>
      <c r="X102" t="s">
        <v>29</v>
      </c>
      <c r="Y102" t="s">
        <v>967</v>
      </c>
      <c r="Z102" t="s">
        <v>29</v>
      </c>
      <c r="AA102" t="s">
        <v>29</v>
      </c>
    </row>
    <row r="103" spans="1:27" x14ac:dyDescent="0.35">
      <c r="A103">
        <v>2018143016</v>
      </c>
      <c r="B103" t="e">
        <v>#N/A</v>
      </c>
      <c r="C103" t="e">
        <v>#N/A</v>
      </c>
      <c r="D103" t="s">
        <v>980</v>
      </c>
      <c r="E103" t="s">
        <v>980</v>
      </c>
      <c r="F103" s="18">
        <v>43243</v>
      </c>
      <c r="G103">
        <v>8.5</v>
      </c>
      <c r="H103" t="s">
        <v>853</v>
      </c>
      <c r="I103">
        <v>13.4</v>
      </c>
      <c r="J103" t="s">
        <v>853</v>
      </c>
      <c r="K103">
        <v>1.8</v>
      </c>
      <c r="L103" t="s">
        <v>865</v>
      </c>
      <c r="M103">
        <v>32</v>
      </c>
      <c r="N103" t="s">
        <v>853</v>
      </c>
      <c r="O103">
        <v>545</v>
      </c>
      <c r="P103" t="s">
        <v>853</v>
      </c>
      <c r="Q103">
        <v>1050</v>
      </c>
      <c r="R103" t="s">
        <v>853</v>
      </c>
      <c r="S103">
        <v>2</v>
      </c>
      <c r="T103" t="s">
        <v>975</v>
      </c>
      <c r="U103" t="s">
        <v>967</v>
      </c>
      <c r="V103" t="s">
        <v>29</v>
      </c>
      <c r="W103" t="s">
        <v>967</v>
      </c>
      <c r="X103" t="s">
        <v>29</v>
      </c>
      <c r="Y103" t="s">
        <v>967</v>
      </c>
      <c r="Z103" t="s">
        <v>29</v>
      </c>
      <c r="AA103" t="s">
        <v>29</v>
      </c>
    </row>
    <row r="104" spans="1:27" x14ac:dyDescent="0.35">
      <c r="A104">
        <v>2018143017</v>
      </c>
      <c r="B104" t="e">
        <v>#N/A</v>
      </c>
      <c r="C104" t="e">
        <v>#N/A</v>
      </c>
      <c r="D104" t="s">
        <v>125</v>
      </c>
      <c r="E104" t="s">
        <v>125</v>
      </c>
      <c r="F104" s="18">
        <v>43243</v>
      </c>
      <c r="G104">
        <v>3.3</v>
      </c>
      <c r="H104" t="s">
        <v>865</v>
      </c>
      <c r="I104">
        <v>0.6</v>
      </c>
      <c r="J104" t="s">
        <v>981</v>
      </c>
      <c r="K104">
        <v>2.1</v>
      </c>
      <c r="L104" t="s">
        <v>853</v>
      </c>
      <c r="M104">
        <v>23</v>
      </c>
      <c r="N104" t="s">
        <v>865</v>
      </c>
      <c r="O104">
        <v>5</v>
      </c>
      <c r="P104" t="s">
        <v>981</v>
      </c>
      <c r="Q104">
        <v>230</v>
      </c>
      <c r="R104" t="s">
        <v>865</v>
      </c>
      <c r="S104">
        <v>0.2</v>
      </c>
      <c r="T104" t="s">
        <v>969</v>
      </c>
      <c r="U104" t="s">
        <v>967</v>
      </c>
      <c r="V104" t="s">
        <v>29</v>
      </c>
      <c r="W104" t="s">
        <v>967</v>
      </c>
      <c r="X104" t="s">
        <v>29</v>
      </c>
      <c r="Y104" t="s">
        <v>967</v>
      </c>
      <c r="Z104" t="s">
        <v>29</v>
      </c>
      <c r="AA104" t="s">
        <v>29</v>
      </c>
    </row>
    <row r="105" spans="1:27" x14ac:dyDescent="0.35">
      <c r="A105">
        <v>2018143018</v>
      </c>
      <c r="B105" t="e">
        <v>#N/A</v>
      </c>
      <c r="C105" t="e">
        <v>#N/A</v>
      </c>
      <c r="D105" t="s">
        <v>968</v>
      </c>
      <c r="E105" t="s">
        <v>968</v>
      </c>
      <c r="F105" s="18">
        <v>43243</v>
      </c>
      <c r="G105">
        <v>24.9</v>
      </c>
      <c r="H105" t="s">
        <v>853</v>
      </c>
      <c r="I105">
        <v>18.100000000000001</v>
      </c>
      <c r="J105" t="s">
        <v>853</v>
      </c>
      <c r="K105">
        <v>19.899999999999999</v>
      </c>
      <c r="L105" t="s">
        <v>853</v>
      </c>
      <c r="M105" t="s">
        <v>29</v>
      </c>
      <c r="N105" t="s">
        <v>982</v>
      </c>
      <c r="O105" t="s">
        <v>29</v>
      </c>
      <c r="P105" t="s">
        <v>982</v>
      </c>
      <c r="Q105" t="s">
        <v>29</v>
      </c>
      <c r="R105" t="s">
        <v>982</v>
      </c>
      <c r="S105" t="s">
        <v>29</v>
      </c>
      <c r="T105" t="s">
        <v>982</v>
      </c>
      <c r="V105" t="s">
        <v>982</v>
      </c>
      <c r="X105" t="s">
        <v>982</v>
      </c>
      <c r="Z105" t="s">
        <v>982</v>
      </c>
      <c r="AA105" t="s">
        <v>108</v>
      </c>
    </row>
    <row r="106" spans="1:27" hidden="1" x14ac:dyDescent="0.35">
      <c r="A106">
        <v>2018186015</v>
      </c>
      <c r="B106" t="s">
        <v>40</v>
      </c>
      <c r="C106" t="s">
        <v>158</v>
      </c>
      <c r="D106">
        <v>166</v>
      </c>
      <c r="E106" t="s">
        <v>133</v>
      </c>
      <c r="F106" s="18">
        <v>43286</v>
      </c>
      <c r="G106">
        <v>13.3</v>
      </c>
      <c r="H106" t="s">
        <v>880</v>
      </c>
      <c r="I106">
        <v>20</v>
      </c>
      <c r="J106" t="s">
        <v>907</v>
      </c>
      <c r="K106">
        <v>1.5</v>
      </c>
      <c r="L106" t="s">
        <v>878</v>
      </c>
      <c r="M106">
        <v>20</v>
      </c>
      <c r="N106" t="s">
        <v>878</v>
      </c>
      <c r="O106">
        <v>288</v>
      </c>
      <c r="P106" t="s">
        <v>29</v>
      </c>
      <c r="Q106">
        <v>613</v>
      </c>
      <c r="R106" t="s">
        <v>29</v>
      </c>
      <c r="S106" t="s">
        <v>29</v>
      </c>
      <c r="T106" t="s">
        <v>983</v>
      </c>
      <c r="U106">
        <v>3.1</v>
      </c>
      <c r="V106" t="s">
        <v>29</v>
      </c>
      <c r="W106" t="s">
        <v>29</v>
      </c>
      <c r="X106" t="s">
        <v>29</v>
      </c>
      <c r="Y106">
        <v>11.04</v>
      </c>
      <c r="Z106" t="s">
        <v>29</v>
      </c>
      <c r="AA106" t="s">
        <v>106</v>
      </c>
    </row>
    <row r="107" spans="1:27" hidden="1" x14ac:dyDescent="0.35">
      <c r="A107">
        <v>2018186016</v>
      </c>
      <c r="B107" t="s">
        <v>43</v>
      </c>
      <c r="C107" t="s">
        <v>451</v>
      </c>
      <c r="D107">
        <v>801</v>
      </c>
      <c r="E107" t="s">
        <v>885</v>
      </c>
      <c r="F107" s="18">
        <v>43286</v>
      </c>
      <c r="G107">
        <v>15.3</v>
      </c>
      <c r="H107" t="s">
        <v>29</v>
      </c>
      <c r="I107">
        <v>53.5</v>
      </c>
      <c r="J107" t="s">
        <v>984</v>
      </c>
      <c r="K107">
        <v>8.4</v>
      </c>
      <c r="L107" t="s">
        <v>29</v>
      </c>
      <c r="M107">
        <v>104</v>
      </c>
      <c r="N107" t="s">
        <v>29</v>
      </c>
      <c r="O107">
        <v>595</v>
      </c>
      <c r="P107" t="s">
        <v>29</v>
      </c>
      <c r="Q107">
        <v>1250</v>
      </c>
      <c r="R107" t="s">
        <v>29</v>
      </c>
      <c r="S107" t="s">
        <v>29</v>
      </c>
      <c r="T107" t="s">
        <v>983</v>
      </c>
      <c r="U107">
        <v>4.5</v>
      </c>
      <c r="V107" t="s">
        <v>29</v>
      </c>
      <c r="W107">
        <v>0.55500000000000005</v>
      </c>
      <c r="X107" t="s">
        <v>985</v>
      </c>
      <c r="Y107">
        <v>5.96</v>
      </c>
      <c r="Z107" t="s">
        <v>29</v>
      </c>
      <c r="AA107" t="s">
        <v>29</v>
      </c>
    </row>
    <row r="108" spans="1:27" hidden="1" x14ac:dyDescent="0.35">
      <c r="A108">
        <v>2018186017</v>
      </c>
      <c r="B108" t="s">
        <v>34</v>
      </c>
      <c r="C108" t="s">
        <v>160</v>
      </c>
      <c r="D108">
        <v>174</v>
      </c>
      <c r="E108" t="s">
        <v>135</v>
      </c>
      <c r="F108" s="18">
        <v>43286</v>
      </c>
      <c r="G108">
        <v>38.799999999999997</v>
      </c>
      <c r="H108" t="s">
        <v>880</v>
      </c>
      <c r="I108">
        <v>59.3</v>
      </c>
      <c r="J108" t="s">
        <v>984</v>
      </c>
      <c r="K108">
        <v>15</v>
      </c>
      <c r="L108" t="s">
        <v>29</v>
      </c>
      <c r="M108">
        <v>388</v>
      </c>
      <c r="N108" t="s">
        <v>29</v>
      </c>
      <c r="O108">
        <v>92</v>
      </c>
      <c r="P108" t="s">
        <v>29</v>
      </c>
      <c r="Q108">
        <v>1280</v>
      </c>
      <c r="R108" t="s">
        <v>29</v>
      </c>
      <c r="S108" t="s">
        <v>29</v>
      </c>
      <c r="T108" t="s">
        <v>983</v>
      </c>
      <c r="U108">
        <v>8.4</v>
      </c>
      <c r="V108" t="s">
        <v>29</v>
      </c>
      <c r="W108">
        <v>0.36</v>
      </c>
      <c r="X108" t="s">
        <v>985</v>
      </c>
      <c r="Y108">
        <v>4.03</v>
      </c>
      <c r="Z108" t="s">
        <v>29</v>
      </c>
      <c r="AA108" t="s">
        <v>29</v>
      </c>
    </row>
    <row r="109" spans="1:27" hidden="1" x14ac:dyDescent="0.35">
      <c r="A109">
        <v>2018186018</v>
      </c>
      <c r="B109" t="s">
        <v>46</v>
      </c>
      <c r="C109" t="s">
        <v>161</v>
      </c>
      <c r="D109">
        <v>321</v>
      </c>
      <c r="E109" t="s">
        <v>149</v>
      </c>
      <c r="F109" s="18">
        <v>43286</v>
      </c>
      <c r="G109">
        <v>18.3</v>
      </c>
      <c r="H109" t="s">
        <v>913</v>
      </c>
      <c r="I109">
        <v>23.7</v>
      </c>
      <c r="J109" t="s">
        <v>907</v>
      </c>
      <c r="K109">
        <v>14.7</v>
      </c>
      <c r="L109" t="s">
        <v>29</v>
      </c>
      <c r="M109">
        <v>12</v>
      </c>
      <c r="N109" t="s">
        <v>878</v>
      </c>
      <c r="O109">
        <v>4820</v>
      </c>
      <c r="P109" t="s">
        <v>29</v>
      </c>
      <c r="Q109">
        <v>4690</v>
      </c>
      <c r="R109" t="s">
        <v>880</v>
      </c>
      <c r="S109" t="s">
        <v>29</v>
      </c>
      <c r="T109" t="s">
        <v>983</v>
      </c>
      <c r="U109">
        <v>1.9</v>
      </c>
      <c r="V109" t="s">
        <v>29</v>
      </c>
      <c r="W109">
        <v>0.3</v>
      </c>
      <c r="X109" t="s">
        <v>985</v>
      </c>
      <c r="Y109">
        <v>9.32</v>
      </c>
      <c r="Z109" t="s">
        <v>29</v>
      </c>
      <c r="AA109" t="s">
        <v>29</v>
      </c>
    </row>
    <row r="110" spans="1:27" x14ac:dyDescent="0.35">
      <c r="A110">
        <v>2018186019</v>
      </c>
      <c r="B110" t="e">
        <v>#N/A</v>
      </c>
      <c r="C110" t="e">
        <v>#N/A</v>
      </c>
      <c r="D110">
        <v>166</v>
      </c>
      <c r="E110" t="s">
        <v>133</v>
      </c>
      <c r="F110" s="18">
        <v>43286</v>
      </c>
      <c r="G110">
        <v>10.3</v>
      </c>
      <c r="H110" t="s">
        <v>29</v>
      </c>
      <c r="I110">
        <v>17.8</v>
      </c>
      <c r="J110" t="s">
        <v>907</v>
      </c>
      <c r="K110">
        <v>1.5</v>
      </c>
      <c r="L110" t="s">
        <v>878</v>
      </c>
      <c r="M110" t="s">
        <v>29</v>
      </c>
      <c r="N110" t="s">
        <v>983</v>
      </c>
      <c r="O110" t="s">
        <v>29</v>
      </c>
      <c r="P110" t="s">
        <v>983</v>
      </c>
      <c r="Q110" t="s">
        <v>29</v>
      </c>
      <c r="R110" t="s">
        <v>983</v>
      </c>
      <c r="S110" t="s">
        <v>29</v>
      </c>
      <c r="T110" t="s">
        <v>983</v>
      </c>
      <c r="U110" t="s">
        <v>29</v>
      </c>
      <c r="V110" t="s">
        <v>29</v>
      </c>
      <c r="W110">
        <v>9.5000000000000001E-2</v>
      </c>
      <c r="X110" t="s">
        <v>985</v>
      </c>
      <c r="Y110" t="s">
        <v>29</v>
      </c>
      <c r="Z110" t="s">
        <v>983</v>
      </c>
      <c r="AA110" t="s">
        <v>108</v>
      </c>
    </row>
    <row r="111" spans="1:27" x14ac:dyDescent="0.35">
      <c r="A111">
        <v>2018186020</v>
      </c>
      <c r="B111" t="e">
        <v>#N/A</v>
      </c>
      <c r="C111" t="e">
        <v>#N/A</v>
      </c>
      <c r="D111" t="s">
        <v>125</v>
      </c>
      <c r="E111" t="s">
        <v>125</v>
      </c>
      <c r="F111" s="18">
        <v>43286</v>
      </c>
      <c r="G111">
        <v>0.95</v>
      </c>
      <c r="H111" t="s">
        <v>949</v>
      </c>
      <c r="I111">
        <v>0.5</v>
      </c>
      <c r="J111" t="s">
        <v>908</v>
      </c>
      <c r="K111">
        <v>0.7</v>
      </c>
      <c r="L111" t="s">
        <v>878</v>
      </c>
      <c r="M111">
        <v>17</v>
      </c>
      <c r="N111" t="s">
        <v>878</v>
      </c>
      <c r="O111">
        <v>10</v>
      </c>
      <c r="P111" t="s">
        <v>878</v>
      </c>
      <c r="Q111">
        <v>45</v>
      </c>
      <c r="R111" t="s">
        <v>949</v>
      </c>
      <c r="S111" t="s">
        <v>29</v>
      </c>
      <c r="T111" t="s">
        <v>983</v>
      </c>
      <c r="U111">
        <v>0.25</v>
      </c>
      <c r="V111" t="s">
        <v>949</v>
      </c>
      <c r="W111">
        <v>2.5000000000000001E-2</v>
      </c>
      <c r="X111" t="s">
        <v>912</v>
      </c>
      <c r="Y111">
        <v>0.15</v>
      </c>
      <c r="Z111" t="s">
        <v>949</v>
      </c>
      <c r="AA111" t="s">
        <v>29</v>
      </c>
    </row>
    <row r="112" spans="1:27" hidden="1" x14ac:dyDescent="0.35">
      <c r="A112">
        <v>2018198088</v>
      </c>
      <c r="B112" t="s">
        <v>40</v>
      </c>
      <c r="C112" t="s">
        <v>158</v>
      </c>
      <c r="D112" t="s">
        <v>938</v>
      </c>
      <c r="E112" t="s">
        <v>133</v>
      </c>
      <c r="F112" s="18">
        <v>43298</v>
      </c>
      <c r="G112">
        <v>10.199999999999999</v>
      </c>
      <c r="H112" t="s">
        <v>986</v>
      </c>
      <c r="I112">
        <v>10.6</v>
      </c>
      <c r="J112" t="s">
        <v>986</v>
      </c>
      <c r="K112">
        <v>2.5</v>
      </c>
      <c r="L112" t="s">
        <v>29</v>
      </c>
      <c r="M112">
        <v>26</v>
      </c>
      <c r="N112" t="s">
        <v>987</v>
      </c>
      <c r="O112">
        <v>198</v>
      </c>
      <c r="P112" t="s">
        <v>985</v>
      </c>
      <c r="Q112">
        <v>682</v>
      </c>
      <c r="R112" t="s">
        <v>29</v>
      </c>
      <c r="S112">
        <v>2.4</v>
      </c>
      <c r="T112" t="s">
        <v>988</v>
      </c>
      <c r="U112">
        <v>3.7</v>
      </c>
      <c r="V112" t="s">
        <v>29</v>
      </c>
      <c r="W112" t="s">
        <v>29</v>
      </c>
      <c r="X112" t="s">
        <v>29</v>
      </c>
      <c r="Y112">
        <v>9.4700000000000006</v>
      </c>
      <c r="Z112" t="s">
        <v>29</v>
      </c>
      <c r="AA112" t="s">
        <v>29</v>
      </c>
    </row>
    <row r="113" spans="1:27" hidden="1" x14ac:dyDescent="0.35">
      <c r="A113">
        <v>2018198089</v>
      </c>
      <c r="B113" t="s">
        <v>43</v>
      </c>
      <c r="C113" t="s">
        <v>451</v>
      </c>
      <c r="D113" t="s">
        <v>950</v>
      </c>
      <c r="E113" t="s">
        <v>885</v>
      </c>
      <c r="F113" s="18">
        <v>43298</v>
      </c>
      <c r="G113">
        <v>18.600000000000001</v>
      </c>
      <c r="H113" t="s">
        <v>986</v>
      </c>
      <c r="I113">
        <v>11.4</v>
      </c>
      <c r="J113" t="s">
        <v>986</v>
      </c>
      <c r="K113">
        <v>11.3</v>
      </c>
      <c r="L113" t="s">
        <v>29</v>
      </c>
      <c r="M113">
        <v>96</v>
      </c>
      <c r="N113" t="s">
        <v>989</v>
      </c>
      <c r="O113">
        <v>928</v>
      </c>
      <c r="P113" t="s">
        <v>985</v>
      </c>
      <c r="Q113">
        <v>4040</v>
      </c>
      <c r="R113" t="s">
        <v>29</v>
      </c>
      <c r="S113">
        <v>25.9</v>
      </c>
      <c r="T113" t="s">
        <v>986</v>
      </c>
      <c r="U113">
        <v>10.6</v>
      </c>
      <c r="V113" t="s">
        <v>29</v>
      </c>
      <c r="W113" t="s">
        <v>29</v>
      </c>
      <c r="X113" t="s">
        <v>29</v>
      </c>
      <c r="Y113">
        <v>3.27</v>
      </c>
      <c r="Z113" t="s">
        <v>29</v>
      </c>
      <c r="AA113" t="s">
        <v>106</v>
      </c>
    </row>
    <row r="114" spans="1:27" hidden="1" x14ac:dyDescent="0.35">
      <c r="A114">
        <v>2018198090</v>
      </c>
      <c r="B114" t="s">
        <v>46</v>
      </c>
      <c r="C114" t="s">
        <v>161</v>
      </c>
      <c r="D114" t="s">
        <v>990</v>
      </c>
      <c r="E114" t="s">
        <v>149</v>
      </c>
      <c r="F114" s="18">
        <v>43298</v>
      </c>
      <c r="G114">
        <v>7.5</v>
      </c>
      <c r="H114" t="s">
        <v>986</v>
      </c>
      <c r="I114">
        <v>38.700000000000003</v>
      </c>
      <c r="J114" t="s">
        <v>991</v>
      </c>
      <c r="K114">
        <v>15.6</v>
      </c>
      <c r="L114" t="s">
        <v>29</v>
      </c>
      <c r="M114">
        <v>17</v>
      </c>
      <c r="N114" t="s">
        <v>987</v>
      </c>
      <c r="O114">
        <v>4080</v>
      </c>
      <c r="P114" t="s">
        <v>880</v>
      </c>
      <c r="Q114">
        <v>45</v>
      </c>
      <c r="R114" t="s">
        <v>949</v>
      </c>
      <c r="S114">
        <v>18.399999999999999</v>
      </c>
      <c r="T114" t="s">
        <v>986</v>
      </c>
      <c r="U114">
        <v>3.4</v>
      </c>
      <c r="V114" t="s">
        <v>29</v>
      </c>
      <c r="W114">
        <v>0.18</v>
      </c>
      <c r="X114" t="s">
        <v>985</v>
      </c>
      <c r="Y114">
        <v>10.18</v>
      </c>
      <c r="Z114" t="s">
        <v>29</v>
      </c>
      <c r="AA114" t="s">
        <v>29</v>
      </c>
    </row>
    <row r="115" spans="1:27" hidden="1" x14ac:dyDescent="0.35">
      <c r="A115">
        <v>2018198091</v>
      </c>
      <c r="B115" t="s">
        <v>43</v>
      </c>
      <c r="C115" t="s">
        <v>451</v>
      </c>
      <c r="D115" t="s">
        <v>950</v>
      </c>
      <c r="E115" t="s">
        <v>885</v>
      </c>
      <c r="F115" s="18">
        <v>43298</v>
      </c>
      <c r="G115" t="s">
        <v>29</v>
      </c>
      <c r="H115" t="s">
        <v>983</v>
      </c>
      <c r="I115">
        <v>34.299999999999997</v>
      </c>
      <c r="J115" t="s">
        <v>986</v>
      </c>
      <c r="K115">
        <v>10.4</v>
      </c>
      <c r="L115" t="s">
        <v>29</v>
      </c>
      <c r="M115">
        <v>100</v>
      </c>
      <c r="N115" t="s">
        <v>989</v>
      </c>
      <c r="O115">
        <v>884</v>
      </c>
      <c r="P115" t="s">
        <v>29</v>
      </c>
      <c r="Q115">
        <v>958</v>
      </c>
      <c r="R115" t="s">
        <v>29</v>
      </c>
      <c r="S115">
        <v>23.8</v>
      </c>
      <c r="T115" t="s">
        <v>986</v>
      </c>
      <c r="U115">
        <v>3</v>
      </c>
      <c r="V115" t="s">
        <v>29</v>
      </c>
      <c r="W115" t="s">
        <v>29</v>
      </c>
      <c r="X115" t="s">
        <v>29</v>
      </c>
      <c r="Y115">
        <v>3.23</v>
      </c>
      <c r="Z115" t="s">
        <v>29</v>
      </c>
      <c r="AA115" t="s">
        <v>108</v>
      </c>
    </row>
    <row r="116" spans="1:27" x14ac:dyDescent="0.35">
      <c r="A116">
        <v>2018198092</v>
      </c>
      <c r="B116" t="e">
        <v>#N/A</v>
      </c>
      <c r="C116" t="e">
        <v>#N/A</v>
      </c>
      <c r="D116" t="s">
        <v>125</v>
      </c>
      <c r="E116" t="s">
        <v>125</v>
      </c>
      <c r="F116" s="18">
        <v>43298</v>
      </c>
      <c r="G116">
        <v>2.2000000000000002</v>
      </c>
      <c r="H116" t="s">
        <v>988</v>
      </c>
      <c r="I116">
        <v>0.5</v>
      </c>
      <c r="J116" t="s">
        <v>986</v>
      </c>
      <c r="K116">
        <v>0.3</v>
      </c>
      <c r="L116" t="s">
        <v>949</v>
      </c>
      <c r="M116">
        <v>19</v>
      </c>
      <c r="N116" t="s">
        <v>987</v>
      </c>
      <c r="O116">
        <v>13</v>
      </c>
      <c r="P116" t="s">
        <v>992</v>
      </c>
      <c r="Q116">
        <v>1330</v>
      </c>
      <c r="R116" t="s">
        <v>29</v>
      </c>
      <c r="S116">
        <v>0</v>
      </c>
      <c r="T116" t="s">
        <v>991</v>
      </c>
      <c r="U116">
        <v>0.5</v>
      </c>
      <c r="V116" t="s">
        <v>878</v>
      </c>
      <c r="W116">
        <v>0</v>
      </c>
      <c r="X116" t="s">
        <v>993</v>
      </c>
      <c r="Y116">
        <v>0.2</v>
      </c>
      <c r="Z116" t="s">
        <v>949</v>
      </c>
      <c r="AA116" t="s">
        <v>29</v>
      </c>
    </row>
    <row r="117" spans="1:27" hidden="1" x14ac:dyDescent="0.35">
      <c r="A117">
        <v>2018206076</v>
      </c>
      <c r="B117" t="s">
        <v>40</v>
      </c>
      <c r="C117" t="s">
        <v>158</v>
      </c>
      <c r="D117" t="s">
        <v>938</v>
      </c>
      <c r="E117" t="s">
        <v>133</v>
      </c>
      <c r="F117" s="18">
        <v>43306</v>
      </c>
      <c r="G117">
        <v>30.5</v>
      </c>
      <c r="H117" t="s">
        <v>994</v>
      </c>
      <c r="I117">
        <v>62.9</v>
      </c>
      <c r="J117" t="s">
        <v>880</v>
      </c>
      <c r="K117">
        <v>23.7</v>
      </c>
      <c r="L117" t="s">
        <v>29</v>
      </c>
      <c r="M117">
        <v>87</v>
      </c>
      <c r="N117" t="s">
        <v>29</v>
      </c>
      <c r="O117">
        <v>1070</v>
      </c>
      <c r="P117" t="s">
        <v>29</v>
      </c>
      <c r="Q117">
        <v>1870</v>
      </c>
      <c r="R117" t="s">
        <v>29</v>
      </c>
      <c r="S117">
        <v>24.7</v>
      </c>
      <c r="T117" t="s">
        <v>29</v>
      </c>
      <c r="U117" t="s">
        <v>29</v>
      </c>
      <c r="V117" t="s">
        <v>29</v>
      </c>
      <c r="W117">
        <v>0.40670000000000001</v>
      </c>
      <c r="X117" t="s">
        <v>907</v>
      </c>
      <c r="Y117">
        <v>6.72</v>
      </c>
      <c r="Z117" t="s">
        <v>29</v>
      </c>
      <c r="AA117" t="s">
        <v>106</v>
      </c>
    </row>
    <row r="118" spans="1:27" hidden="1" x14ac:dyDescent="0.35">
      <c r="A118">
        <v>2018206077</v>
      </c>
      <c r="B118" t="s">
        <v>43</v>
      </c>
      <c r="C118" t="s">
        <v>451</v>
      </c>
      <c r="D118" t="s">
        <v>950</v>
      </c>
      <c r="E118" t="s">
        <v>885</v>
      </c>
      <c r="F118" s="18">
        <v>43306</v>
      </c>
      <c r="G118">
        <v>21.6</v>
      </c>
      <c r="H118" t="s">
        <v>994</v>
      </c>
      <c r="I118">
        <v>102.6</v>
      </c>
      <c r="J118" t="s">
        <v>919</v>
      </c>
      <c r="K118">
        <v>43.1</v>
      </c>
      <c r="L118" t="s">
        <v>915</v>
      </c>
      <c r="M118">
        <v>58</v>
      </c>
      <c r="N118" t="s">
        <v>29</v>
      </c>
      <c r="O118">
        <v>687</v>
      </c>
      <c r="P118" t="s">
        <v>29</v>
      </c>
      <c r="Q118">
        <v>1250</v>
      </c>
      <c r="R118" t="s">
        <v>29</v>
      </c>
      <c r="S118">
        <v>90.9</v>
      </c>
      <c r="T118" t="s">
        <v>29</v>
      </c>
      <c r="U118" t="s">
        <v>29</v>
      </c>
      <c r="V118" t="s">
        <v>29</v>
      </c>
      <c r="W118">
        <v>0.38669999999999999</v>
      </c>
      <c r="X118" t="s">
        <v>907</v>
      </c>
      <c r="Y118">
        <v>5.95</v>
      </c>
      <c r="Z118" t="s">
        <v>29</v>
      </c>
      <c r="AA118" t="s">
        <v>29</v>
      </c>
    </row>
    <row r="119" spans="1:27" hidden="1" x14ac:dyDescent="0.35">
      <c r="A119">
        <v>2018206078</v>
      </c>
      <c r="B119" t="s">
        <v>34</v>
      </c>
      <c r="C119" t="s">
        <v>160</v>
      </c>
      <c r="D119" t="s">
        <v>926</v>
      </c>
      <c r="E119" t="s">
        <v>135</v>
      </c>
      <c r="F119" s="18">
        <v>43306</v>
      </c>
      <c r="G119">
        <v>24.9</v>
      </c>
      <c r="H119" t="s">
        <v>994</v>
      </c>
      <c r="I119">
        <v>56.3</v>
      </c>
      <c r="J119" t="s">
        <v>919</v>
      </c>
      <c r="K119">
        <v>15.6</v>
      </c>
      <c r="L119" t="s">
        <v>29</v>
      </c>
      <c r="M119">
        <v>12</v>
      </c>
      <c r="N119" t="s">
        <v>878</v>
      </c>
      <c r="O119">
        <v>14</v>
      </c>
      <c r="P119" t="s">
        <v>878</v>
      </c>
      <c r="Q119">
        <v>609</v>
      </c>
      <c r="R119" t="s">
        <v>29</v>
      </c>
      <c r="S119">
        <v>5.0999999999999996</v>
      </c>
      <c r="T119" t="s">
        <v>29</v>
      </c>
      <c r="U119" t="s">
        <v>29</v>
      </c>
      <c r="V119" t="s">
        <v>29</v>
      </c>
      <c r="W119">
        <v>0.61329999999999996</v>
      </c>
      <c r="X119" t="s">
        <v>907</v>
      </c>
      <c r="Y119">
        <v>3.36</v>
      </c>
      <c r="Z119" t="s">
        <v>29</v>
      </c>
      <c r="AA119" t="s">
        <v>29</v>
      </c>
    </row>
    <row r="120" spans="1:27" hidden="1" x14ac:dyDescent="0.35">
      <c r="A120">
        <v>2018206079</v>
      </c>
      <c r="B120" t="s">
        <v>26</v>
      </c>
      <c r="C120" t="s">
        <v>159</v>
      </c>
      <c r="D120">
        <v>101</v>
      </c>
      <c r="E120" t="s">
        <v>134</v>
      </c>
      <c r="F120" s="18">
        <v>43306</v>
      </c>
      <c r="G120">
        <v>29.2</v>
      </c>
      <c r="H120" t="s">
        <v>994</v>
      </c>
      <c r="I120">
        <v>64.599999999999994</v>
      </c>
      <c r="J120" t="s">
        <v>919</v>
      </c>
      <c r="K120">
        <v>19.8</v>
      </c>
      <c r="L120" t="s">
        <v>29</v>
      </c>
      <c r="M120">
        <v>53</v>
      </c>
      <c r="N120" t="s">
        <v>29</v>
      </c>
      <c r="O120">
        <v>634</v>
      </c>
      <c r="P120" t="s">
        <v>29</v>
      </c>
      <c r="Q120">
        <v>1320</v>
      </c>
      <c r="R120" t="s">
        <v>29</v>
      </c>
      <c r="S120">
        <v>23.3</v>
      </c>
      <c r="T120" t="s">
        <v>29</v>
      </c>
      <c r="U120" t="s">
        <v>29</v>
      </c>
      <c r="V120" t="s">
        <v>29</v>
      </c>
      <c r="W120">
        <v>0.85329999999999995</v>
      </c>
      <c r="X120" t="s">
        <v>907</v>
      </c>
      <c r="Y120">
        <v>4.32</v>
      </c>
      <c r="Z120" t="s">
        <v>29</v>
      </c>
      <c r="AA120" t="s">
        <v>29</v>
      </c>
    </row>
    <row r="121" spans="1:27" hidden="1" x14ac:dyDescent="0.35">
      <c r="A121">
        <v>2018206080</v>
      </c>
      <c r="B121" t="s">
        <v>40</v>
      </c>
      <c r="C121" t="s">
        <v>158</v>
      </c>
      <c r="D121">
        <v>166</v>
      </c>
      <c r="E121" t="s">
        <v>133</v>
      </c>
      <c r="F121" s="18">
        <v>43306</v>
      </c>
      <c r="G121">
        <v>36.5</v>
      </c>
      <c r="H121" t="s">
        <v>994</v>
      </c>
      <c r="I121">
        <v>67.900000000000006</v>
      </c>
      <c r="J121" t="s">
        <v>919</v>
      </c>
      <c r="K121">
        <v>28.5</v>
      </c>
      <c r="L121" t="s">
        <v>29</v>
      </c>
      <c r="M121">
        <v>92</v>
      </c>
      <c r="N121" t="s">
        <v>29</v>
      </c>
      <c r="O121">
        <v>1060</v>
      </c>
      <c r="P121" t="s">
        <v>29</v>
      </c>
      <c r="Q121">
        <v>1800</v>
      </c>
      <c r="R121" t="s">
        <v>29</v>
      </c>
      <c r="S121">
        <v>25.2</v>
      </c>
      <c r="T121" t="s">
        <v>29</v>
      </c>
      <c r="U121" t="s">
        <v>29</v>
      </c>
      <c r="V121" t="s">
        <v>29</v>
      </c>
      <c r="W121">
        <v>0.38669999999999999</v>
      </c>
      <c r="X121" t="s">
        <v>907</v>
      </c>
      <c r="Y121">
        <v>6.81</v>
      </c>
      <c r="Z121" t="s">
        <v>29</v>
      </c>
      <c r="AA121" t="s">
        <v>108</v>
      </c>
    </row>
    <row r="122" spans="1:27" x14ac:dyDescent="0.35">
      <c r="A122">
        <v>2018206081</v>
      </c>
      <c r="B122" t="e">
        <v>#N/A</v>
      </c>
      <c r="C122" t="e">
        <v>#N/A</v>
      </c>
      <c r="D122" t="s">
        <v>125</v>
      </c>
      <c r="E122" t="s">
        <v>125</v>
      </c>
      <c r="F122" s="18">
        <v>43306</v>
      </c>
      <c r="G122">
        <v>0.95</v>
      </c>
      <c r="H122" t="s">
        <v>995</v>
      </c>
      <c r="I122">
        <v>3</v>
      </c>
      <c r="J122" t="s">
        <v>996</v>
      </c>
      <c r="K122">
        <v>1.2</v>
      </c>
      <c r="L122" t="s">
        <v>878</v>
      </c>
      <c r="M122">
        <v>5</v>
      </c>
      <c r="N122" t="s">
        <v>949</v>
      </c>
      <c r="O122">
        <v>5</v>
      </c>
      <c r="P122" t="s">
        <v>949</v>
      </c>
      <c r="Q122">
        <v>200</v>
      </c>
      <c r="R122" t="s">
        <v>29</v>
      </c>
      <c r="S122">
        <v>2.6</v>
      </c>
      <c r="T122" t="s">
        <v>29</v>
      </c>
      <c r="U122" t="s">
        <v>29</v>
      </c>
      <c r="V122" t="s">
        <v>29</v>
      </c>
      <c r="W122">
        <v>3.5999999999999997E-2</v>
      </c>
      <c r="X122" t="s">
        <v>912</v>
      </c>
      <c r="Y122">
        <v>0.2</v>
      </c>
      <c r="Z122" t="s">
        <v>949</v>
      </c>
      <c r="AA122" t="s">
        <v>29</v>
      </c>
    </row>
    <row r="123" spans="1:27" hidden="1" x14ac:dyDescent="0.35">
      <c r="A123">
        <v>2018212095</v>
      </c>
      <c r="B123" t="s">
        <v>40</v>
      </c>
      <c r="C123" t="s">
        <v>158</v>
      </c>
      <c r="D123" t="s">
        <v>938</v>
      </c>
      <c r="E123" t="s">
        <v>133</v>
      </c>
      <c r="F123" s="18">
        <v>43312</v>
      </c>
      <c r="G123">
        <v>10.6</v>
      </c>
      <c r="H123" t="s">
        <v>997</v>
      </c>
      <c r="I123">
        <v>13.3</v>
      </c>
      <c r="J123" t="s">
        <v>998</v>
      </c>
      <c r="K123">
        <v>9.9</v>
      </c>
      <c r="L123" t="s">
        <v>29</v>
      </c>
      <c r="M123">
        <v>15</v>
      </c>
      <c r="N123" t="s">
        <v>878</v>
      </c>
      <c r="O123">
        <v>570</v>
      </c>
      <c r="P123" t="s">
        <v>29</v>
      </c>
      <c r="Q123">
        <v>951</v>
      </c>
      <c r="R123" t="s">
        <v>29</v>
      </c>
      <c r="S123">
        <v>2.1</v>
      </c>
      <c r="T123" t="s">
        <v>996</v>
      </c>
      <c r="U123">
        <v>3</v>
      </c>
      <c r="V123" t="s">
        <v>29</v>
      </c>
      <c r="W123">
        <v>0.115</v>
      </c>
      <c r="X123" t="s">
        <v>29</v>
      </c>
      <c r="Y123">
        <v>2.46</v>
      </c>
      <c r="Z123" t="s">
        <v>29</v>
      </c>
      <c r="AA123" t="s">
        <v>29</v>
      </c>
    </row>
    <row r="124" spans="1:27" hidden="1" x14ac:dyDescent="0.35">
      <c r="A124">
        <v>2018212096</v>
      </c>
      <c r="B124" t="s">
        <v>43</v>
      </c>
      <c r="C124" t="s">
        <v>451</v>
      </c>
      <c r="D124" t="s">
        <v>950</v>
      </c>
      <c r="E124" t="s">
        <v>885</v>
      </c>
      <c r="F124" s="18">
        <v>43312</v>
      </c>
      <c r="G124">
        <v>26.8</v>
      </c>
      <c r="H124" t="s">
        <v>999</v>
      </c>
      <c r="I124">
        <v>32.1</v>
      </c>
      <c r="J124" t="s">
        <v>998</v>
      </c>
      <c r="K124">
        <v>13.1</v>
      </c>
      <c r="L124" t="s">
        <v>29</v>
      </c>
      <c r="M124">
        <v>41</v>
      </c>
      <c r="N124" t="s">
        <v>29</v>
      </c>
      <c r="O124">
        <v>868</v>
      </c>
      <c r="P124" t="s">
        <v>29</v>
      </c>
      <c r="Q124">
        <v>1320</v>
      </c>
      <c r="R124" t="s">
        <v>29</v>
      </c>
      <c r="S124">
        <v>3.4</v>
      </c>
      <c r="T124" t="s">
        <v>998</v>
      </c>
      <c r="U124">
        <v>3.6</v>
      </c>
      <c r="V124" t="s">
        <v>29</v>
      </c>
      <c r="W124">
        <v>0.23499999999999999</v>
      </c>
      <c r="X124" t="s">
        <v>29</v>
      </c>
      <c r="Y124">
        <v>5.9</v>
      </c>
      <c r="Z124" t="s">
        <v>29</v>
      </c>
      <c r="AA124" t="s">
        <v>29</v>
      </c>
    </row>
    <row r="125" spans="1:27" hidden="1" x14ac:dyDescent="0.35">
      <c r="A125">
        <v>2018212097</v>
      </c>
      <c r="B125" t="s">
        <v>46</v>
      </c>
      <c r="C125" t="s">
        <v>161</v>
      </c>
      <c r="D125" t="s">
        <v>990</v>
      </c>
      <c r="E125" t="s">
        <v>149</v>
      </c>
      <c r="F125" s="18">
        <v>43312</v>
      </c>
      <c r="G125">
        <v>21.2</v>
      </c>
      <c r="H125" t="s">
        <v>997</v>
      </c>
      <c r="I125">
        <v>21.2</v>
      </c>
      <c r="J125" t="s">
        <v>919</v>
      </c>
      <c r="K125">
        <v>16.5</v>
      </c>
      <c r="L125" t="s">
        <v>29</v>
      </c>
      <c r="M125">
        <v>5</v>
      </c>
      <c r="N125" t="s">
        <v>949</v>
      </c>
      <c r="O125">
        <v>3630</v>
      </c>
      <c r="P125" t="s">
        <v>880</v>
      </c>
      <c r="Q125">
        <v>4350</v>
      </c>
      <c r="R125" t="s">
        <v>29</v>
      </c>
      <c r="S125">
        <v>6.7</v>
      </c>
      <c r="T125" t="s">
        <v>998</v>
      </c>
      <c r="U125" t="s">
        <v>29</v>
      </c>
      <c r="V125" t="s">
        <v>29</v>
      </c>
      <c r="W125">
        <v>9.5000000000000001E-2</v>
      </c>
      <c r="X125" t="s">
        <v>907</v>
      </c>
      <c r="Y125">
        <v>9.9600000000000009</v>
      </c>
      <c r="Z125" t="s">
        <v>29</v>
      </c>
      <c r="AA125" t="s">
        <v>106</v>
      </c>
    </row>
    <row r="126" spans="1:27" hidden="1" x14ac:dyDescent="0.35">
      <c r="A126">
        <v>2018212098</v>
      </c>
      <c r="B126" t="s">
        <v>34</v>
      </c>
      <c r="C126" t="s">
        <v>160</v>
      </c>
      <c r="D126" t="s">
        <v>926</v>
      </c>
      <c r="E126" t="s">
        <v>135</v>
      </c>
      <c r="F126" s="18">
        <v>43312</v>
      </c>
      <c r="G126">
        <v>27.1</v>
      </c>
      <c r="H126" t="s">
        <v>997</v>
      </c>
      <c r="I126">
        <v>42.4</v>
      </c>
      <c r="J126" t="s">
        <v>919</v>
      </c>
      <c r="K126">
        <v>9.1999999999999993</v>
      </c>
      <c r="L126" t="s">
        <v>29</v>
      </c>
      <c r="M126">
        <v>48</v>
      </c>
      <c r="N126" t="s">
        <v>29</v>
      </c>
      <c r="O126">
        <v>3260</v>
      </c>
      <c r="P126" t="s">
        <v>880</v>
      </c>
      <c r="Q126">
        <v>3390</v>
      </c>
      <c r="R126" t="s">
        <v>29</v>
      </c>
      <c r="S126">
        <v>4</v>
      </c>
      <c r="T126" t="s">
        <v>998</v>
      </c>
      <c r="U126">
        <v>7.7</v>
      </c>
      <c r="V126" t="s">
        <v>29</v>
      </c>
      <c r="W126">
        <v>0.28000000000000003</v>
      </c>
      <c r="X126" t="s">
        <v>29</v>
      </c>
      <c r="Y126">
        <v>7.7</v>
      </c>
      <c r="Z126" t="s">
        <v>29</v>
      </c>
      <c r="AA126" t="s">
        <v>29</v>
      </c>
    </row>
    <row r="127" spans="1:27" hidden="1" x14ac:dyDescent="0.35">
      <c r="A127">
        <v>2018212099</v>
      </c>
      <c r="B127" t="s">
        <v>26</v>
      </c>
      <c r="C127" t="s">
        <v>159</v>
      </c>
      <c r="D127" t="s">
        <v>929</v>
      </c>
      <c r="E127" t="s">
        <v>134</v>
      </c>
      <c r="F127" s="18">
        <v>43312</v>
      </c>
      <c r="G127">
        <v>42</v>
      </c>
      <c r="H127" t="s">
        <v>986</v>
      </c>
      <c r="I127">
        <v>50.3</v>
      </c>
      <c r="J127" t="s">
        <v>919</v>
      </c>
      <c r="K127">
        <v>22.4</v>
      </c>
      <c r="L127" t="s">
        <v>29</v>
      </c>
      <c r="M127">
        <v>21</v>
      </c>
      <c r="N127" t="s">
        <v>878</v>
      </c>
      <c r="O127">
        <v>135</v>
      </c>
      <c r="P127" t="s">
        <v>29</v>
      </c>
      <c r="Q127">
        <v>816</v>
      </c>
      <c r="R127" t="s">
        <v>29</v>
      </c>
      <c r="S127">
        <v>3.1</v>
      </c>
      <c r="T127" t="s">
        <v>998</v>
      </c>
      <c r="U127">
        <v>7.6</v>
      </c>
      <c r="V127" t="s">
        <v>29</v>
      </c>
      <c r="W127">
        <v>0.25</v>
      </c>
      <c r="X127" t="s">
        <v>29</v>
      </c>
      <c r="Y127">
        <v>5.73</v>
      </c>
      <c r="Z127" t="s">
        <v>29</v>
      </c>
      <c r="AA127" t="s">
        <v>29</v>
      </c>
    </row>
    <row r="128" spans="1:27" hidden="1" x14ac:dyDescent="0.35">
      <c r="A128">
        <v>2018212100</v>
      </c>
      <c r="B128" t="s">
        <v>37</v>
      </c>
      <c r="C128" t="s">
        <v>450</v>
      </c>
      <c r="D128" t="s">
        <v>932</v>
      </c>
      <c r="E128" t="s">
        <v>965</v>
      </c>
      <c r="F128" s="18">
        <v>43312</v>
      </c>
      <c r="G128">
        <v>9.4</v>
      </c>
      <c r="H128" t="s">
        <v>986</v>
      </c>
      <c r="I128">
        <v>7</v>
      </c>
      <c r="J128" t="s">
        <v>998</v>
      </c>
      <c r="K128">
        <v>1.8</v>
      </c>
      <c r="L128" t="s">
        <v>29</v>
      </c>
      <c r="M128">
        <v>39</v>
      </c>
      <c r="N128" t="s">
        <v>29</v>
      </c>
      <c r="O128">
        <v>596</v>
      </c>
      <c r="P128" t="s">
        <v>29</v>
      </c>
      <c r="Q128">
        <v>1060</v>
      </c>
      <c r="R128" t="s">
        <v>29</v>
      </c>
      <c r="S128">
        <v>2.9</v>
      </c>
      <c r="T128" t="s">
        <v>998</v>
      </c>
      <c r="U128">
        <v>4.2</v>
      </c>
      <c r="V128" t="s">
        <v>29</v>
      </c>
      <c r="W128">
        <v>0.13500000000000001</v>
      </c>
      <c r="X128" t="s">
        <v>985</v>
      </c>
      <c r="Y128">
        <v>5.63</v>
      </c>
      <c r="Z128" t="s">
        <v>29</v>
      </c>
      <c r="AA128" t="s">
        <v>29</v>
      </c>
    </row>
    <row r="129" spans="1:27" hidden="1" x14ac:dyDescent="0.35">
      <c r="A129">
        <v>2018212101</v>
      </c>
      <c r="B129" t="s">
        <v>46</v>
      </c>
      <c r="C129" t="s">
        <v>161</v>
      </c>
      <c r="D129" t="s">
        <v>990</v>
      </c>
      <c r="E129" t="s">
        <v>149</v>
      </c>
      <c r="F129" s="18">
        <v>43312</v>
      </c>
      <c r="G129">
        <v>22.9</v>
      </c>
      <c r="H129" t="s">
        <v>997</v>
      </c>
      <c r="I129">
        <v>21.2</v>
      </c>
      <c r="J129" t="s">
        <v>919</v>
      </c>
      <c r="K129">
        <v>15.4</v>
      </c>
      <c r="L129" t="s">
        <v>29</v>
      </c>
      <c r="M129">
        <v>5</v>
      </c>
      <c r="N129" t="s">
        <v>949</v>
      </c>
      <c r="O129">
        <v>3650</v>
      </c>
      <c r="P129" t="s">
        <v>880</v>
      </c>
      <c r="Q129">
        <v>4250</v>
      </c>
      <c r="R129" t="s">
        <v>29</v>
      </c>
      <c r="S129">
        <v>6.2</v>
      </c>
      <c r="T129" t="s">
        <v>998</v>
      </c>
      <c r="U129" t="s">
        <v>29</v>
      </c>
      <c r="V129" t="s">
        <v>29</v>
      </c>
      <c r="W129">
        <v>0.09</v>
      </c>
      <c r="X129" t="s">
        <v>878</v>
      </c>
      <c r="Y129">
        <v>9.7799999999999994</v>
      </c>
      <c r="Z129" t="s">
        <v>29</v>
      </c>
      <c r="AA129" t="s">
        <v>108</v>
      </c>
    </row>
    <row r="130" spans="1:27" x14ac:dyDescent="0.35">
      <c r="A130">
        <v>2018212102</v>
      </c>
      <c r="B130" t="e">
        <v>#N/A</v>
      </c>
      <c r="C130" t="e">
        <v>#N/A</v>
      </c>
      <c r="D130" t="s">
        <v>125</v>
      </c>
      <c r="E130" t="s">
        <v>125</v>
      </c>
      <c r="F130" s="18">
        <v>43312</v>
      </c>
      <c r="G130">
        <v>4.2</v>
      </c>
      <c r="H130" t="s">
        <v>999</v>
      </c>
      <c r="I130">
        <v>4.5999999999999996</v>
      </c>
      <c r="J130" t="s">
        <v>996</v>
      </c>
      <c r="K130">
        <v>1.5</v>
      </c>
      <c r="L130" t="s">
        <v>878</v>
      </c>
      <c r="M130">
        <v>5</v>
      </c>
      <c r="N130" t="s">
        <v>949</v>
      </c>
      <c r="O130">
        <v>5</v>
      </c>
      <c r="P130" t="s">
        <v>949</v>
      </c>
      <c r="Q130">
        <v>148</v>
      </c>
      <c r="R130" t="s">
        <v>29</v>
      </c>
      <c r="S130">
        <v>0</v>
      </c>
      <c r="T130" t="s">
        <v>1000</v>
      </c>
      <c r="U130" t="s">
        <v>29</v>
      </c>
      <c r="V130" t="s">
        <v>29</v>
      </c>
      <c r="W130">
        <v>2.5000000000000001E-2</v>
      </c>
      <c r="X130" t="s">
        <v>878</v>
      </c>
      <c r="Y130">
        <v>0.2</v>
      </c>
      <c r="Z130" t="s">
        <v>949</v>
      </c>
      <c r="AA130" t="s">
        <v>29</v>
      </c>
    </row>
    <row r="131" spans="1:27" hidden="1" x14ac:dyDescent="0.35">
      <c r="A131">
        <v>2018226030</v>
      </c>
      <c r="B131" t="s">
        <v>40</v>
      </c>
      <c r="C131" t="s">
        <v>158</v>
      </c>
      <c r="D131" t="s">
        <v>938</v>
      </c>
      <c r="E131" t="s">
        <v>133</v>
      </c>
      <c r="F131" s="18">
        <v>43326</v>
      </c>
      <c r="G131">
        <v>8.1</v>
      </c>
      <c r="H131" t="s">
        <v>29</v>
      </c>
      <c r="I131">
        <v>18.600000000000001</v>
      </c>
      <c r="J131" t="s">
        <v>29</v>
      </c>
      <c r="K131">
        <v>1.6</v>
      </c>
      <c r="L131" t="s">
        <v>878</v>
      </c>
      <c r="M131">
        <v>38</v>
      </c>
      <c r="N131" t="s">
        <v>998</v>
      </c>
      <c r="O131">
        <v>295</v>
      </c>
      <c r="P131" t="s">
        <v>29</v>
      </c>
      <c r="Q131">
        <v>649</v>
      </c>
      <c r="R131" t="s">
        <v>29</v>
      </c>
      <c r="S131">
        <v>4.5999999999999996</v>
      </c>
      <c r="T131" t="s">
        <v>29</v>
      </c>
      <c r="U131">
        <v>2.9</v>
      </c>
      <c r="V131" t="s">
        <v>997</v>
      </c>
      <c r="W131">
        <v>0.19</v>
      </c>
      <c r="X131" t="s">
        <v>29</v>
      </c>
      <c r="Y131">
        <v>3.74</v>
      </c>
      <c r="Z131" t="s">
        <v>29</v>
      </c>
      <c r="AA131" t="s">
        <v>106</v>
      </c>
    </row>
    <row r="132" spans="1:27" hidden="1" x14ac:dyDescent="0.35">
      <c r="A132">
        <v>2018226031</v>
      </c>
      <c r="B132" t="s">
        <v>43</v>
      </c>
      <c r="C132" t="s">
        <v>451</v>
      </c>
      <c r="D132" t="s">
        <v>950</v>
      </c>
      <c r="E132" t="s">
        <v>885</v>
      </c>
      <c r="F132" s="18">
        <v>43326</v>
      </c>
      <c r="G132">
        <v>47.3</v>
      </c>
      <c r="H132" t="s">
        <v>29</v>
      </c>
      <c r="I132">
        <v>94.5</v>
      </c>
      <c r="J132" t="s">
        <v>880</v>
      </c>
      <c r="K132">
        <v>31.3</v>
      </c>
      <c r="L132" t="s">
        <v>29</v>
      </c>
      <c r="M132">
        <v>68</v>
      </c>
      <c r="N132" t="s">
        <v>998</v>
      </c>
      <c r="O132">
        <v>1010</v>
      </c>
      <c r="P132" t="s">
        <v>880</v>
      </c>
      <c r="Q132">
        <v>1600</v>
      </c>
      <c r="R132" t="s">
        <v>29</v>
      </c>
      <c r="S132">
        <v>49.2</v>
      </c>
      <c r="T132" t="s">
        <v>29</v>
      </c>
      <c r="U132">
        <v>7.2</v>
      </c>
      <c r="V132" t="s">
        <v>907</v>
      </c>
      <c r="W132">
        <v>0.26</v>
      </c>
      <c r="X132" t="s">
        <v>29</v>
      </c>
      <c r="Y132">
        <v>6.75</v>
      </c>
      <c r="Z132" t="s">
        <v>29</v>
      </c>
      <c r="AA132" t="s">
        <v>29</v>
      </c>
    </row>
    <row r="133" spans="1:27" hidden="1" x14ac:dyDescent="0.35">
      <c r="A133">
        <v>2018226032</v>
      </c>
      <c r="B133" t="s">
        <v>34</v>
      </c>
      <c r="C133" t="s">
        <v>160</v>
      </c>
      <c r="D133" t="s">
        <v>926</v>
      </c>
      <c r="E133" t="s">
        <v>135</v>
      </c>
      <c r="F133" s="18">
        <v>43326</v>
      </c>
      <c r="G133">
        <v>18</v>
      </c>
      <c r="H133" t="s">
        <v>29</v>
      </c>
      <c r="I133">
        <v>40</v>
      </c>
      <c r="J133" t="s">
        <v>29</v>
      </c>
      <c r="K133">
        <v>1.5</v>
      </c>
      <c r="L133" t="s">
        <v>878</v>
      </c>
      <c r="M133">
        <v>74</v>
      </c>
      <c r="N133" t="s">
        <v>998</v>
      </c>
      <c r="O133">
        <v>178</v>
      </c>
      <c r="P133" t="s">
        <v>29</v>
      </c>
      <c r="Q133">
        <v>892</v>
      </c>
      <c r="R133" t="s">
        <v>29</v>
      </c>
      <c r="S133">
        <v>5.4</v>
      </c>
      <c r="T133" t="s">
        <v>29</v>
      </c>
      <c r="U133">
        <v>7.7</v>
      </c>
      <c r="V133" t="s">
        <v>997</v>
      </c>
      <c r="W133">
        <v>0.4133</v>
      </c>
      <c r="X133" t="s">
        <v>29</v>
      </c>
      <c r="Y133">
        <v>2.27</v>
      </c>
      <c r="Z133" t="s">
        <v>29</v>
      </c>
      <c r="AA133" t="s">
        <v>29</v>
      </c>
    </row>
    <row r="134" spans="1:27" hidden="1" x14ac:dyDescent="0.35">
      <c r="A134">
        <v>2018226033</v>
      </c>
      <c r="B134" t="s">
        <v>26</v>
      </c>
      <c r="C134" t="s">
        <v>159</v>
      </c>
      <c r="D134" t="s">
        <v>929</v>
      </c>
      <c r="E134" t="s">
        <v>134</v>
      </c>
      <c r="F134" s="18">
        <v>43326</v>
      </c>
      <c r="G134">
        <v>101</v>
      </c>
      <c r="H134" t="s">
        <v>880</v>
      </c>
      <c r="I134">
        <v>172</v>
      </c>
      <c r="J134" t="s">
        <v>880</v>
      </c>
      <c r="K134">
        <v>64.099999999999994</v>
      </c>
      <c r="L134" t="s">
        <v>880</v>
      </c>
      <c r="M134">
        <v>46</v>
      </c>
      <c r="N134" t="s">
        <v>998</v>
      </c>
      <c r="O134">
        <v>472</v>
      </c>
      <c r="P134" t="s">
        <v>29</v>
      </c>
      <c r="Q134">
        <v>1510</v>
      </c>
      <c r="R134" t="s">
        <v>29</v>
      </c>
      <c r="S134">
        <v>41.2</v>
      </c>
      <c r="T134" t="s">
        <v>29</v>
      </c>
      <c r="U134">
        <v>11.2</v>
      </c>
      <c r="V134" t="s">
        <v>1001</v>
      </c>
      <c r="W134">
        <v>0.77329999999999999</v>
      </c>
      <c r="X134" t="s">
        <v>29</v>
      </c>
      <c r="Y134">
        <v>9.57</v>
      </c>
      <c r="Z134" t="s">
        <v>29</v>
      </c>
      <c r="AA134" t="s">
        <v>29</v>
      </c>
    </row>
    <row r="135" spans="1:27" hidden="1" x14ac:dyDescent="0.35">
      <c r="A135">
        <v>2018226034</v>
      </c>
      <c r="B135" t="s">
        <v>37</v>
      </c>
      <c r="C135" t="s">
        <v>450</v>
      </c>
      <c r="D135" t="s">
        <v>932</v>
      </c>
      <c r="E135" t="s">
        <v>965</v>
      </c>
      <c r="F135" s="18">
        <v>43326</v>
      </c>
      <c r="G135">
        <v>21.4</v>
      </c>
      <c r="H135" t="s">
        <v>29</v>
      </c>
      <c r="I135">
        <v>34.5</v>
      </c>
      <c r="J135" t="s">
        <v>880</v>
      </c>
      <c r="K135">
        <v>14.9</v>
      </c>
      <c r="L135" t="s">
        <v>29</v>
      </c>
      <c r="M135">
        <v>41</v>
      </c>
      <c r="N135" t="s">
        <v>998</v>
      </c>
      <c r="O135">
        <v>295</v>
      </c>
      <c r="P135" t="s">
        <v>29</v>
      </c>
      <c r="Q135">
        <v>836</v>
      </c>
      <c r="R135" t="s">
        <v>29</v>
      </c>
      <c r="S135">
        <v>15</v>
      </c>
      <c r="T135" t="s">
        <v>29</v>
      </c>
      <c r="U135">
        <v>8.1</v>
      </c>
      <c r="V135" t="s">
        <v>1001</v>
      </c>
      <c r="W135">
        <v>0.21329999999999999</v>
      </c>
      <c r="X135" t="s">
        <v>29</v>
      </c>
      <c r="Y135">
        <v>7.39</v>
      </c>
      <c r="Z135" t="s">
        <v>29</v>
      </c>
      <c r="AA135" t="s">
        <v>29</v>
      </c>
    </row>
    <row r="136" spans="1:27" hidden="1" x14ac:dyDescent="0.35">
      <c r="A136">
        <v>2018226035</v>
      </c>
      <c r="B136" t="s">
        <v>46</v>
      </c>
      <c r="C136" t="s">
        <v>161</v>
      </c>
      <c r="D136" t="s">
        <v>990</v>
      </c>
      <c r="E136" t="s">
        <v>149</v>
      </c>
      <c r="F136" s="18">
        <v>43326</v>
      </c>
      <c r="G136">
        <v>24.5</v>
      </c>
      <c r="H136" t="s">
        <v>29</v>
      </c>
      <c r="I136">
        <v>42.7</v>
      </c>
      <c r="J136" t="s">
        <v>29</v>
      </c>
      <c r="K136">
        <v>16.100000000000001</v>
      </c>
      <c r="L136" t="s">
        <v>29</v>
      </c>
      <c r="M136">
        <v>29</v>
      </c>
      <c r="N136" t="s">
        <v>996</v>
      </c>
      <c r="O136">
        <v>3480</v>
      </c>
      <c r="P136" t="s">
        <v>880</v>
      </c>
      <c r="Q136">
        <v>3700</v>
      </c>
      <c r="R136" t="s">
        <v>29</v>
      </c>
      <c r="S136">
        <v>24.4</v>
      </c>
      <c r="T136" t="s">
        <v>29</v>
      </c>
      <c r="U136">
        <v>3.5</v>
      </c>
      <c r="V136" t="s">
        <v>997</v>
      </c>
      <c r="W136">
        <v>0.16669999999999999</v>
      </c>
      <c r="X136" t="s">
        <v>29</v>
      </c>
      <c r="Y136">
        <v>9.1</v>
      </c>
      <c r="Z136" t="s">
        <v>29</v>
      </c>
      <c r="AA136" t="s">
        <v>29</v>
      </c>
    </row>
    <row r="137" spans="1:27" hidden="1" x14ac:dyDescent="0.35">
      <c r="A137">
        <v>2018226036</v>
      </c>
      <c r="B137" t="s">
        <v>40</v>
      </c>
      <c r="C137" t="s">
        <v>158</v>
      </c>
      <c r="D137" t="s">
        <v>938</v>
      </c>
      <c r="E137" t="s">
        <v>133</v>
      </c>
      <c r="F137" s="18">
        <v>43326</v>
      </c>
      <c r="G137">
        <v>11.5</v>
      </c>
      <c r="H137" t="s">
        <v>29</v>
      </c>
      <c r="I137">
        <v>15.9</v>
      </c>
      <c r="J137" t="s">
        <v>29</v>
      </c>
      <c r="K137">
        <v>2.6</v>
      </c>
      <c r="L137" t="s">
        <v>29</v>
      </c>
      <c r="M137">
        <v>41</v>
      </c>
      <c r="N137" t="s">
        <v>998</v>
      </c>
      <c r="O137">
        <v>298</v>
      </c>
      <c r="P137" t="s">
        <v>29</v>
      </c>
      <c r="Q137">
        <v>625</v>
      </c>
      <c r="R137" t="s">
        <v>29</v>
      </c>
      <c r="S137">
        <v>6.8</v>
      </c>
      <c r="T137" t="s">
        <v>29</v>
      </c>
      <c r="U137">
        <v>3.2</v>
      </c>
      <c r="V137" t="s">
        <v>1001</v>
      </c>
      <c r="W137">
        <v>0.1</v>
      </c>
      <c r="X137" t="s">
        <v>29</v>
      </c>
      <c r="Y137">
        <v>3.77</v>
      </c>
      <c r="Z137" t="s">
        <v>29</v>
      </c>
      <c r="AA137" t="s">
        <v>108</v>
      </c>
    </row>
    <row r="138" spans="1:27" x14ac:dyDescent="0.35">
      <c r="A138">
        <v>2018226037</v>
      </c>
      <c r="B138" t="e">
        <v>#N/A</v>
      </c>
      <c r="C138" t="e">
        <v>#N/A</v>
      </c>
      <c r="D138" t="s">
        <v>125</v>
      </c>
      <c r="E138" t="s">
        <v>125</v>
      </c>
      <c r="F138" s="18">
        <v>43326</v>
      </c>
      <c r="G138">
        <v>2.5</v>
      </c>
      <c r="H138" t="s">
        <v>878</v>
      </c>
      <c r="I138">
        <v>0.95</v>
      </c>
      <c r="J138" t="s">
        <v>949</v>
      </c>
      <c r="K138">
        <v>0.3</v>
      </c>
      <c r="L138" t="s">
        <v>949</v>
      </c>
      <c r="M138">
        <v>26</v>
      </c>
      <c r="N138" t="s">
        <v>996</v>
      </c>
      <c r="O138">
        <v>5</v>
      </c>
      <c r="P138" t="s">
        <v>949</v>
      </c>
      <c r="Q138">
        <v>167</v>
      </c>
      <c r="R138" t="s">
        <v>29</v>
      </c>
      <c r="S138">
        <v>0</v>
      </c>
      <c r="T138" t="s">
        <v>949</v>
      </c>
      <c r="U138">
        <v>0.6</v>
      </c>
      <c r="V138" t="s">
        <v>1002</v>
      </c>
      <c r="W138">
        <v>5.33E-2</v>
      </c>
      <c r="X138" t="s">
        <v>878</v>
      </c>
      <c r="Y138">
        <v>0.2</v>
      </c>
      <c r="Z138" t="s">
        <v>949</v>
      </c>
      <c r="AA138" t="s">
        <v>29</v>
      </c>
    </row>
    <row r="139" spans="1:27" x14ac:dyDescent="0.35">
      <c r="A139">
        <v>2018229079</v>
      </c>
      <c r="B139" t="e">
        <v>#N/A</v>
      </c>
      <c r="C139" t="e">
        <v>#N/A</v>
      </c>
      <c r="D139" t="s">
        <v>979</v>
      </c>
      <c r="E139" t="s">
        <v>979</v>
      </c>
      <c r="F139" s="18">
        <v>43329</v>
      </c>
      <c r="G139">
        <v>19.399999999999999</v>
      </c>
      <c r="H139" t="s">
        <v>29</v>
      </c>
      <c r="I139">
        <v>35.6</v>
      </c>
      <c r="J139" t="s">
        <v>29</v>
      </c>
      <c r="K139">
        <v>8.4</v>
      </c>
      <c r="L139" t="s">
        <v>29</v>
      </c>
      <c r="M139">
        <v>52</v>
      </c>
      <c r="N139" t="s">
        <v>998</v>
      </c>
      <c r="O139">
        <v>141</v>
      </c>
      <c r="P139" t="s">
        <v>29</v>
      </c>
      <c r="Q139">
        <v>902</v>
      </c>
      <c r="R139" t="s">
        <v>29</v>
      </c>
      <c r="S139">
        <v>7</v>
      </c>
      <c r="T139" t="s">
        <v>29</v>
      </c>
      <c r="U139" t="s">
        <v>967</v>
      </c>
      <c r="V139" t="s">
        <v>29</v>
      </c>
      <c r="W139" t="s">
        <v>967</v>
      </c>
      <c r="X139" t="s">
        <v>29</v>
      </c>
      <c r="Y139" t="s">
        <v>967</v>
      </c>
      <c r="Z139" t="s">
        <v>29</v>
      </c>
      <c r="AA139" t="s">
        <v>29</v>
      </c>
    </row>
    <row r="140" spans="1:27" x14ac:dyDescent="0.35">
      <c r="A140">
        <v>2018229080</v>
      </c>
      <c r="B140" t="e">
        <v>#N/A</v>
      </c>
      <c r="C140" t="e">
        <v>#N/A</v>
      </c>
      <c r="D140" t="s">
        <v>980</v>
      </c>
      <c r="E140" t="s">
        <v>980</v>
      </c>
      <c r="F140" s="18">
        <v>43329</v>
      </c>
      <c r="G140">
        <v>66.900000000000006</v>
      </c>
      <c r="H140" t="s">
        <v>880</v>
      </c>
      <c r="I140">
        <v>100</v>
      </c>
      <c r="J140" t="s">
        <v>880</v>
      </c>
      <c r="K140">
        <v>39.4</v>
      </c>
      <c r="L140" t="s">
        <v>29</v>
      </c>
      <c r="M140">
        <v>5</v>
      </c>
      <c r="N140" t="s">
        <v>1000</v>
      </c>
      <c r="O140">
        <v>635</v>
      </c>
      <c r="P140" t="s">
        <v>29</v>
      </c>
      <c r="Q140">
        <v>1560</v>
      </c>
      <c r="R140" t="s">
        <v>29</v>
      </c>
      <c r="S140">
        <v>13.1</v>
      </c>
      <c r="T140" t="s">
        <v>29</v>
      </c>
      <c r="U140" t="s">
        <v>967</v>
      </c>
      <c r="V140" t="s">
        <v>29</v>
      </c>
      <c r="W140" t="s">
        <v>967</v>
      </c>
      <c r="X140" t="s">
        <v>29</v>
      </c>
      <c r="Y140" t="s">
        <v>967</v>
      </c>
      <c r="Z140" t="s">
        <v>29</v>
      </c>
      <c r="AA140" t="s">
        <v>29</v>
      </c>
    </row>
    <row r="141" spans="1:27" x14ac:dyDescent="0.35">
      <c r="A141">
        <v>2018229082</v>
      </c>
      <c r="B141" t="e">
        <v>#N/A</v>
      </c>
      <c r="C141" t="e">
        <v>#N/A</v>
      </c>
      <c r="D141" t="s">
        <v>125</v>
      </c>
      <c r="E141" t="s">
        <v>125</v>
      </c>
      <c r="F141" s="18">
        <v>43329</v>
      </c>
      <c r="G141">
        <v>1.7</v>
      </c>
      <c r="H141" t="s">
        <v>996</v>
      </c>
      <c r="I141">
        <v>0.5</v>
      </c>
      <c r="J141" t="s">
        <v>949</v>
      </c>
      <c r="K141">
        <v>1</v>
      </c>
      <c r="L141" t="s">
        <v>878</v>
      </c>
      <c r="M141">
        <v>29</v>
      </c>
      <c r="N141" t="s">
        <v>996</v>
      </c>
      <c r="O141">
        <v>11</v>
      </c>
      <c r="P141" t="s">
        <v>878</v>
      </c>
      <c r="Q141">
        <v>155</v>
      </c>
      <c r="R141" t="s">
        <v>29</v>
      </c>
      <c r="S141">
        <v>2.7</v>
      </c>
      <c r="T141" t="s">
        <v>29</v>
      </c>
      <c r="U141" t="s">
        <v>967</v>
      </c>
      <c r="V141" t="s">
        <v>29</v>
      </c>
      <c r="W141" t="s">
        <v>967</v>
      </c>
      <c r="X141" t="s">
        <v>29</v>
      </c>
      <c r="Y141" t="s">
        <v>967</v>
      </c>
      <c r="Z141" t="s">
        <v>29</v>
      </c>
      <c r="AA141" t="s">
        <v>29</v>
      </c>
    </row>
    <row r="142" spans="1:27" x14ac:dyDescent="0.35">
      <c r="A142">
        <v>2018229083</v>
      </c>
      <c r="B142" t="e">
        <v>#N/A</v>
      </c>
      <c r="C142" t="e">
        <v>#N/A</v>
      </c>
      <c r="D142" t="s">
        <v>971</v>
      </c>
      <c r="E142" t="s">
        <v>971</v>
      </c>
      <c r="F142" s="18">
        <v>43329</v>
      </c>
      <c r="G142">
        <v>117</v>
      </c>
      <c r="H142" t="s">
        <v>880</v>
      </c>
      <c r="I142">
        <v>144</v>
      </c>
      <c r="J142" t="s">
        <v>880</v>
      </c>
      <c r="K142">
        <v>104.2</v>
      </c>
      <c r="L142" t="s">
        <v>880</v>
      </c>
      <c r="M142">
        <v>110</v>
      </c>
      <c r="N142" t="s">
        <v>998</v>
      </c>
      <c r="O142">
        <v>1360</v>
      </c>
      <c r="P142" t="s">
        <v>880</v>
      </c>
      <c r="Q142">
        <v>2340</v>
      </c>
      <c r="R142" t="s">
        <v>29</v>
      </c>
      <c r="S142">
        <v>11.9</v>
      </c>
      <c r="T142" t="s">
        <v>29</v>
      </c>
      <c r="U142" t="s">
        <v>967</v>
      </c>
      <c r="V142" t="s">
        <v>29</v>
      </c>
      <c r="W142" t="s">
        <v>967</v>
      </c>
      <c r="X142" t="s">
        <v>29</v>
      </c>
      <c r="Y142" t="s">
        <v>967</v>
      </c>
      <c r="Z142" t="s">
        <v>29</v>
      </c>
      <c r="AA142" t="s">
        <v>108</v>
      </c>
    </row>
    <row r="143" spans="1:27" hidden="1" x14ac:dyDescent="0.35">
      <c r="A143">
        <v>2018229084</v>
      </c>
      <c r="B143" t="s">
        <v>37</v>
      </c>
      <c r="C143" t="s">
        <v>450</v>
      </c>
      <c r="D143" t="s">
        <v>932</v>
      </c>
      <c r="E143" t="s">
        <v>965</v>
      </c>
      <c r="F143" s="18">
        <v>43329</v>
      </c>
      <c r="G143">
        <v>48.6</v>
      </c>
      <c r="H143" t="s">
        <v>998</v>
      </c>
      <c r="I143">
        <v>114.1</v>
      </c>
      <c r="J143" t="s">
        <v>880</v>
      </c>
      <c r="K143">
        <v>34.4</v>
      </c>
      <c r="L143" t="s">
        <v>29</v>
      </c>
      <c r="M143">
        <v>82</v>
      </c>
      <c r="N143" t="s">
        <v>998</v>
      </c>
      <c r="O143">
        <v>441</v>
      </c>
      <c r="P143" t="s">
        <v>29</v>
      </c>
      <c r="Q143">
        <v>1360</v>
      </c>
      <c r="R143" t="s">
        <v>29</v>
      </c>
      <c r="S143">
        <v>34</v>
      </c>
      <c r="T143" t="s">
        <v>29</v>
      </c>
      <c r="U143" t="s">
        <v>967</v>
      </c>
      <c r="V143" t="s">
        <v>29</v>
      </c>
      <c r="W143" t="s">
        <v>967</v>
      </c>
      <c r="X143" t="s">
        <v>29</v>
      </c>
      <c r="Y143" t="s">
        <v>967</v>
      </c>
      <c r="Z143" t="s">
        <v>29</v>
      </c>
      <c r="AA143" t="s">
        <v>29</v>
      </c>
    </row>
    <row r="144" spans="1:27" x14ac:dyDescent="0.35">
      <c r="A144">
        <v>2018229085</v>
      </c>
      <c r="B144" t="e">
        <v>#N/A</v>
      </c>
      <c r="C144" t="e">
        <v>#N/A</v>
      </c>
      <c r="D144" t="s">
        <v>968</v>
      </c>
      <c r="E144" t="s">
        <v>968</v>
      </c>
      <c r="F144" s="18">
        <v>43329</v>
      </c>
      <c r="G144">
        <v>40.299999999999997</v>
      </c>
      <c r="H144" t="s">
        <v>998</v>
      </c>
      <c r="I144">
        <v>136.9</v>
      </c>
      <c r="J144" t="s">
        <v>880</v>
      </c>
      <c r="K144">
        <v>30.6</v>
      </c>
      <c r="L144" t="s">
        <v>29</v>
      </c>
      <c r="M144">
        <v>38</v>
      </c>
      <c r="N144" t="s">
        <v>998</v>
      </c>
      <c r="O144">
        <v>352</v>
      </c>
      <c r="P144" t="s">
        <v>29</v>
      </c>
      <c r="Q144">
        <v>1270</v>
      </c>
      <c r="R144" t="s">
        <v>29</v>
      </c>
      <c r="S144">
        <v>17.899999999999999</v>
      </c>
      <c r="T144" t="s">
        <v>29</v>
      </c>
      <c r="U144" t="s">
        <v>967</v>
      </c>
      <c r="V144" t="s">
        <v>29</v>
      </c>
      <c r="W144" t="s">
        <v>967</v>
      </c>
      <c r="X144" t="s">
        <v>29</v>
      </c>
      <c r="Y144" t="s">
        <v>967</v>
      </c>
      <c r="Z144" t="s">
        <v>29</v>
      </c>
      <c r="AA144" t="s">
        <v>29</v>
      </c>
    </row>
    <row r="145" spans="1:27" x14ac:dyDescent="0.35">
      <c r="A145">
        <v>2018229086</v>
      </c>
      <c r="B145" t="e">
        <v>#N/A</v>
      </c>
      <c r="C145" t="e">
        <v>#N/A</v>
      </c>
      <c r="D145" t="s">
        <v>970</v>
      </c>
      <c r="E145" t="s">
        <v>970</v>
      </c>
      <c r="F145" s="18">
        <v>43329</v>
      </c>
      <c r="G145">
        <v>217</v>
      </c>
      <c r="H145" t="s">
        <v>880</v>
      </c>
      <c r="I145">
        <v>415</v>
      </c>
      <c r="J145" t="s">
        <v>880</v>
      </c>
      <c r="K145">
        <v>189.3</v>
      </c>
      <c r="L145" t="s">
        <v>880</v>
      </c>
      <c r="M145">
        <v>130</v>
      </c>
      <c r="N145" t="s">
        <v>998</v>
      </c>
      <c r="O145">
        <v>1510</v>
      </c>
      <c r="P145" t="s">
        <v>880</v>
      </c>
      <c r="Q145">
        <v>2980</v>
      </c>
      <c r="R145" t="s">
        <v>29</v>
      </c>
      <c r="S145">
        <v>59.3</v>
      </c>
      <c r="T145" t="s">
        <v>29</v>
      </c>
      <c r="U145" t="s">
        <v>967</v>
      </c>
      <c r="V145" t="s">
        <v>29</v>
      </c>
      <c r="W145" t="s">
        <v>967</v>
      </c>
      <c r="X145" t="s">
        <v>29</v>
      </c>
      <c r="Y145" t="s">
        <v>967</v>
      </c>
      <c r="Z145" t="s">
        <v>29</v>
      </c>
      <c r="AA145" t="s">
        <v>29</v>
      </c>
    </row>
    <row r="146" spans="1:27" x14ac:dyDescent="0.35">
      <c r="A146">
        <v>2018229087</v>
      </c>
      <c r="B146" t="e">
        <v>#N/A</v>
      </c>
      <c r="C146" t="e">
        <v>#N/A</v>
      </c>
      <c r="D146" t="s">
        <v>971</v>
      </c>
      <c r="E146" t="s">
        <v>971</v>
      </c>
      <c r="F146" s="18">
        <v>43329</v>
      </c>
      <c r="G146">
        <v>110</v>
      </c>
      <c r="H146" t="s">
        <v>913</v>
      </c>
      <c r="I146">
        <v>359.6</v>
      </c>
      <c r="J146" t="s">
        <v>880</v>
      </c>
      <c r="K146">
        <v>95.3</v>
      </c>
      <c r="L146" t="s">
        <v>880</v>
      </c>
      <c r="M146">
        <v>104</v>
      </c>
      <c r="N146" t="s">
        <v>998</v>
      </c>
      <c r="O146">
        <v>1320</v>
      </c>
      <c r="P146" t="s">
        <v>880</v>
      </c>
      <c r="Q146">
        <v>2230</v>
      </c>
      <c r="R146" t="s">
        <v>29</v>
      </c>
      <c r="S146">
        <v>15.2</v>
      </c>
      <c r="T146" t="s">
        <v>29</v>
      </c>
      <c r="U146" t="s">
        <v>967</v>
      </c>
      <c r="V146" t="s">
        <v>29</v>
      </c>
      <c r="W146" t="s">
        <v>967</v>
      </c>
      <c r="X146" t="s">
        <v>29</v>
      </c>
      <c r="Y146" t="s">
        <v>967</v>
      </c>
      <c r="Z146" t="s">
        <v>29</v>
      </c>
      <c r="AA146" t="s">
        <v>106</v>
      </c>
    </row>
    <row r="147" spans="1:27" x14ac:dyDescent="0.35">
      <c r="A147">
        <v>2018229088</v>
      </c>
      <c r="B147" t="e">
        <v>#N/A</v>
      </c>
      <c r="C147" t="e">
        <v>#N/A</v>
      </c>
      <c r="D147" t="s">
        <v>974</v>
      </c>
      <c r="E147" t="s">
        <v>974</v>
      </c>
      <c r="F147" s="18">
        <v>43329</v>
      </c>
      <c r="G147">
        <v>151</v>
      </c>
      <c r="H147" t="s">
        <v>880</v>
      </c>
      <c r="I147">
        <v>518.70000000000005</v>
      </c>
      <c r="J147" t="s">
        <v>880</v>
      </c>
      <c r="K147">
        <v>150</v>
      </c>
      <c r="L147" t="s">
        <v>880</v>
      </c>
      <c r="M147">
        <v>128</v>
      </c>
      <c r="N147" t="s">
        <v>998</v>
      </c>
      <c r="O147">
        <v>7250</v>
      </c>
      <c r="P147" t="s">
        <v>880</v>
      </c>
      <c r="Q147">
        <v>8540</v>
      </c>
      <c r="R147" t="s">
        <v>880</v>
      </c>
      <c r="S147">
        <v>126</v>
      </c>
      <c r="T147" t="s">
        <v>29</v>
      </c>
      <c r="U147" t="s">
        <v>967</v>
      </c>
      <c r="V147" t="s">
        <v>29</v>
      </c>
      <c r="W147" t="s">
        <v>967</v>
      </c>
      <c r="X147" t="s">
        <v>29</v>
      </c>
      <c r="Y147" t="s">
        <v>967</v>
      </c>
      <c r="Z147" t="s">
        <v>29</v>
      </c>
      <c r="AA147" t="s">
        <v>29</v>
      </c>
    </row>
    <row r="148" spans="1:27" x14ac:dyDescent="0.35">
      <c r="A148">
        <v>2018229089</v>
      </c>
      <c r="B148" t="e">
        <v>#N/A</v>
      </c>
      <c r="C148" t="e">
        <v>#N/A</v>
      </c>
      <c r="D148" t="s">
        <v>972</v>
      </c>
      <c r="E148" t="s">
        <v>972</v>
      </c>
      <c r="F148" s="18">
        <v>43329</v>
      </c>
      <c r="G148">
        <v>37.9</v>
      </c>
      <c r="H148" t="s">
        <v>998</v>
      </c>
      <c r="I148">
        <v>154.9</v>
      </c>
      <c r="J148" t="s">
        <v>880</v>
      </c>
      <c r="K148">
        <v>31.1</v>
      </c>
      <c r="L148" t="s">
        <v>29</v>
      </c>
      <c r="M148">
        <v>184</v>
      </c>
      <c r="N148" t="s">
        <v>998</v>
      </c>
      <c r="O148">
        <v>1350</v>
      </c>
      <c r="P148" t="s">
        <v>880</v>
      </c>
      <c r="Q148">
        <v>1960</v>
      </c>
      <c r="R148" t="s">
        <v>29</v>
      </c>
      <c r="S148">
        <v>82</v>
      </c>
      <c r="T148" t="s">
        <v>29</v>
      </c>
      <c r="U148" t="s">
        <v>967</v>
      </c>
      <c r="V148" t="s">
        <v>29</v>
      </c>
      <c r="W148" t="s">
        <v>967</v>
      </c>
      <c r="X148" t="s">
        <v>29</v>
      </c>
      <c r="Y148" t="s">
        <v>967</v>
      </c>
      <c r="Z148" t="s">
        <v>29</v>
      </c>
      <c r="AA148" t="s">
        <v>29</v>
      </c>
    </row>
    <row r="149" spans="1:27" x14ac:dyDescent="0.35">
      <c r="A149">
        <v>2018229090</v>
      </c>
      <c r="B149" t="e">
        <v>#N/A</v>
      </c>
      <c r="C149" t="e">
        <v>#N/A</v>
      </c>
      <c r="D149" t="s">
        <v>1003</v>
      </c>
      <c r="E149" t="s">
        <v>1003</v>
      </c>
      <c r="F149" s="18">
        <v>43329</v>
      </c>
      <c r="G149">
        <v>109</v>
      </c>
      <c r="H149" t="s">
        <v>880</v>
      </c>
      <c r="I149">
        <v>252.4</v>
      </c>
      <c r="J149" t="s">
        <v>880</v>
      </c>
      <c r="K149">
        <v>86.2</v>
      </c>
      <c r="L149" t="s">
        <v>880</v>
      </c>
      <c r="M149">
        <v>125</v>
      </c>
      <c r="N149" t="s">
        <v>998</v>
      </c>
      <c r="O149">
        <v>1740</v>
      </c>
      <c r="P149" t="s">
        <v>880</v>
      </c>
      <c r="Q149">
        <v>2690</v>
      </c>
      <c r="R149" t="s">
        <v>29</v>
      </c>
      <c r="S149">
        <v>109</v>
      </c>
      <c r="T149" t="s">
        <v>29</v>
      </c>
      <c r="U149" t="s">
        <v>967</v>
      </c>
      <c r="V149" t="s">
        <v>29</v>
      </c>
      <c r="W149" t="s">
        <v>967</v>
      </c>
      <c r="X149" t="s">
        <v>29</v>
      </c>
      <c r="Y149" t="s">
        <v>967</v>
      </c>
      <c r="Z149" t="s">
        <v>29</v>
      </c>
      <c r="AA149" t="s">
        <v>29</v>
      </c>
    </row>
    <row r="150" spans="1:27" x14ac:dyDescent="0.35">
      <c r="A150">
        <v>2018229091</v>
      </c>
      <c r="B150" t="e">
        <v>#N/A</v>
      </c>
      <c r="C150" t="e">
        <v>#N/A</v>
      </c>
      <c r="D150" t="s">
        <v>976</v>
      </c>
      <c r="E150" t="s">
        <v>976</v>
      </c>
      <c r="F150" s="18">
        <v>43329</v>
      </c>
      <c r="G150">
        <v>725</v>
      </c>
      <c r="H150" t="s">
        <v>880</v>
      </c>
      <c r="I150">
        <v>1080.3</v>
      </c>
      <c r="J150" t="s">
        <v>880</v>
      </c>
      <c r="K150">
        <v>373.6</v>
      </c>
      <c r="L150" t="s">
        <v>880</v>
      </c>
      <c r="M150">
        <v>92</v>
      </c>
      <c r="N150" t="s">
        <v>998</v>
      </c>
      <c r="O150">
        <v>3550</v>
      </c>
      <c r="P150" t="s">
        <v>880</v>
      </c>
      <c r="Q150">
        <v>6280</v>
      </c>
      <c r="R150" t="s">
        <v>880</v>
      </c>
      <c r="S150">
        <v>43.3</v>
      </c>
      <c r="T150" t="s">
        <v>29</v>
      </c>
      <c r="U150" t="s">
        <v>967</v>
      </c>
      <c r="V150" t="s">
        <v>29</v>
      </c>
      <c r="W150" t="s">
        <v>967</v>
      </c>
      <c r="X150" t="s">
        <v>29</v>
      </c>
      <c r="Y150" t="s">
        <v>967</v>
      </c>
      <c r="Z150" t="s">
        <v>29</v>
      </c>
      <c r="AA150" t="s">
        <v>29</v>
      </c>
    </row>
    <row r="151" spans="1:27" x14ac:dyDescent="0.35">
      <c r="A151">
        <v>2018229092</v>
      </c>
      <c r="B151" t="e">
        <v>#N/A</v>
      </c>
      <c r="C151" t="e">
        <v>#N/A</v>
      </c>
      <c r="D151" t="s">
        <v>977</v>
      </c>
      <c r="E151" t="s">
        <v>977</v>
      </c>
      <c r="F151" s="18">
        <v>43329</v>
      </c>
      <c r="G151">
        <v>105</v>
      </c>
      <c r="H151" t="s">
        <v>880</v>
      </c>
      <c r="I151">
        <v>338.9</v>
      </c>
      <c r="J151" t="s">
        <v>880</v>
      </c>
      <c r="K151">
        <v>63.1</v>
      </c>
      <c r="L151" t="s">
        <v>880</v>
      </c>
      <c r="M151">
        <v>88</v>
      </c>
      <c r="N151" t="s">
        <v>998</v>
      </c>
      <c r="O151">
        <v>2230</v>
      </c>
      <c r="P151" t="s">
        <v>913</v>
      </c>
      <c r="Q151">
        <v>3040</v>
      </c>
      <c r="R151" t="s">
        <v>29</v>
      </c>
      <c r="S151">
        <v>186</v>
      </c>
      <c r="T151" t="s">
        <v>29</v>
      </c>
      <c r="U151" t="s">
        <v>967</v>
      </c>
      <c r="V151" t="s">
        <v>29</v>
      </c>
      <c r="W151" t="s">
        <v>967</v>
      </c>
      <c r="X151" t="s">
        <v>29</v>
      </c>
      <c r="Y151" t="s">
        <v>967</v>
      </c>
      <c r="Z151" t="s">
        <v>29</v>
      </c>
      <c r="AA151" t="s">
        <v>29</v>
      </c>
    </row>
    <row r="152" spans="1:27" x14ac:dyDescent="0.35">
      <c r="A152">
        <v>2018229093</v>
      </c>
      <c r="B152" t="e">
        <v>#N/A</v>
      </c>
      <c r="C152" t="e">
        <v>#N/A</v>
      </c>
      <c r="D152" t="s">
        <v>978</v>
      </c>
      <c r="E152" t="s">
        <v>978</v>
      </c>
      <c r="F152" s="18">
        <v>43329</v>
      </c>
      <c r="G152">
        <v>18.399999999999999</v>
      </c>
      <c r="H152" t="s">
        <v>998</v>
      </c>
      <c r="I152">
        <v>62.9</v>
      </c>
      <c r="J152" t="s">
        <v>880</v>
      </c>
      <c r="K152">
        <v>9.4</v>
      </c>
      <c r="L152" t="s">
        <v>29</v>
      </c>
      <c r="M152">
        <v>42</v>
      </c>
      <c r="N152" t="s">
        <v>998</v>
      </c>
      <c r="O152">
        <v>1890</v>
      </c>
      <c r="P152" t="s">
        <v>880</v>
      </c>
      <c r="Q152">
        <v>2320</v>
      </c>
      <c r="R152" t="s">
        <v>29</v>
      </c>
      <c r="S152">
        <v>40</v>
      </c>
      <c r="T152" t="s">
        <v>29</v>
      </c>
      <c r="U152" t="s">
        <v>967</v>
      </c>
      <c r="V152" t="s">
        <v>29</v>
      </c>
      <c r="W152" t="s">
        <v>967</v>
      </c>
      <c r="X152" t="s">
        <v>29</v>
      </c>
      <c r="Y152" t="s">
        <v>967</v>
      </c>
      <c r="Z152" t="s">
        <v>29</v>
      </c>
      <c r="AA152" t="s">
        <v>29</v>
      </c>
    </row>
    <row r="153" spans="1:27" hidden="1" x14ac:dyDescent="0.35">
      <c r="A153">
        <v>2018240045</v>
      </c>
      <c r="B153" t="s">
        <v>40</v>
      </c>
      <c r="C153" t="s">
        <v>158</v>
      </c>
      <c r="D153" t="s">
        <v>938</v>
      </c>
      <c r="E153" t="s">
        <v>133</v>
      </c>
      <c r="F153" s="18">
        <v>43340</v>
      </c>
      <c r="G153">
        <v>2.9</v>
      </c>
      <c r="H153" t="s">
        <v>912</v>
      </c>
      <c r="I153">
        <v>11.7</v>
      </c>
      <c r="J153" t="s">
        <v>29</v>
      </c>
      <c r="K153">
        <v>1.6</v>
      </c>
      <c r="L153" t="s">
        <v>878</v>
      </c>
      <c r="M153">
        <v>12</v>
      </c>
      <c r="N153" t="s">
        <v>893</v>
      </c>
      <c r="O153">
        <v>850</v>
      </c>
      <c r="P153" t="s">
        <v>915</v>
      </c>
      <c r="Q153">
        <v>1220</v>
      </c>
      <c r="R153" t="s">
        <v>29</v>
      </c>
      <c r="S153">
        <v>2.8</v>
      </c>
      <c r="T153" t="s">
        <v>29</v>
      </c>
      <c r="U153">
        <v>2.8</v>
      </c>
      <c r="V153" t="s">
        <v>997</v>
      </c>
      <c r="W153">
        <v>0.2</v>
      </c>
      <c r="X153" t="s">
        <v>29</v>
      </c>
      <c r="Y153">
        <v>2.6</v>
      </c>
      <c r="Z153" t="s">
        <v>29</v>
      </c>
      <c r="AA153" t="s">
        <v>29</v>
      </c>
    </row>
    <row r="154" spans="1:27" hidden="1" x14ac:dyDescent="0.35">
      <c r="A154">
        <v>2018240046</v>
      </c>
      <c r="B154" t="s">
        <v>43</v>
      </c>
      <c r="C154" t="s">
        <v>451</v>
      </c>
      <c r="D154" t="s">
        <v>950</v>
      </c>
      <c r="E154" t="s">
        <v>885</v>
      </c>
      <c r="F154" s="18">
        <v>43340</v>
      </c>
      <c r="G154">
        <v>16.399999999999999</v>
      </c>
      <c r="H154" t="s">
        <v>986</v>
      </c>
      <c r="I154">
        <v>36.1</v>
      </c>
      <c r="J154" t="s">
        <v>29</v>
      </c>
      <c r="K154">
        <v>12</v>
      </c>
      <c r="L154" t="s">
        <v>29</v>
      </c>
      <c r="M154">
        <v>52</v>
      </c>
      <c r="N154" t="s">
        <v>29</v>
      </c>
      <c r="O154">
        <v>793</v>
      </c>
      <c r="P154" t="s">
        <v>29</v>
      </c>
      <c r="Q154">
        <v>1280</v>
      </c>
      <c r="R154" t="s">
        <v>29</v>
      </c>
      <c r="S154">
        <v>2.4</v>
      </c>
      <c r="T154" t="s">
        <v>878</v>
      </c>
      <c r="U154">
        <v>4.0999999999999996</v>
      </c>
      <c r="V154" t="s">
        <v>997</v>
      </c>
      <c r="W154">
        <v>0.4</v>
      </c>
      <c r="X154" t="s">
        <v>29</v>
      </c>
      <c r="Y154">
        <v>0.2</v>
      </c>
      <c r="Z154" t="s">
        <v>949</v>
      </c>
      <c r="AA154" t="s">
        <v>29</v>
      </c>
    </row>
    <row r="155" spans="1:27" hidden="1" x14ac:dyDescent="0.35">
      <c r="A155">
        <v>2018240047</v>
      </c>
      <c r="B155" t="s">
        <v>34</v>
      </c>
      <c r="C155" t="s">
        <v>160</v>
      </c>
      <c r="D155" t="s">
        <v>926</v>
      </c>
      <c r="E155" t="s">
        <v>135</v>
      </c>
      <c r="F155" s="18">
        <v>43340</v>
      </c>
      <c r="G155">
        <v>29.8</v>
      </c>
      <c r="H155" t="s">
        <v>907</v>
      </c>
      <c r="I155">
        <v>36.200000000000003</v>
      </c>
      <c r="J155" t="s">
        <v>29</v>
      </c>
      <c r="K155">
        <v>14</v>
      </c>
      <c r="L155" t="s">
        <v>29</v>
      </c>
      <c r="M155">
        <v>41</v>
      </c>
      <c r="N155" t="s">
        <v>29</v>
      </c>
      <c r="O155">
        <v>42</v>
      </c>
      <c r="P155" t="s">
        <v>29</v>
      </c>
      <c r="Q155" t="s">
        <v>29</v>
      </c>
      <c r="R155" t="s">
        <v>983</v>
      </c>
      <c r="S155">
        <v>1.4</v>
      </c>
      <c r="T155" t="s">
        <v>949</v>
      </c>
      <c r="U155">
        <v>8.9</v>
      </c>
      <c r="V155" t="s">
        <v>997</v>
      </c>
      <c r="W155">
        <v>0.33</v>
      </c>
      <c r="X155" t="s">
        <v>29</v>
      </c>
      <c r="Y155">
        <v>3.15</v>
      </c>
      <c r="Z155" t="s">
        <v>29</v>
      </c>
      <c r="AA155" t="s">
        <v>106</v>
      </c>
    </row>
    <row r="156" spans="1:27" hidden="1" x14ac:dyDescent="0.35">
      <c r="A156">
        <v>2018240048</v>
      </c>
      <c r="B156" t="s">
        <v>26</v>
      </c>
      <c r="C156" t="s">
        <v>159</v>
      </c>
      <c r="D156" t="s">
        <v>929</v>
      </c>
      <c r="E156" t="s">
        <v>134</v>
      </c>
      <c r="F156" s="18">
        <v>43340</v>
      </c>
      <c r="G156">
        <v>51.1</v>
      </c>
      <c r="H156" t="s">
        <v>986</v>
      </c>
      <c r="I156">
        <v>73.599999999999994</v>
      </c>
      <c r="J156" t="s">
        <v>880</v>
      </c>
      <c r="K156">
        <v>39.700000000000003</v>
      </c>
      <c r="L156" t="s">
        <v>29</v>
      </c>
      <c r="M156">
        <v>36</v>
      </c>
      <c r="N156" t="s">
        <v>29</v>
      </c>
      <c r="O156">
        <v>265</v>
      </c>
      <c r="P156" t="s">
        <v>29</v>
      </c>
      <c r="Q156">
        <v>899</v>
      </c>
      <c r="R156" t="s">
        <v>29</v>
      </c>
      <c r="S156">
        <v>0.9</v>
      </c>
      <c r="T156" t="s">
        <v>949</v>
      </c>
      <c r="U156">
        <v>6.2</v>
      </c>
      <c r="V156" t="s">
        <v>997</v>
      </c>
      <c r="W156">
        <v>0.25</v>
      </c>
      <c r="X156" t="s">
        <v>29</v>
      </c>
      <c r="Y156">
        <v>8.59</v>
      </c>
      <c r="Z156" t="s">
        <v>29</v>
      </c>
      <c r="AA156" t="s">
        <v>29</v>
      </c>
    </row>
    <row r="157" spans="1:27" hidden="1" x14ac:dyDescent="0.35">
      <c r="A157">
        <v>2018240049</v>
      </c>
      <c r="B157" t="s">
        <v>37</v>
      </c>
      <c r="C157" t="s">
        <v>450</v>
      </c>
      <c r="D157" t="s">
        <v>932</v>
      </c>
      <c r="E157" t="s">
        <v>965</v>
      </c>
      <c r="F157" s="18">
        <v>43340</v>
      </c>
      <c r="G157">
        <v>10.4</v>
      </c>
      <c r="H157" t="s">
        <v>907</v>
      </c>
      <c r="I157">
        <v>16.8</v>
      </c>
      <c r="J157" t="s">
        <v>29</v>
      </c>
      <c r="K157">
        <v>5.2</v>
      </c>
      <c r="L157" t="s">
        <v>29</v>
      </c>
      <c r="M157">
        <v>39</v>
      </c>
      <c r="N157" t="s">
        <v>29</v>
      </c>
      <c r="O157">
        <v>240</v>
      </c>
      <c r="P157" t="s">
        <v>29</v>
      </c>
      <c r="Q157">
        <v>760</v>
      </c>
      <c r="R157" t="s">
        <v>29</v>
      </c>
      <c r="S157">
        <v>2.6</v>
      </c>
      <c r="T157" t="s">
        <v>878</v>
      </c>
      <c r="U157">
        <v>5.5</v>
      </c>
      <c r="V157" t="s">
        <v>1001</v>
      </c>
      <c r="W157">
        <v>0.34</v>
      </c>
      <c r="X157" t="s">
        <v>29</v>
      </c>
      <c r="Y157">
        <v>4.83</v>
      </c>
      <c r="Z157" t="s">
        <v>29</v>
      </c>
      <c r="AA157" t="s">
        <v>29</v>
      </c>
    </row>
    <row r="158" spans="1:27" hidden="1" x14ac:dyDescent="0.35">
      <c r="A158">
        <v>2018240050</v>
      </c>
      <c r="B158" t="s">
        <v>46</v>
      </c>
      <c r="C158" t="s">
        <v>161</v>
      </c>
      <c r="D158" t="s">
        <v>990</v>
      </c>
      <c r="E158" t="s">
        <v>149</v>
      </c>
      <c r="F158" s="18">
        <v>43340</v>
      </c>
      <c r="G158">
        <v>23.3</v>
      </c>
      <c r="H158" t="s">
        <v>986</v>
      </c>
      <c r="I158">
        <v>26.6</v>
      </c>
      <c r="J158" t="s">
        <v>29</v>
      </c>
      <c r="K158">
        <v>16.8</v>
      </c>
      <c r="L158" t="s">
        <v>29</v>
      </c>
      <c r="M158">
        <v>14</v>
      </c>
      <c r="N158" t="s">
        <v>893</v>
      </c>
      <c r="O158">
        <v>3700</v>
      </c>
      <c r="P158" t="s">
        <v>913</v>
      </c>
      <c r="Q158">
        <v>4090</v>
      </c>
      <c r="R158" t="s">
        <v>29</v>
      </c>
      <c r="S158">
        <v>6.3</v>
      </c>
      <c r="T158" t="s">
        <v>29</v>
      </c>
      <c r="U158">
        <v>2.5</v>
      </c>
      <c r="V158" t="s">
        <v>997</v>
      </c>
      <c r="W158">
        <v>0.12</v>
      </c>
      <c r="X158" t="s">
        <v>29</v>
      </c>
      <c r="Y158">
        <v>9.92</v>
      </c>
      <c r="Z158" t="s">
        <v>29</v>
      </c>
      <c r="AA158" t="s">
        <v>29</v>
      </c>
    </row>
    <row r="159" spans="1:27" hidden="1" x14ac:dyDescent="0.35">
      <c r="A159">
        <v>2018240051</v>
      </c>
      <c r="B159" t="s">
        <v>34</v>
      </c>
      <c r="C159" t="s">
        <v>160</v>
      </c>
      <c r="D159" t="s">
        <v>926</v>
      </c>
      <c r="E159" t="s">
        <v>135</v>
      </c>
      <c r="F159" s="18">
        <v>43340</v>
      </c>
      <c r="G159">
        <v>25.6</v>
      </c>
      <c r="H159" t="s">
        <v>907</v>
      </c>
      <c r="I159">
        <v>36.6</v>
      </c>
      <c r="J159" t="s">
        <v>29</v>
      </c>
      <c r="K159">
        <v>13.2</v>
      </c>
      <c r="L159" t="s">
        <v>29</v>
      </c>
      <c r="M159">
        <v>34</v>
      </c>
      <c r="N159" t="s">
        <v>29</v>
      </c>
      <c r="O159">
        <v>41</v>
      </c>
      <c r="P159" t="s">
        <v>29</v>
      </c>
      <c r="Q159">
        <v>915</v>
      </c>
      <c r="R159" t="s">
        <v>29</v>
      </c>
      <c r="S159">
        <v>2.4</v>
      </c>
      <c r="T159" t="s">
        <v>878</v>
      </c>
      <c r="U159">
        <v>8.8000000000000007</v>
      </c>
      <c r="V159" t="s">
        <v>1001</v>
      </c>
      <c r="W159">
        <v>0.32</v>
      </c>
      <c r="X159" t="s">
        <v>29</v>
      </c>
      <c r="Y159">
        <v>3.13</v>
      </c>
      <c r="Z159" t="s">
        <v>29</v>
      </c>
      <c r="AA159" t="s">
        <v>108</v>
      </c>
    </row>
    <row r="160" spans="1:27" x14ac:dyDescent="0.35">
      <c r="A160">
        <v>2018240052</v>
      </c>
      <c r="B160" t="e">
        <v>#N/A</v>
      </c>
      <c r="C160" t="e">
        <v>#N/A</v>
      </c>
      <c r="D160" t="s">
        <v>125</v>
      </c>
      <c r="E160" t="s">
        <v>125</v>
      </c>
      <c r="F160" s="18">
        <v>43340</v>
      </c>
      <c r="G160">
        <v>0.5</v>
      </c>
      <c r="H160" t="s">
        <v>991</v>
      </c>
      <c r="I160">
        <v>0.5</v>
      </c>
      <c r="J160" t="s">
        <v>949</v>
      </c>
      <c r="K160">
        <v>0.7</v>
      </c>
      <c r="L160" t="s">
        <v>878</v>
      </c>
      <c r="M160">
        <v>13</v>
      </c>
      <c r="N160" t="s">
        <v>878</v>
      </c>
      <c r="O160">
        <v>5</v>
      </c>
      <c r="P160" t="s">
        <v>949</v>
      </c>
      <c r="Q160">
        <v>198</v>
      </c>
      <c r="R160" t="s">
        <v>29</v>
      </c>
      <c r="S160">
        <v>0</v>
      </c>
      <c r="T160" t="s">
        <v>949</v>
      </c>
      <c r="U160">
        <v>1</v>
      </c>
      <c r="V160" t="s">
        <v>1002</v>
      </c>
      <c r="W160">
        <v>0.14000000000000001</v>
      </c>
      <c r="X160" t="s">
        <v>878</v>
      </c>
      <c r="Y160">
        <v>0.2</v>
      </c>
      <c r="Z160" t="s">
        <v>949</v>
      </c>
      <c r="AA160" t="s">
        <v>29</v>
      </c>
    </row>
    <row r="161" spans="1:27" hidden="1" x14ac:dyDescent="0.35">
      <c r="A161">
        <v>2018254007</v>
      </c>
      <c r="B161" t="s">
        <v>40</v>
      </c>
      <c r="C161" t="s">
        <v>158</v>
      </c>
      <c r="D161" t="s">
        <v>938</v>
      </c>
      <c r="E161" t="s">
        <v>133</v>
      </c>
      <c r="F161" s="18">
        <v>43353</v>
      </c>
      <c r="G161">
        <v>18.7</v>
      </c>
      <c r="H161" t="s">
        <v>29</v>
      </c>
      <c r="I161">
        <v>47.9</v>
      </c>
      <c r="J161" t="s">
        <v>29</v>
      </c>
      <c r="K161">
        <v>14.6</v>
      </c>
      <c r="L161" t="s">
        <v>29</v>
      </c>
      <c r="M161">
        <v>24</v>
      </c>
      <c r="N161" t="s">
        <v>878</v>
      </c>
      <c r="O161">
        <v>372</v>
      </c>
      <c r="P161" t="s">
        <v>29</v>
      </c>
      <c r="Q161">
        <v>611</v>
      </c>
      <c r="R161" t="s">
        <v>29</v>
      </c>
      <c r="S161">
        <v>25.8</v>
      </c>
      <c r="T161" t="s">
        <v>29</v>
      </c>
      <c r="U161">
        <v>3.8</v>
      </c>
      <c r="V161" t="s">
        <v>1001</v>
      </c>
      <c r="W161">
        <v>0.14000000000000001</v>
      </c>
      <c r="X161" t="s">
        <v>998</v>
      </c>
      <c r="Y161">
        <v>4.33</v>
      </c>
      <c r="Z161" t="s">
        <v>29</v>
      </c>
      <c r="AA161" t="s">
        <v>106</v>
      </c>
    </row>
    <row r="162" spans="1:27" hidden="1" x14ac:dyDescent="0.35">
      <c r="A162">
        <v>2018254008</v>
      </c>
      <c r="B162" t="s">
        <v>43</v>
      </c>
      <c r="C162" t="s">
        <v>451</v>
      </c>
      <c r="D162" t="s">
        <v>950</v>
      </c>
      <c r="E162" t="s">
        <v>885</v>
      </c>
      <c r="F162" s="18">
        <v>43353</v>
      </c>
      <c r="G162">
        <v>23.6</v>
      </c>
      <c r="H162" t="s">
        <v>29</v>
      </c>
      <c r="I162">
        <v>39.5</v>
      </c>
      <c r="J162" t="s">
        <v>29</v>
      </c>
      <c r="K162">
        <v>15.5</v>
      </c>
      <c r="L162" t="s">
        <v>29</v>
      </c>
      <c r="M162">
        <v>88</v>
      </c>
      <c r="N162" t="s">
        <v>29</v>
      </c>
      <c r="O162">
        <v>884</v>
      </c>
      <c r="P162" t="s">
        <v>29</v>
      </c>
      <c r="Q162">
        <v>1600</v>
      </c>
      <c r="R162" t="s">
        <v>29</v>
      </c>
      <c r="S162">
        <v>3.6</v>
      </c>
      <c r="T162" t="s">
        <v>29</v>
      </c>
      <c r="U162">
        <v>3.1</v>
      </c>
      <c r="V162" t="s">
        <v>1001</v>
      </c>
      <c r="W162">
        <v>0.97</v>
      </c>
      <c r="X162" t="s">
        <v>998</v>
      </c>
      <c r="Y162">
        <v>6.14</v>
      </c>
      <c r="Z162" t="s">
        <v>29</v>
      </c>
      <c r="AA162" t="s">
        <v>29</v>
      </c>
    </row>
    <row r="163" spans="1:27" hidden="1" x14ac:dyDescent="0.35">
      <c r="A163">
        <v>2018254009</v>
      </c>
      <c r="B163" t="s">
        <v>34</v>
      </c>
      <c r="C163" t="s">
        <v>160</v>
      </c>
      <c r="D163" t="s">
        <v>926</v>
      </c>
      <c r="E163" t="s">
        <v>135</v>
      </c>
      <c r="F163" s="18">
        <v>43353</v>
      </c>
      <c r="G163">
        <v>28.9</v>
      </c>
      <c r="H163" t="s">
        <v>29</v>
      </c>
      <c r="I163">
        <v>48.5</v>
      </c>
      <c r="J163" t="s">
        <v>29</v>
      </c>
      <c r="K163">
        <v>21.5</v>
      </c>
      <c r="L163" t="s">
        <v>29</v>
      </c>
      <c r="M163">
        <v>47</v>
      </c>
      <c r="N163" t="s">
        <v>915</v>
      </c>
      <c r="O163">
        <v>58</v>
      </c>
      <c r="P163" t="s">
        <v>29</v>
      </c>
      <c r="Q163">
        <v>550</v>
      </c>
      <c r="R163" t="s">
        <v>29</v>
      </c>
      <c r="S163">
        <v>3.4</v>
      </c>
      <c r="T163" t="s">
        <v>29</v>
      </c>
      <c r="U163">
        <v>5.5</v>
      </c>
      <c r="V163" t="s">
        <v>1001</v>
      </c>
      <c r="W163">
        <v>0.36</v>
      </c>
      <c r="X163" t="s">
        <v>998</v>
      </c>
      <c r="Y163">
        <v>2.14</v>
      </c>
      <c r="Z163" t="s">
        <v>29</v>
      </c>
      <c r="AA163" t="s">
        <v>29</v>
      </c>
    </row>
    <row r="164" spans="1:27" hidden="1" x14ac:dyDescent="0.35">
      <c r="A164">
        <v>2018254010</v>
      </c>
      <c r="B164" t="s">
        <v>26</v>
      </c>
      <c r="C164" t="s">
        <v>159</v>
      </c>
      <c r="D164" t="s">
        <v>929</v>
      </c>
      <c r="E164" t="s">
        <v>134</v>
      </c>
      <c r="F164" s="18">
        <v>43353</v>
      </c>
      <c r="G164">
        <v>23.8</v>
      </c>
      <c r="H164" t="s">
        <v>29</v>
      </c>
      <c r="I164">
        <v>30.5</v>
      </c>
      <c r="J164" t="s">
        <v>29</v>
      </c>
      <c r="K164">
        <v>18.2</v>
      </c>
      <c r="L164" t="s">
        <v>29</v>
      </c>
      <c r="M164">
        <v>46</v>
      </c>
      <c r="N164" t="s">
        <v>29</v>
      </c>
      <c r="O164">
        <v>604</v>
      </c>
      <c r="P164" t="s">
        <v>29</v>
      </c>
      <c r="Q164">
        <v>845</v>
      </c>
      <c r="R164" t="s">
        <v>29</v>
      </c>
      <c r="S164">
        <v>1.9</v>
      </c>
      <c r="T164" t="s">
        <v>878</v>
      </c>
      <c r="U164">
        <v>3.6</v>
      </c>
      <c r="V164" t="s">
        <v>1001</v>
      </c>
      <c r="W164" t="s">
        <v>29</v>
      </c>
      <c r="X164" t="s">
        <v>29</v>
      </c>
      <c r="Y164">
        <v>2.0699999999999998</v>
      </c>
      <c r="Z164" t="s">
        <v>29</v>
      </c>
      <c r="AA164" t="s">
        <v>29</v>
      </c>
    </row>
    <row r="165" spans="1:27" hidden="1" x14ac:dyDescent="0.35">
      <c r="A165">
        <v>2018254011</v>
      </c>
      <c r="B165" t="s">
        <v>40</v>
      </c>
      <c r="C165" t="s">
        <v>158</v>
      </c>
      <c r="D165" t="s">
        <v>938</v>
      </c>
      <c r="E165" t="s">
        <v>133</v>
      </c>
      <c r="F165" s="18">
        <v>43353</v>
      </c>
      <c r="G165">
        <v>18.899999999999999</v>
      </c>
      <c r="H165" t="s">
        <v>29</v>
      </c>
      <c r="I165">
        <v>46.6</v>
      </c>
      <c r="J165" t="s">
        <v>29</v>
      </c>
      <c r="K165">
        <v>14.6</v>
      </c>
      <c r="L165" t="s">
        <v>29</v>
      </c>
      <c r="M165">
        <v>17</v>
      </c>
      <c r="N165" t="s">
        <v>878</v>
      </c>
      <c r="O165">
        <v>380</v>
      </c>
      <c r="P165" t="s">
        <v>29</v>
      </c>
      <c r="Q165">
        <v>592</v>
      </c>
      <c r="R165" t="s">
        <v>29</v>
      </c>
      <c r="S165">
        <v>26.6</v>
      </c>
      <c r="T165" t="s">
        <v>29</v>
      </c>
      <c r="U165">
        <v>3.5</v>
      </c>
      <c r="V165" t="s">
        <v>1001</v>
      </c>
      <c r="W165" t="s">
        <v>29</v>
      </c>
      <c r="X165" t="s">
        <v>29</v>
      </c>
      <c r="Y165">
        <v>4.26</v>
      </c>
      <c r="Z165" t="s">
        <v>29</v>
      </c>
      <c r="AA165" t="s">
        <v>108</v>
      </c>
    </row>
    <row r="166" spans="1:27" x14ac:dyDescent="0.35">
      <c r="A166">
        <v>2018254012</v>
      </c>
      <c r="B166" t="e">
        <v>#N/A</v>
      </c>
      <c r="C166" t="e">
        <v>#N/A</v>
      </c>
      <c r="D166" t="s">
        <v>125</v>
      </c>
      <c r="E166" t="s">
        <v>125</v>
      </c>
      <c r="F166" s="18">
        <v>43353</v>
      </c>
      <c r="G166">
        <v>0.5</v>
      </c>
      <c r="H166" t="s">
        <v>949</v>
      </c>
      <c r="I166">
        <v>0.5</v>
      </c>
      <c r="J166" t="s">
        <v>949</v>
      </c>
      <c r="K166">
        <v>0.3</v>
      </c>
      <c r="L166" t="s">
        <v>949</v>
      </c>
      <c r="M166">
        <v>18</v>
      </c>
      <c r="N166" t="s">
        <v>878</v>
      </c>
      <c r="O166">
        <v>5</v>
      </c>
      <c r="P166" t="s">
        <v>949</v>
      </c>
      <c r="Q166">
        <v>45</v>
      </c>
      <c r="R166" t="s">
        <v>949</v>
      </c>
      <c r="S166">
        <v>0</v>
      </c>
      <c r="T166" t="s">
        <v>949</v>
      </c>
      <c r="U166">
        <v>0.5</v>
      </c>
      <c r="V166" t="s">
        <v>1004</v>
      </c>
      <c r="W166" t="s">
        <v>29</v>
      </c>
      <c r="X166" t="s">
        <v>29</v>
      </c>
      <c r="Y166">
        <v>0.2</v>
      </c>
      <c r="Z166" t="s">
        <v>949</v>
      </c>
      <c r="AA166" t="s">
        <v>29</v>
      </c>
    </row>
    <row r="167" spans="1:27" hidden="1" x14ac:dyDescent="0.35">
      <c r="A167">
        <v>2018254078</v>
      </c>
      <c r="B167" t="s">
        <v>40</v>
      </c>
      <c r="C167" t="s">
        <v>158</v>
      </c>
      <c r="D167" t="s">
        <v>938</v>
      </c>
      <c r="E167" t="s">
        <v>133</v>
      </c>
      <c r="F167" s="18">
        <v>43354</v>
      </c>
      <c r="G167">
        <v>35.299999999999997</v>
      </c>
      <c r="H167" t="s">
        <v>29</v>
      </c>
      <c r="I167">
        <v>76.5</v>
      </c>
      <c r="J167" t="s">
        <v>880</v>
      </c>
      <c r="K167">
        <v>26.9</v>
      </c>
      <c r="L167" t="s">
        <v>29</v>
      </c>
      <c r="M167">
        <v>30</v>
      </c>
      <c r="N167" t="s">
        <v>29</v>
      </c>
      <c r="O167">
        <v>1720</v>
      </c>
      <c r="P167" t="s">
        <v>880</v>
      </c>
      <c r="Q167">
        <v>1920</v>
      </c>
      <c r="R167" t="s">
        <v>29</v>
      </c>
      <c r="S167">
        <v>6.5</v>
      </c>
      <c r="T167" t="s">
        <v>998</v>
      </c>
      <c r="U167">
        <v>5</v>
      </c>
      <c r="V167" t="s">
        <v>1001</v>
      </c>
      <c r="W167" t="s">
        <v>29</v>
      </c>
      <c r="X167" t="s">
        <v>29</v>
      </c>
      <c r="Y167">
        <v>6.71</v>
      </c>
      <c r="Z167" t="s">
        <v>29</v>
      </c>
      <c r="AA167" t="s">
        <v>29</v>
      </c>
    </row>
    <row r="168" spans="1:27" hidden="1" x14ac:dyDescent="0.35">
      <c r="A168">
        <v>2018254079</v>
      </c>
      <c r="B168" t="s">
        <v>43</v>
      </c>
      <c r="C168" t="s">
        <v>451</v>
      </c>
      <c r="D168" t="s">
        <v>950</v>
      </c>
      <c r="E168" t="s">
        <v>885</v>
      </c>
      <c r="F168" s="18">
        <v>43354</v>
      </c>
      <c r="G168">
        <v>26.4</v>
      </c>
      <c r="H168" t="s">
        <v>29</v>
      </c>
      <c r="I168">
        <v>50.4</v>
      </c>
      <c r="J168" t="s">
        <v>880</v>
      </c>
      <c r="K168">
        <v>17.399999999999999</v>
      </c>
      <c r="L168" t="s">
        <v>29</v>
      </c>
      <c r="M168">
        <v>42</v>
      </c>
      <c r="N168" t="s">
        <v>29</v>
      </c>
      <c r="O168">
        <v>996</v>
      </c>
      <c r="P168" t="s">
        <v>880</v>
      </c>
      <c r="Q168">
        <v>1500</v>
      </c>
      <c r="R168" t="s">
        <v>29</v>
      </c>
      <c r="S168">
        <v>12.5</v>
      </c>
      <c r="T168" t="s">
        <v>998</v>
      </c>
      <c r="U168">
        <v>5.6</v>
      </c>
      <c r="V168" t="s">
        <v>907</v>
      </c>
      <c r="W168" t="s">
        <v>29</v>
      </c>
      <c r="X168" t="s">
        <v>29</v>
      </c>
      <c r="Y168">
        <v>7.07</v>
      </c>
      <c r="Z168" t="s">
        <v>29</v>
      </c>
      <c r="AA168" t="s">
        <v>29</v>
      </c>
    </row>
    <row r="169" spans="1:27" hidden="1" x14ac:dyDescent="0.35">
      <c r="A169">
        <v>2018254080</v>
      </c>
      <c r="B169" t="s">
        <v>34</v>
      </c>
      <c r="C169" t="s">
        <v>160</v>
      </c>
      <c r="D169" t="s">
        <v>926</v>
      </c>
      <c r="E169" t="s">
        <v>135</v>
      </c>
      <c r="F169" s="18">
        <v>43354</v>
      </c>
      <c r="G169">
        <v>73.400000000000006</v>
      </c>
      <c r="H169" t="s">
        <v>880</v>
      </c>
      <c r="I169">
        <v>135</v>
      </c>
      <c r="J169" t="s">
        <v>880</v>
      </c>
      <c r="K169">
        <v>59.2</v>
      </c>
      <c r="L169" t="s">
        <v>880</v>
      </c>
      <c r="M169">
        <v>18</v>
      </c>
      <c r="N169" t="s">
        <v>878</v>
      </c>
      <c r="O169">
        <v>1020</v>
      </c>
      <c r="P169" t="s">
        <v>880</v>
      </c>
      <c r="Q169">
        <v>1950</v>
      </c>
      <c r="R169" t="s">
        <v>29</v>
      </c>
      <c r="S169">
        <v>28.4</v>
      </c>
      <c r="T169" t="s">
        <v>998</v>
      </c>
      <c r="U169">
        <v>10.4</v>
      </c>
      <c r="V169" t="s">
        <v>1001</v>
      </c>
      <c r="W169" t="s">
        <v>29</v>
      </c>
      <c r="X169" t="s">
        <v>29</v>
      </c>
      <c r="Y169">
        <v>7.86</v>
      </c>
      <c r="Z169" t="s">
        <v>29</v>
      </c>
      <c r="AA169" t="s">
        <v>29</v>
      </c>
    </row>
    <row r="170" spans="1:27" hidden="1" x14ac:dyDescent="0.35">
      <c r="A170">
        <v>2018254081</v>
      </c>
      <c r="B170" t="s">
        <v>26</v>
      </c>
      <c r="C170" t="s">
        <v>159</v>
      </c>
      <c r="D170" t="s">
        <v>929</v>
      </c>
      <c r="E170" t="s">
        <v>134</v>
      </c>
      <c r="F170" s="18">
        <v>43354</v>
      </c>
      <c r="G170">
        <v>32.200000000000003</v>
      </c>
      <c r="H170" t="s">
        <v>29</v>
      </c>
      <c r="I170">
        <v>44.7</v>
      </c>
      <c r="J170" t="s">
        <v>880</v>
      </c>
      <c r="K170">
        <v>19.399999999999999</v>
      </c>
      <c r="L170" t="s">
        <v>29</v>
      </c>
      <c r="M170">
        <v>35</v>
      </c>
      <c r="N170" t="s">
        <v>29</v>
      </c>
      <c r="O170">
        <v>317</v>
      </c>
      <c r="P170" t="s">
        <v>29</v>
      </c>
      <c r="Q170">
        <v>925</v>
      </c>
      <c r="R170" t="s">
        <v>29</v>
      </c>
      <c r="S170">
        <v>4.2</v>
      </c>
      <c r="T170" t="s">
        <v>998</v>
      </c>
      <c r="U170" t="s">
        <v>29</v>
      </c>
      <c r="V170" t="s">
        <v>29</v>
      </c>
      <c r="W170" t="s">
        <v>29</v>
      </c>
      <c r="X170" t="s">
        <v>29</v>
      </c>
      <c r="Y170">
        <v>6.79</v>
      </c>
      <c r="Z170" t="s">
        <v>29</v>
      </c>
      <c r="AA170" t="s">
        <v>106</v>
      </c>
    </row>
    <row r="171" spans="1:27" hidden="1" x14ac:dyDescent="0.35">
      <c r="A171">
        <v>2018254082</v>
      </c>
      <c r="B171" t="s">
        <v>37</v>
      </c>
      <c r="C171" t="s">
        <v>450</v>
      </c>
      <c r="D171" t="s">
        <v>932</v>
      </c>
      <c r="E171" t="s">
        <v>965</v>
      </c>
      <c r="F171" s="18">
        <v>43354</v>
      </c>
      <c r="G171">
        <v>22.7</v>
      </c>
      <c r="H171" t="s">
        <v>29</v>
      </c>
      <c r="I171">
        <v>32.799999999999997</v>
      </c>
      <c r="J171" t="s">
        <v>29</v>
      </c>
      <c r="K171">
        <v>14.8</v>
      </c>
      <c r="L171" t="s">
        <v>29</v>
      </c>
      <c r="M171">
        <v>16</v>
      </c>
      <c r="N171" t="s">
        <v>878</v>
      </c>
      <c r="O171">
        <v>443</v>
      </c>
      <c r="P171" t="s">
        <v>29</v>
      </c>
      <c r="Q171">
        <v>1250</v>
      </c>
      <c r="R171" t="s">
        <v>29</v>
      </c>
      <c r="S171">
        <v>3.3</v>
      </c>
      <c r="T171" t="s">
        <v>998</v>
      </c>
      <c r="U171" t="s">
        <v>29</v>
      </c>
      <c r="V171" t="s">
        <v>29</v>
      </c>
      <c r="W171" t="s">
        <v>29</v>
      </c>
      <c r="X171" t="s">
        <v>29</v>
      </c>
      <c r="Y171">
        <v>9.0299999999999994</v>
      </c>
      <c r="Z171" t="s">
        <v>29</v>
      </c>
      <c r="AA171" t="s">
        <v>29</v>
      </c>
    </row>
    <row r="172" spans="1:27" hidden="1" x14ac:dyDescent="0.35">
      <c r="A172">
        <v>2018254083</v>
      </c>
      <c r="B172" t="s">
        <v>46</v>
      </c>
      <c r="C172" t="s">
        <v>161</v>
      </c>
      <c r="D172" t="s">
        <v>990</v>
      </c>
      <c r="E172" t="s">
        <v>149</v>
      </c>
      <c r="F172" s="18">
        <v>43354</v>
      </c>
      <c r="G172">
        <v>17.8</v>
      </c>
      <c r="H172" t="s">
        <v>29</v>
      </c>
      <c r="I172">
        <v>22.5</v>
      </c>
      <c r="J172" t="s">
        <v>29</v>
      </c>
      <c r="K172">
        <v>0.3</v>
      </c>
      <c r="L172" t="s">
        <v>949</v>
      </c>
      <c r="M172">
        <v>12</v>
      </c>
      <c r="N172" t="s">
        <v>878</v>
      </c>
      <c r="O172">
        <v>4120</v>
      </c>
      <c r="P172" t="s">
        <v>880</v>
      </c>
      <c r="Q172">
        <v>4310</v>
      </c>
      <c r="R172" t="s">
        <v>29</v>
      </c>
      <c r="S172">
        <v>4.9000000000000004</v>
      </c>
      <c r="T172" t="s">
        <v>998</v>
      </c>
      <c r="U172">
        <v>2.9</v>
      </c>
      <c r="V172" t="s">
        <v>907</v>
      </c>
      <c r="W172" t="s">
        <v>29</v>
      </c>
      <c r="X172" t="s">
        <v>29</v>
      </c>
      <c r="Y172">
        <v>8.3699999999999992</v>
      </c>
      <c r="Z172" t="s">
        <v>29</v>
      </c>
      <c r="AA172" t="s">
        <v>29</v>
      </c>
    </row>
    <row r="173" spans="1:27" hidden="1" x14ac:dyDescent="0.35">
      <c r="A173">
        <v>2018254084</v>
      </c>
      <c r="B173" t="s">
        <v>26</v>
      </c>
      <c r="C173" t="s">
        <v>159</v>
      </c>
      <c r="D173" t="s">
        <v>929</v>
      </c>
      <c r="E173" t="s">
        <v>134</v>
      </c>
      <c r="F173" s="18">
        <v>43354</v>
      </c>
      <c r="G173">
        <v>34.5</v>
      </c>
      <c r="H173" t="s">
        <v>29</v>
      </c>
      <c r="I173">
        <v>48.9</v>
      </c>
      <c r="J173" t="s">
        <v>880</v>
      </c>
      <c r="K173">
        <v>19.8</v>
      </c>
      <c r="L173" t="s">
        <v>29</v>
      </c>
      <c r="M173">
        <v>23</v>
      </c>
      <c r="N173" t="s">
        <v>878</v>
      </c>
      <c r="O173">
        <v>308</v>
      </c>
      <c r="P173" t="s">
        <v>29</v>
      </c>
      <c r="Q173">
        <v>956</v>
      </c>
      <c r="R173" t="s">
        <v>29</v>
      </c>
      <c r="S173">
        <v>5.7</v>
      </c>
      <c r="T173" t="s">
        <v>998</v>
      </c>
      <c r="U173">
        <v>7.3</v>
      </c>
      <c r="V173" t="s">
        <v>907</v>
      </c>
      <c r="W173" t="s">
        <v>29</v>
      </c>
      <c r="X173" t="s">
        <v>29</v>
      </c>
      <c r="Y173">
        <v>6.5</v>
      </c>
      <c r="Z173" t="s">
        <v>29</v>
      </c>
      <c r="AA173" t="s">
        <v>108</v>
      </c>
    </row>
    <row r="174" spans="1:27" x14ac:dyDescent="0.35">
      <c r="A174">
        <v>2018254085</v>
      </c>
      <c r="B174" t="e">
        <v>#N/A</v>
      </c>
      <c r="C174" t="e">
        <v>#N/A</v>
      </c>
      <c r="D174" t="s">
        <v>125</v>
      </c>
      <c r="E174" t="s">
        <v>125</v>
      </c>
      <c r="F174" s="18">
        <v>43354</v>
      </c>
      <c r="G174">
        <v>0.5</v>
      </c>
      <c r="H174" t="s">
        <v>949</v>
      </c>
      <c r="I174">
        <v>1.7</v>
      </c>
      <c r="J174" t="s">
        <v>878</v>
      </c>
      <c r="K174">
        <v>0.3</v>
      </c>
      <c r="L174" t="s">
        <v>949</v>
      </c>
      <c r="M174">
        <v>13</v>
      </c>
      <c r="N174" t="s">
        <v>878</v>
      </c>
      <c r="O174">
        <v>43</v>
      </c>
      <c r="P174" t="s">
        <v>29</v>
      </c>
      <c r="Q174">
        <v>159</v>
      </c>
      <c r="R174" t="s">
        <v>29</v>
      </c>
      <c r="S174">
        <v>0.1</v>
      </c>
      <c r="T174" t="s">
        <v>1000</v>
      </c>
      <c r="U174">
        <v>0.6</v>
      </c>
      <c r="V174" t="s">
        <v>912</v>
      </c>
      <c r="W174" t="s">
        <v>29</v>
      </c>
      <c r="X174" t="s">
        <v>29</v>
      </c>
      <c r="Y174">
        <v>0.2</v>
      </c>
      <c r="Z174" t="s">
        <v>949</v>
      </c>
      <c r="AA174" t="s">
        <v>29</v>
      </c>
    </row>
    <row r="175" spans="1:27" x14ac:dyDescent="0.35">
      <c r="A175">
        <v>2018276038</v>
      </c>
      <c r="B175" t="e">
        <v>#N/A</v>
      </c>
      <c r="C175" t="e">
        <v>#N/A</v>
      </c>
      <c r="D175" t="s">
        <v>1005</v>
      </c>
      <c r="E175" t="s">
        <v>1005</v>
      </c>
      <c r="F175" s="18">
        <v>43376</v>
      </c>
      <c r="G175">
        <v>102</v>
      </c>
      <c r="H175" t="s">
        <v>880</v>
      </c>
      <c r="I175">
        <v>151</v>
      </c>
      <c r="J175" t="s">
        <v>880</v>
      </c>
      <c r="K175">
        <v>106.6</v>
      </c>
      <c r="L175" t="s">
        <v>880</v>
      </c>
      <c r="M175">
        <v>19</v>
      </c>
      <c r="N175" t="s">
        <v>878</v>
      </c>
      <c r="O175">
        <v>3210</v>
      </c>
      <c r="P175" t="s">
        <v>880</v>
      </c>
      <c r="Q175">
        <v>3830</v>
      </c>
      <c r="R175" t="s">
        <v>29</v>
      </c>
      <c r="S175">
        <v>9.4</v>
      </c>
      <c r="T175" t="s">
        <v>998</v>
      </c>
      <c r="U175">
        <v>6.5</v>
      </c>
      <c r="V175" t="s">
        <v>29</v>
      </c>
      <c r="W175" t="s">
        <v>29</v>
      </c>
      <c r="X175" t="s">
        <v>29</v>
      </c>
      <c r="Y175">
        <v>7.75</v>
      </c>
      <c r="Z175" t="s">
        <v>29</v>
      </c>
      <c r="AA175" t="s">
        <v>29</v>
      </c>
    </row>
    <row r="176" spans="1:27" x14ac:dyDescent="0.35">
      <c r="A176">
        <v>2018276039</v>
      </c>
      <c r="B176" t="e">
        <v>#N/A</v>
      </c>
      <c r="C176" t="e">
        <v>#N/A</v>
      </c>
      <c r="D176" t="s">
        <v>1006</v>
      </c>
      <c r="E176" t="s">
        <v>1006</v>
      </c>
      <c r="F176" s="18">
        <v>43376</v>
      </c>
      <c r="G176">
        <v>48.6</v>
      </c>
      <c r="H176" t="s">
        <v>29</v>
      </c>
      <c r="I176">
        <v>73.8</v>
      </c>
      <c r="J176" t="s">
        <v>880</v>
      </c>
      <c r="K176">
        <v>41.9</v>
      </c>
      <c r="L176" t="s">
        <v>29</v>
      </c>
      <c r="M176">
        <v>70</v>
      </c>
      <c r="N176" t="s">
        <v>29</v>
      </c>
      <c r="O176">
        <v>4580</v>
      </c>
      <c r="P176" t="s">
        <v>880</v>
      </c>
      <c r="Q176">
        <v>4820</v>
      </c>
      <c r="R176" t="s">
        <v>880</v>
      </c>
      <c r="S176">
        <v>15.8</v>
      </c>
      <c r="T176" t="s">
        <v>998</v>
      </c>
      <c r="U176">
        <v>5.6</v>
      </c>
      <c r="V176" t="s">
        <v>29</v>
      </c>
      <c r="W176" t="s">
        <v>29</v>
      </c>
      <c r="X176" t="s">
        <v>29</v>
      </c>
      <c r="Y176">
        <v>9.16</v>
      </c>
      <c r="Z176" t="s">
        <v>29</v>
      </c>
      <c r="AA176" t="s">
        <v>29</v>
      </c>
    </row>
    <row r="177" spans="1:27" x14ac:dyDescent="0.35">
      <c r="A177">
        <v>2018276040</v>
      </c>
      <c r="B177" t="e">
        <v>#N/A</v>
      </c>
      <c r="C177" t="e">
        <v>#N/A</v>
      </c>
      <c r="D177" t="s">
        <v>1007</v>
      </c>
      <c r="E177" t="s">
        <v>1007</v>
      </c>
      <c r="F177" s="18">
        <v>43376</v>
      </c>
      <c r="G177">
        <v>35</v>
      </c>
      <c r="H177" t="s">
        <v>29</v>
      </c>
      <c r="I177">
        <v>49.2</v>
      </c>
      <c r="J177" t="s">
        <v>29</v>
      </c>
      <c r="K177">
        <v>30.9</v>
      </c>
      <c r="L177" t="s">
        <v>29</v>
      </c>
      <c r="M177">
        <v>29</v>
      </c>
      <c r="N177" t="s">
        <v>878</v>
      </c>
      <c r="O177">
        <v>15300</v>
      </c>
      <c r="P177" t="s">
        <v>880</v>
      </c>
      <c r="Q177">
        <v>15900</v>
      </c>
      <c r="R177" t="s">
        <v>880</v>
      </c>
      <c r="S177">
        <v>4.0999999999999996</v>
      </c>
      <c r="T177" t="s">
        <v>998</v>
      </c>
      <c r="U177">
        <v>3.8</v>
      </c>
      <c r="V177" t="s">
        <v>29</v>
      </c>
      <c r="W177" t="s">
        <v>29</v>
      </c>
      <c r="X177" t="s">
        <v>29</v>
      </c>
      <c r="Y177">
        <v>8.83</v>
      </c>
      <c r="Z177" t="s">
        <v>29</v>
      </c>
      <c r="AA177" t="s">
        <v>29</v>
      </c>
    </row>
    <row r="178" spans="1:27" x14ac:dyDescent="0.35">
      <c r="A178">
        <v>2018276041</v>
      </c>
      <c r="B178" t="e">
        <v>#N/A</v>
      </c>
      <c r="C178" t="e">
        <v>#N/A</v>
      </c>
      <c r="D178" t="s">
        <v>1008</v>
      </c>
      <c r="E178" t="s">
        <v>1008</v>
      </c>
      <c r="F178" s="18">
        <v>43376</v>
      </c>
      <c r="G178">
        <v>50.9</v>
      </c>
      <c r="H178" t="s">
        <v>880</v>
      </c>
      <c r="I178">
        <v>111</v>
      </c>
      <c r="J178" t="s">
        <v>880</v>
      </c>
      <c r="K178">
        <v>56</v>
      </c>
      <c r="L178" t="s">
        <v>880</v>
      </c>
      <c r="M178">
        <v>1250</v>
      </c>
      <c r="N178" t="s">
        <v>880</v>
      </c>
      <c r="O178">
        <v>11200</v>
      </c>
      <c r="P178" t="s">
        <v>880</v>
      </c>
      <c r="Q178">
        <v>13000</v>
      </c>
      <c r="R178" t="s">
        <v>880</v>
      </c>
      <c r="S178">
        <v>4</v>
      </c>
      <c r="T178" t="s">
        <v>998</v>
      </c>
      <c r="U178">
        <v>5.7</v>
      </c>
      <c r="V178" t="s">
        <v>29</v>
      </c>
      <c r="W178" t="s">
        <v>29</v>
      </c>
      <c r="X178" t="s">
        <v>29</v>
      </c>
      <c r="Y178">
        <v>9.65</v>
      </c>
      <c r="Z178" t="s">
        <v>29</v>
      </c>
      <c r="AA178" t="s">
        <v>106</v>
      </c>
    </row>
    <row r="179" spans="1:27" x14ac:dyDescent="0.35">
      <c r="A179">
        <v>2018276042</v>
      </c>
      <c r="B179" t="e">
        <v>#N/A</v>
      </c>
      <c r="C179" t="e">
        <v>#N/A</v>
      </c>
      <c r="D179" t="s">
        <v>976</v>
      </c>
      <c r="E179" t="s">
        <v>976</v>
      </c>
      <c r="F179" s="18">
        <v>43376</v>
      </c>
      <c r="G179">
        <v>84.6</v>
      </c>
      <c r="H179" t="s">
        <v>880</v>
      </c>
      <c r="I179">
        <v>125</v>
      </c>
      <c r="J179" t="s">
        <v>880</v>
      </c>
      <c r="K179">
        <v>87.2</v>
      </c>
      <c r="L179" t="s">
        <v>880</v>
      </c>
      <c r="M179">
        <v>54</v>
      </c>
      <c r="N179" t="s">
        <v>29</v>
      </c>
      <c r="O179">
        <v>7060</v>
      </c>
      <c r="P179" t="s">
        <v>880</v>
      </c>
      <c r="Q179">
        <v>7790</v>
      </c>
      <c r="R179" t="s">
        <v>880</v>
      </c>
      <c r="S179">
        <v>12.4</v>
      </c>
      <c r="T179" t="s">
        <v>998</v>
      </c>
      <c r="U179">
        <v>6</v>
      </c>
      <c r="V179" t="s">
        <v>29</v>
      </c>
      <c r="W179" t="s">
        <v>29</v>
      </c>
      <c r="X179" t="s">
        <v>29</v>
      </c>
      <c r="Y179">
        <v>7.83</v>
      </c>
      <c r="Z179" t="s">
        <v>29</v>
      </c>
      <c r="AA179" t="s">
        <v>29</v>
      </c>
    </row>
    <row r="180" spans="1:27" x14ac:dyDescent="0.35">
      <c r="A180">
        <v>2018276043</v>
      </c>
      <c r="B180" t="e">
        <v>#N/A</v>
      </c>
      <c r="C180" t="e">
        <v>#N/A</v>
      </c>
      <c r="D180" t="s">
        <v>1009</v>
      </c>
      <c r="E180" t="s">
        <v>1009</v>
      </c>
      <c r="F180" s="18">
        <v>43376</v>
      </c>
      <c r="G180">
        <v>84.7</v>
      </c>
      <c r="H180" t="s">
        <v>880</v>
      </c>
      <c r="I180">
        <v>129</v>
      </c>
      <c r="J180" t="s">
        <v>880</v>
      </c>
      <c r="K180">
        <v>85.7</v>
      </c>
      <c r="L180" t="s">
        <v>880</v>
      </c>
      <c r="M180">
        <v>59</v>
      </c>
      <c r="N180" t="s">
        <v>29</v>
      </c>
      <c r="O180">
        <v>7400</v>
      </c>
      <c r="P180" t="s">
        <v>880</v>
      </c>
      <c r="Q180">
        <v>7700</v>
      </c>
      <c r="R180" t="s">
        <v>880</v>
      </c>
      <c r="S180">
        <v>11.2</v>
      </c>
      <c r="T180" t="s">
        <v>998</v>
      </c>
      <c r="U180">
        <v>6</v>
      </c>
      <c r="V180" t="s">
        <v>29</v>
      </c>
      <c r="W180" t="s">
        <v>29</v>
      </c>
      <c r="X180" t="s">
        <v>29</v>
      </c>
      <c r="Y180">
        <v>7.9</v>
      </c>
      <c r="Z180" t="s">
        <v>29</v>
      </c>
      <c r="AA180" t="s">
        <v>29</v>
      </c>
    </row>
    <row r="181" spans="1:27" x14ac:dyDescent="0.35">
      <c r="A181">
        <v>2018276044</v>
      </c>
      <c r="B181" t="e">
        <v>#N/A</v>
      </c>
      <c r="C181" t="e">
        <v>#N/A</v>
      </c>
      <c r="D181" t="s">
        <v>1008</v>
      </c>
      <c r="E181" t="s">
        <v>1008</v>
      </c>
      <c r="F181" s="18">
        <v>43376</v>
      </c>
      <c r="G181">
        <v>48.7</v>
      </c>
      <c r="H181" t="s">
        <v>880</v>
      </c>
      <c r="I181">
        <v>110</v>
      </c>
      <c r="J181" t="s">
        <v>880</v>
      </c>
      <c r="K181">
        <v>52.2</v>
      </c>
      <c r="L181" t="s">
        <v>880</v>
      </c>
      <c r="M181">
        <v>1250</v>
      </c>
      <c r="N181" t="s">
        <v>880</v>
      </c>
      <c r="O181">
        <v>11400</v>
      </c>
      <c r="P181" t="s">
        <v>880</v>
      </c>
      <c r="Q181">
        <v>13500</v>
      </c>
      <c r="R181" t="s">
        <v>880</v>
      </c>
      <c r="S181">
        <v>5.8</v>
      </c>
      <c r="T181" t="s">
        <v>998</v>
      </c>
      <c r="U181">
        <v>5.9</v>
      </c>
      <c r="V181" t="s">
        <v>29</v>
      </c>
      <c r="W181" t="s">
        <v>29</v>
      </c>
      <c r="X181" t="s">
        <v>29</v>
      </c>
      <c r="Y181">
        <v>9.84</v>
      </c>
      <c r="Z181" t="s">
        <v>29</v>
      </c>
      <c r="AA181" t="s">
        <v>108</v>
      </c>
    </row>
    <row r="182" spans="1:27" x14ac:dyDescent="0.35">
      <c r="A182">
        <v>2018276045</v>
      </c>
      <c r="B182" t="e">
        <v>#N/A</v>
      </c>
      <c r="C182" t="e">
        <v>#N/A</v>
      </c>
      <c r="D182" t="s">
        <v>125</v>
      </c>
      <c r="E182" t="s">
        <v>125</v>
      </c>
      <c r="F182" s="18">
        <v>43376</v>
      </c>
      <c r="G182">
        <v>0.5</v>
      </c>
      <c r="H182" t="s">
        <v>949</v>
      </c>
      <c r="I182">
        <v>1.9</v>
      </c>
      <c r="J182" t="s">
        <v>878</v>
      </c>
      <c r="K182">
        <v>0.3</v>
      </c>
      <c r="L182" t="s">
        <v>949</v>
      </c>
      <c r="M182">
        <v>32</v>
      </c>
      <c r="N182" t="s">
        <v>29</v>
      </c>
      <c r="O182">
        <v>14</v>
      </c>
      <c r="P182" t="s">
        <v>878</v>
      </c>
      <c r="Q182">
        <v>138</v>
      </c>
      <c r="R182" t="s">
        <v>29</v>
      </c>
      <c r="S182">
        <v>0</v>
      </c>
      <c r="T182" t="s">
        <v>1000</v>
      </c>
      <c r="U182">
        <v>0.25</v>
      </c>
      <c r="V182" t="s">
        <v>949</v>
      </c>
      <c r="W182" t="s">
        <v>29</v>
      </c>
      <c r="X182" t="s">
        <v>29</v>
      </c>
      <c r="Y182">
        <v>0.2</v>
      </c>
      <c r="Z182" t="s">
        <v>949</v>
      </c>
      <c r="AA182" t="s">
        <v>29</v>
      </c>
    </row>
    <row r="183" spans="1:27" hidden="1" x14ac:dyDescent="0.35">
      <c r="A183">
        <v>2018282007</v>
      </c>
      <c r="B183" t="s">
        <v>40</v>
      </c>
      <c r="C183" t="s">
        <v>158</v>
      </c>
      <c r="D183" t="s">
        <v>938</v>
      </c>
      <c r="E183" t="s">
        <v>133</v>
      </c>
      <c r="F183" s="18">
        <v>43382</v>
      </c>
      <c r="G183">
        <v>12.7</v>
      </c>
      <c r="H183" t="s">
        <v>998</v>
      </c>
      <c r="I183">
        <v>19.600000000000001</v>
      </c>
      <c r="J183" t="s">
        <v>998</v>
      </c>
      <c r="K183">
        <v>8.1999999999999993</v>
      </c>
      <c r="L183" t="s">
        <v>29</v>
      </c>
      <c r="M183">
        <v>23</v>
      </c>
      <c r="N183" t="s">
        <v>1010</v>
      </c>
      <c r="O183">
        <v>2130</v>
      </c>
      <c r="P183" t="s">
        <v>880</v>
      </c>
      <c r="Q183">
        <v>2340</v>
      </c>
      <c r="R183" t="s">
        <v>29</v>
      </c>
      <c r="S183">
        <v>3.3</v>
      </c>
      <c r="T183" t="s">
        <v>29</v>
      </c>
      <c r="U183">
        <v>3.3</v>
      </c>
      <c r="V183" t="s">
        <v>29</v>
      </c>
      <c r="W183" t="s">
        <v>29</v>
      </c>
      <c r="X183" t="s">
        <v>29</v>
      </c>
      <c r="Y183">
        <v>5.89</v>
      </c>
      <c r="Z183" t="s">
        <v>29</v>
      </c>
      <c r="AA183" t="s">
        <v>106</v>
      </c>
    </row>
    <row r="184" spans="1:27" hidden="1" x14ac:dyDescent="0.35">
      <c r="A184">
        <v>2018282008</v>
      </c>
      <c r="B184" t="s">
        <v>43</v>
      </c>
      <c r="C184" t="s">
        <v>451</v>
      </c>
      <c r="D184" t="s">
        <v>950</v>
      </c>
      <c r="E184" t="s">
        <v>885</v>
      </c>
      <c r="F184" s="18">
        <v>43382</v>
      </c>
      <c r="G184">
        <v>18.7</v>
      </c>
      <c r="H184" t="s">
        <v>29</v>
      </c>
      <c r="I184">
        <v>27.9</v>
      </c>
      <c r="J184" t="s">
        <v>998</v>
      </c>
      <c r="K184">
        <v>12.4</v>
      </c>
      <c r="L184" t="s">
        <v>29</v>
      </c>
      <c r="M184">
        <v>298</v>
      </c>
      <c r="N184" t="s">
        <v>29</v>
      </c>
      <c r="O184">
        <v>1270</v>
      </c>
      <c r="P184" t="s">
        <v>880</v>
      </c>
      <c r="Q184">
        <v>1600</v>
      </c>
      <c r="R184" t="s">
        <v>29</v>
      </c>
      <c r="S184">
        <v>4.4000000000000004</v>
      </c>
      <c r="T184" t="s">
        <v>29</v>
      </c>
      <c r="U184">
        <v>4</v>
      </c>
      <c r="V184" t="s">
        <v>29</v>
      </c>
      <c r="W184" t="s">
        <v>29</v>
      </c>
      <c r="X184" t="s">
        <v>29</v>
      </c>
      <c r="Y184">
        <v>6.81</v>
      </c>
      <c r="Z184" t="s">
        <v>29</v>
      </c>
      <c r="AA184" t="s">
        <v>29</v>
      </c>
    </row>
    <row r="185" spans="1:27" hidden="1" x14ac:dyDescent="0.35">
      <c r="A185">
        <v>2018282009</v>
      </c>
      <c r="B185" t="s">
        <v>34</v>
      </c>
      <c r="C185" t="s">
        <v>160</v>
      </c>
      <c r="D185" t="s">
        <v>926</v>
      </c>
      <c r="E185" t="s">
        <v>135</v>
      </c>
      <c r="F185" s="18">
        <v>43382</v>
      </c>
      <c r="G185">
        <v>22.4</v>
      </c>
      <c r="H185" t="s">
        <v>29</v>
      </c>
      <c r="I185">
        <v>32.9</v>
      </c>
      <c r="J185" t="s">
        <v>998</v>
      </c>
      <c r="K185">
        <v>14.1</v>
      </c>
      <c r="L185" t="s">
        <v>29</v>
      </c>
      <c r="M185">
        <v>5</v>
      </c>
      <c r="N185" t="s">
        <v>949</v>
      </c>
      <c r="O185">
        <v>5000</v>
      </c>
      <c r="P185" t="s">
        <v>880</v>
      </c>
      <c r="Q185">
        <v>5850</v>
      </c>
      <c r="R185" t="s">
        <v>880</v>
      </c>
      <c r="S185">
        <v>5.6</v>
      </c>
      <c r="T185" t="s">
        <v>29</v>
      </c>
      <c r="U185">
        <v>6.4</v>
      </c>
      <c r="V185" t="s">
        <v>29</v>
      </c>
      <c r="W185" t="s">
        <v>29</v>
      </c>
      <c r="X185" t="s">
        <v>29</v>
      </c>
      <c r="Y185">
        <v>7.59</v>
      </c>
      <c r="Z185" t="s">
        <v>29</v>
      </c>
      <c r="AA185" t="s">
        <v>29</v>
      </c>
    </row>
    <row r="186" spans="1:27" hidden="1" x14ac:dyDescent="0.35">
      <c r="A186">
        <v>2018282010</v>
      </c>
      <c r="B186" t="s">
        <v>26</v>
      </c>
      <c r="C186" t="s">
        <v>159</v>
      </c>
      <c r="D186" t="s">
        <v>929</v>
      </c>
      <c r="E186" t="s">
        <v>134</v>
      </c>
      <c r="F186" s="18">
        <v>43382</v>
      </c>
      <c r="G186">
        <v>26.8</v>
      </c>
      <c r="H186" t="s">
        <v>998</v>
      </c>
      <c r="I186">
        <v>33.200000000000003</v>
      </c>
      <c r="J186" t="s">
        <v>998</v>
      </c>
      <c r="K186">
        <v>16</v>
      </c>
      <c r="L186" t="s">
        <v>29</v>
      </c>
      <c r="M186">
        <v>5</v>
      </c>
      <c r="N186" t="s">
        <v>949</v>
      </c>
      <c r="O186">
        <v>1190</v>
      </c>
      <c r="P186" t="s">
        <v>880</v>
      </c>
      <c r="Q186">
        <v>1940</v>
      </c>
      <c r="R186" t="s">
        <v>29</v>
      </c>
      <c r="S186">
        <v>3.4</v>
      </c>
      <c r="T186" t="s">
        <v>29</v>
      </c>
      <c r="U186">
        <v>12</v>
      </c>
      <c r="V186" t="s">
        <v>29</v>
      </c>
      <c r="W186" t="s">
        <v>29</v>
      </c>
      <c r="X186" t="s">
        <v>29</v>
      </c>
      <c r="Y186">
        <v>8.57</v>
      </c>
      <c r="Z186" t="s">
        <v>29</v>
      </c>
      <c r="AA186" t="s">
        <v>29</v>
      </c>
    </row>
    <row r="187" spans="1:27" hidden="1" x14ac:dyDescent="0.35">
      <c r="A187">
        <v>2018282011</v>
      </c>
      <c r="B187" t="s">
        <v>37</v>
      </c>
      <c r="C187" t="s">
        <v>450</v>
      </c>
      <c r="D187" t="s">
        <v>932</v>
      </c>
      <c r="E187" t="s">
        <v>965</v>
      </c>
      <c r="F187" s="18">
        <v>43382</v>
      </c>
      <c r="G187">
        <v>19.8</v>
      </c>
      <c r="H187" t="s">
        <v>29</v>
      </c>
      <c r="I187">
        <v>17.3</v>
      </c>
      <c r="J187" t="s">
        <v>998</v>
      </c>
      <c r="K187">
        <v>10.199999999999999</v>
      </c>
      <c r="L187" t="s">
        <v>29</v>
      </c>
      <c r="M187">
        <v>17</v>
      </c>
      <c r="N187" t="s">
        <v>996</v>
      </c>
      <c r="O187">
        <v>277</v>
      </c>
      <c r="P187" t="s">
        <v>29</v>
      </c>
      <c r="Q187">
        <v>1050</v>
      </c>
      <c r="R187" t="s">
        <v>29</v>
      </c>
      <c r="S187">
        <v>0.4</v>
      </c>
      <c r="T187" t="s">
        <v>949</v>
      </c>
      <c r="U187">
        <v>12.3</v>
      </c>
      <c r="V187" t="s">
        <v>29</v>
      </c>
      <c r="W187" t="s">
        <v>29</v>
      </c>
      <c r="X187" t="s">
        <v>29</v>
      </c>
      <c r="Y187">
        <v>9.34</v>
      </c>
      <c r="Z187" t="s">
        <v>29</v>
      </c>
      <c r="AA187" t="s">
        <v>29</v>
      </c>
    </row>
    <row r="188" spans="1:27" hidden="1" x14ac:dyDescent="0.35">
      <c r="A188">
        <v>2018282012</v>
      </c>
      <c r="B188" t="s">
        <v>46</v>
      </c>
      <c r="C188" t="s">
        <v>161</v>
      </c>
      <c r="D188" t="s">
        <v>990</v>
      </c>
      <c r="E188" t="s">
        <v>149</v>
      </c>
      <c r="F188" s="18">
        <v>43382</v>
      </c>
      <c r="G188">
        <v>11.4</v>
      </c>
      <c r="H188" t="s">
        <v>29</v>
      </c>
      <c r="I188">
        <v>16.600000000000001</v>
      </c>
      <c r="J188" t="s">
        <v>998</v>
      </c>
      <c r="K188">
        <v>11.3</v>
      </c>
      <c r="L188" t="s">
        <v>29</v>
      </c>
      <c r="M188">
        <v>5</v>
      </c>
      <c r="N188" t="s">
        <v>949</v>
      </c>
      <c r="O188">
        <v>5070</v>
      </c>
      <c r="P188" t="s">
        <v>880</v>
      </c>
      <c r="Q188">
        <v>4810</v>
      </c>
      <c r="R188" t="s">
        <v>880</v>
      </c>
      <c r="S188">
        <v>1.4</v>
      </c>
      <c r="T188" t="s">
        <v>949</v>
      </c>
      <c r="U188">
        <v>2.5</v>
      </c>
      <c r="V188" t="s">
        <v>895</v>
      </c>
      <c r="W188" t="s">
        <v>29</v>
      </c>
      <c r="X188" t="s">
        <v>29</v>
      </c>
      <c r="Y188">
        <v>9.08</v>
      </c>
      <c r="Z188" t="s">
        <v>29</v>
      </c>
      <c r="AA188" t="s">
        <v>29</v>
      </c>
    </row>
    <row r="189" spans="1:27" hidden="1" x14ac:dyDescent="0.35">
      <c r="A189">
        <v>2018282013</v>
      </c>
      <c r="B189" t="s">
        <v>40</v>
      </c>
      <c r="C189" t="s">
        <v>158</v>
      </c>
      <c r="D189" t="s">
        <v>938</v>
      </c>
      <c r="E189" t="s">
        <v>133</v>
      </c>
      <c r="F189" s="18">
        <v>43382</v>
      </c>
      <c r="G189">
        <v>10.8</v>
      </c>
      <c r="H189" t="s">
        <v>29</v>
      </c>
      <c r="I189">
        <v>18.7</v>
      </c>
      <c r="J189" t="s">
        <v>998</v>
      </c>
      <c r="K189">
        <v>7.2</v>
      </c>
      <c r="L189" t="s">
        <v>29</v>
      </c>
      <c r="M189">
        <v>5</v>
      </c>
      <c r="N189" t="s">
        <v>949</v>
      </c>
      <c r="O189">
        <v>2070</v>
      </c>
      <c r="P189" t="s">
        <v>880</v>
      </c>
      <c r="Q189">
        <v>2410</v>
      </c>
      <c r="R189" t="s">
        <v>29</v>
      </c>
      <c r="S189">
        <v>3.4</v>
      </c>
      <c r="T189" t="s">
        <v>29</v>
      </c>
      <c r="U189">
        <v>3.3</v>
      </c>
      <c r="V189" t="s">
        <v>29</v>
      </c>
      <c r="W189" t="s">
        <v>29</v>
      </c>
      <c r="X189" t="s">
        <v>29</v>
      </c>
      <c r="Y189">
        <v>6.66</v>
      </c>
      <c r="Z189" t="s">
        <v>29</v>
      </c>
      <c r="AA189" t="s">
        <v>108</v>
      </c>
    </row>
    <row r="190" spans="1:27" x14ac:dyDescent="0.35">
      <c r="A190">
        <v>2018282014</v>
      </c>
      <c r="B190" t="e">
        <v>#N/A</v>
      </c>
      <c r="C190" t="e">
        <v>#N/A</v>
      </c>
      <c r="D190" t="s">
        <v>125</v>
      </c>
      <c r="E190" t="s">
        <v>125</v>
      </c>
      <c r="F190" s="18">
        <v>43382</v>
      </c>
      <c r="G190">
        <v>1</v>
      </c>
      <c r="H190" t="s">
        <v>878</v>
      </c>
      <c r="I190">
        <v>2.2999999999999998</v>
      </c>
      <c r="J190" t="s">
        <v>996</v>
      </c>
      <c r="K190">
        <v>0.7</v>
      </c>
      <c r="L190" t="s">
        <v>878</v>
      </c>
      <c r="M190">
        <v>5</v>
      </c>
      <c r="N190" t="s">
        <v>1000</v>
      </c>
      <c r="O190">
        <v>5</v>
      </c>
      <c r="P190" t="s">
        <v>949</v>
      </c>
      <c r="Q190">
        <v>247</v>
      </c>
      <c r="R190" t="s">
        <v>29</v>
      </c>
      <c r="S190">
        <v>0.2</v>
      </c>
      <c r="T190" t="s">
        <v>949</v>
      </c>
      <c r="U190">
        <v>0.25</v>
      </c>
      <c r="V190" t="s">
        <v>949</v>
      </c>
      <c r="W190" t="s">
        <v>29</v>
      </c>
      <c r="X190" t="s">
        <v>29</v>
      </c>
      <c r="Y190">
        <v>0.2</v>
      </c>
      <c r="Z190" t="s">
        <v>949</v>
      </c>
      <c r="AA190" t="s">
        <v>29</v>
      </c>
    </row>
    <row r="191" spans="1:27" hidden="1" x14ac:dyDescent="0.35">
      <c r="A191">
        <v>2018296005</v>
      </c>
      <c r="B191" t="s">
        <v>40</v>
      </c>
      <c r="C191" t="s">
        <v>158</v>
      </c>
      <c r="D191" t="s">
        <v>938</v>
      </c>
      <c r="E191" t="s">
        <v>133</v>
      </c>
      <c r="F191" s="18">
        <v>43396</v>
      </c>
      <c r="G191">
        <v>6.2</v>
      </c>
      <c r="H191" t="s">
        <v>29</v>
      </c>
      <c r="I191">
        <v>8.1999999999999993</v>
      </c>
      <c r="J191" t="s">
        <v>29</v>
      </c>
      <c r="K191">
        <v>2.5</v>
      </c>
      <c r="L191" t="s">
        <v>29</v>
      </c>
      <c r="M191">
        <v>78</v>
      </c>
      <c r="N191" t="s">
        <v>998</v>
      </c>
      <c r="O191">
        <v>1680</v>
      </c>
      <c r="P191" t="s">
        <v>880</v>
      </c>
      <c r="Q191">
        <v>2000</v>
      </c>
      <c r="R191" t="s">
        <v>29</v>
      </c>
      <c r="S191">
        <v>1.9</v>
      </c>
      <c r="T191" t="s">
        <v>878</v>
      </c>
      <c r="U191">
        <v>2.5</v>
      </c>
      <c r="V191" t="s">
        <v>29</v>
      </c>
      <c r="W191" t="s">
        <v>29</v>
      </c>
      <c r="X191" t="s">
        <v>29</v>
      </c>
      <c r="Y191">
        <v>5.36</v>
      </c>
      <c r="Z191" t="s">
        <v>29</v>
      </c>
      <c r="AA191" t="s">
        <v>106</v>
      </c>
    </row>
    <row r="192" spans="1:27" hidden="1" x14ac:dyDescent="0.35">
      <c r="A192">
        <v>2018296006</v>
      </c>
      <c r="B192" t="s">
        <v>43</v>
      </c>
      <c r="C192" t="s">
        <v>451</v>
      </c>
      <c r="D192" t="s">
        <v>950</v>
      </c>
      <c r="E192" t="s">
        <v>885</v>
      </c>
      <c r="F192" s="18">
        <v>43396</v>
      </c>
      <c r="G192">
        <v>11.1</v>
      </c>
      <c r="H192" t="s">
        <v>29</v>
      </c>
      <c r="I192">
        <v>15.9</v>
      </c>
      <c r="J192" t="s">
        <v>29</v>
      </c>
      <c r="K192">
        <v>5.9</v>
      </c>
      <c r="L192" t="s">
        <v>29</v>
      </c>
      <c r="M192">
        <v>91</v>
      </c>
      <c r="N192" t="s">
        <v>998</v>
      </c>
      <c r="O192">
        <v>1280</v>
      </c>
      <c r="P192" t="s">
        <v>880</v>
      </c>
      <c r="Q192">
        <v>1560</v>
      </c>
      <c r="R192" t="s">
        <v>29</v>
      </c>
      <c r="S192">
        <v>1.5</v>
      </c>
      <c r="T192" t="s">
        <v>878</v>
      </c>
      <c r="U192">
        <v>3.1</v>
      </c>
      <c r="V192" t="s">
        <v>29</v>
      </c>
      <c r="W192" t="s">
        <v>29</v>
      </c>
      <c r="X192" t="s">
        <v>29</v>
      </c>
      <c r="Y192">
        <v>5.89</v>
      </c>
      <c r="Z192" t="s">
        <v>29</v>
      </c>
      <c r="AA192" t="s">
        <v>29</v>
      </c>
    </row>
    <row r="193" spans="1:27" hidden="1" x14ac:dyDescent="0.35">
      <c r="A193">
        <v>2018296007</v>
      </c>
      <c r="B193" t="s">
        <v>34</v>
      </c>
      <c r="C193" t="s">
        <v>160</v>
      </c>
      <c r="D193" t="s">
        <v>926</v>
      </c>
      <c r="E193" t="s">
        <v>135</v>
      </c>
      <c r="F193" s="18">
        <v>43396</v>
      </c>
      <c r="G193">
        <v>13.8</v>
      </c>
      <c r="H193" t="s">
        <v>29</v>
      </c>
      <c r="I193">
        <v>22.8</v>
      </c>
      <c r="J193" t="s">
        <v>29</v>
      </c>
      <c r="K193">
        <v>7.6</v>
      </c>
      <c r="L193" t="s">
        <v>29</v>
      </c>
      <c r="M193">
        <v>126</v>
      </c>
      <c r="N193" t="s">
        <v>998</v>
      </c>
      <c r="O193">
        <v>2440</v>
      </c>
      <c r="P193" t="s">
        <v>880</v>
      </c>
      <c r="Q193">
        <v>2900</v>
      </c>
      <c r="R193" t="s">
        <v>29</v>
      </c>
      <c r="S193">
        <v>1.2</v>
      </c>
      <c r="T193" t="s">
        <v>878</v>
      </c>
      <c r="U193">
        <v>4.5</v>
      </c>
      <c r="V193" t="s">
        <v>29</v>
      </c>
      <c r="W193" t="s">
        <v>29</v>
      </c>
      <c r="X193" t="s">
        <v>29</v>
      </c>
      <c r="Y193">
        <v>5.89</v>
      </c>
      <c r="Z193" t="s">
        <v>29</v>
      </c>
      <c r="AA193" t="s">
        <v>29</v>
      </c>
    </row>
    <row r="194" spans="1:27" hidden="1" x14ac:dyDescent="0.35">
      <c r="A194">
        <v>2018296008</v>
      </c>
      <c r="B194" t="s">
        <v>26</v>
      </c>
      <c r="C194" t="s">
        <v>159</v>
      </c>
      <c r="D194" t="s">
        <v>929</v>
      </c>
      <c r="E194" t="s">
        <v>134</v>
      </c>
      <c r="F194" s="18">
        <v>43396</v>
      </c>
      <c r="G194">
        <v>11.9</v>
      </c>
      <c r="H194" t="s">
        <v>29</v>
      </c>
      <c r="I194">
        <v>15.7</v>
      </c>
      <c r="J194" t="s">
        <v>29</v>
      </c>
      <c r="K194">
        <v>4.2</v>
      </c>
      <c r="L194" t="s">
        <v>29</v>
      </c>
      <c r="M194">
        <v>99</v>
      </c>
      <c r="N194" t="s">
        <v>998</v>
      </c>
      <c r="O194">
        <v>618</v>
      </c>
      <c r="P194" t="s">
        <v>29</v>
      </c>
      <c r="Q194">
        <v>1320</v>
      </c>
      <c r="R194" t="s">
        <v>29</v>
      </c>
      <c r="S194">
        <v>0.5</v>
      </c>
      <c r="T194" t="s">
        <v>949</v>
      </c>
      <c r="U194">
        <v>10.4</v>
      </c>
      <c r="V194" t="s">
        <v>29</v>
      </c>
      <c r="W194" t="s">
        <v>29</v>
      </c>
      <c r="X194" t="s">
        <v>29</v>
      </c>
      <c r="Y194">
        <v>6.31</v>
      </c>
      <c r="Z194" t="s">
        <v>29</v>
      </c>
      <c r="AA194" t="s">
        <v>29</v>
      </c>
    </row>
    <row r="195" spans="1:27" hidden="1" x14ac:dyDescent="0.35">
      <c r="A195">
        <v>2018296009</v>
      </c>
      <c r="B195" t="s">
        <v>37</v>
      </c>
      <c r="C195" t="s">
        <v>450</v>
      </c>
      <c r="D195" t="s">
        <v>932</v>
      </c>
      <c r="E195" t="s">
        <v>965</v>
      </c>
      <c r="F195" s="18">
        <v>43396</v>
      </c>
      <c r="G195">
        <v>13.7</v>
      </c>
      <c r="H195" t="s">
        <v>29</v>
      </c>
      <c r="I195">
        <v>31.3</v>
      </c>
      <c r="J195" t="s">
        <v>29</v>
      </c>
      <c r="K195">
        <v>4.8</v>
      </c>
      <c r="L195" t="s">
        <v>29</v>
      </c>
      <c r="M195">
        <v>90</v>
      </c>
      <c r="N195" t="s">
        <v>998</v>
      </c>
      <c r="O195">
        <v>198</v>
      </c>
      <c r="P195" t="s">
        <v>29</v>
      </c>
      <c r="Q195">
        <v>945</v>
      </c>
      <c r="R195" t="s">
        <v>29</v>
      </c>
      <c r="S195">
        <v>0.4</v>
      </c>
      <c r="T195" t="s">
        <v>949</v>
      </c>
      <c r="U195">
        <v>11.6</v>
      </c>
      <c r="V195" t="s">
        <v>29</v>
      </c>
      <c r="W195" t="s">
        <v>29</v>
      </c>
      <c r="X195" t="s">
        <v>29</v>
      </c>
      <c r="Y195">
        <v>8.61</v>
      </c>
      <c r="Z195" t="s">
        <v>29</v>
      </c>
      <c r="AA195" t="s">
        <v>29</v>
      </c>
    </row>
    <row r="196" spans="1:27" hidden="1" x14ac:dyDescent="0.35">
      <c r="A196">
        <v>2018296010</v>
      </c>
      <c r="B196" t="s">
        <v>46</v>
      </c>
      <c r="C196" t="s">
        <v>161</v>
      </c>
      <c r="D196" t="s">
        <v>990</v>
      </c>
      <c r="E196" t="s">
        <v>149</v>
      </c>
      <c r="F196" s="18">
        <v>43396</v>
      </c>
      <c r="G196">
        <v>10.7</v>
      </c>
      <c r="H196" t="s">
        <v>29</v>
      </c>
      <c r="I196">
        <v>22</v>
      </c>
      <c r="J196" t="s">
        <v>29</v>
      </c>
      <c r="K196">
        <v>7.3</v>
      </c>
      <c r="L196" t="s">
        <v>29</v>
      </c>
      <c r="M196">
        <v>118</v>
      </c>
      <c r="N196" t="s">
        <v>998</v>
      </c>
      <c r="O196">
        <v>5990</v>
      </c>
      <c r="P196" t="s">
        <v>880</v>
      </c>
      <c r="Q196">
        <v>6070</v>
      </c>
      <c r="R196" t="s">
        <v>880</v>
      </c>
      <c r="S196">
        <v>1.4</v>
      </c>
      <c r="T196" t="s">
        <v>949</v>
      </c>
      <c r="U196">
        <v>1.9</v>
      </c>
      <c r="V196" t="s">
        <v>29</v>
      </c>
      <c r="W196" t="s">
        <v>29</v>
      </c>
      <c r="X196" t="s">
        <v>29</v>
      </c>
      <c r="Y196">
        <v>7.52</v>
      </c>
      <c r="Z196" t="s">
        <v>29</v>
      </c>
      <c r="AA196" t="s">
        <v>29</v>
      </c>
    </row>
    <row r="197" spans="1:27" hidden="1" x14ac:dyDescent="0.35">
      <c r="A197">
        <v>2018296011</v>
      </c>
      <c r="B197" t="s">
        <v>40</v>
      </c>
      <c r="C197" t="s">
        <v>158</v>
      </c>
      <c r="D197" t="s">
        <v>938</v>
      </c>
      <c r="E197" t="s">
        <v>133</v>
      </c>
      <c r="F197" s="18">
        <v>43396</v>
      </c>
      <c r="G197">
        <v>7.3</v>
      </c>
      <c r="H197" t="s">
        <v>29</v>
      </c>
      <c r="I197">
        <v>8.8000000000000007</v>
      </c>
      <c r="J197" t="s">
        <v>29</v>
      </c>
      <c r="K197">
        <v>2.2999999999999998</v>
      </c>
      <c r="L197" t="s">
        <v>29</v>
      </c>
      <c r="M197">
        <v>89</v>
      </c>
      <c r="N197" t="s">
        <v>998</v>
      </c>
      <c r="O197">
        <v>1690</v>
      </c>
      <c r="P197" t="s">
        <v>880</v>
      </c>
      <c r="Q197">
        <v>1970</v>
      </c>
      <c r="R197" t="s">
        <v>29</v>
      </c>
      <c r="S197">
        <v>1.6</v>
      </c>
      <c r="T197" t="s">
        <v>878</v>
      </c>
      <c r="U197">
        <v>2.7</v>
      </c>
      <c r="V197" t="s">
        <v>29</v>
      </c>
      <c r="W197" t="s">
        <v>29</v>
      </c>
      <c r="X197" t="s">
        <v>29</v>
      </c>
      <c r="Y197">
        <v>5.43</v>
      </c>
      <c r="Z197" t="s">
        <v>29</v>
      </c>
      <c r="AA197" t="s">
        <v>108</v>
      </c>
    </row>
    <row r="198" spans="1:27" x14ac:dyDescent="0.35">
      <c r="A198">
        <v>2018296012</v>
      </c>
      <c r="B198" t="e">
        <v>#N/A</v>
      </c>
      <c r="C198" t="e">
        <v>#N/A</v>
      </c>
      <c r="D198" t="s">
        <v>125</v>
      </c>
      <c r="E198" t="s">
        <v>125</v>
      </c>
      <c r="F198" s="18">
        <v>43396</v>
      </c>
      <c r="G198">
        <v>2.6</v>
      </c>
      <c r="H198" t="s">
        <v>878</v>
      </c>
      <c r="I198">
        <v>2.4</v>
      </c>
      <c r="J198" t="s">
        <v>878</v>
      </c>
      <c r="K198">
        <v>1.1000000000000001</v>
      </c>
      <c r="L198" t="s">
        <v>878</v>
      </c>
      <c r="M198">
        <v>68</v>
      </c>
      <c r="N198" t="s">
        <v>998</v>
      </c>
      <c r="O198">
        <v>5</v>
      </c>
      <c r="P198" t="s">
        <v>949</v>
      </c>
      <c r="Q198">
        <v>92.5</v>
      </c>
      <c r="R198" t="s">
        <v>878</v>
      </c>
      <c r="S198">
        <v>0.3</v>
      </c>
      <c r="T198" t="s">
        <v>949</v>
      </c>
      <c r="U198">
        <v>0.5</v>
      </c>
      <c r="V198" t="s">
        <v>878</v>
      </c>
      <c r="W198" t="s">
        <v>29</v>
      </c>
      <c r="X198" t="s">
        <v>29</v>
      </c>
      <c r="Y198">
        <v>0.2</v>
      </c>
      <c r="Z198" t="s">
        <v>949</v>
      </c>
      <c r="AA198" t="s">
        <v>29</v>
      </c>
    </row>
  </sheetData>
  <autoFilter ref="A2:XER198" xr:uid="{FE0D2D88-52A4-4B54-94F7-6AA620CCF190}">
    <filterColumn colId="2">
      <filters>
        <filter val="#N/A"/>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0BCA5-B128-4CDF-ABDC-EB6D7F7974BC}">
  <dimension ref="A1:AA198"/>
  <sheetViews>
    <sheetView workbookViewId="0">
      <pane ySplit="2" topLeftCell="A3" activePane="bottomLeft" state="frozen"/>
      <selection pane="bottomLeft" activeCell="U3" sqref="U3:V138"/>
    </sheetView>
  </sheetViews>
  <sheetFormatPr defaultRowHeight="14.5" x14ac:dyDescent="0.35"/>
  <cols>
    <col min="1" max="1" width="11.453125" bestFit="1" customWidth="1"/>
    <col min="2" max="2" width="11.7265625" bestFit="1" customWidth="1"/>
    <col min="3" max="3" width="15.90625" bestFit="1" customWidth="1"/>
    <col min="4" max="4" width="18.26953125" style="55" bestFit="1" customWidth="1"/>
    <col min="5" max="5" width="18.36328125" bestFit="1" customWidth="1"/>
    <col min="6" max="6" width="8.81640625" style="18" bestFit="1" customWidth="1"/>
    <col min="7" max="7" width="9" bestFit="1" customWidth="1"/>
    <col min="8" max="8" width="10.90625" bestFit="1" customWidth="1"/>
    <col min="9" max="9" width="9.453125" bestFit="1" customWidth="1"/>
    <col min="10" max="10" width="10.90625" bestFit="1" customWidth="1"/>
    <col min="11" max="11" width="9.453125" bestFit="1" customWidth="1"/>
    <col min="12" max="12" width="7.54296875" bestFit="1" customWidth="1"/>
    <col min="13" max="13" width="9.7265625" bestFit="1" customWidth="1"/>
    <col min="14" max="14" width="10.90625" bestFit="1" customWidth="1"/>
    <col min="15" max="15" width="9.7265625" bestFit="1" customWidth="1"/>
    <col min="16" max="16" width="8.90625" bestFit="1" customWidth="1"/>
    <col min="17" max="17" width="9.7265625" bestFit="1" customWidth="1"/>
    <col min="18" max="18" width="6.6328125" bestFit="1" customWidth="1"/>
    <col min="19" max="19" width="10.36328125" bestFit="1" customWidth="1"/>
    <col min="20" max="20" width="10.90625" bestFit="1" customWidth="1"/>
    <col min="21" max="21" width="12.54296875" bestFit="1" customWidth="1"/>
    <col min="22" max="22" width="10.90625" bestFit="1" customWidth="1"/>
    <col min="23" max="23" width="12.54296875" bestFit="1" customWidth="1"/>
    <col min="24" max="24" width="7.81640625" bestFit="1" customWidth="1"/>
    <col min="25" max="25" width="12.54296875" bestFit="1" customWidth="1"/>
    <col min="26" max="26" width="8.453125" bestFit="1" customWidth="1"/>
    <col min="27" max="27" width="10.90625" bestFit="1" customWidth="1"/>
  </cols>
  <sheetData>
    <row r="1" spans="1:27" x14ac:dyDescent="0.35">
      <c r="F1" s="18" t="s">
        <v>839</v>
      </c>
      <c r="G1" t="s">
        <v>169</v>
      </c>
      <c r="H1" t="s">
        <v>840</v>
      </c>
      <c r="I1" t="s">
        <v>841</v>
      </c>
      <c r="J1" t="s">
        <v>840</v>
      </c>
      <c r="K1" t="s">
        <v>170</v>
      </c>
      <c r="L1" t="s">
        <v>840</v>
      </c>
      <c r="M1" t="s">
        <v>479</v>
      </c>
      <c r="N1" t="s">
        <v>840</v>
      </c>
      <c r="O1" t="s">
        <v>842</v>
      </c>
      <c r="P1" t="s">
        <v>840</v>
      </c>
      <c r="Q1" t="s">
        <v>178</v>
      </c>
      <c r="R1" t="s">
        <v>840</v>
      </c>
      <c r="S1" t="s">
        <v>476</v>
      </c>
      <c r="T1" t="s">
        <v>840</v>
      </c>
      <c r="U1" t="s">
        <v>183</v>
      </c>
      <c r="V1" t="s">
        <v>840</v>
      </c>
      <c r="W1" t="s">
        <v>179</v>
      </c>
      <c r="X1" t="s">
        <v>840</v>
      </c>
      <c r="Y1" t="s">
        <v>956</v>
      </c>
      <c r="Z1" t="s">
        <v>840</v>
      </c>
      <c r="AA1" t="s">
        <v>954</v>
      </c>
    </row>
    <row r="2" spans="1:27" x14ac:dyDescent="0.35">
      <c r="A2" t="s">
        <v>3</v>
      </c>
      <c r="B2" t="s">
        <v>1013</v>
      </c>
      <c r="C2" t="s">
        <v>156</v>
      </c>
      <c r="D2" s="55" t="s">
        <v>4</v>
      </c>
      <c r="E2" t="s">
        <v>7</v>
      </c>
      <c r="F2" s="18" t="s">
        <v>843</v>
      </c>
      <c r="G2" t="s">
        <v>844</v>
      </c>
      <c r="H2" t="s">
        <v>845</v>
      </c>
      <c r="I2" t="s">
        <v>846</v>
      </c>
      <c r="J2" t="s">
        <v>847</v>
      </c>
      <c r="K2" t="s">
        <v>846</v>
      </c>
      <c r="L2" t="s">
        <v>848</v>
      </c>
      <c r="M2" t="s">
        <v>849</v>
      </c>
      <c r="N2" t="s">
        <v>850</v>
      </c>
      <c r="O2" t="s">
        <v>849</v>
      </c>
      <c r="P2" t="s">
        <v>851</v>
      </c>
      <c r="Q2" t="s">
        <v>849</v>
      </c>
      <c r="R2" t="s">
        <v>959</v>
      </c>
      <c r="S2" t="s">
        <v>960</v>
      </c>
      <c r="T2" t="s">
        <v>961</v>
      </c>
      <c r="U2" t="s">
        <v>182</v>
      </c>
      <c r="V2" t="s">
        <v>962</v>
      </c>
      <c r="W2" t="s">
        <v>182</v>
      </c>
      <c r="X2" t="s">
        <v>963</v>
      </c>
      <c r="Y2" t="s">
        <v>175</v>
      </c>
      <c r="Z2" t="s">
        <v>964</v>
      </c>
      <c r="AA2" t="s">
        <v>957</v>
      </c>
    </row>
    <row r="3" spans="1:27" x14ac:dyDescent="0.35">
      <c r="A3">
        <v>2017095006</v>
      </c>
      <c r="B3" t="s">
        <v>37</v>
      </c>
      <c r="C3" t="s">
        <v>450</v>
      </c>
      <c r="D3" s="55" t="s">
        <v>856</v>
      </c>
      <c r="F3" s="18">
        <v>42830</v>
      </c>
      <c r="G3">
        <v>9.3000000000000007</v>
      </c>
      <c r="H3" t="s">
        <v>853</v>
      </c>
      <c r="I3">
        <v>21</v>
      </c>
      <c r="J3" t="s">
        <v>853</v>
      </c>
      <c r="K3">
        <v>3.1</v>
      </c>
      <c r="L3" t="s">
        <v>853</v>
      </c>
      <c r="M3">
        <v>15</v>
      </c>
      <c r="N3" t="s">
        <v>854</v>
      </c>
      <c r="O3">
        <v>103</v>
      </c>
      <c r="P3" t="s">
        <v>855</v>
      </c>
      <c r="T3" s="18"/>
    </row>
    <row r="4" spans="1:27" x14ac:dyDescent="0.35">
      <c r="A4">
        <v>2017095017</v>
      </c>
      <c r="B4" t="s">
        <v>46</v>
      </c>
      <c r="C4" t="s">
        <v>161</v>
      </c>
      <c r="D4" s="55" t="s">
        <v>149</v>
      </c>
      <c r="F4" s="18">
        <v>42830</v>
      </c>
      <c r="G4">
        <v>6.4</v>
      </c>
      <c r="H4" t="s">
        <v>853</v>
      </c>
      <c r="I4">
        <v>20.399999999999999</v>
      </c>
      <c r="J4" t="s">
        <v>853</v>
      </c>
      <c r="K4">
        <v>3.1</v>
      </c>
      <c r="L4" t="s">
        <v>853</v>
      </c>
      <c r="M4">
        <v>7</v>
      </c>
      <c r="N4" t="s">
        <v>863</v>
      </c>
      <c r="O4">
        <v>5529</v>
      </c>
      <c r="P4" t="s">
        <v>859</v>
      </c>
      <c r="T4" s="18"/>
    </row>
    <row r="5" spans="1:27" x14ac:dyDescent="0.35">
      <c r="A5">
        <v>2017095016</v>
      </c>
      <c r="B5" t="s">
        <v>49</v>
      </c>
      <c r="C5" t="s">
        <v>452</v>
      </c>
      <c r="D5" s="55" t="s">
        <v>873</v>
      </c>
      <c r="F5" s="18">
        <v>42830</v>
      </c>
      <c r="G5">
        <v>10.199999999999999</v>
      </c>
      <c r="H5" t="s">
        <v>853</v>
      </c>
      <c r="I5">
        <v>23.9</v>
      </c>
      <c r="J5" t="s">
        <v>853</v>
      </c>
      <c r="K5">
        <v>3.1</v>
      </c>
      <c r="L5" t="s">
        <v>853</v>
      </c>
      <c r="M5">
        <v>18</v>
      </c>
      <c r="N5" t="s">
        <v>854</v>
      </c>
      <c r="O5">
        <v>903</v>
      </c>
      <c r="P5" t="s">
        <v>859</v>
      </c>
      <c r="T5" s="18"/>
    </row>
    <row r="6" spans="1:27" x14ac:dyDescent="0.35">
      <c r="A6">
        <v>2017095018</v>
      </c>
      <c r="B6" t="s">
        <v>43</v>
      </c>
      <c r="C6" t="s">
        <v>451</v>
      </c>
      <c r="D6" s="55" t="s">
        <v>874</v>
      </c>
      <c r="F6" s="18">
        <v>42830</v>
      </c>
      <c r="G6">
        <v>16</v>
      </c>
      <c r="H6" t="s">
        <v>861</v>
      </c>
      <c r="I6">
        <v>58</v>
      </c>
      <c r="J6" t="s">
        <v>858</v>
      </c>
      <c r="K6">
        <v>5.6</v>
      </c>
      <c r="L6" t="s">
        <v>853</v>
      </c>
      <c r="M6">
        <v>22</v>
      </c>
      <c r="N6" t="s">
        <v>854</v>
      </c>
      <c r="O6">
        <v>1017</v>
      </c>
      <c r="P6" t="s">
        <v>859</v>
      </c>
      <c r="T6" s="18"/>
    </row>
    <row r="7" spans="1:27" x14ac:dyDescent="0.35">
      <c r="A7">
        <v>2017095015</v>
      </c>
      <c r="B7" t="s">
        <v>34</v>
      </c>
      <c r="C7" t="s">
        <v>160</v>
      </c>
      <c r="D7" s="55" t="s">
        <v>135</v>
      </c>
      <c r="E7" t="s">
        <v>872</v>
      </c>
      <c r="F7" s="18">
        <v>42830</v>
      </c>
      <c r="G7">
        <v>14.1</v>
      </c>
      <c r="H7" t="s">
        <v>853</v>
      </c>
      <c r="I7">
        <v>101.6</v>
      </c>
      <c r="J7" t="s">
        <v>858</v>
      </c>
      <c r="K7">
        <v>4.9000000000000004</v>
      </c>
      <c r="L7" t="s">
        <v>853</v>
      </c>
      <c r="M7">
        <v>27</v>
      </c>
      <c r="N7" t="s">
        <v>854</v>
      </c>
      <c r="O7">
        <v>1137</v>
      </c>
      <c r="P7" t="s">
        <v>859</v>
      </c>
      <c r="T7" s="18"/>
    </row>
    <row r="8" spans="1:27" x14ac:dyDescent="0.35">
      <c r="A8">
        <v>2017095007</v>
      </c>
      <c r="B8" t="s">
        <v>40</v>
      </c>
      <c r="C8" t="s">
        <v>158</v>
      </c>
      <c r="D8" s="55" t="s">
        <v>857</v>
      </c>
      <c r="F8" s="18">
        <v>42830</v>
      </c>
      <c r="G8">
        <v>13.5</v>
      </c>
      <c r="H8" t="s">
        <v>853</v>
      </c>
      <c r="I8">
        <v>72.5</v>
      </c>
      <c r="J8" t="s">
        <v>858</v>
      </c>
      <c r="K8">
        <v>8.3000000000000007</v>
      </c>
      <c r="L8" t="s">
        <v>853</v>
      </c>
      <c r="M8">
        <v>24</v>
      </c>
      <c r="N8" t="s">
        <v>854</v>
      </c>
      <c r="O8">
        <v>1352</v>
      </c>
      <c r="P8" t="s">
        <v>859</v>
      </c>
      <c r="T8" s="18"/>
    </row>
    <row r="9" spans="1:27" x14ac:dyDescent="0.35">
      <c r="A9">
        <v>2017095005</v>
      </c>
      <c r="B9" t="s">
        <v>26</v>
      </c>
      <c r="C9" t="s">
        <v>159</v>
      </c>
      <c r="D9" s="55" t="s">
        <v>852</v>
      </c>
      <c r="F9" s="18">
        <v>42830</v>
      </c>
      <c r="G9">
        <v>14.4</v>
      </c>
      <c r="H9" t="s">
        <v>853</v>
      </c>
      <c r="I9">
        <v>27.1</v>
      </c>
      <c r="J9" t="s">
        <v>853</v>
      </c>
      <c r="K9">
        <v>5.8</v>
      </c>
      <c r="L9" t="s">
        <v>853</v>
      </c>
      <c r="M9">
        <v>51</v>
      </c>
      <c r="N9" t="s">
        <v>854</v>
      </c>
      <c r="O9">
        <v>357</v>
      </c>
      <c r="P9" t="s">
        <v>855</v>
      </c>
      <c r="T9" s="18"/>
    </row>
    <row r="10" spans="1:27" x14ac:dyDescent="0.35">
      <c r="A10">
        <v>2017122004</v>
      </c>
      <c r="B10" t="s">
        <v>43</v>
      </c>
      <c r="C10" t="s">
        <v>451</v>
      </c>
      <c r="D10" s="55" t="s">
        <v>885</v>
      </c>
      <c r="E10" t="s">
        <v>886</v>
      </c>
      <c r="F10" s="18">
        <v>42857</v>
      </c>
      <c r="G10">
        <v>22.4</v>
      </c>
      <c r="H10" t="s">
        <v>884</v>
      </c>
      <c r="I10">
        <v>82.2</v>
      </c>
      <c r="J10" t="s">
        <v>876</v>
      </c>
      <c r="K10">
        <v>11.3</v>
      </c>
      <c r="L10" t="s">
        <v>877</v>
      </c>
      <c r="M10">
        <v>27</v>
      </c>
      <c r="N10" t="s">
        <v>878</v>
      </c>
      <c r="O10">
        <v>684</v>
      </c>
      <c r="P10" t="s">
        <v>29</v>
      </c>
      <c r="T10" s="18"/>
    </row>
    <row r="11" spans="1:27" x14ac:dyDescent="0.35">
      <c r="A11">
        <v>2017122003</v>
      </c>
      <c r="B11" t="s">
        <v>34</v>
      </c>
      <c r="C11" t="s">
        <v>160</v>
      </c>
      <c r="D11" s="55" t="s">
        <v>882</v>
      </c>
      <c r="E11" t="s">
        <v>883</v>
      </c>
      <c r="F11" s="18">
        <v>42857</v>
      </c>
      <c r="G11">
        <v>27.2</v>
      </c>
      <c r="I11">
        <v>72.400000000000006</v>
      </c>
      <c r="J11" t="s">
        <v>884</v>
      </c>
      <c r="K11">
        <v>14.3</v>
      </c>
      <c r="L11" t="s">
        <v>877</v>
      </c>
      <c r="M11">
        <v>33</v>
      </c>
      <c r="N11" t="s">
        <v>878</v>
      </c>
      <c r="O11">
        <v>891</v>
      </c>
      <c r="P11" t="s">
        <v>29</v>
      </c>
      <c r="T11" s="18"/>
    </row>
    <row r="12" spans="1:27" x14ac:dyDescent="0.35">
      <c r="A12">
        <v>2017122001</v>
      </c>
      <c r="B12" t="s">
        <v>40</v>
      </c>
      <c r="C12" t="s">
        <v>158</v>
      </c>
      <c r="D12" s="55" t="s">
        <v>857</v>
      </c>
      <c r="E12" t="s">
        <v>875</v>
      </c>
      <c r="F12" s="18">
        <v>42857</v>
      </c>
      <c r="G12">
        <v>15.1</v>
      </c>
      <c r="I12">
        <v>101.8</v>
      </c>
      <c r="J12" t="s">
        <v>876</v>
      </c>
      <c r="K12">
        <v>5.0999999999999996</v>
      </c>
      <c r="L12" t="s">
        <v>877</v>
      </c>
      <c r="M12">
        <v>35</v>
      </c>
      <c r="N12" t="s">
        <v>878</v>
      </c>
      <c r="O12">
        <v>1213</v>
      </c>
      <c r="P12" t="s">
        <v>29</v>
      </c>
      <c r="T12" s="18"/>
    </row>
    <row r="13" spans="1:27" x14ac:dyDescent="0.35">
      <c r="A13">
        <v>2017122002</v>
      </c>
      <c r="B13" t="s">
        <v>26</v>
      </c>
      <c r="C13" t="s">
        <v>159</v>
      </c>
      <c r="D13" s="55" t="s">
        <v>852</v>
      </c>
      <c r="E13" t="s">
        <v>879</v>
      </c>
      <c r="F13" s="18">
        <v>42857</v>
      </c>
      <c r="G13">
        <v>180</v>
      </c>
      <c r="H13" t="s">
        <v>880</v>
      </c>
      <c r="I13">
        <v>287</v>
      </c>
      <c r="J13" t="s">
        <v>876</v>
      </c>
      <c r="K13">
        <v>138.1</v>
      </c>
      <c r="L13" t="s">
        <v>881</v>
      </c>
      <c r="M13">
        <v>237</v>
      </c>
      <c r="N13" t="s">
        <v>29</v>
      </c>
      <c r="O13">
        <v>772</v>
      </c>
      <c r="P13" t="s">
        <v>29</v>
      </c>
      <c r="T13" s="18"/>
    </row>
    <row r="14" spans="1:27" x14ac:dyDescent="0.35">
      <c r="A14">
        <v>2017157002</v>
      </c>
      <c r="B14" t="s">
        <v>37</v>
      </c>
      <c r="C14" t="s">
        <v>450</v>
      </c>
      <c r="D14" s="55" t="s">
        <v>896</v>
      </c>
      <c r="E14" t="s">
        <v>39</v>
      </c>
      <c r="F14" s="18">
        <v>42892</v>
      </c>
      <c r="G14">
        <v>20.9</v>
      </c>
      <c r="H14" t="s">
        <v>29</v>
      </c>
      <c r="I14">
        <v>35.4</v>
      </c>
      <c r="J14" t="s">
        <v>29</v>
      </c>
      <c r="K14">
        <v>11.8</v>
      </c>
      <c r="L14" t="s">
        <v>894</v>
      </c>
      <c r="M14">
        <v>14</v>
      </c>
      <c r="N14" t="s">
        <v>878</v>
      </c>
      <c r="O14">
        <v>107</v>
      </c>
      <c r="P14" t="s">
        <v>895</v>
      </c>
      <c r="T14" s="18"/>
    </row>
    <row r="15" spans="1:27" x14ac:dyDescent="0.35">
      <c r="A15">
        <v>2017157009</v>
      </c>
      <c r="B15" t="s">
        <v>46</v>
      </c>
      <c r="C15" t="s">
        <v>161</v>
      </c>
      <c r="D15" s="55" t="s">
        <v>903</v>
      </c>
      <c r="E15" t="s">
        <v>48</v>
      </c>
      <c r="F15" s="18">
        <v>42892</v>
      </c>
      <c r="G15">
        <v>7</v>
      </c>
      <c r="H15" t="s">
        <v>29</v>
      </c>
      <c r="I15">
        <v>13.1</v>
      </c>
      <c r="J15" t="s">
        <v>29</v>
      </c>
      <c r="K15">
        <v>4.2</v>
      </c>
      <c r="L15" t="s">
        <v>894</v>
      </c>
      <c r="M15">
        <v>11</v>
      </c>
      <c r="N15" t="s">
        <v>878</v>
      </c>
      <c r="O15">
        <v>3514</v>
      </c>
      <c r="P15" t="s">
        <v>895</v>
      </c>
      <c r="T15" s="18"/>
    </row>
    <row r="16" spans="1:27" x14ac:dyDescent="0.35">
      <c r="A16">
        <v>2017157010</v>
      </c>
      <c r="B16" t="s">
        <v>49</v>
      </c>
      <c r="C16" t="s">
        <v>452</v>
      </c>
      <c r="D16" s="55" t="s">
        <v>904</v>
      </c>
      <c r="E16" t="s">
        <v>51</v>
      </c>
      <c r="F16" s="18">
        <v>42892</v>
      </c>
      <c r="G16">
        <v>11.4</v>
      </c>
      <c r="H16" t="s">
        <v>884</v>
      </c>
      <c r="I16">
        <v>30.7</v>
      </c>
      <c r="J16" t="s">
        <v>29</v>
      </c>
      <c r="K16">
        <v>3.1</v>
      </c>
      <c r="L16" t="s">
        <v>894</v>
      </c>
      <c r="M16">
        <v>77</v>
      </c>
      <c r="N16" t="s">
        <v>29</v>
      </c>
      <c r="O16">
        <v>578</v>
      </c>
      <c r="P16" t="s">
        <v>895</v>
      </c>
      <c r="T16" s="18"/>
    </row>
    <row r="17" spans="1:20" x14ac:dyDescent="0.35">
      <c r="A17">
        <v>2017157008</v>
      </c>
      <c r="B17" t="s">
        <v>43</v>
      </c>
      <c r="C17" t="s">
        <v>451</v>
      </c>
      <c r="D17" s="55" t="s">
        <v>886</v>
      </c>
      <c r="E17" t="s">
        <v>45</v>
      </c>
      <c r="F17" s="18">
        <v>42892</v>
      </c>
      <c r="G17">
        <v>19.399999999999999</v>
      </c>
      <c r="H17" t="s">
        <v>29</v>
      </c>
      <c r="I17">
        <v>68.3</v>
      </c>
      <c r="J17" t="s">
        <v>880</v>
      </c>
      <c r="K17">
        <v>9.3000000000000007</v>
      </c>
      <c r="L17" t="s">
        <v>894</v>
      </c>
      <c r="M17">
        <v>28</v>
      </c>
      <c r="N17" t="s">
        <v>29</v>
      </c>
      <c r="O17">
        <v>626</v>
      </c>
      <c r="P17" t="s">
        <v>895</v>
      </c>
      <c r="T17" s="18"/>
    </row>
    <row r="18" spans="1:20" x14ac:dyDescent="0.35">
      <c r="A18">
        <v>2017157011</v>
      </c>
      <c r="B18" t="s">
        <v>34</v>
      </c>
      <c r="C18" t="s">
        <v>160</v>
      </c>
      <c r="D18" s="55" t="s">
        <v>883</v>
      </c>
      <c r="E18" t="s">
        <v>36</v>
      </c>
      <c r="F18" s="18">
        <v>42892</v>
      </c>
      <c r="G18">
        <v>10.1</v>
      </c>
      <c r="H18" t="s">
        <v>884</v>
      </c>
      <c r="I18">
        <v>24.3</v>
      </c>
      <c r="J18" t="s">
        <v>29</v>
      </c>
      <c r="K18">
        <v>1.5</v>
      </c>
      <c r="L18" t="s">
        <v>894</v>
      </c>
      <c r="M18">
        <v>20</v>
      </c>
      <c r="N18" t="s">
        <v>878</v>
      </c>
      <c r="O18">
        <v>276</v>
      </c>
      <c r="P18" t="s">
        <v>895</v>
      </c>
      <c r="T18" s="18"/>
    </row>
    <row r="19" spans="1:20" x14ac:dyDescent="0.35">
      <c r="A19">
        <v>2017157003</v>
      </c>
      <c r="B19" t="s">
        <v>40</v>
      </c>
      <c r="C19" t="s">
        <v>158</v>
      </c>
      <c r="D19" s="55" t="s">
        <v>875</v>
      </c>
      <c r="E19" t="s">
        <v>42</v>
      </c>
      <c r="F19" s="18">
        <v>42892</v>
      </c>
      <c r="G19">
        <v>7.3</v>
      </c>
      <c r="H19" t="s">
        <v>29</v>
      </c>
      <c r="I19">
        <v>20.2</v>
      </c>
      <c r="J19" t="s">
        <v>29</v>
      </c>
      <c r="K19">
        <v>6.9</v>
      </c>
      <c r="L19" t="s">
        <v>894</v>
      </c>
      <c r="M19">
        <v>16</v>
      </c>
      <c r="N19" t="s">
        <v>878</v>
      </c>
      <c r="O19">
        <v>850</v>
      </c>
      <c r="P19" t="s">
        <v>895</v>
      </c>
      <c r="T19" s="18"/>
    </row>
    <row r="20" spans="1:20" x14ac:dyDescent="0.35">
      <c r="A20">
        <v>2017157001</v>
      </c>
      <c r="B20" t="s">
        <v>26</v>
      </c>
      <c r="C20" t="s">
        <v>159</v>
      </c>
      <c r="D20" s="55" t="s">
        <v>879</v>
      </c>
      <c r="E20" t="s">
        <v>31</v>
      </c>
      <c r="F20" s="18">
        <v>42892</v>
      </c>
      <c r="G20">
        <v>13.9</v>
      </c>
      <c r="H20" t="s">
        <v>29</v>
      </c>
      <c r="I20">
        <v>27.4</v>
      </c>
      <c r="J20" t="s">
        <v>29</v>
      </c>
      <c r="K20">
        <v>2.6</v>
      </c>
      <c r="L20" t="s">
        <v>894</v>
      </c>
      <c r="M20">
        <v>7</v>
      </c>
      <c r="N20" t="s">
        <v>878</v>
      </c>
      <c r="O20">
        <v>112</v>
      </c>
      <c r="P20" t="s">
        <v>895</v>
      </c>
      <c r="T20" s="18"/>
    </row>
    <row r="21" spans="1:20" x14ac:dyDescent="0.35">
      <c r="A21">
        <v>2017186046</v>
      </c>
      <c r="B21" t="s">
        <v>37</v>
      </c>
      <c r="C21" t="s">
        <v>450</v>
      </c>
      <c r="D21" s="55" t="s">
        <v>896</v>
      </c>
      <c r="E21" t="s">
        <v>39</v>
      </c>
      <c r="F21" s="18">
        <v>42921</v>
      </c>
      <c r="G21">
        <v>29</v>
      </c>
      <c r="H21" t="s">
        <v>884</v>
      </c>
      <c r="I21">
        <v>39.6</v>
      </c>
      <c r="J21" t="s">
        <v>880</v>
      </c>
      <c r="K21">
        <v>20.3</v>
      </c>
      <c r="L21" t="s">
        <v>906</v>
      </c>
      <c r="M21">
        <v>2.5</v>
      </c>
      <c r="N21" t="s">
        <v>908</v>
      </c>
      <c r="O21">
        <v>173</v>
      </c>
      <c r="T21" s="18"/>
    </row>
    <row r="22" spans="1:20" x14ac:dyDescent="0.35">
      <c r="A22">
        <v>2017186054</v>
      </c>
      <c r="B22" t="s">
        <v>46</v>
      </c>
      <c r="C22" t="s">
        <v>161</v>
      </c>
      <c r="D22" s="55" t="s">
        <v>903</v>
      </c>
      <c r="E22" t="s">
        <v>48</v>
      </c>
      <c r="F22" s="18">
        <v>42921</v>
      </c>
      <c r="G22">
        <v>10.5</v>
      </c>
      <c r="I22">
        <v>20.8</v>
      </c>
      <c r="J22" t="s">
        <v>895</v>
      </c>
      <c r="K22">
        <v>8.8000000000000007</v>
      </c>
      <c r="L22" t="s">
        <v>906</v>
      </c>
      <c r="M22">
        <v>17</v>
      </c>
      <c r="N22" t="s">
        <v>912</v>
      </c>
      <c r="O22">
        <v>5728</v>
      </c>
      <c r="P22" t="s">
        <v>880</v>
      </c>
      <c r="T22" s="18"/>
    </row>
    <row r="23" spans="1:20" x14ac:dyDescent="0.35">
      <c r="A23">
        <v>2017186055</v>
      </c>
      <c r="B23" t="s">
        <v>49</v>
      </c>
      <c r="C23" t="s">
        <v>452</v>
      </c>
      <c r="D23" s="55" t="s">
        <v>904</v>
      </c>
      <c r="E23" t="s">
        <v>51</v>
      </c>
      <c r="F23" s="18">
        <v>42921</v>
      </c>
      <c r="G23">
        <v>19.399999999999999</v>
      </c>
      <c r="I23">
        <v>35.299999999999997</v>
      </c>
      <c r="J23" t="s">
        <v>895</v>
      </c>
      <c r="K23">
        <v>6.7</v>
      </c>
      <c r="L23" t="s">
        <v>906</v>
      </c>
      <c r="M23">
        <v>9</v>
      </c>
      <c r="N23" t="s">
        <v>912</v>
      </c>
      <c r="O23">
        <v>1135</v>
      </c>
      <c r="P23" t="s">
        <v>880</v>
      </c>
      <c r="T23" s="18"/>
    </row>
    <row r="24" spans="1:20" x14ac:dyDescent="0.35">
      <c r="A24">
        <v>2017186053</v>
      </c>
      <c r="B24" t="s">
        <v>43</v>
      </c>
      <c r="C24" t="s">
        <v>451</v>
      </c>
      <c r="D24" s="55" t="s">
        <v>886</v>
      </c>
      <c r="E24" t="s">
        <v>45</v>
      </c>
      <c r="F24" s="18">
        <v>42921</v>
      </c>
      <c r="G24">
        <v>16.100000000000001</v>
      </c>
      <c r="I24">
        <v>77.2</v>
      </c>
      <c r="J24" t="s">
        <v>911</v>
      </c>
      <c r="K24">
        <v>8.3000000000000007</v>
      </c>
      <c r="L24" t="s">
        <v>906</v>
      </c>
      <c r="M24">
        <v>2.5</v>
      </c>
      <c r="N24" t="s">
        <v>908</v>
      </c>
      <c r="O24">
        <v>594</v>
      </c>
      <c r="P24" t="s">
        <v>880</v>
      </c>
      <c r="T24" s="18"/>
    </row>
    <row r="25" spans="1:20" x14ac:dyDescent="0.35">
      <c r="A25">
        <v>2017186056</v>
      </c>
      <c r="B25" t="s">
        <v>34</v>
      </c>
      <c r="C25" t="s">
        <v>160</v>
      </c>
      <c r="D25" s="55" t="s">
        <v>883</v>
      </c>
      <c r="E25" t="s">
        <v>36</v>
      </c>
      <c r="F25" s="18">
        <v>42921</v>
      </c>
      <c r="G25">
        <v>20.100000000000001</v>
      </c>
      <c r="I25">
        <v>40.9</v>
      </c>
      <c r="J25" t="s">
        <v>911</v>
      </c>
      <c r="K25">
        <v>7.5</v>
      </c>
      <c r="L25" t="s">
        <v>906</v>
      </c>
      <c r="M25">
        <v>6</v>
      </c>
      <c r="N25" t="s">
        <v>893</v>
      </c>
      <c r="O25">
        <v>4056</v>
      </c>
      <c r="P25" t="s">
        <v>913</v>
      </c>
      <c r="T25" s="18"/>
    </row>
    <row r="26" spans="1:20" x14ac:dyDescent="0.35">
      <c r="A26">
        <v>2017186047</v>
      </c>
      <c r="B26" t="s">
        <v>40</v>
      </c>
      <c r="C26" t="s">
        <v>158</v>
      </c>
      <c r="D26" s="55" t="s">
        <v>875</v>
      </c>
      <c r="E26" t="s">
        <v>42</v>
      </c>
      <c r="F26" s="18">
        <v>42921</v>
      </c>
      <c r="G26">
        <v>15.1</v>
      </c>
      <c r="H26" t="s">
        <v>884</v>
      </c>
      <c r="I26">
        <v>31</v>
      </c>
      <c r="J26" t="s">
        <v>880</v>
      </c>
      <c r="K26">
        <v>11.7</v>
      </c>
      <c r="L26" t="s">
        <v>906</v>
      </c>
      <c r="M26">
        <v>2.5</v>
      </c>
      <c r="N26" t="s">
        <v>908</v>
      </c>
      <c r="O26">
        <v>2239</v>
      </c>
      <c r="P26" t="s">
        <v>880</v>
      </c>
      <c r="T26" s="18"/>
    </row>
    <row r="27" spans="1:20" x14ac:dyDescent="0.35">
      <c r="A27">
        <v>2017186045</v>
      </c>
      <c r="B27" t="s">
        <v>26</v>
      </c>
      <c r="C27" t="s">
        <v>159</v>
      </c>
      <c r="D27" s="55" t="s">
        <v>879</v>
      </c>
      <c r="E27" t="s">
        <v>31</v>
      </c>
      <c r="F27" s="18">
        <v>42921</v>
      </c>
      <c r="G27">
        <v>32.9</v>
      </c>
      <c r="H27" t="s">
        <v>884</v>
      </c>
      <c r="I27">
        <v>47.2</v>
      </c>
      <c r="K27">
        <v>23.6</v>
      </c>
      <c r="L27" t="s">
        <v>906</v>
      </c>
      <c r="M27">
        <v>25</v>
      </c>
      <c r="N27" t="s">
        <v>907</v>
      </c>
      <c r="O27">
        <v>382</v>
      </c>
      <c r="T27" s="18"/>
    </row>
    <row r="28" spans="1:20" x14ac:dyDescent="0.35">
      <c r="A28">
        <v>2017209002</v>
      </c>
      <c r="B28" t="s">
        <v>37</v>
      </c>
      <c r="C28" t="s">
        <v>450</v>
      </c>
      <c r="D28" s="55" t="s">
        <v>916</v>
      </c>
      <c r="E28" t="s">
        <v>39</v>
      </c>
      <c r="F28" s="18">
        <v>42944</v>
      </c>
      <c r="G28">
        <v>18</v>
      </c>
      <c r="I28">
        <v>44.2</v>
      </c>
      <c r="K28">
        <v>17.2</v>
      </c>
      <c r="M28">
        <v>70</v>
      </c>
      <c r="O28">
        <v>94</v>
      </c>
      <c r="T28" s="18"/>
    </row>
    <row r="29" spans="1:20" x14ac:dyDescent="0.35">
      <c r="A29">
        <v>2017209010</v>
      </c>
      <c r="B29" t="s">
        <v>46</v>
      </c>
      <c r="C29" t="s">
        <v>161</v>
      </c>
      <c r="D29" s="55" t="s">
        <v>925</v>
      </c>
      <c r="E29" t="s">
        <v>48</v>
      </c>
      <c r="F29" s="18">
        <v>42944</v>
      </c>
      <c r="G29">
        <v>4</v>
      </c>
      <c r="I29">
        <v>11.7</v>
      </c>
      <c r="K29">
        <v>6</v>
      </c>
      <c r="M29">
        <v>21</v>
      </c>
      <c r="O29">
        <v>4446</v>
      </c>
      <c r="P29" t="s">
        <v>919</v>
      </c>
      <c r="T29" s="18"/>
    </row>
    <row r="30" spans="1:20" x14ac:dyDescent="0.35">
      <c r="A30">
        <v>2017209011</v>
      </c>
      <c r="B30" t="s">
        <v>49</v>
      </c>
      <c r="C30" t="s">
        <v>452</v>
      </c>
      <c r="D30" s="55" t="s">
        <v>871</v>
      </c>
      <c r="E30" t="s">
        <v>51</v>
      </c>
      <c r="F30" s="18">
        <v>42944</v>
      </c>
      <c r="G30">
        <v>6.7</v>
      </c>
      <c r="I30">
        <v>20.6</v>
      </c>
      <c r="K30">
        <v>2.8</v>
      </c>
      <c r="M30">
        <v>32</v>
      </c>
      <c r="O30">
        <v>794</v>
      </c>
      <c r="P30" t="s">
        <v>919</v>
      </c>
      <c r="T30" s="18"/>
    </row>
    <row r="31" spans="1:20" x14ac:dyDescent="0.35">
      <c r="A31">
        <v>2017209009</v>
      </c>
      <c r="B31" t="s">
        <v>43</v>
      </c>
      <c r="C31" t="s">
        <v>451</v>
      </c>
      <c r="D31" s="55" t="s">
        <v>924</v>
      </c>
      <c r="E31" t="s">
        <v>45</v>
      </c>
      <c r="F31" s="18">
        <v>42944</v>
      </c>
      <c r="G31">
        <v>14.7</v>
      </c>
      <c r="I31">
        <v>31.3</v>
      </c>
      <c r="K31">
        <v>11.2</v>
      </c>
      <c r="M31">
        <v>70</v>
      </c>
      <c r="O31">
        <v>1220</v>
      </c>
      <c r="P31" t="s">
        <v>880</v>
      </c>
      <c r="T31" s="18"/>
    </row>
    <row r="32" spans="1:20" x14ac:dyDescent="0.35">
      <c r="A32">
        <v>2017209012</v>
      </c>
      <c r="B32" t="s">
        <v>34</v>
      </c>
      <c r="C32" t="s">
        <v>160</v>
      </c>
      <c r="D32" s="55" t="s">
        <v>869</v>
      </c>
      <c r="E32" t="s">
        <v>36</v>
      </c>
      <c r="F32" s="18">
        <v>42944</v>
      </c>
      <c r="G32">
        <v>9.6999999999999993</v>
      </c>
      <c r="I32">
        <v>26.5</v>
      </c>
      <c r="K32">
        <v>2.4</v>
      </c>
      <c r="M32">
        <v>130</v>
      </c>
      <c r="O32">
        <v>1414</v>
      </c>
      <c r="P32" t="s">
        <v>919</v>
      </c>
      <c r="T32" s="18"/>
    </row>
    <row r="33" spans="1:20" x14ac:dyDescent="0.35">
      <c r="A33">
        <v>2017209003</v>
      </c>
      <c r="B33" t="s">
        <v>40</v>
      </c>
      <c r="C33" t="s">
        <v>158</v>
      </c>
      <c r="D33" s="55" t="s">
        <v>917</v>
      </c>
      <c r="E33" t="s">
        <v>42</v>
      </c>
      <c r="F33" s="18">
        <v>42944</v>
      </c>
      <c r="G33">
        <v>6</v>
      </c>
      <c r="I33">
        <v>24.6</v>
      </c>
      <c r="K33">
        <v>4.5999999999999996</v>
      </c>
      <c r="M33">
        <v>86</v>
      </c>
      <c r="O33">
        <v>1192</v>
      </c>
      <c r="P33" t="s">
        <v>880</v>
      </c>
      <c r="T33" s="18"/>
    </row>
    <row r="34" spans="1:20" x14ac:dyDescent="0.35">
      <c r="A34">
        <v>2017209001</v>
      </c>
      <c r="B34" t="s">
        <v>26</v>
      </c>
      <c r="C34" t="s">
        <v>159</v>
      </c>
      <c r="D34" s="55" t="s">
        <v>914</v>
      </c>
      <c r="E34" t="s">
        <v>31</v>
      </c>
      <c r="F34" s="18">
        <v>42944</v>
      </c>
      <c r="G34">
        <v>28</v>
      </c>
      <c r="I34">
        <v>49</v>
      </c>
      <c r="K34">
        <v>17.399999999999999</v>
      </c>
      <c r="M34">
        <v>78</v>
      </c>
      <c r="N34" t="s">
        <v>915</v>
      </c>
      <c r="O34">
        <v>372</v>
      </c>
      <c r="T34" s="18"/>
    </row>
    <row r="35" spans="1:20" x14ac:dyDescent="0.35">
      <c r="A35">
        <v>2017303007</v>
      </c>
      <c r="B35" t="s">
        <v>37</v>
      </c>
      <c r="C35" t="s">
        <v>450</v>
      </c>
      <c r="D35" s="55" t="s">
        <v>932</v>
      </c>
      <c r="E35" t="s">
        <v>39</v>
      </c>
      <c r="F35" s="18">
        <v>43038</v>
      </c>
      <c r="G35">
        <v>52.8</v>
      </c>
      <c r="H35" t="s">
        <v>884</v>
      </c>
      <c r="I35">
        <v>183.3</v>
      </c>
      <c r="J35" t="s">
        <v>876</v>
      </c>
      <c r="K35">
        <v>40.299999999999997</v>
      </c>
      <c r="L35" t="s">
        <v>915</v>
      </c>
      <c r="M35">
        <v>27</v>
      </c>
      <c r="O35">
        <v>812</v>
      </c>
      <c r="P35" t="s">
        <v>29</v>
      </c>
      <c r="T35" s="18"/>
    </row>
    <row r="36" spans="1:20" x14ac:dyDescent="0.35">
      <c r="A36">
        <v>2017303008</v>
      </c>
      <c r="B36" t="s">
        <v>37</v>
      </c>
      <c r="C36" t="s">
        <v>450</v>
      </c>
      <c r="D36" s="55" t="s">
        <v>933</v>
      </c>
      <c r="E36" t="s">
        <v>39</v>
      </c>
      <c r="F36" s="18">
        <v>43038</v>
      </c>
      <c r="G36">
        <v>51.1</v>
      </c>
      <c r="H36" t="s">
        <v>884</v>
      </c>
      <c r="I36">
        <v>174.9</v>
      </c>
      <c r="J36" t="s">
        <v>876</v>
      </c>
      <c r="K36">
        <v>40.9</v>
      </c>
      <c r="L36" t="s">
        <v>29</v>
      </c>
      <c r="M36">
        <v>32</v>
      </c>
      <c r="O36">
        <v>819</v>
      </c>
      <c r="P36" t="s">
        <v>29</v>
      </c>
      <c r="T36" s="18"/>
    </row>
    <row r="37" spans="1:20" x14ac:dyDescent="0.35">
      <c r="A37">
        <v>2017303009</v>
      </c>
      <c r="B37" t="s">
        <v>37</v>
      </c>
      <c r="C37" t="s">
        <v>450</v>
      </c>
      <c r="D37" s="55" t="s">
        <v>934</v>
      </c>
      <c r="E37" t="s">
        <v>39</v>
      </c>
      <c r="F37" s="18">
        <v>43038</v>
      </c>
      <c r="G37">
        <v>65.599999999999994</v>
      </c>
      <c r="H37" t="s">
        <v>884</v>
      </c>
      <c r="I37">
        <v>158.30000000000001</v>
      </c>
      <c r="J37" t="s">
        <v>876</v>
      </c>
      <c r="K37">
        <v>46.4</v>
      </c>
      <c r="L37" t="s">
        <v>29</v>
      </c>
      <c r="M37">
        <v>33</v>
      </c>
      <c r="O37">
        <v>1010</v>
      </c>
      <c r="P37" t="s">
        <v>880</v>
      </c>
      <c r="T37" s="18"/>
    </row>
    <row r="38" spans="1:20" x14ac:dyDescent="0.35">
      <c r="A38">
        <v>2017303001</v>
      </c>
      <c r="B38" t="s">
        <v>34</v>
      </c>
      <c r="C38" t="s">
        <v>160</v>
      </c>
      <c r="D38" s="55" t="s">
        <v>926</v>
      </c>
      <c r="E38" t="s">
        <v>135</v>
      </c>
      <c r="F38" s="18">
        <v>43038</v>
      </c>
      <c r="G38">
        <v>84.5</v>
      </c>
      <c r="H38" t="s">
        <v>884</v>
      </c>
      <c r="I38">
        <v>341.5</v>
      </c>
      <c r="J38" t="s">
        <v>876</v>
      </c>
      <c r="K38">
        <v>66.400000000000006</v>
      </c>
      <c r="L38" t="s">
        <v>880</v>
      </c>
      <c r="M38">
        <v>60</v>
      </c>
      <c r="O38">
        <v>1750</v>
      </c>
      <c r="P38" t="s">
        <v>880</v>
      </c>
      <c r="T38" s="18"/>
    </row>
    <row r="39" spans="1:20" x14ac:dyDescent="0.35">
      <c r="A39">
        <v>2017303002</v>
      </c>
      <c r="B39" t="s">
        <v>34</v>
      </c>
      <c r="C39" t="s">
        <v>160</v>
      </c>
      <c r="D39" s="55" t="s">
        <v>927</v>
      </c>
      <c r="E39" t="s">
        <v>135</v>
      </c>
      <c r="F39" s="18">
        <v>43038</v>
      </c>
      <c r="G39">
        <v>132.30000000000001</v>
      </c>
      <c r="H39" t="s">
        <v>884</v>
      </c>
      <c r="I39">
        <v>416.5</v>
      </c>
      <c r="J39" t="s">
        <v>876</v>
      </c>
      <c r="K39">
        <v>112.1</v>
      </c>
      <c r="L39" t="s">
        <v>880</v>
      </c>
      <c r="M39">
        <v>50</v>
      </c>
      <c r="O39">
        <v>1910</v>
      </c>
      <c r="P39" t="s">
        <v>880</v>
      </c>
      <c r="T39" s="18"/>
    </row>
    <row r="40" spans="1:20" x14ac:dyDescent="0.35">
      <c r="A40">
        <v>2017303003</v>
      </c>
      <c r="B40" t="s">
        <v>34</v>
      </c>
      <c r="C40" t="s">
        <v>160</v>
      </c>
      <c r="D40" s="55" t="s">
        <v>928</v>
      </c>
      <c r="E40" t="s">
        <v>135</v>
      </c>
      <c r="F40" s="18">
        <v>43038</v>
      </c>
      <c r="G40">
        <v>148.9</v>
      </c>
      <c r="H40" t="s">
        <v>884</v>
      </c>
      <c r="I40">
        <v>408.2</v>
      </c>
      <c r="J40" t="s">
        <v>876</v>
      </c>
      <c r="K40">
        <v>123.6</v>
      </c>
      <c r="L40" t="s">
        <v>880</v>
      </c>
      <c r="M40">
        <v>36</v>
      </c>
      <c r="O40">
        <v>1610</v>
      </c>
      <c r="P40" t="s">
        <v>880</v>
      </c>
      <c r="T40" s="18"/>
    </row>
    <row r="41" spans="1:20" x14ac:dyDescent="0.35">
      <c r="A41">
        <v>2017303012</v>
      </c>
      <c r="B41" t="s">
        <v>40</v>
      </c>
      <c r="C41" t="s">
        <v>158</v>
      </c>
      <c r="D41" s="55" t="s">
        <v>938</v>
      </c>
      <c r="E41" t="s">
        <v>133</v>
      </c>
      <c r="F41" s="18">
        <v>43038</v>
      </c>
      <c r="G41">
        <v>172.3</v>
      </c>
      <c r="H41" t="s">
        <v>884</v>
      </c>
      <c r="I41">
        <v>474.8</v>
      </c>
      <c r="J41" t="s">
        <v>876</v>
      </c>
      <c r="K41">
        <v>159.69999999999999</v>
      </c>
      <c r="L41" t="s">
        <v>880</v>
      </c>
      <c r="M41">
        <v>51</v>
      </c>
      <c r="O41">
        <v>1150</v>
      </c>
      <c r="P41" t="s">
        <v>880</v>
      </c>
      <c r="T41" s="18"/>
    </row>
    <row r="42" spans="1:20" x14ac:dyDescent="0.35">
      <c r="A42">
        <v>2017303013</v>
      </c>
      <c r="B42" t="s">
        <v>40</v>
      </c>
      <c r="C42" t="s">
        <v>158</v>
      </c>
      <c r="D42" s="55" t="s">
        <v>939</v>
      </c>
      <c r="E42" t="s">
        <v>133</v>
      </c>
      <c r="F42" s="18">
        <v>43038</v>
      </c>
      <c r="G42">
        <v>65.599999999999994</v>
      </c>
      <c r="H42" t="s">
        <v>884</v>
      </c>
      <c r="I42">
        <v>441.5</v>
      </c>
      <c r="J42" t="s">
        <v>876</v>
      </c>
      <c r="K42">
        <v>54.2</v>
      </c>
      <c r="L42" t="s">
        <v>880</v>
      </c>
      <c r="M42">
        <v>37</v>
      </c>
      <c r="O42">
        <v>1220</v>
      </c>
      <c r="P42" t="s">
        <v>880</v>
      </c>
      <c r="T42" s="18"/>
    </row>
    <row r="43" spans="1:20" x14ac:dyDescent="0.35">
      <c r="A43">
        <v>2017303014</v>
      </c>
      <c r="B43" t="s">
        <v>40</v>
      </c>
      <c r="C43" t="s">
        <v>158</v>
      </c>
      <c r="D43" s="55" t="s">
        <v>940</v>
      </c>
      <c r="E43" t="s">
        <v>133</v>
      </c>
      <c r="F43" s="18">
        <v>43038</v>
      </c>
      <c r="G43">
        <v>35.6</v>
      </c>
      <c r="H43" t="s">
        <v>29</v>
      </c>
      <c r="I43">
        <v>499.8</v>
      </c>
      <c r="J43" t="s">
        <v>876</v>
      </c>
      <c r="K43">
        <v>49.1</v>
      </c>
      <c r="L43" t="s">
        <v>880</v>
      </c>
      <c r="M43">
        <v>29</v>
      </c>
      <c r="O43">
        <v>1090</v>
      </c>
      <c r="P43" t="s">
        <v>880</v>
      </c>
      <c r="T43" s="18"/>
    </row>
    <row r="44" spans="1:20" x14ac:dyDescent="0.35">
      <c r="A44">
        <v>2017303004</v>
      </c>
      <c r="B44" t="s">
        <v>26</v>
      </c>
      <c r="C44" t="s">
        <v>159</v>
      </c>
      <c r="D44" s="55" t="s">
        <v>929</v>
      </c>
      <c r="E44" t="s">
        <v>134</v>
      </c>
      <c r="F44" s="18">
        <v>43038</v>
      </c>
      <c r="G44">
        <v>125.6</v>
      </c>
      <c r="H44" t="s">
        <v>884</v>
      </c>
      <c r="I44">
        <v>383.2</v>
      </c>
      <c r="J44" t="s">
        <v>876</v>
      </c>
      <c r="K44">
        <v>111.8</v>
      </c>
      <c r="L44" t="s">
        <v>880</v>
      </c>
      <c r="M44">
        <v>27</v>
      </c>
      <c r="O44">
        <v>650</v>
      </c>
      <c r="P44" t="s">
        <v>29</v>
      </c>
      <c r="T44" s="18"/>
    </row>
    <row r="45" spans="1:20" x14ac:dyDescent="0.35">
      <c r="A45">
        <v>2017303005</v>
      </c>
      <c r="B45" t="s">
        <v>26</v>
      </c>
      <c r="C45" t="s">
        <v>159</v>
      </c>
      <c r="D45" s="55" t="s">
        <v>930</v>
      </c>
      <c r="E45" t="s">
        <v>134</v>
      </c>
      <c r="F45" s="18">
        <v>43038</v>
      </c>
      <c r="G45">
        <v>112.3</v>
      </c>
      <c r="H45" t="s">
        <v>884</v>
      </c>
      <c r="I45">
        <v>333.2</v>
      </c>
      <c r="J45" t="s">
        <v>876</v>
      </c>
      <c r="K45">
        <v>55.3</v>
      </c>
      <c r="L45" t="s">
        <v>880</v>
      </c>
      <c r="M45">
        <v>30</v>
      </c>
      <c r="O45">
        <v>715</v>
      </c>
      <c r="P45" t="s">
        <v>29</v>
      </c>
      <c r="T45" s="18"/>
    </row>
    <row r="46" spans="1:20" x14ac:dyDescent="0.35">
      <c r="A46">
        <v>2017303006</v>
      </c>
      <c r="B46" t="s">
        <v>26</v>
      </c>
      <c r="C46" t="s">
        <v>159</v>
      </c>
      <c r="D46" s="55" t="s">
        <v>931</v>
      </c>
      <c r="E46" t="s">
        <v>134</v>
      </c>
      <c r="F46" s="18">
        <v>43038</v>
      </c>
      <c r="G46">
        <v>235.6</v>
      </c>
      <c r="H46" t="s">
        <v>884</v>
      </c>
      <c r="I46">
        <v>399.8</v>
      </c>
      <c r="J46" t="s">
        <v>876</v>
      </c>
      <c r="K46">
        <v>242.5</v>
      </c>
      <c r="L46" t="s">
        <v>880</v>
      </c>
      <c r="M46">
        <v>58</v>
      </c>
      <c r="O46">
        <v>1400</v>
      </c>
      <c r="P46" t="s">
        <v>880</v>
      </c>
      <c r="T46" s="18"/>
    </row>
    <row r="47" spans="1:20" x14ac:dyDescent="0.35">
      <c r="A47">
        <v>2017319010</v>
      </c>
      <c r="B47" t="s">
        <v>67</v>
      </c>
      <c r="C47" t="s">
        <v>453</v>
      </c>
      <c r="D47" s="55" t="s">
        <v>148</v>
      </c>
      <c r="E47" t="s">
        <v>148</v>
      </c>
      <c r="F47" s="18">
        <v>43054</v>
      </c>
      <c r="G47">
        <v>7.6</v>
      </c>
      <c r="H47" t="s">
        <v>29</v>
      </c>
      <c r="I47">
        <v>24</v>
      </c>
      <c r="J47" t="s">
        <v>29</v>
      </c>
      <c r="K47">
        <v>5.5</v>
      </c>
      <c r="L47" t="s">
        <v>877</v>
      </c>
      <c r="M47">
        <v>14</v>
      </c>
      <c r="N47" t="s">
        <v>878</v>
      </c>
      <c r="O47">
        <v>991</v>
      </c>
      <c r="P47" t="s">
        <v>29</v>
      </c>
      <c r="T47" s="18"/>
    </row>
    <row r="48" spans="1:20" x14ac:dyDescent="0.35">
      <c r="A48">
        <v>2017319013</v>
      </c>
      <c r="B48" t="s">
        <v>49</v>
      </c>
      <c r="C48" t="s">
        <v>452</v>
      </c>
      <c r="D48" s="55" t="s">
        <v>945</v>
      </c>
      <c r="E48" t="s">
        <v>945</v>
      </c>
      <c r="F48" s="18">
        <v>43054</v>
      </c>
      <c r="G48">
        <v>7.2</v>
      </c>
      <c r="H48" t="s">
        <v>884</v>
      </c>
      <c r="I48">
        <v>12.7</v>
      </c>
      <c r="J48" t="s">
        <v>29</v>
      </c>
      <c r="K48">
        <v>2.8</v>
      </c>
      <c r="L48" t="s">
        <v>877</v>
      </c>
      <c r="M48">
        <v>34</v>
      </c>
      <c r="N48" t="s">
        <v>29</v>
      </c>
      <c r="O48">
        <v>1400</v>
      </c>
      <c r="P48" t="s">
        <v>880</v>
      </c>
      <c r="T48" s="18"/>
    </row>
    <row r="49" spans="1:27" x14ac:dyDescent="0.35">
      <c r="A49">
        <v>2017319011</v>
      </c>
      <c r="B49" t="s">
        <v>64</v>
      </c>
      <c r="C49" t="s">
        <v>162</v>
      </c>
      <c r="D49" s="55" t="s">
        <v>147</v>
      </c>
      <c r="E49" t="s">
        <v>147</v>
      </c>
      <c r="F49" s="18">
        <v>43054</v>
      </c>
      <c r="G49">
        <v>119.5</v>
      </c>
      <c r="H49" t="s">
        <v>880</v>
      </c>
      <c r="I49">
        <v>218.7</v>
      </c>
      <c r="J49" t="s">
        <v>876</v>
      </c>
      <c r="K49">
        <v>97.2</v>
      </c>
      <c r="L49" t="s">
        <v>881</v>
      </c>
      <c r="M49">
        <v>613</v>
      </c>
      <c r="N49" t="s">
        <v>943</v>
      </c>
      <c r="O49">
        <v>2470</v>
      </c>
      <c r="P49" t="s">
        <v>880</v>
      </c>
      <c r="T49" s="18"/>
    </row>
    <row r="50" spans="1:27" x14ac:dyDescent="0.35">
      <c r="A50">
        <v>2017319012</v>
      </c>
      <c r="B50" t="s">
        <v>43</v>
      </c>
      <c r="C50" t="s">
        <v>451</v>
      </c>
      <c r="D50" s="55" t="s">
        <v>944</v>
      </c>
      <c r="E50" t="s">
        <v>944</v>
      </c>
      <c r="F50" s="18">
        <v>43054</v>
      </c>
      <c r="G50">
        <v>10.199999999999999</v>
      </c>
      <c r="H50" t="s">
        <v>29</v>
      </c>
      <c r="I50">
        <v>21.7</v>
      </c>
      <c r="J50" t="s">
        <v>29</v>
      </c>
      <c r="K50">
        <v>7.5</v>
      </c>
      <c r="L50" t="s">
        <v>877</v>
      </c>
      <c r="M50">
        <v>51</v>
      </c>
      <c r="N50" t="s">
        <v>915</v>
      </c>
      <c r="O50">
        <v>1590</v>
      </c>
      <c r="P50" t="s">
        <v>913</v>
      </c>
      <c r="T50" s="18"/>
    </row>
    <row r="51" spans="1:27" x14ac:dyDescent="0.35">
      <c r="A51">
        <v>2017319014</v>
      </c>
      <c r="B51" t="s">
        <v>34</v>
      </c>
      <c r="C51" t="s">
        <v>160</v>
      </c>
      <c r="D51" s="55" t="s">
        <v>946</v>
      </c>
      <c r="E51" t="s">
        <v>946</v>
      </c>
      <c r="F51" s="18">
        <v>43054</v>
      </c>
      <c r="G51">
        <v>8.5</v>
      </c>
      <c r="H51" t="s">
        <v>884</v>
      </c>
      <c r="I51">
        <v>11.3</v>
      </c>
      <c r="J51" t="s">
        <v>884</v>
      </c>
      <c r="K51">
        <v>4.4000000000000004</v>
      </c>
      <c r="L51" t="s">
        <v>877</v>
      </c>
      <c r="M51">
        <v>91</v>
      </c>
      <c r="N51" t="s">
        <v>29</v>
      </c>
      <c r="O51">
        <v>1250</v>
      </c>
      <c r="P51" t="s">
        <v>880</v>
      </c>
      <c r="T51" s="18"/>
    </row>
    <row r="52" spans="1:27" x14ac:dyDescent="0.35">
      <c r="A52">
        <v>2017319015</v>
      </c>
      <c r="B52" t="s">
        <v>34</v>
      </c>
      <c r="C52" t="s">
        <v>160</v>
      </c>
      <c r="D52" s="55" t="s">
        <v>947</v>
      </c>
      <c r="E52" t="s">
        <v>947</v>
      </c>
      <c r="F52" s="18">
        <v>43054</v>
      </c>
      <c r="G52">
        <v>8.6</v>
      </c>
      <c r="H52" t="s">
        <v>29</v>
      </c>
      <c r="I52">
        <v>10.7</v>
      </c>
      <c r="J52" t="s">
        <v>884</v>
      </c>
      <c r="K52">
        <v>4.5</v>
      </c>
      <c r="L52" t="s">
        <v>877</v>
      </c>
      <c r="M52">
        <v>36</v>
      </c>
      <c r="N52" t="s">
        <v>29</v>
      </c>
      <c r="O52">
        <v>1240</v>
      </c>
      <c r="P52" t="s">
        <v>880</v>
      </c>
      <c r="T52" s="18"/>
    </row>
    <row r="53" spans="1:27" x14ac:dyDescent="0.35">
      <c r="A53">
        <v>2017319009</v>
      </c>
      <c r="B53" t="s">
        <v>40</v>
      </c>
      <c r="C53" t="s">
        <v>158</v>
      </c>
      <c r="D53" s="55" t="s">
        <v>942</v>
      </c>
      <c r="E53" t="s">
        <v>942</v>
      </c>
      <c r="F53" s="18">
        <v>43054</v>
      </c>
      <c r="G53">
        <v>8.6</v>
      </c>
      <c r="H53" t="s">
        <v>29</v>
      </c>
      <c r="I53">
        <v>15.3</v>
      </c>
      <c r="J53" t="s">
        <v>29</v>
      </c>
      <c r="K53">
        <v>5.3</v>
      </c>
      <c r="L53" t="s">
        <v>877</v>
      </c>
      <c r="M53">
        <v>52</v>
      </c>
      <c r="N53" t="s">
        <v>29</v>
      </c>
      <c r="O53">
        <v>1620</v>
      </c>
      <c r="P53" t="s">
        <v>880</v>
      </c>
      <c r="T53" s="18"/>
    </row>
    <row r="54" spans="1:27" x14ac:dyDescent="0.35">
      <c r="A54">
        <v>2017319008</v>
      </c>
      <c r="B54" t="s">
        <v>26</v>
      </c>
      <c r="C54" t="s">
        <v>159</v>
      </c>
      <c r="D54" s="55" t="s">
        <v>941</v>
      </c>
      <c r="E54" t="s">
        <v>941</v>
      </c>
      <c r="F54" s="18">
        <v>43054</v>
      </c>
      <c r="G54">
        <v>13.9</v>
      </c>
      <c r="H54" t="s">
        <v>29</v>
      </c>
      <c r="I54">
        <v>20.3</v>
      </c>
      <c r="J54" t="s">
        <v>29</v>
      </c>
      <c r="K54">
        <v>7.5</v>
      </c>
      <c r="L54" t="s">
        <v>877</v>
      </c>
      <c r="M54">
        <v>32</v>
      </c>
      <c r="N54" t="s">
        <v>29</v>
      </c>
      <c r="O54">
        <v>341</v>
      </c>
      <c r="P54" t="s">
        <v>29</v>
      </c>
      <c r="T54" s="18"/>
    </row>
    <row r="55" spans="1:27" x14ac:dyDescent="0.35">
      <c r="A55">
        <v>2017319016</v>
      </c>
      <c r="B55" t="e">
        <v>#N/A</v>
      </c>
      <c r="C55" t="e">
        <v>#N/A</v>
      </c>
      <c r="D55" s="55" t="s">
        <v>948</v>
      </c>
      <c r="E55" t="s">
        <v>125</v>
      </c>
      <c r="F55" s="18">
        <v>43054</v>
      </c>
      <c r="G55">
        <v>2.2000000000000002</v>
      </c>
      <c r="H55" t="s">
        <v>878</v>
      </c>
      <c r="I55">
        <v>2</v>
      </c>
      <c r="J55" t="s">
        <v>878</v>
      </c>
      <c r="K55">
        <v>1.6</v>
      </c>
      <c r="L55" t="s">
        <v>877</v>
      </c>
      <c r="M55">
        <v>61</v>
      </c>
      <c r="N55" t="s">
        <v>29</v>
      </c>
      <c r="O55">
        <v>52</v>
      </c>
      <c r="P55" t="s">
        <v>878</v>
      </c>
      <c r="T55" s="18"/>
    </row>
    <row r="56" spans="1:27" x14ac:dyDescent="0.35">
      <c r="A56">
        <v>2017335004</v>
      </c>
      <c r="B56" t="s">
        <v>67</v>
      </c>
      <c r="C56" t="s">
        <v>453</v>
      </c>
      <c r="D56" s="61">
        <v>316</v>
      </c>
      <c r="E56" t="s">
        <v>148</v>
      </c>
      <c r="F56" s="18">
        <v>43070</v>
      </c>
      <c r="G56">
        <v>5.0999999999999996</v>
      </c>
      <c r="H56" t="s">
        <v>884</v>
      </c>
      <c r="I56">
        <v>22.1</v>
      </c>
      <c r="J56" t="s">
        <v>884</v>
      </c>
      <c r="K56">
        <v>4.0999999999999996</v>
      </c>
      <c r="L56" t="s">
        <v>877</v>
      </c>
      <c r="M56">
        <v>11</v>
      </c>
      <c r="N56" t="s">
        <v>878</v>
      </c>
      <c r="O56">
        <v>917</v>
      </c>
      <c r="P56" t="s">
        <v>915</v>
      </c>
      <c r="T56" s="18"/>
    </row>
    <row r="57" spans="1:27" x14ac:dyDescent="0.35">
      <c r="A57">
        <v>2017335006</v>
      </c>
      <c r="B57" t="s">
        <v>49</v>
      </c>
      <c r="C57" t="s">
        <v>452</v>
      </c>
      <c r="D57" s="55" t="s">
        <v>951</v>
      </c>
      <c r="E57" t="s">
        <v>945</v>
      </c>
      <c r="F57" s="18">
        <v>43070</v>
      </c>
      <c r="G57">
        <v>3.5</v>
      </c>
      <c r="H57" t="s">
        <v>878</v>
      </c>
      <c r="I57">
        <v>7.4</v>
      </c>
      <c r="J57" t="s">
        <v>29</v>
      </c>
      <c r="K57">
        <v>1.3</v>
      </c>
      <c r="L57" t="s">
        <v>877</v>
      </c>
      <c r="M57">
        <v>6</v>
      </c>
      <c r="N57" t="s">
        <v>878</v>
      </c>
      <c r="O57">
        <v>979</v>
      </c>
      <c r="P57" t="s">
        <v>29</v>
      </c>
      <c r="T57" s="18"/>
    </row>
    <row r="58" spans="1:27" x14ac:dyDescent="0.35">
      <c r="A58">
        <v>2017335003</v>
      </c>
      <c r="B58" t="s">
        <v>64</v>
      </c>
      <c r="C58" t="s">
        <v>162</v>
      </c>
      <c r="D58" s="61">
        <v>315</v>
      </c>
      <c r="E58" t="s">
        <v>147</v>
      </c>
      <c r="F58" s="18">
        <v>43070</v>
      </c>
      <c r="G58">
        <v>52</v>
      </c>
      <c r="H58" t="s">
        <v>884</v>
      </c>
      <c r="I58">
        <v>62.4</v>
      </c>
      <c r="J58" t="s">
        <v>880</v>
      </c>
      <c r="K58">
        <v>25.9</v>
      </c>
      <c r="L58" t="s">
        <v>877</v>
      </c>
      <c r="M58">
        <v>2.5</v>
      </c>
      <c r="N58" t="s">
        <v>949</v>
      </c>
      <c r="O58">
        <v>2780</v>
      </c>
      <c r="P58" t="s">
        <v>880</v>
      </c>
      <c r="T58" s="18"/>
    </row>
    <row r="59" spans="1:27" x14ac:dyDescent="0.35">
      <c r="A59">
        <v>2017335005</v>
      </c>
      <c r="B59" t="s">
        <v>43</v>
      </c>
      <c r="C59" t="s">
        <v>451</v>
      </c>
      <c r="D59" s="61">
        <v>801</v>
      </c>
      <c r="E59" t="s">
        <v>944</v>
      </c>
      <c r="F59" s="18">
        <v>43070</v>
      </c>
      <c r="G59">
        <v>7.1</v>
      </c>
      <c r="H59" t="s">
        <v>29</v>
      </c>
      <c r="I59">
        <v>19.399999999999999</v>
      </c>
      <c r="J59" t="s">
        <v>884</v>
      </c>
      <c r="K59">
        <v>5.5</v>
      </c>
      <c r="L59" t="s">
        <v>877</v>
      </c>
      <c r="M59">
        <v>24</v>
      </c>
      <c r="N59" t="s">
        <v>29</v>
      </c>
      <c r="O59">
        <v>1570</v>
      </c>
      <c r="P59" t="s">
        <v>880</v>
      </c>
      <c r="T59" s="18"/>
    </row>
    <row r="60" spans="1:27" x14ac:dyDescent="0.35">
      <c r="A60">
        <v>2017335007</v>
      </c>
      <c r="B60" t="s">
        <v>34</v>
      </c>
      <c r="C60" t="s">
        <v>160</v>
      </c>
      <c r="D60" s="61">
        <v>174</v>
      </c>
      <c r="E60" t="s">
        <v>946</v>
      </c>
      <c r="F60" s="18">
        <v>43070</v>
      </c>
      <c r="G60">
        <v>4.8</v>
      </c>
      <c r="H60" t="s">
        <v>29</v>
      </c>
      <c r="I60">
        <v>10.4</v>
      </c>
      <c r="J60" t="s">
        <v>29</v>
      </c>
      <c r="K60">
        <v>1.6</v>
      </c>
      <c r="L60" t="s">
        <v>877</v>
      </c>
      <c r="M60">
        <v>15</v>
      </c>
      <c r="N60" t="s">
        <v>878</v>
      </c>
      <c r="O60">
        <v>960</v>
      </c>
      <c r="P60" t="s">
        <v>29</v>
      </c>
      <c r="T60" s="18"/>
    </row>
    <row r="61" spans="1:27" x14ac:dyDescent="0.35">
      <c r="A61">
        <v>2017335002</v>
      </c>
      <c r="B61" t="s">
        <v>40</v>
      </c>
      <c r="C61" t="s">
        <v>158</v>
      </c>
      <c r="D61" s="61">
        <v>166</v>
      </c>
      <c r="E61" t="s">
        <v>942</v>
      </c>
      <c r="F61" s="18">
        <v>43070</v>
      </c>
      <c r="G61">
        <v>3.5</v>
      </c>
      <c r="H61" t="s">
        <v>878</v>
      </c>
      <c r="I61">
        <v>8.6999999999999993</v>
      </c>
      <c r="J61" t="s">
        <v>29</v>
      </c>
      <c r="K61">
        <v>1.3</v>
      </c>
      <c r="L61" t="s">
        <v>877</v>
      </c>
      <c r="M61">
        <v>2.5</v>
      </c>
      <c r="N61" t="s">
        <v>949</v>
      </c>
      <c r="O61">
        <v>1340</v>
      </c>
      <c r="P61" t="s">
        <v>880</v>
      </c>
      <c r="T61" s="18"/>
    </row>
    <row r="62" spans="1:27" x14ac:dyDescent="0.35">
      <c r="A62">
        <v>2017335001</v>
      </c>
      <c r="B62" t="s">
        <v>26</v>
      </c>
      <c r="C62" t="s">
        <v>159</v>
      </c>
      <c r="D62" s="61">
        <v>101</v>
      </c>
      <c r="E62" t="s">
        <v>941</v>
      </c>
      <c r="F62" s="18">
        <v>43070</v>
      </c>
      <c r="G62">
        <v>7.8</v>
      </c>
      <c r="H62" t="s">
        <v>29</v>
      </c>
      <c r="I62">
        <v>12</v>
      </c>
      <c r="J62" t="s">
        <v>29</v>
      </c>
      <c r="K62">
        <v>3.2</v>
      </c>
      <c r="L62" t="s">
        <v>877</v>
      </c>
      <c r="M62">
        <v>9</v>
      </c>
      <c r="N62" t="s">
        <v>878</v>
      </c>
      <c r="O62">
        <v>262</v>
      </c>
      <c r="P62" t="s">
        <v>29</v>
      </c>
      <c r="T62" s="18"/>
    </row>
    <row r="63" spans="1:27" x14ac:dyDescent="0.35">
      <c r="A63">
        <v>2017335008</v>
      </c>
      <c r="B63" t="e">
        <v>#N/A</v>
      </c>
      <c r="C63" t="e">
        <v>#N/A</v>
      </c>
      <c r="D63" s="55" t="s">
        <v>952</v>
      </c>
      <c r="E63" t="s">
        <v>125</v>
      </c>
      <c r="F63" s="18">
        <v>43070</v>
      </c>
      <c r="G63">
        <v>1.6</v>
      </c>
      <c r="H63" t="s">
        <v>878</v>
      </c>
      <c r="I63">
        <v>2.6</v>
      </c>
      <c r="J63" t="s">
        <v>878</v>
      </c>
      <c r="K63">
        <v>1.6</v>
      </c>
      <c r="L63" t="s">
        <v>877</v>
      </c>
      <c r="M63">
        <v>2.5</v>
      </c>
      <c r="N63" t="s">
        <v>949</v>
      </c>
      <c r="O63">
        <v>7</v>
      </c>
      <c r="P63" t="s">
        <v>949</v>
      </c>
      <c r="T63" s="18"/>
    </row>
    <row r="64" spans="1:27" x14ac:dyDescent="0.35">
      <c r="A64">
        <v>2018143005</v>
      </c>
      <c r="B64" t="s">
        <v>37</v>
      </c>
      <c r="C64" t="s">
        <v>450</v>
      </c>
      <c r="D64">
        <v>303</v>
      </c>
      <c r="E64" t="s">
        <v>965</v>
      </c>
      <c r="F64" s="18">
        <v>43243</v>
      </c>
      <c r="G64">
        <v>16.5</v>
      </c>
      <c r="H64" t="s">
        <v>853</v>
      </c>
      <c r="I64">
        <v>31.7</v>
      </c>
      <c r="J64" t="s">
        <v>853</v>
      </c>
      <c r="K64">
        <v>8.3000000000000007</v>
      </c>
      <c r="L64" t="s">
        <v>853</v>
      </c>
      <c r="M64">
        <v>50</v>
      </c>
      <c r="N64" t="s">
        <v>853</v>
      </c>
      <c r="O64">
        <v>88</v>
      </c>
      <c r="P64" t="s">
        <v>853</v>
      </c>
      <c r="Q64">
        <v>801</v>
      </c>
      <c r="R64" t="s">
        <v>853</v>
      </c>
      <c r="S64">
        <v>2.5</v>
      </c>
      <c r="T64" t="s">
        <v>966</v>
      </c>
      <c r="U64" t="s">
        <v>967</v>
      </c>
      <c r="V64" t="s">
        <v>29</v>
      </c>
      <c r="W64" t="s">
        <v>967</v>
      </c>
      <c r="X64" t="s">
        <v>29</v>
      </c>
      <c r="Y64" t="s">
        <v>967</v>
      </c>
      <c r="Z64" t="s">
        <v>29</v>
      </c>
      <c r="AA64" t="s">
        <v>29</v>
      </c>
    </row>
    <row r="65" spans="1:27" x14ac:dyDescent="0.35">
      <c r="A65">
        <v>2018143017</v>
      </c>
      <c r="B65" t="e">
        <v>#N/A</v>
      </c>
      <c r="C65" t="e">
        <v>#N/A</v>
      </c>
      <c r="D65" t="s">
        <v>125</v>
      </c>
      <c r="E65" t="s">
        <v>125</v>
      </c>
      <c r="F65" s="18">
        <v>43243</v>
      </c>
      <c r="G65">
        <v>3.3</v>
      </c>
      <c r="H65" t="s">
        <v>865</v>
      </c>
      <c r="I65">
        <v>0.6</v>
      </c>
      <c r="J65" t="s">
        <v>981</v>
      </c>
      <c r="K65">
        <v>2.1</v>
      </c>
      <c r="L65" t="s">
        <v>853</v>
      </c>
      <c r="M65">
        <v>23</v>
      </c>
      <c r="N65" t="s">
        <v>865</v>
      </c>
      <c r="O65">
        <v>5</v>
      </c>
      <c r="P65" t="s">
        <v>981</v>
      </c>
      <c r="Q65">
        <v>230</v>
      </c>
      <c r="R65" t="s">
        <v>865</v>
      </c>
      <c r="S65">
        <v>0.2</v>
      </c>
      <c r="T65" t="s">
        <v>969</v>
      </c>
      <c r="U65" t="s">
        <v>967</v>
      </c>
      <c r="V65" t="s">
        <v>29</v>
      </c>
      <c r="W65" t="s">
        <v>967</v>
      </c>
      <c r="X65" t="s">
        <v>29</v>
      </c>
      <c r="Y65" t="s">
        <v>967</v>
      </c>
      <c r="Z65" t="s">
        <v>29</v>
      </c>
      <c r="AA65" t="s">
        <v>29</v>
      </c>
    </row>
    <row r="66" spans="1:27" x14ac:dyDescent="0.35">
      <c r="A66">
        <v>2018186018</v>
      </c>
      <c r="B66" t="s">
        <v>46</v>
      </c>
      <c r="C66" t="s">
        <v>161</v>
      </c>
      <c r="D66">
        <v>321</v>
      </c>
      <c r="E66" t="s">
        <v>149</v>
      </c>
      <c r="F66" s="18">
        <v>43286</v>
      </c>
      <c r="G66">
        <v>18.3</v>
      </c>
      <c r="H66" t="s">
        <v>913</v>
      </c>
      <c r="I66">
        <v>23.7</v>
      </c>
      <c r="J66" t="s">
        <v>907</v>
      </c>
      <c r="K66">
        <v>14.7</v>
      </c>
      <c r="L66" t="s">
        <v>29</v>
      </c>
      <c r="M66">
        <v>12</v>
      </c>
      <c r="N66" t="s">
        <v>878</v>
      </c>
      <c r="O66">
        <v>4820</v>
      </c>
      <c r="P66" t="s">
        <v>29</v>
      </c>
      <c r="Q66">
        <v>4690</v>
      </c>
      <c r="R66" t="s">
        <v>880</v>
      </c>
      <c r="S66" t="s">
        <v>29</v>
      </c>
      <c r="T66" t="s">
        <v>983</v>
      </c>
      <c r="U66">
        <v>1.9</v>
      </c>
      <c r="V66" t="s">
        <v>29</v>
      </c>
      <c r="W66">
        <v>0.3</v>
      </c>
      <c r="X66" t="s">
        <v>985</v>
      </c>
      <c r="Y66">
        <v>9.32</v>
      </c>
      <c r="Z66" t="s">
        <v>29</v>
      </c>
      <c r="AA66" t="s">
        <v>29</v>
      </c>
    </row>
    <row r="67" spans="1:27" x14ac:dyDescent="0.35">
      <c r="A67">
        <v>2018186016</v>
      </c>
      <c r="B67" t="s">
        <v>43</v>
      </c>
      <c r="C67" t="s">
        <v>451</v>
      </c>
      <c r="D67">
        <v>801</v>
      </c>
      <c r="E67" t="s">
        <v>885</v>
      </c>
      <c r="F67" s="18">
        <v>43286</v>
      </c>
      <c r="G67">
        <v>15.3</v>
      </c>
      <c r="H67" t="s">
        <v>29</v>
      </c>
      <c r="I67">
        <v>53.5</v>
      </c>
      <c r="J67" t="s">
        <v>984</v>
      </c>
      <c r="K67">
        <v>8.4</v>
      </c>
      <c r="L67" t="s">
        <v>29</v>
      </c>
      <c r="M67">
        <v>104</v>
      </c>
      <c r="N67" t="s">
        <v>29</v>
      </c>
      <c r="O67">
        <v>595</v>
      </c>
      <c r="P67" t="s">
        <v>29</v>
      </c>
      <c r="Q67">
        <v>1250</v>
      </c>
      <c r="R67" t="s">
        <v>29</v>
      </c>
      <c r="S67" t="s">
        <v>29</v>
      </c>
      <c r="T67" t="s">
        <v>983</v>
      </c>
      <c r="U67">
        <v>4.5</v>
      </c>
      <c r="V67" t="s">
        <v>29</v>
      </c>
      <c r="W67">
        <v>0.55500000000000005</v>
      </c>
      <c r="X67" t="s">
        <v>985</v>
      </c>
      <c r="Y67">
        <v>5.96</v>
      </c>
      <c r="Z67" t="s">
        <v>29</v>
      </c>
      <c r="AA67" t="s">
        <v>29</v>
      </c>
    </row>
    <row r="68" spans="1:27" x14ac:dyDescent="0.35">
      <c r="A68">
        <v>2018186017</v>
      </c>
      <c r="B68" t="s">
        <v>34</v>
      </c>
      <c r="C68" t="s">
        <v>160</v>
      </c>
      <c r="D68">
        <v>174</v>
      </c>
      <c r="E68" t="s">
        <v>135</v>
      </c>
      <c r="F68" s="18">
        <v>43286</v>
      </c>
      <c r="G68">
        <v>38.799999999999997</v>
      </c>
      <c r="H68" t="s">
        <v>880</v>
      </c>
      <c r="I68">
        <v>59.3</v>
      </c>
      <c r="J68" t="s">
        <v>984</v>
      </c>
      <c r="K68">
        <v>15</v>
      </c>
      <c r="L68" t="s">
        <v>29</v>
      </c>
      <c r="M68">
        <v>388</v>
      </c>
      <c r="N68" t="s">
        <v>29</v>
      </c>
      <c r="O68">
        <v>92</v>
      </c>
      <c r="P68" t="s">
        <v>29</v>
      </c>
      <c r="Q68">
        <v>1280</v>
      </c>
      <c r="R68" t="s">
        <v>29</v>
      </c>
      <c r="S68" t="s">
        <v>29</v>
      </c>
      <c r="T68" t="s">
        <v>983</v>
      </c>
      <c r="U68">
        <v>8.4</v>
      </c>
      <c r="V68" t="s">
        <v>29</v>
      </c>
      <c r="W68">
        <v>0.36</v>
      </c>
      <c r="X68" t="s">
        <v>985</v>
      </c>
      <c r="Y68">
        <v>4.03</v>
      </c>
      <c r="Z68" t="s">
        <v>29</v>
      </c>
      <c r="AA68" t="s">
        <v>29</v>
      </c>
    </row>
    <row r="69" spans="1:27" x14ac:dyDescent="0.35">
      <c r="A69">
        <v>2018186015</v>
      </c>
      <c r="B69" t="s">
        <v>40</v>
      </c>
      <c r="C69" t="s">
        <v>158</v>
      </c>
      <c r="D69">
        <v>166</v>
      </c>
      <c r="E69" t="s">
        <v>133</v>
      </c>
      <c r="F69" s="18">
        <v>43286</v>
      </c>
      <c r="G69">
        <v>13.3</v>
      </c>
      <c r="H69" t="s">
        <v>880</v>
      </c>
      <c r="I69">
        <v>20</v>
      </c>
      <c r="J69" t="s">
        <v>907</v>
      </c>
      <c r="K69">
        <v>1.5</v>
      </c>
      <c r="L69" t="s">
        <v>878</v>
      </c>
      <c r="M69">
        <v>20</v>
      </c>
      <c r="N69" t="s">
        <v>878</v>
      </c>
      <c r="O69">
        <v>288</v>
      </c>
      <c r="P69" t="s">
        <v>29</v>
      </c>
      <c r="Q69">
        <v>613</v>
      </c>
      <c r="R69" t="s">
        <v>29</v>
      </c>
      <c r="S69" t="s">
        <v>29</v>
      </c>
      <c r="T69" t="s">
        <v>983</v>
      </c>
      <c r="U69">
        <v>3.1</v>
      </c>
      <c r="V69" t="s">
        <v>29</v>
      </c>
      <c r="W69" t="s">
        <v>29</v>
      </c>
      <c r="X69" t="s">
        <v>29</v>
      </c>
      <c r="Y69">
        <v>11.04</v>
      </c>
      <c r="Z69" t="s">
        <v>29</v>
      </c>
      <c r="AA69" t="s">
        <v>106</v>
      </c>
    </row>
    <row r="70" spans="1:27" x14ac:dyDescent="0.35">
      <c r="A70">
        <v>2018186020</v>
      </c>
      <c r="B70" t="e">
        <v>#N/A</v>
      </c>
      <c r="C70" t="e">
        <v>#N/A</v>
      </c>
      <c r="D70" t="s">
        <v>125</v>
      </c>
      <c r="E70" t="s">
        <v>125</v>
      </c>
      <c r="F70" s="18">
        <v>43286</v>
      </c>
      <c r="G70">
        <v>0.95</v>
      </c>
      <c r="H70" t="s">
        <v>949</v>
      </c>
      <c r="I70">
        <v>0.5</v>
      </c>
      <c r="J70" t="s">
        <v>908</v>
      </c>
      <c r="K70">
        <v>0.7</v>
      </c>
      <c r="L70" t="s">
        <v>878</v>
      </c>
      <c r="M70">
        <v>17</v>
      </c>
      <c r="N70" t="s">
        <v>878</v>
      </c>
      <c r="O70">
        <v>10</v>
      </c>
      <c r="P70" t="s">
        <v>878</v>
      </c>
      <c r="Q70">
        <v>45</v>
      </c>
      <c r="R70" t="s">
        <v>949</v>
      </c>
      <c r="S70" t="s">
        <v>29</v>
      </c>
      <c r="T70" t="s">
        <v>983</v>
      </c>
      <c r="U70">
        <v>0.25</v>
      </c>
      <c r="V70" t="s">
        <v>949</v>
      </c>
      <c r="W70">
        <v>2.5000000000000001E-2</v>
      </c>
      <c r="X70" t="s">
        <v>912</v>
      </c>
      <c r="Y70">
        <v>0.15</v>
      </c>
      <c r="Z70" t="s">
        <v>949</v>
      </c>
      <c r="AA70" t="s">
        <v>29</v>
      </c>
    </row>
    <row r="71" spans="1:27" x14ac:dyDescent="0.35">
      <c r="A71">
        <v>2018198090</v>
      </c>
      <c r="B71" t="s">
        <v>46</v>
      </c>
      <c r="C71" t="s">
        <v>161</v>
      </c>
      <c r="D71" t="s">
        <v>990</v>
      </c>
      <c r="E71" t="s">
        <v>149</v>
      </c>
      <c r="F71" s="18">
        <v>43298</v>
      </c>
      <c r="G71">
        <v>7.5</v>
      </c>
      <c r="H71" t="s">
        <v>986</v>
      </c>
      <c r="I71">
        <v>38.700000000000003</v>
      </c>
      <c r="J71" t="s">
        <v>991</v>
      </c>
      <c r="K71">
        <v>15.6</v>
      </c>
      <c r="L71" t="s">
        <v>29</v>
      </c>
      <c r="M71">
        <v>17</v>
      </c>
      <c r="N71" t="s">
        <v>987</v>
      </c>
      <c r="O71">
        <v>4080</v>
      </c>
      <c r="P71" t="s">
        <v>880</v>
      </c>
      <c r="Q71">
        <v>45</v>
      </c>
      <c r="R71" t="s">
        <v>949</v>
      </c>
      <c r="S71">
        <v>18.399999999999999</v>
      </c>
      <c r="T71" t="s">
        <v>986</v>
      </c>
      <c r="U71">
        <v>3.4</v>
      </c>
      <c r="V71" t="s">
        <v>29</v>
      </c>
      <c r="W71">
        <v>0.18</v>
      </c>
      <c r="X71" t="s">
        <v>985</v>
      </c>
      <c r="Y71">
        <v>10.18</v>
      </c>
      <c r="Z71" t="s">
        <v>29</v>
      </c>
      <c r="AA71" t="s">
        <v>29</v>
      </c>
    </row>
    <row r="72" spans="1:27" x14ac:dyDescent="0.35">
      <c r="A72">
        <v>2018198089</v>
      </c>
      <c r="B72" t="s">
        <v>43</v>
      </c>
      <c r="C72" t="s">
        <v>451</v>
      </c>
      <c r="D72" t="s">
        <v>950</v>
      </c>
      <c r="E72" t="s">
        <v>885</v>
      </c>
      <c r="F72" s="18">
        <v>43298</v>
      </c>
      <c r="G72">
        <v>18.600000000000001</v>
      </c>
      <c r="H72" t="s">
        <v>986</v>
      </c>
      <c r="I72">
        <v>11.4</v>
      </c>
      <c r="J72" t="s">
        <v>986</v>
      </c>
      <c r="K72">
        <v>11.3</v>
      </c>
      <c r="L72" t="s">
        <v>29</v>
      </c>
      <c r="M72">
        <v>96</v>
      </c>
      <c r="N72" t="s">
        <v>989</v>
      </c>
      <c r="O72">
        <v>928</v>
      </c>
      <c r="P72" t="s">
        <v>985</v>
      </c>
      <c r="Q72">
        <v>4040</v>
      </c>
      <c r="R72" t="s">
        <v>29</v>
      </c>
      <c r="S72">
        <v>25.9</v>
      </c>
      <c r="T72" t="s">
        <v>986</v>
      </c>
      <c r="U72">
        <v>10.6</v>
      </c>
      <c r="V72" t="s">
        <v>29</v>
      </c>
      <c r="W72" t="s">
        <v>29</v>
      </c>
      <c r="X72" t="s">
        <v>29</v>
      </c>
      <c r="Y72">
        <v>3.27</v>
      </c>
      <c r="Z72" t="s">
        <v>29</v>
      </c>
      <c r="AA72" t="s">
        <v>106</v>
      </c>
    </row>
    <row r="73" spans="1:27" x14ac:dyDescent="0.35">
      <c r="A73">
        <v>2018198091</v>
      </c>
      <c r="B73" t="s">
        <v>43</v>
      </c>
      <c r="C73" t="s">
        <v>451</v>
      </c>
      <c r="D73" t="s">
        <v>950</v>
      </c>
      <c r="E73" t="s">
        <v>885</v>
      </c>
      <c r="F73" s="18">
        <v>43298</v>
      </c>
      <c r="G73" t="s">
        <v>29</v>
      </c>
      <c r="H73" t="s">
        <v>983</v>
      </c>
      <c r="I73">
        <v>34.299999999999997</v>
      </c>
      <c r="J73" t="s">
        <v>986</v>
      </c>
      <c r="K73">
        <v>10.4</v>
      </c>
      <c r="L73" t="s">
        <v>29</v>
      </c>
      <c r="M73">
        <v>100</v>
      </c>
      <c r="N73" t="s">
        <v>989</v>
      </c>
      <c r="O73">
        <v>884</v>
      </c>
      <c r="P73" t="s">
        <v>29</v>
      </c>
      <c r="Q73">
        <v>958</v>
      </c>
      <c r="R73" t="s">
        <v>29</v>
      </c>
      <c r="S73">
        <v>23.8</v>
      </c>
      <c r="T73" t="s">
        <v>986</v>
      </c>
      <c r="U73">
        <v>3</v>
      </c>
      <c r="V73" t="s">
        <v>29</v>
      </c>
      <c r="W73" t="s">
        <v>29</v>
      </c>
      <c r="X73" t="s">
        <v>29</v>
      </c>
      <c r="Y73">
        <v>3.23</v>
      </c>
      <c r="Z73" t="s">
        <v>29</v>
      </c>
      <c r="AA73" t="s">
        <v>108</v>
      </c>
    </row>
    <row r="74" spans="1:27" x14ac:dyDescent="0.35">
      <c r="A74">
        <v>2018198088</v>
      </c>
      <c r="B74" t="s">
        <v>40</v>
      </c>
      <c r="C74" t="s">
        <v>158</v>
      </c>
      <c r="D74" t="s">
        <v>938</v>
      </c>
      <c r="E74" t="s">
        <v>133</v>
      </c>
      <c r="F74" s="18">
        <v>43298</v>
      </c>
      <c r="G74">
        <v>10.199999999999999</v>
      </c>
      <c r="H74" t="s">
        <v>986</v>
      </c>
      <c r="I74">
        <v>10.6</v>
      </c>
      <c r="J74" t="s">
        <v>986</v>
      </c>
      <c r="K74">
        <v>2.5</v>
      </c>
      <c r="L74" t="s">
        <v>29</v>
      </c>
      <c r="M74">
        <v>26</v>
      </c>
      <c r="N74" t="s">
        <v>987</v>
      </c>
      <c r="O74">
        <v>198</v>
      </c>
      <c r="P74" t="s">
        <v>985</v>
      </c>
      <c r="Q74">
        <v>682</v>
      </c>
      <c r="R74" t="s">
        <v>29</v>
      </c>
      <c r="S74">
        <v>2.4</v>
      </c>
      <c r="T74" t="s">
        <v>988</v>
      </c>
      <c r="U74">
        <v>3.7</v>
      </c>
      <c r="V74" t="s">
        <v>29</v>
      </c>
      <c r="W74" t="s">
        <v>29</v>
      </c>
      <c r="X74" t="s">
        <v>29</v>
      </c>
      <c r="Y74">
        <v>9.4700000000000006</v>
      </c>
      <c r="Z74" t="s">
        <v>29</v>
      </c>
      <c r="AA74" t="s">
        <v>29</v>
      </c>
    </row>
    <row r="75" spans="1:27" x14ac:dyDescent="0.35">
      <c r="A75">
        <v>2018198092</v>
      </c>
      <c r="B75" t="e">
        <v>#N/A</v>
      </c>
      <c r="C75" t="e">
        <v>#N/A</v>
      </c>
      <c r="D75" t="s">
        <v>125</v>
      </c>
      <c r="E75" t="s">
        <v>125</v>
      </c>
      <c r="F75" s="18">
        <v>43298</v>
      </c>
      <c r="G75">
        <v>2.2000000000000002</v>
      </c>
      <c r="H75" t="s">
        <v>988</v>
      </c>
      <c r="I75">
        <v>0.5</v>
      </c>
      <c r="J75" t="s">
        <v>986</v>
      </c>
      <c r="K75">
        <v>0.3</v>
      </c>
      <c r="L75" t="s">
        <v>949</v>
      </c>
      <c r="M75">
        <v>19</v>
      </c>
      <c r="N75" t="s">
        <v>987</v>
      </c>
      <c r="O75">
        <v>13</v>
      </c>
      <c r="P75" t="s">
        <v>992</v>
      </c>
      <c r="Q75">
        <v>1330</v>
      </c>
      <c r="R75" t="s">
        <v>29</v>
      </c>
      <c r="S75">
        <v>0</v>
      </c>
      <c r="T75" t="s">
        <v>991</v>
      </c>
      <c r="U75">
        <v>0.5</v>
      </c>
      <c r="V75" t="s">
        <v>878</v>
      </c>
      <c r="W75">
        <v>0</v>
      </c>
      <c r="X75" t="s">
        <v>993</v>
      </c>
      <c r="Y75">
        <v>0.2</v>
      </c>
      <c r="Z75" t="s">
        <v>949</v>
      </c>
      <c r="AA75" t="s">
        <v>29</v>
      </c>
    </row>
    <row r="76" spans="1:27" x14ac:dyDescent="0.35">
      <c r="A76">
        <v>2018206077</v>
      </c>
      <c r="B76" t="s">
        <v>43</v>
      </c>
      <c r="C76" t="s">
        <v>451</v>
      </c>
      <c r="D76" t="s">
        <v>950</v>
      </c>
      <c r="E76" t="s">
        <v>885</v>
      </c>
      <c r="F76" s="18">
        <v>43306</v>
      </c>
      <c r="G76">
        <v>21.6</v>
      </c>
      <c r="H76" t="s">
        <v>994</v>
      </c>
      <c r="I76">
        <v>102.6</v>
      </c>
      <c r="J76" t="s">
        <v>919</v>
      </c>
      <c r="K76">
        <v>43.1</v>
      </c>
      <c r="L76" t="s">
        <v>915</v>
      </c>
      <c r="M76">
        <v>58</v>
      </c>
      <c r="N76" t="s">
        <v>29</v>
      </c>
      <c r="O76">
        <v>687</v>
      </c>
      <c r="P76" t="s">
        <v>29</v>
      </c>
      <c r="Q76">
        <v>1250</v>
      </c>
      <c r="R76" t="s">
        <v>29</v>
      </c>
      <c r="S76">
        <v>90.9</v>
      </c>
      <c r="T76" t="s">
        <v>29</v>
      </c>
      <c r="U76" t="s">
        <v>29</v>
      </c>
      <c r="V76" t="s">
        <v>29</v>
      </c>
      <c r="W76">
        <v>0.38669999999999999</v>
      </c>
      <c r="X76" t="s">
        <v>907</v>
      </c>
      <c r="Y76">
        <v>5.95</v>
      </c>
      <c r="Z76" t="s">
        <v>29</v>
      </c>
      <c r="AA76" t="s">
        <v>29</v>
      </c>
    </row>
    <row r="77" spans="1:27" x14ac:dyDescent="0.35">
      <c r="A77">
        <v>2018206078</v>
      </c>
      <c r="B77" t="s">
        <v>34</v>
      </c>
      <c r="C77" t="s">
        <v>160</v>
      </c>
      <c r="D77" t="s">
        <v>926</v>
      </c>
      <c r="E77" t="s">
        <v>135</v>
      </c>
      <c r="F77" s="18">
        <v>43306</v>
      </c>
      <c r="G77">
        <v>24.9</v>
      </c>
      <c r="H77" t="s">
        <v>994</v>
      </c>
      <c r="I77">
        <v>56.3</v>
      </c>
      <c r="J77" t="s">
        <v>919</v>
      </c>
      <c r="K77">
        <v>15.6</v>
      </c>
      <c r="L77" t="s">
        <v>29</v>
      </c>
      <c r="M77">
        <v>12</v>
      </c>
      <c r="N77" t="s">
        <v>878</v>
      </c>
      <c r="O77">
        <v>14</v>
      </c>
      <c r="P77" t="s">
        <v>878</v>
      </c>
      <c r="Q77">
        <v>609</v>
      </c>
      <c r="R77" t="s">
        <v>29</v>
      </c>
      <c r="S77">
        <v>5.0999999999999996</v>
      </c>
      <c r="T77" t="s">
        <v>29</v>
      </c>
      <c r="U77" t="s">
        <v>29</v>
      </c>
      <c r="V77" t="s">
        <v>29</v>
      </c>
      <c r="W77">
        <v>0.61329999999999996</v>
      </c>
      <c r="X77" t="s">
        <v>907</v>
      </c>
      <c r="Y77">
        <v>3.36</v>
      </c>
      <c r="Z77" t="s">
        <v>29</v>
      </c>
      <c r="AA77" t="s">
        <v>29</v>
      </c>
    </row>
    <row r="78" spans="1:27" x14ac:dyDescent="0.35">
      <c r="A78">
        <v>2018206076</v>
      </c>
      <c r="B78" t="s">
        <v>40</v>
      </c>
      <c r="C78" t="s">
        <v>158</v>
      </c>
      <c r="D78" t="s">
        <v>938</v>
      </c>
      <c r="E78" t="s">
        <v>133</v>
      </c>
      <c r="F78" s="18">
        <v>43306</v>
      </c>
      <c r="G78">
        <v>30.5</v>
      </c>
      <c r="H78" t="s">
        <v>994</v>
      </c>
      <c r="I78">
        <v>62.9</v>
      </c>
      <c r="J78" t="s">
        <v>880</v>
      </c>
      <c r="K78">
        <v>23.7</v>
      </c>
      <c r="L78" t="s">
        <v>29</v>
      </c>
      <c r="M78">
        <v>87</v>
      </c>
      <c r="N78" t="s">
        <v>29</v>
      </c>
      <c r="O78">
        <v>1070</v>
      </c>
      <c r="P78" t="s">
        <v>29</v>
      </c>
      <c r="Q78">
        <v>1870</v>
      </c>
      <c r="R78" t="s">
        <v>29</v>
      </c>
      <c r="S78">
        <v>24.7</v>
      </c>
      <c r="T78" t="s">
        <v>29</v>
      </c>
      <c r="U78" t="s">
        <v>29</v>
      </c>
      <c r="V78" t="s">
        <v>29</v>
      </c>
      <c r="W78">
        <v>0.40670000000000001</v>
      </c>
      <c r="X78" t="s">
        <v>907</v>
      </c>
      <c r="Y78">
        <v>6.72</v>
      </c>
      <c r="Z78" t="s">
        <v>29</v>
      </c>
      <c r="AA78" t="s">
        <v>106</v>
      </c>
    </row>
    <row r="79" spans="1:27" x14ac:dyDescent="0.35">
      <c r="A79">
        <v>2018206080</v>
      </c>
      <c r="B79" t="s">
        <v>40</v>
      </c>
      <c r="C79" t="s">
        <v>158</v>
      </c>
      <c r="D79">
        <v>166</v>
      </c>
      <c r="E79" t="s">
        <v>133</v>
      </c>
      <c r="F79" s="18">
        <v>43306</v>
      </c>
      <c r="G79">
        <v>36.5</v>
      </c>
      <c r="H79" t="s">
        <v>994</v>
      </c>
      <c r="I79">
        <v>67.900000000000006</v>
      </c>
      <c r="J79" t="s">
        <v>919</v>
      </c>
      <c r="K79">
        <v>28.5</v>
      </c>
      <c r="L79" t="s">
        <v>29</v>
      </c>
      <c r="M79">
        <v>92</v>
      </c>
      <c r="N79" t="s">
        <v>29</v>
      </c>
      <c r="O79">
        <v>1060</v>
      </c>
      <c r="P79" t="s">
        <v>29</v>
      </c>
      <c r="Q79">
        <v>1800</v>
      </c>
      <c r="R79" t="s">
        <v>29</v>
      </c>
      <c r="S79">
        <v>25.2</v>
      </c>
      <c r="T79" t="s">
        <v>29</v>
      </c>
      <c r="U79" t="s">
        <v>29</v>
      </c>
      <c r="V79" t="s">
        <v>29</v>
      </c>
      <c r="W79">
        <v>0.38669999999999999</v>
      </c>
      <c r="X79" t="s">
        <v>907</v>
      </c>
      <c r="Y79">
        <v>6.81</v>
      </c>
      <c r="Z79" t="s">
        <v>29</v>
      </c>
      <c r="AA79" t="s">
        <v>108</v>
      </c>
    </row>
    <row r="80" spans="1:27" x14ac:dyDescent="0.35">
      <c r="A80">
        <v>2018206079</v>
      </c>
      <c r="B80" t="s">
        <v>26</v>
      </c>
      <c r="C80" t="s">
        <v>159</v>
      </c>
      <c r="D80">
        <v>101</v>
      </c>
      <c r="E80" t="s">
        <v>134</v>
      </c>
      <c r="F80" s="18">
        <v>43306</v>
      </c>
      <c r="G80">
        <v>29.2</v>
      </c>
      <c r="H80" t="s">
        <v>994</v>
      </c>
      <c r="I80">
        <v>64.599999999999994</v>
      </c>
      <c r="J80" t="s">
        <v>919</v>
      </c>
      <c r="K80">
        <v>19.8</v>
      </c>
      <c r="L80" t="s">
        <v>29</v>
      </c>
      <c r="M80">
        <v>53</v>
      </c>
      <c r="N80" t="s">
        <v>29</v>
      </c>
      <c r="O80">
        <v>634</v>
      </c>
      <c r="P80" t="s">
        <v>29</v>
      </c>
      <c r="Q80">
        <v>1320</v>
      </c>
      <c r="R80" t="s">
        <v>29</v>
      </c>
      <c r="S80">
        <v>23.3</v>
      </c>
      <c r="T80" t="s">
        <v>29</v>
      </c>
      <c r="U80" t="s">
        <v>29</v>
      </c>
      <c r="V80" t="s">
        <v>29</v>
      </c>
      <c r="W80">
        <v>0.85329999999999995</v>
      </c>
      <c r="X80" t="s">
        <v>907</v>
      </c>
      <c r="Y80">
        <v>4.32</v>
      </c>
      <c r="Z80" t="s">
        <v>29</v>
      </c>
      <c r="AA80" t="s">
        <v>29</v>
      </c>
    </row>
    <row r="81" spans="1:27" x14ac:dyDescent="0.35">
      <c r="A81">
        <v>2018206081</v>
      </c>
      <c r="B81" t="e">
        <v>#N/A</v>
      </c>
      <c r="C81" t="e">
        <v>#N/A</v>
      </c>
      <c r="D81" t="s">
        <v>125</v>
      </c>
      <c r="E81" t="s">
        <v>125</v>
      </c>
      <c r="F81" s="18">
        <v>43306</v>
      </c>
      <c r="G81">
        <v>0.95</v>
      </c>
      <c r="H81" t="s">
        <v>995</v>
      </c>
      <c r="I81">
        <v>3</v>
      </c>
      <c r="J81" t="s">
        <v>996</v>
      </c>
      <c r="K81">
        <v>1.2</v>
      </c>
      <c r="L81" t="s">
        <v>878</v>
      </c>
      <c r="M81">
        <v>5</v>
      </c>
      <c r="N81" t="s">
        <v>949</v>
      </c>
      <c r="O81">
        <v>5</v>
      </c>
      <c r="P81" t="s">
        <v>949</v>
      </c>
      <c r="Q81">
        <v>200</v>
      </c>
      <c r="R81" t="s">
        <v>29</v>
      </c>
      <c r="S81">
        <v>2.6</v>
      </c>
      <c r="T81" t="s">
        <v>29</v>
      </c>
      <c r="U81" t="s">
        <v>29</v>
      </c>
      <c r="V81" t="s">
        <v>29</v>
      </c>
      <c r="W81">
        <v>3.5999999999999997E-2</v>
      </c>
      <c r="X81" t="s">
        <v>912</v>
      </c>
      <c r="Y81">
        <v>0.2</v>
      </c>
      <c r="Z81" t="s">
        <v>949</v>
      </c>
      <c r="AA81" t="s">
        <v>29</v>
      </c>
    </row>
    <row r="82" spans="1:27" x14ac:dyDescent="0.35">
      <c r="A82">
        <v>2018212100</v>
      </c>
      <c r="B82" t="s">
        <v>37</v>
      </c>
      <c r="C82" t="s">
        <v>450</v>
      </c>
      <c r="D82" t="s">
        <v>932</v>
      </c>
      <c r="E82" t="s">
        <v>965</v>
      </c>
      <c r="F82" s="18">
        <v>43312</v>
      </c>
      <c r="G82">
        <v>9.4</v>
      </c>
      <c r="H82" t="s">
        <v>986</v>
      </c>
      <c r="I82">
        <v>7</v>
      </c>
      <c r="J82" t="s">
        <v>998</v>
      </c>
      <c r="K82">
        <v>1.8</v>
      </c>
      <c r="L82" t="s">
        <v>29</v>
      </c>
      <c r="M82">
        <v>39</v>
      </c>
      <c r="N82" t="s">
        <v>29</v>
      </c>
      <c r="O82">
        <v>596</v>
      </c>
      <c r="P82" t="s">
        <v>29</v>
      </c>
      <c r="Q82">
        <v>1060</v>
      </c>
      <c r="R82" t="s">
        <v>29</v>
      </c>
      <c r="S82">
        <v>2.9</v>
      </c>
      <c r="T82" t="s">
        <v>998</v>
      </c>
      <c r="U82">
        <v>4.2</v>
      </c>
      <c r="V82" t="s">
        <v>29</v>
      </c>
      <c r="W82">
        <v>0.13500000000000001</v>
      </c>
      <c r="X82" t="s">
        <v>985</v>
      </c>
      <c r="Y82">
        <v>5.63</v>
      </c>
      <c r="Z82" t="s">
        <v>29</v>
      </c>
      <c r="AA82" t="s">
        <v>29</v>
      </c>
    </row>
    <row r="83" spans="1:27" x14ac:dyDescent="0.35">
      <c r="A83">
        <v>2018212097</v>
      </c>
      <c r="B83" t="s">
        <v>46</v>
      </c>
      <c r="C83" t="s">
        <v>161</v>
      </c>
      <c r="D83" t="s">
        <v>990</v>
      </c>
      <c r="E83" t="s">
        <v>149</v>
      </c>
      <c r="F83" s="18">
        <v>43312</v>
      </c>
      <c r="G83">
        <v>21.2</v>
      </c>
      <c r="H83" t="s">
        <v>997</v>
      </c>
      <c r="I83">
        <v>21.2</v>
      </c>
      <c r="J83" t="s">
        <v>919</v>
      </c>
      <c r="K83">
        <v>16.5</v>
      </c>
      <c r="L83" t="s">
        <v>29</v>
      </c>
      <c r="M83">
        <v>5</v>
      </c>
      <c r="N83" t="s">
        <v>949</v>
      </c>
      <c r="O83">
        <v>3630</v>
      </c>
      <c r="P83" t="s">
        <v>880</v>
      </c>
      <c r="Q83">
        <v>4350</v>
      </c>
      <c r="R83" t="s">
        <v>29</v>
      </c>
      <c r="S83">
        <v>6.7</v>
      </c>
      <c r="T83" t="s">
        <v>998</v>
      </c>
      <c r="U83" t="s">
        <v>29</v>
      </c>
      <c r="V83" t="s">
        <v>29</v>
      </c>
      <c r="W83">
        <v>9.5000000000000001E-2</v>
      </c>
      <c r="X83" t="s">
        <v>907</v>
      </c>
      <c r="Y83">
        <v>9.9600000000000009</v>
      </c>
      <c r="Z83" t="s">
        <v>29</v>
      </c>
      <c r="AA83" t="s">
        <v>106</v>
      </c>
    </row>
    <row r="84" spans="1:27" x14ac:dyDescent="0.35">
      <c r="A84">
        <v>2018212101</v>
      </c>
      <c r="B84" t="s">
        <v>46</v>
      </c>
      <c r="C84" t="s">
        <v>161</v>
      </c>
      <c r="D84" t="s">
        <v>990</v>
      </c>
      <c r="E84" t="s">
        <v>149</v>
      </c>
      <c r="F84" s="18">
        <v>43312</v>
      </c>
      <c r="G84">
        <v>22.9</v>
      </c>
      <c r="H84" t="s">
        <v>997</v>
      </c>
      <c r="I84">
        <v>21.2</v>
      </c>
      <c r="J84" t="s">
        <v>919</v>
      </c>
      <c r="K84">
        <v>15.4</v>
      </c>
      <c r="L84" t="s">
        <v>29</v>
      </c>
      <c r="M84">
        <v>5</v>
      </c>
      <c r="N84" t="s">
        <v>949</v>
      </c>
      <c r="O84">
        <v>3650</v>
      </c>
      <c r="P84" t="s">
        <v>880</v>
      </c>
      <c r="Q84">
        <v>4250</v>
      </c>
      <c r="R84" t="s">
        <v>29</v>
      </c>
      <c r="S84">
        <v>6.2</v>
      </c>
      <c r="T84" t="s">
        <v>998</v>
      </c>
      <c r="U84" t="s">
        <v>29</v>
      </c>
      <c r="V84" t="s">
        <v>29</v>
      </c>
      <c r="W84">
        <v>0.09</v>
      </c>
      <c r="X84" t="s">
        <v>878</v>
      </c>
      <c r="Y84">
        <v>9.7799999999999994</v>
      </c>
      <c r="Z84" t="s">
        <v>29</v>
      </c>
      <c r="AA84" t="s">
        <v>108</v>
      </c>
    </row>
    <row r="85" spans="1:27" x14ac:dyDescent="0.35">
      <c r="A85">
        <v>2018212096</v>
      </c>
      <c r="B85" t="s">
        <v>43</v>
      </c>
      <c r="C85" t="s">
        <v>451</v>
      </c>
      <c r="D85" t="s">
        <v>950</v>
      </c>
      <c r="E85" t="s">
        <v>885</v>
      </c>
      <c r="F85" s="18">
        <v>43312</v>
      </c>
      <c r="G85">
        <v>26.8</v>
      </c>
      <c r="H85" t="s">
        <v>999</v>
      </c>
      <c r="I85">
        <v>32.1</v>
      </c>
      <c r="J85" t="s">
        <v>998</v>
      </c>
      <c r="K85">
        <v>13.1</v>
      </c>
      <c r="L85" t="s">
        <v>29</v>
      </c>
      <c r="M85">
        <v>41</v>
      </c>
      <c r="N85" t="s">
        <v>29</v>
      </c>
      <c r="O85">
        <v>868</v>
      </c>
      <c r="P85" t="s">
        <v>29</v>
      </c>
      <c r="Q85">
        <v>1320</v>
      </c>
      <c r="R85" t="s">
        <v>29</v>
      </c>
      <c r="S85">
        <v>3.4</v>
      </c>
      <c r="T85" t="s">
        <v>998</v>
      </c>
      <c r="U85">
        <v>3.6</v>
      </c>
      <c r="V85" t="s">
        <v>29</v>
      </c>
      <c r="W85">
        <v>0.23499999999999999</v>
      </c>
      <c r="X85" t="s">
        <v>29</v>
      </c>
      <c r="Y85">
        <v>5.9</v>
      </c>
      <c r="Z85" t="s">
        <v>29</v>
      </c>
      <c r="AA85" t="s">
        <v>29</v>
      </c>
    </row>
    <row r="86" spans="1:27" x14ac:dyDescent="0.35">
      <c r="A86">
        <v>2018212098</v>
      </c>
      <c r="B86" t="s">
        <v>34</v>
      </c>
      <c r="C86" t="s">
        <v>160</v>
      </c>
      <c r="D86" t="s">
        <v>926</v>
      </c>
      <c r="E86" t="s">
        <v>135</v>
      </c>
      <c r="F86" s="18">
        <v>43312</v>
      </c>
      <c r="G86">
        <v>27.1</v>
      </c>
      <c r="H86" t="s">
        <v>997</v>
      </c>
      <c r="I86">
        <v>42.4</v>
      </c>
      <c r="J86" t="s">
        <v>919</v>
      </c>
      <c r="K86">
        <v>9.1999999999999993</v>
      </c>
      <c r="L86" t="s">
        <v>29</v>
      </c>
      <c r="M86">
        <v>48</v>
      </c>
      <c r="N86" t="s">
        <v>29</v>
      </c>
      <c r="O86">
        <v>3260</v>
      </c>
      <c r="P86" t="s">
        <v>880</v>
      </c>
      <c r="Q86">
        <v>3390</v>
      </c>
      <c r="R86" t="s">
        <v>29</v>
      </c>
      <c r="S86">
        <v>4</v>
      </c>
      <c r="T86" t="s">
        <v>998</v>
      </c>
      <c r="U86">
        <v>7.7</v>
      </c>
      <c r="V86" t="s">
        <v>29</v>
      </c>
      <c r="W86">
        <v>0.28000000000000003</v>
      </c>
      <c r="X86" t="s">
        <v>29</v>
      </c>
      <c r="Y86">
        <v>7.7</v>
      </c>
      <c r="Z86" t="s">
        <v>29</v>
      </c>
      <c r="AA86" t="s">
        <v>29</v>
      </c>
    </row>
    <row r="87" spans="1:27" x14ac:dyDescent="0.35">
      <c r="A87">
        <v>2018212095</v>
      </c>
      <c r="B87" t="s">
        <v>40</v>
      </c>
      <c r="C87" t="s">
        <v>158</v>
      </c>
      <c r="D87" t="s">
        <v>938</v>
      </c>
      <c r="E87" t="s">
        <v>133</v>
      </c>
      <c r="F87" s="18">
        <v>43312</v>
      </c>
      <c r="G87">
        <v>10.6</v>
      </c>
      <c r="H87" t="s">
        <v>997</v>
      </c>
      <c r="I87">
        <v>13.3</v>
      </c>
      <c r="J87" t="s">
        <v>998</v>
      </c>
      <c r="K87">
        <v>9.9</v>
      </c>
      <c r="L87" t="s">
        <v>29</v>
      </c>
      <c r="M87">
        <v>15</v>
      </c>
      <c r="N87" t="s">
        <v>878</v>
      </c>
      <c r="O87">
        <v>570</v>
      </c>
      <c r="P87" t="s">
        <v>29</v>
      </c>
      <c r="Q87">
        <v>951</v>
      </c>
      <c r="R87" t="s">
        <v>29</v>
      </c>
      <c r="S87">
        <v>2.1</v>
      </c>
      <c r="T87" t="s">
        <v>996</v>
      </c>
      <c r="U87">
        <v>3</v>
      </c>
      <c r="V87" t="s">
        <v>29</v>
      </c>
      <c r="W87">
        <v>0.115</v>
      </c>
      <c r="X87" t="s">
        <v>29</v>
      </c>
      <c r="Y87">
        <v>2.46</v>
      </c>
      <c r="Z87" t="s">
        <v>29</v>
      </c>
      <c r="AA87" t="s">
        <v>29</v>
      </c>
    </row>
    <row r="88" spans="1:27" x14ac:dyDescent="0.35">
      <c r="A88">
        <v>2018212099</v>
      </c>
      <c r="B88" t="s">
        <v>26</v>
      </c>
      <c r="C88" t="s">
        <v>159</v>
      </c>
      <c r="D88" t="s">
        <v>929</v>
      </c>
      <c r="E88" t="s">
        <v>134</v>
      </c>
      <c r="F88" s="18">
        <v>43312</v>
      </c>
      <c r="G88">
        <v>42</v>
      </c>
      <c r="H88" t="s">
        <v>986</v>
      </c>
      <c r="I88">
        <v>50.3</v>
      </c>
      <c r="J88" t="s">
        <v>919</v>
      </c>
      <c r="K88">
        <v>22.4</v>
      </c>
      <c r="L88" t="s">
        <v>29</v>
      </c>
      <c r="M88">
        <v>21</v>
      </c>
      <c r="N88" t="s">
        <v>878</v>
      </c>
      <c r="O88">
        <v>135</v>
      </c>
      <c r="P88" t="s">
        <v>29</v>
      </c>
      <c r="Q88">
        <v>816</v>
      </c>
      <c r="R88" t="s">
        <v>29</v>
      </c>
      <c r="S88">
        <v>3.1</v>
      </c>
      <c r="T88" t="s">
        <v>998</v>
      </c>
      <c r="U88">
        <v>7.6</v>
      </c>
      <c r="V88" t="s">
        <v>29</v>
      </c>
      <c r="W88">
        <v>0.25</v>
      </c>
      <c r="X88" t="s">
        <v>29</v>
      </c>
      <c r="Y88">
        <v>5.73</v>
      </c>
      <c r="Z88" t="s">
        <v>29</v>
      </c>
      <c r="AA88" t="s">
        <v>29</v>
      </c>
    </row>
    <row r="89" spans="1:27" x14ac:dyDescent="0.35">
      <c r="A89">
        <v>2018212102</v>
      </c>
      <c r="B89" t="e">
        <v>#N/A</v>
      </c>
      <c r="C89" t="e">
        <v>#N/A</v>
      </c>
      <c r="D89" t="s">
        <v>125</v>
      </c>
      <c r="E89" t="s">
        <v>125</v>
      </c>
      <c r="F89" s="18">
        <v>43312</v>
      </c>
      <c r="G89">
        <v>4.2</v>
      </c>
      <c r="H89" t="s">
        <v>999</v>
      </c>
      <c r="I89">
        <v>4.5999999999999996</v>
      </c>
      <c r="J89" t="s">
        <v>996</v>
      </c>
      <c r="K89">
        <v>1.5</v>
      </c>
      <c r="L89" t="s">
        <v>878</v>
      </c>
      <c r="M89">
        <v>5</v>
      </c>
      <c r="N89" t="s">
        <v>949</v>
      </c>
      <c r="O89">
        <v>5</v>
      </c>
      <c r="P89" t="s">
        <v>949</v>
      </c>
      <c r="Q89">
        <v>148</v>
      </c>
      <c r="R89" t="s">
        <v>29</v>
      </c>
      <c r="S89">
        <v>0</v>
      </c>
      <c r="T89" t="s">
        <v>1000</v>
      </c>
      <c r="U89" t="s">
        <v>29</v>
      </c>
      <c r="V89" t="s">
        <v>29</v>
      </c>
      <c r="W89">
        <v>2.5000000000000001E-2</v>
      </c>
      <c r="X89" t="s">
        <v>878</v>
      </c>
      <c r="Y89">
        <v>0.2</v>
      </c>
      <c r="Z89" t="s">
        <v>949</v>
      </c>
      <c r="AA89" t="s">
        <v>29</v>
      </c>
    </row>
    <row r="90" spans="1:27" x14ac:dyDescent="0.35">
      <c r="A90">
        <v>2018226034</v>
      </c>
      <c r="B90" t="s">
        <v>37</v>
      </c>
      <c r="C90" t="s">
        <v>450</v>
      </c>
      <c r="D90" t="s">
        <v>932</v>
      </c>
      <c r="E90" t="s">
        <v>965</v>
      </c>
      <c r="F90" s="18">
        <v>43326</v>
      </c>
      <c r="G90">
        <v>21.4</v>
      </c>
      <c r="H90" t="s">
        <v>29</v>
      </c>
      <c r="I90">
        <v>34.5</v>
      </c>
      <c r="J90" t="s">
        <v>880</v>
      </c>
      <c r="K90">
        <v>14.9</v>
      </c>
      <c r="L90" t="s">
        <v>29</v>
      </c>
      <c r="M90">
        <v>41</v>
      </c>
      <c r="N90" t="s">
        <v>998</v>
      </c>
      <c r="O90">
        <v>295</v>
      </c>
      <c r="P90" t="s">
        <v>29</v>
      </c>
      <c r="Q90">
        <v>836</v>
      </c>
      <c r="R90" t="s">
        <v>29</v>
      </c>
      <c r="S90">
        <v>15</v>
      </c>
      <c r="T90" t="s">
        <v>29</v>
      </c>
      <c r="U90">
        <v>8.1</v>
      </c>
      <c r="V90" t="s">
        <v>1001</v>
      </c>
      <c r="W90">
        <v>0.21329999999999999</v>
      </c>
      <c r="X90" t="s">
        <v>29</v>
      </c>
      <c r="Y90">
        <v>7.39</v>
      </c>
      <c r="Z90" t="s">
        <v>29</v>
      </c>
      <c r="AA90" t="s">
        <v>29</v>
      </c>
    </row>
    <row r="91" spans="1:27" x14ac:dyDescent="0.35">
      <c r="A91">
        <v>2018226035</v>
      </c>
      <c r="B91" t="s">
        <v>46</v>
      </c>
      <c r="C91" t="s">
        <v>161</v>
      </c>
      <c r="D91" t="s">
        <v>990</v>
      </c>
      <c r="E91" t="s">
        <v>149</v>
      </c>
      <c r="F91" s="18">
        <v>43326</v>
      </c>
      <c r="G91">
        <v>24.5</v>
      </c>
      <c r="H91" t="s">
        <v>29</v>
      </c>
      <c r="I91">
        <v>42.7</v>
      </c>
      <c r="J91" t="s">
        <v>29</v>
      </c>
      <c r="K91">
        <v>16.100000000000001</v>
      </c>
      <c r="L91" t="s">
        <v>29</v>
      </c>
      <c r="M91">
        <v>29</v>
      </c>
      <c r="N91" t="s">
        <v>996</v>
      </c>
      <c r="O91">
        <v>3480</v>
      </c>
      <c r="P91" t="s">
        <v>880</v>
      </c>
      <c r="Q91">
        <v>3700</v>
      </c>
      <c r="R91" t="s">
        <v>29</v>
      </c>
      <c r="S91">
        <v>24.4</v>
      </c>
      <c r="T91" t="s">
        <v>29</v>
      </c>
      <c r="U91">
        <v>3.5</v>
      </c>
      <c r="V91" t="s">
        <v>997</v>
      </c>
      <c r="W91">
        <v>0.16669999999999999</v>
      </c>
      <c r="X91" t="s">
        <v>29</v>
      </c>
      <c r="Y91">
        <v>9.1</v>
      </c>
      <c r="Z91" t="s">
        <v>29</v>
      </c>
      <c r="AA91" t="s">
        <v>29</v>
      </c>
    </row>
    <row r="92" spans="1:27" x14ac:dyDescent="0.35">
      <c r="A92">
        <v>2018226031</v>
      </c>
      <c r="B92" t="s">
        <v>43</v>
      </c>
      <c r="C92" t="s">
        <v>451</v>
      </c>
      <c r="D92" t="s">
        <v>950</v>
      </c>
      <c r="E92" t="s">
        <v>885</v>
      </c>
      <c r="F92" s="18">
        <v>43326</v>
      </c>
      <c r="G92">
        <v>47.3</v>
      </c>
      <c r="H92" t="s">
        <v>29</v>
      </c>
      <c r="I92">
        <v>94.5</v>
      </c>
      <c r="J92" t="s">
        <v>880</v>
      </c>
      <c r="K92">
        <v>31.3</v>
      </c>
      <c r="L92" t="s">
        <v>29</v>
      </c>
      <c r="M92">
        <v>68</v>
      </c>
      <c r="N92" t="s">
        <v>998</v>
      </c>
      <c r="O92">
        <v>1010</v>
      </c>
      <c r="P92" t="s">
        <v>880</v>
      </c>
      <c r="Q92">
        <v>1600</v>
      </c>
      <c r="R92" t="s">
        <v>29</v>
      </c>
      <c r="S92">
        <v>49.2</v>
      </c>
      <c r="T92" t="s">
        <v>29</v>
      </c>
      <c r="U92">
        <v>7.2</v>
      </c>
      <c r="V92" t="s">
        <v>907</v>
      </c>
      <c r="W92">
        <v>0.26</v>
      </c>
      <c r="X92" t="s">
        <v>29</v>
      </c>
      <c r="Y92">
        <v>6.75</v>
      </c>
      <c r="Z92" t="s">
        <v>29</v>
      </c>
      <c r="AA92" t="s">
        <v>29</v>
      </c>
    </row>
    <row r="93" spans="1:27" x14ac:dyDescent="0.35">
      <c r="A93">
        <v>2018226032</v>
      </c>
      <c r="B93" t="s">
        <v>34</v>
      </c>
      <c r="C93" t="s">
        <v>160</v>
      </c>
      <c r="D93" t="s">
        <v>926</v>
      </c>
      <c r="E93" t="s">
        <v>135</v>
      </c>
      <c r="F93" s="18">
        <v>43326</v>
      </c>
      <c r="G93">
        <v>18</v>
      </c>
      <c r="H93" t="s">
        <v>29</v>
      </c>
      <c r="I93">
        <v>40</v>
      </c>
      <c r="J93" t="s">
        <v>29</v>
      </c>
      <c r="K93">
        <v>1.5</v>
      </c>
      <c r="L93" t="s">
        <v>878</v>
      </c>
      <c r="M93">
        <v>74</v>
      </c>
      <c r="N93" t="s">
        <v>998</v>
      </c>
      <c r="O93">
        <v>178</v>
      </c>
      <c r="P93" t="s">
        <v>29</v>
      </c>
      <c r="Q93">
        <v>892</v>
      </c>
      <c r="R93" t="s">
        <v>29</v>
      </c>
      <c r="S93">
        <v>5.4</v>
      </c>
      <c r="T93" t="s">
        <v>29</v>
      </c>
      <c r="U93">
        <v>7.7</v>
      </c>
      <c r="V93" t="s">
        <v>997</v>
      </c>
      <c r="W93">
        <v>0.4133</v>
      </c>
      <c r="X93" t="s">
        <v>29</v>
      </c>
      <c r="Y93">
        <v>2.27</v>
      </c>
      <c r="Z93" t="s">
        <v>29</v>
      </c>
      <c r="AA93" t="s">
        <v>29</v>
      </c>
    </row>
    <row r="94" spans="1:27" x14ac:dyDescent="0.35">
      <c r="A94">
        <v>2018226030</v>
      </c>
      <c r="B94" t="s">
        <v>40</v>
      </c>
      <c r="C94" t="s">
        <v>158</v>
      </c>
      <c r="D94" t="s">
        <v>938</v>
      </c>
      <c r="E94" t="s">
        <v>133</v>
      </c>
      <c r="F94" s="18">
        <v>43326</v>
      </c>
      <c r="G94">
        <v>8.1</v>
      </c>
      <c r="H94" t="s">
        <v>29</v>
      </c>
      <c r="I94">
        <v>18.600000000000001</v>
      </c>
      <c r="J94" t="s">
        <v>29</v>
      </c>
      <c r="K94">
        <v>1.6</v>
      </c>
      <c r="L94" t="s">
        <v>878</v>
      </c>
      <c r="M94">
        <v>38</v>
      </c>
      <c r="N94" t="s">
        <v>998</v>
      </c>
      <c r="O94">
        <v>295</v>
      </c>
      <c r="P94" t="s">
        <v>29</v>
      </c>
      <c r="Q94">
        <v>649</v>
      </c>
      <c r="R94" t="s">
        <v>29</v>
      </c>
      <c r="S94">
        <v>4.5999999999999996</v>
      </c>
      <c r="T94" t="s">
        <v>29</v>
      </c>
      <c r="U94">
        <v>2.9</v>
      </c>
      <c r="V94" t="s">
        <v>997</v>
      </c>
      <c r="W94">
        <v>0.19</v>
      </c>
      <c r="X94" t="s">
        <v>29</v>
      </c>
      <c r="Y94">
        <v>3.74</v>
      </c>
      <c r="Z94" t="s">
        <v>29</v>
      </c>
      <c r="AA94" t="s">
        <v>106</v>
      </c>
    </row>
    <row r="95" spans="1:27" x14ac:dyDescent="0.35">
      <c r="A95">
        <v>2018226036</v>
      </c>
      <c r="B95" t="s">
        <v>40</v>
      </c>
      <c r="C95" t="s">
        <v>158</v>
      </c>
      <c r="D95" t="s">
        <v>938</v>
      </c>
      <c r="E95" t="s">
        <v>133</v>
      </c>
      <c r="F95" s="18">
        <v>43326</v>
      </c>
      <c r="G95">
        <v>11.5</v>
      </c>
      <c r="H95" t="s">
        <v>29</v>
      </c>
      <c r="I95">
        <v>15.9</v>
      </c>
      <c r="J95" t="s">
        <v>29</v>
      </c>
      <c r="K95">
        <v>2.6</v>
      </c>
      <c r="L95" t="s">
        <v>29</v>
      </c>
      <c r="M95">
        <v>41</v>
      </c>
      <c r="N95" t="s">
        <v>998</v>
      </c>
      <c r="O95">
        <v>298</v>
      </c>
      <c r="P95" t="s">
        <v>29</v>
      </c>
      <c r="Q95">
        <v>625</v>
      </c>
      <c r="R95" t="s">
        <v>29</v>
      </c>
      <c r="S95">
        <v>6.8</v>
      </c>
      <c r="T95" t="s">
        <v>29</v>
      </c>
      <c r="U95">
        <v>3.2</v>
      </c>
      <c r="V95" t="s">
        <v>1001</v>
      </c>
      <c r="W95">
        <v>0.1</v>
      </c>
      <c r="X95" t="s">
        <v>29</v>
      </c>
      <c r="Y95">
        <v>3.77</v>
      </c>
      <c r="Z95" t="s">
        <v>29</v>
      </c>
      <c r="AA95" t="s">
        <v>108</v>
      </c>
    </row>
    <row r="96" spans="1:27" x14ac:dyDescent="0.35">
      <c r="A96">
        <v>2018226033</v>
      </c>
      <c r="B96" t="s">
        <v>26</v>
      </c>
      <c r="C96" t="s">
        <v>159</v>
      </c>
      <c r="D96" t="s">
        <v>929</v>
      </c>
      <c r="E96" t="s">
        <v>134</v>
      </c>
      <c r="F96" s="18">
        <v>43326</v>
      </c>
      <c r="G96">
        <v>101</v>
      </c>
      <c r="H96" t="s">
        <v>880</v>
      </c>
      <c r="I96">
        <v>172</v>
      </c>
      <c r="J96" t="s">
        <v>880</v>
      </c>
      <c r="K96">
        <v>64.099999999999994</v>
      </c>
      <c r="L96" t="s">
        <v>880</v>
      </c>
      <c r="M96">
        <v>46</v>
      </c>
      <c r="N96" t="s">
        <v>998</v>
      </c>
      <c r="O96">
        <v>472</v>
      </c>
      <c r="P96" t="s">
        <v>29</v>
      </c>
      <c r="Q96">
        <v>1510</v>
      </c>
      <c r="R96" t="s">
        <v>29</v>
      </c>
      <c r="S96">
        <v>41.2</v>
      </c>
      <c r="T96" t="s">
        <v>29</v>
      </c>
      <c r="U96">
        <v>11.2</v>
      </c>
      <c r="V96" t="s">
        <v>1001</v>
      </c>
      <c r="W96">
        <v>0.77329999999999999</v>
      </c>
      <c r="X96" t="s">
        <v>29</v>
      </c>
      <c r="Y96">
        <v>9.57</v>
      </c>
      <c r="Z96" t="s">
        <v>29</v>
      </c>
      <c r="AA96" t="s">
        <v>29</v>
      </c>
    </row>
    <row r="97" spans="1:27" x14ac:dyDescent="0.35">
      <c r="A97">
        <v>2018226037</v>
      </c>
      <c r="B97" t="e">
        <v>#N/A</v>
      </c>
      <c r="C97" t="e">
        <v>#N/A</v>
      </c>
      <c r="D97" t="s">
        <v>125</v>
      </c>
      <c r="E97" t="s">
        <v>125</v>
      </c>
      <c r="F97" s="18">
        <v>43326</v>
      </c>
      <c r="G97">
        <v>2.5</v>
      </c>
      <c r="H97" t="s">
        <v>878</v>
      </c>
      <c r="I97">
        <v>0.95</v>
      </c>
      <c r="J97" t="s">
        <v>949</v>
      </c>
      <c r="K97">
        <v>0.3</v>
      </c>
      <c r="L97" t="s">
        <v>949</v>
      </c>
      <c r="M97">
        <v>26</v>
      </c>
      <c r="N97" t="s">
        <v>996</v>
      </c>
      <c r="O97">
        <v>5</v>
      </c>
      <c r="P97" t="s">
        <v>949</v>
      </c>
      <c r="Q97">
        <v>167</v>
      </c>
      <c r="R97" t="s">
        <v>29</v>
      </c>
      <c r="S97">
        <v>0</v>
      </c>
      <c r="T97" t="s">
        <v>949</v>
      </c>
      <c r="U97">
        <v>0.6</v>
      </c>
      <c r="V97" t="s">
        <v>1002</v>
      </c>
      <c r="W97">
        <v>5.33E-2</v>
      </c>
      <c r="X97" t="s">
        <v>878</v>
      </c>
      <c r="Y97">
        <v>0.2</v>
      </c>
      <c r="Z97" t="s">
        <v>949</v>
      </c>
      <c r="AA97" t="s">
        <v>29</v>
      </c>
    </row>
    <row r="98" spans="1:27" x14ac:dyDescent="0.35">
      <c r="A98">
        <v>2018229084</v>
      </c>
      <c r="B98" t="s">
        <v>37</v>
      </c>
      <c r="C98" t="s">
        <v>450</v>
      </c>
      <c r="D98" t="s">
        <v>932</v>
      </c>
      <c r="E98" t="s">
        <v>965</v>
      </c>
      <c r="F98" s="18">
        <v>43329</v>
      </c>
      <c r="G98">
        <v>48.6</v>
      </c>
      <c r="H98" t="s">
        <v>998</v>
      </c>
      <c r="I98">
        <v>114.1</v>
      </c>
      <c r="J98" t="s">
        <v>880</v>
      </c>
      <c r="K98">
        <v>34.4</v>
      </c>
      <c r="L98" t="s">
        <v>29</v>
      </c>
      <c r="M98">
        <v>82</v>
      </c>
      <c r="N98" t="s">
        <v>998</v>
      </c>
      <c r="O98">
        <v>441</v>
      </c>
      <c r="P98" t="s">
        <v>29</v>
      </c>
      <c r="Q98">
        <v>1360</v>
      </c>
      <c r="R98" t="s">
        <v>29</v>
      </c>
      <c r="S98">
        <v>34</v>
      </c>
      <c r="T98" t="s">
        <v>29</v>
      </c>
      <c r="U98" t="s">
        <v>967</v>
      </c>
      <c r="V98" t="s">
        <v>29</v>
      </c>
      <c r="W98" t="s">
        <v>967</v>
      </c>
      <c r="X98" t="s">
        <v>29</v>
      </c>
      <c r="Y98" t="s">
        <v>967</v>
      </c>
      <c r="Z98" t="s">
        <v>29</v>
      </c>
      <c r="AA98" t="s">
        <v>29</v>
      </c>
    </row>
    <row r="99" spans="1:27" x14ac:dyDescent="0.35">
      <c r="A99">
        <v>2018229082</v>
      </c>
      <c r="B99" t="e">
        <v>#N/A</v>
      </c>
      <c r="C99" t="e">
        <v>#N/A</v>
      </c>
      <c r="D99" t="s">
        <v>125</v>
      </c>
      <c r="E99" t="s">
        <v>125</v>
      </c>
      <c r="F99" s="18">
        <v>43329</v>
      </c>
      <c r="G99">
        <v>1.7</v>
      </c>
      <c r="H99" t="s">
        <v>996</v>
      </c>
      <c r="I99">
        <v>0.5</v>
      </c>
      <c r="J99" t="s">
        <v>949</v>
      </c>
      <c r="K99">
        <v>1</v>
      </c>
      <c r="L99" t="s">
        <v>878</v>
      </c>
      <c r="M99">
        <v>29</v>
      </c>
      <c r="N99" t="s">
        <v>996</v>
      </c>
      <c r="O99">
        <v>11</v>
      </c>
      <c r="P99" t="s">
        <v>878</v>
      </c>
      <c r="Q99">
        <v>155</v>
      </c>
      <c r="R99" t="s">
        <v>29</v>
      </c>
      <c r="S99">
        <v>2.7</v>
      </c>
      <c r="T99" t="s">
        <v>29</v>
      </c>
      <c r="U99" t="s">
        <v>967</v>
      </c>
      <c r="V99" t="s">
        <v>29</v>
      </c>
      <c r="W99" t="s">
        <v>967</v>
      </c>
      <c r="X99" t="s">
        <v>29</v>
      </c>
      <c r="Y99" t="s">
        <v>967</v>
      </c>
      <c r="Z99" t="s">
        <v>29</v>
      </c>
      <c r="AA99" t="s">
        <v>29</v>
      </c>
    </row>
    <row r="100" spans="1:27" x14ac:dyDescent="0.35">
      <c r="A100">
        <v>2018240049</v>
      </c>
      <c r="B100" t="s">
        <v>37</v>
      </c>
      <c r="C100" t="s">
        <v>450</v>
      </c>
      <c r="D100" t="s">
        <v>932</v>
      </c>
      <c r="E100" t="s">
        <v>965</v>
      </c>
      <c r="F100" s="18">
        <v>43340</v>
      </c>
      <c r="G100">
        <v>10.4</v>
      </c>
      <c r="H100" t="s">
        <v>907</v>
      </c>
      <c r="I100">
        <v>16.8</v>
      </c>
      <c r="J100" t="s">
        <v>29</v>
      </c>
      <c r="K100">
        <v>5.2</v>
      </c>
      <c r="L100" t="s">
        <v>29</v>
      </c>
      <c r="M100">
        <v>39</v>
      </c>
      <c r="N100" t="s">
        <v>29</v>
      </c>
      <c r="O100">
        <v>240</v>
      </c>
      <c r="P100" t="s">
        <v>29</v>
      </c>
      <c r="Q100">
        <v>760</v>
      </c>
      <c r="R100" t="s">
        <v>29</v>
      </c>
      <c r="S100">
        <v>2.6</v>
      </c>
      <c r="T100" t="s">
        <v>878</v>
      </c>
      <c r="U100">
        <v>5.5</v>
      </c>
      <c r="V100" t="s">
        <v>1001</v>
      </c>
      <c r="W100">
        <v>0.34</v>
      </c>
      <c r="X100" t="s">
        <v>29</v>
      </c>
      <c r="Y100">
        <v>4.83</v>
      </c>
      <c r="Z100" t="s">
        <v>29</v>
      </c>
      <c r="AA100" t="s">
        <v>29</v>
      </c>
    </row>
    <row r="101" spans="1:27" x14ac:dyDescent="0.35">
      <c r="A101">
        <v>2018240050</v>
      </c>
      <c r="B101" t="s">
        <v>46</v>
      </c>
      <c r="C101" t="s">
        <v>161</v>
      </c>
      <c r="D101" t="s">
        <v>990</v>
      </c>
      <c r="E101" t="s">
        <v>149</v>
      </c>
      <c r="F101" s="18">
        <v>43340</v>
      </c>
      <c r="G101">
        <v>23.3</v>
      </c>
      <c r="H101" t="s">
        <v>986</v>
      </c>
      <c r="I101">
        <v>26.6</v>
      </c>
      <c r="J101" t="s">
        <v>29</v>
      </c>
      <c r="K101">
        <v>16.8</v>
      </c>
      <c r="L101" t="s">
        <v>29</v>
      </c>
      <c r="M101">
        <v>14</v>
      </c>
      <c r="N101" t="s">
        <v>893</v>
      </c>
      <c r="O101">
        <v>3700</v>
      </c>
      <c r="P101" t="s">
        <v>913</v>
      </c>
      <c r="Q101">
        <v>4090</v>
      </c>
      <c r="R101" t="s">
        <v>29</v>
      </c>
      <c r="S101">
        <v>6.3</v>
      </c>
      <c r="T101" t="s">
        <v>29</v>
      </c>
      <c r="U101">
        <v>2.5</v>
      </c>
      <c r="V101" t="s">
        <v>997</v>
      </c>
      <c r="W101">
        <v>0.12</v>
      </c>
      <c r="X101" t="s">
        <v>29</v>
      </c>
      <c r="Y101">
        <v>9.92</v>
      </c>
      <c r="Z101" t="s">
        <v>29</v>
      </c>
      <c r="AA101" t="s">
        <v>29</v>
      </c>
    </row>
    <row r="102" spans="1:27" x14ac:dyDescent="0.35">
      <c r="A102">
        <v>2018240046</v>
      </c>
      <c r="B102" t="s">
        <v>43</v>
      </c>
      <c r="C102" t="s">
        <v>451</v>
      </c>
      <c r="D102" t="s">
        <v>950</v>
      </c>
      <c r="E102" t="s">
        <v>885</v>
      </c>
      <c r="F102" s="18">
        <v>43340</v>
      </c>
      <c r="G102">
        <v>16.399999999999999</v>
      </c>
      <c r="H102" t="s">
        <v>986</v>
      </c>
      <c r="I102">
        <v>36.1</v>
      </c>
      <c r="J102" t="s">
        <v>29</v>
      </c>
      <c r="K102">
        <v>12</v>
      </c>
      <c r="L102" t="s">
        <v>29</v>
      </c>
      <c r="M102">
        <v>52</v>
      </c>
      <c r="N102" t="s">
        <v>29</v>
      </c>
      <c r="O102">
        <v>793</v>
      </c>
      <c r="P102" t="s">
        <v>29</v>
      </c>
      <c r="Q102">
        <v>1280</v>
      </c>
      <c r="R102" t="s">
        <v>29</v>
      </c>
      <c r="S102">
        <v>2.4</v>
      </c>
      <c r="T102" t="s">
        <v>878</v>
      </c>
      <c r="U102">
        <v>4.0999999999999996</v>
      </c>
      <c r="V102" t="s">
        <v>997</v>
      </c>
      <c r="W102">
        <v>0.4</v>
      </c>
      <c r="X102" t="s">
        <v>29</v>
      </c>
      <c r="Y102">
        <v>0.2</v>
      </c>
      <c r="Z102" t="s">
        <v>949</v>
      </c>
      <c r="AA102" t="s">
        <v>29</v>
      </c>
    </row>
    <row r="103" spans="1:27" x14ac:dyDescent="0.35">
      <c r="A103">
        <v>2018240047</v>
      </c>
      <c r="B103" t="s">
        <v>34</v>
      </c>
      <c r="C103" t="s">
        <v>160</v>
      </c>
      <c r="D103" t="s">
        <v>926</v>
      </c>
      <c r="E103" t="s">
        <v>135</v>
      </c>
      <c r="F103" s="18">
        <v>43340</v>
      </c>
      <c r="G103">
        <v>29.8</v>
      </c>
      <c r="H103" t="s">
        <v>907</v>
      </c>
      <c r="I103">
        <v>36.200000000000003</v>
      </c>
      <c r="J103" t="s">
        <v>29</v>
      </c>
      <c r="K103">
        <v>14</v>
      </c>
      <c r="L103" t="s">
        <v>29</v>
      </c>
      <c r="M103">
        <v>41</v>
      </c>
      <c r="N103" t="s">
        <v>29</v>
      </c>
      <c r="O103">
        <v>42</v>
      </c>
      <c r="P103" t="s">
        <v>29</v>
      </c>
      <c r="Q103" t="s">
        <v>29</v>
      </c>
      <c r="R103" t="s">
        <v>983</v>
      </c>
      <c r="S103">
        <v>1.4</v>
      </c>
      <c r="T103" t="s">
        <v>949</v>
      </c>
      <c r="U103">
        <v>8.9</v>
      </c>
      <c r="V103" t="s">
        <v>997</v>
      </c>
      <c r="W103">
        <v>0.33</v>
      </c>
      <c r="X103" t="s">
        <v>29</v>
      </c>
      <c r="Y103">
        <v>3.15</v>
      </c>
      <c r="Z103" t="s">
        <v>29</v>
      </c>
      <c r="AA103" t="s">
        <v>106</v>
      </c>
    </row>
    <row r="104" spans="1:27" x14ac:dyDescent="0.35">
      <c r="A104">
        <v>2018240051</v>
      </c>
      <c r="B104" t="s">
        <v>34</v>
      </c>
      <c r="C104" t="s">
        <v>160</v>
      </c>
      <c r="D104" t="s">
        <v>926</v>
      </c>
      <c r="E104" t="s">
        <v>135</v>
      </c>
      <c r="F104" s="18">
        <v>43340</v>
      </c>
      <c r="G104">
        <v>25.6</v>
      </c>
      <c r="H104" t="s">
        <v>907</v>
      </c>
      <c r="I104">
        <v>36.6</v>
      </c>
      <c r="J104" t="s">
        <v>29</v>
      </c>
      <c r="K104">
        <v>13.2</v>
      </c>
      <c r="L104" t="s">
        <v>29</v>
      </c>
      <c r="M104">
        <v>34</v>
      </c>
      <c r="N104" t="s">
        <v>29</v>
      </c>
      <c r="O104">
        <v>41</v>
      </c>
      <c r="P104" t="s">
        <v>29</v>
      </c>
      <c r="Q104">
        <v>915</v>
      </c>
      <c r="R104" t="s">
        <v>29</v>
      </c>
      <c r="S104">
        <v>2.4</v>
      </c>
      <c r="T104" t="s">
        <v>878</v>
      </c>
      <c r="U104">
        <v>8.8000000000000007</v>
      </c>
      <c r="V104" t="s">
        <v>1001</v>
      </c>
      <c r="W104">
        <v>0.32</v>
      </c>
      <c r="X104" t="s">
        <v>29</v>
      </c>
      <c r="Y104">
        <v>3.13</v>
      </c>
      <c r="Z104" t="s">
        <v>29</v>
      </c>
      <c r="AA104" t="s">
        <v>108</v>
      </c>
    </row>
    <row r="105" spans="1:27" x14ac:dyDescent="0.35">
      <c r="A105">
        <v>2018240045</v>
      </c>
      <c r="B105" t="s">
        <v>40</v>
      </c>
      <c r="C105" t="s">
        <v>158</v>
      </c>
      <c r="D105" t="s">
        <v>938</v>
      </c>
      <c r="E105" t="s">
        <v>133</v>
      </c>
      <c r="F105" s="18">
        <v>43340</v>
      </c>
      <c r="G105">
        <v>2.9</v>
      </c>
      <c r="H105" t="s">
        <v>912</v>
      </c>
      <c r="I105">
        <v>11.7</v>
      </c>
      <c r="J105" t="s">
        <v>29</v>
      </c>
      <c r="K105">
        <v>1.6</v>
      </c>
      <c r="L105" t="s">
        <v>878</v>
      </c>
      <c r="M105">
        <v>12</v>
      </c>
      <c r="N105" t="s">
        <v>893</v>
      </c>
      <c r="O105">
        <v>850</v>
      </c>
      <c r="P105" t="s">
        <v>915</v>
      </c>
      <c r="Q105">
        <v>1220</v>
      </c>
      <c r="R105" t="s">
        <v>29</v>
      </c>
      <c r="S105">
        <v>2.8</v>
      </c>
      <c r="T105" t="s">
        <v>29</v>
      </c>
      <c r="U105">
        <v>2.8</v>
      </c>
      <c r="V105" t="s">
        <v>997</v>
      </c>
      <c r="W105">
        <v>0.2</v>
      </c>
      <c r="X105" t="s">
        <v>29</v>
      </c>
      <c r="Y105">
        <v>2.6</v>
      </c>
      <c r="Z105" t="s">
        <v>29</v>
      </c>
      <c r="AA105" t="s">
        <v>29</v>
      </c>
    </row>
    <row r="106" spans="1:27" x14ac:dyDescent="0.35">
      <c r="A106">
        <v>2018240048</v>
      </c>
      <c r="B106" t="s">
        <v>26</v>
      </c>
      <c r="C106" t="s">
        <v>159</v>
      </c>
      <c r="D106" t="s">
        <v>929</v>
      </c>
      <c r="E106" t="s">
        <v>134</v>
      </c>
      <c r="F106" s="18">
        <v>43340</v>
      </c>
      <c r="G106">
        <v>51.1</v>
      </c>
      <c r="H106" t="s">
        <v>986</v>
      </c>
      <c r="I106">
        <v>73.599999999999994</v>
      </c>
      <c r="J106" t="s">
        <v>880</v>
      </c>
      <c r="K106">
        <v>39.700000000000003</v>
      </c>
      <c r="L106" t="s">
        <v>29</v>
      </c>
      <c r="M106">
        <v>36</v>
      </c>
      <c r="N106" t="s">
        <v>29</v>
      </c>
      <c r="O106">
        <v>265</v>
      </c>
      <c r="P106" t="s">
        <v>29</v>
      </c>
      <c r="Q106">
        <v>899</v>
      </c>
      <c r="R106" t="s">
        <v>29</v>
      </c>
      <c r="S106">
        <v>0.9</v>
      </c>
      <c r="T106" t="s">
        <v>949</v>
      </c>
      <c r="U106">
        <v>6.2</v>
      </c>
      <c r="V106" t="s">
        <v>997</v>
      </c>
      <c r="W106">
        <v>0.25</v>
      </c>
      <c r="X106" t="s">
        <v>29</v>
      </c>
      <c r="Y106">
        <v>8.59</v>
      </c>
      <c r="Z106" t="s">
        <v>29</v>
      </c>
      <c r="AA106" t="s">
        <v>29</v>
      </c>
    </row>
    <row r="107" spans="1:27" x14ac:dyDescent="0.35">
      <c r="A107">
        <v>2018240052</v>
      </c>
      <c r="B107" t="e">
        <v>#N/A</v>
      </c>
      <c r="C107" t="e">
        <v>#N/A</v>
      </c>
      <c r="D107" t="s">
        <v>125</v>
      </c>
      <c r="E107" t="s">
        <v>125</v>
      </c>
      <c r="F107" s="18">
        <v>43340</v>
      </c>
      <c r="G107">
        <v>0.5</v>
      </c>
      <c r="H107" t="s">
        <v>991</v>
      </c>
      <c r="I107">
        <v>0.5</v>
      </c>
      <c r="J107" t="s">
        <v>949</v>
      </c>
      <c r="K107">
        <v>0.7</v>
      </c>
      <c r="L107" t="s">
        <v>878</v>
      </c>
      <c r="M107">
        <v>13</v>
      </c>
      <c r="N107" t="s">
        <v>878</v>
      </c>
      <c r="O107">
        <v>5</v>
      </c>
      <c r="P107" t="s">
        <v>949</v>
      </c>
      <c r="Q107">
        <v>198</v>
      </c>
      <c r="R107" t="s">
        <v>29</v>
      </c>
      <c r="S107">
        <v>0</v>
      </c>
      <c r="T107" t="s">
        <v>949</v>
      </c>
      <c r="U107">
        <v>1</v>
      </c>
      <c r="V107" t="s">
        <v>1002</v>
      </c>
      <c r="W107">
        <v>0.14000000000000001</v>
      </c>
      <c r="X107" t="s">
        <v>878</v>
      </c>
      <c r="Y107">
        <v>0.2</v>
      </c>
      <c r="Z107" t="s">
        <v>949</v>
      </c>
      <c r="AA107" t="s">
        <v>29</v>
      </c>
    </row>
    <row r="108" spans="1:27" x14ac:dyDescent="0.35">
      <c r="A108">
        <v>2018254008</v>
      </c>
      <c r="B108" t="s">
        <v>43</v>
      </c>
      <c r="C108" t="s">
        <v>451</v>
      </c>
      <c r="D108" t="s">
        <v>950</v>
      </c>
      <c r="E108" t="s">
        <v>885</v>
      </c>
      <c r="F108" s="18">
        <v>43353</v>
      </c>
      <c r="G108">
        <v>23.6</v>
      </c>
      <c r="H108" t="s">
        <v>29</v>
      </c>
      <c r="I108">
        <v>39.5</v>
      </c>
      <c r="J108" t="s">
        <v>29</v>
      </c>
      <c r="K108">
        <v>15.5</v>
      </c>
      <c r="L108" t="s">
        <v>29</v>
      </c>
      <c r="M108">
        <v>88</v>
      </c>
      <c r="N108" t="s">
        <v>29</v>
      </c>
      <c r="O108">
        <v>884</v>
      </c>
      <c r="P108" t="s">
        <v>29</v>
      </c>
      <c r="Q108">
        <v>1600</v>
      </c>
      <c r="R108" t="s">
        <v>29</v>
      </c>
      <c r="S108">
        <v>3.6</v>
      </c>
      <c r="T108" t="s">
        <v>29</v>
      </c>
      <c r="U108">
        <v>3.1</v>
      </c>
      <c r="V108" t="s">
        <v>1001</v>
      </c>
      <c r="W108">
        <v>0.97</v>
      </c>
      <c r="X108" t="s">
        <v>998</v>
      </c>
      <c r="Y108">
        <v>6.14</v>
      </c>
      <c r="Z108" t="s">
        <v>29</v>
      </c>
      <c r="AA108" t="s">
        <v>29</v>
      </c>
    </row>
    <row r="109" spans="1:27" x14ac:dyDescent="0.35">
      <c r="A109">
        <v>2018254009</v>
      </c>
      <c r="B109" t="s">
        <v>34</v>
      </c>
      <c r="C109" t="s">
        <v>160</v>
      </c>
      <c r="D109" t="s">
        <v>926</v>
      </c>
      <c r="E109" t="s">
        <v>135</v>
      </c>
      <c r="F109" s="18">
        <v>43353</v>
      </c>
      <c r="G109">
        <v>28.9</v>
      </c>
      <c r="H109" t="s">
        <v>29</v>
      </c>
      <c r="I109">
        <v>48.5</v>
      </c>
      <c r="J109" t="s">
        <v>29</v>
      </c>
      <c r="K109">
        <v>21.5</v>
      </c>
      <c r="L109" t="s">
        <v>29</v>
      </c>
      <c r="M109">
        <v>47</v>
      </c>
      <c r="N109" t="s">
        <v>915</v>
      </c>
      <c r="O109">
        <v>58</v>
      </c>
      <c r="P109" t="s">
        <v>29</v>
      </c>
      <c r="Q109">
        <v>550</v>
      </c>
      <c r="R109" t="s">
        <v>29</v>
      </c>
      <c r="S109">
        <v>3.4</v>
      </c>
      <c r="T109" t="s">
        <v>29</v>
      </c>
      <c r="U109">
        <v>5.5</v>
      </c>
      <c r="V109" t="s">
        <v>1001</v>
      </c>
      <c r="W109">
        <v>0.36</v>
      </c>
      <c r="X109" t="s">
        <v>998</v>
      </c>
      <c r="Y109">
        <v>2.14</v>
      </c>
      <c r="Z109" t="s">
        <v>29</v>
      </c>
      <c r="AA109" t="s">
        <v>29</v>
      </c>
    </row>
    <row r="110" spans="1:27" x14ac:dyDescent="0.35">
      <c r="A110">
        <v>2018254007</v>
      </c>
      <c r="B110" t="s">
        <v>40</v>
      </c>
      <c r="C110" t="s">
        <v>158</v>
      </c>
      <c r="D110" t="s">
        <v>938</v>
      </c>
      <c r="E110" t="s">
        <v>133</v>
      </c>
      <c r="F110" s="18">
        <v>43353</v>
      </c>
      <c r="G110">
        <v>18.7</v>
      </c>
      <c r="H110" t="s">
        <v>29</v>
      </c>
      <c r="I110">
        <v>47.9</v>
      </c>
      <c r="J110" t="s">
        <v>29</v>
      </c>
      <c r="K110">
        <v>14.6</v>
      </c>
      <c r="L110" t="s">
        <v>29</v>
      </c>
      <c r="M110">
        <v>24</v>
      </c>
      <c r="N110" t="s">
        <v>878</v>
      </c>
      <c r="O110">
        <v>372</v>
      </c>
      <c r="P110" t="s">
        <v>29</v>
      </c>
      <c r="Q110">
        <v>611</v>
      </c>
      <c r="R110" t="s">
        <v>29</v>
      </c>
      <c r="S110">
        <v>25.8</v>
      </c>
      <c r="T110" t="s">
        <v>29</v>
      </c>
      <c r="U110">
        <v>3.8</v>
      </c>
      <c r="V110" t="s">
        <v>1001</v>
      </c>
      <c r="W110">
        <v>0.14000000000000001</v>
      </c>
      <c r="X110" t="s">
        <v>998</v>
      </c>
      <c r="Y110">
        <v>4.33</v>
      </c>
      <c r="Z110" t="s">
        <v>29</v>
      </c>
      <c r="AA110" t="s">
        <v>106</v>
      </c>
    </row>
    <row r="111" spans="1:27" x14ac:dyDescent="0.35">
      <c r="A111">
        <v>2018254011</v>
      </c>
      <c r="B111" t="s">
        <v>40</v>
      </c>
      <c r="C111" t="s">
        <v>158</v>
      </c>
      <c r="D111" t="s">
        <v>938</v>
      </c>
      <c r="E111" t="s">
        <v>133</v>
      </c>
      <c r="F111" s="18">
        <v>43353</v>
      </c>
      <c r="G111">
        <v>18.899999999999999</v>
      </c>
      <c r="H111" t="s">
        <v>29</v>
      </c>
      <c r="I111">
        <v>46.6</v>
      </c>
      <c r="J111" t="s">
        <v>29</v>
      </c>
      <c r="K111">
        <v>14.6</v>
      </c>
      <c r="L111" t="s">
        <v>29</v>
      </c>
      <c r="M111">
        <v>17</v>
      </c>
      <c r="N111" t="s">
        <v>878</v>
      </c>
      <c r="O111">
        <v>380</v>
      </c>
      <c r="P111" t="s">
        <v>29</v>
      </c>
      <c r="Q111">
        <v>592</v>
      </c>
      <c r="R111" t="s">
        <v>29</v>
      </c>
      <c r="S111">
        <v>26.6</v>
      </c>
      <c r="T111" t="s">
        <v>29</v>
      </c>
      <c r="U111">
        <v>3.5</v>
      </c>
      <c r="V111" t="s">
        <v>1001</v>
      </c>
      <c r="W111" t="s">
        <v>29</v>
      </c>
      <c r="X111" t="s">
        <v>29</v>
      </c>
      <c r="Y111">
        <v>4.26</v>
      </c>
      <c r="Z111" t="s">
        <v>29</v>
      </c>
      <c r="AA111" t="s">
        <v>108</v>
      </c>
    </row>
    <row r="112" spans="1:27" x14ac:dyDescent="0.35">
      <c r="A112">
        <v>2018254010</v>
      </c>
      <c r="B112" t="s">
        <v>26</v>
      </c>
      <c r="C112" t="s">
        <v>159</v>
      </c>
      <c r="D112" t="s">
        <v>929</v>
      </c>
      <c r="E112" t="s">
        <v>134</v>
      </c>
      <c r="F112" s="18">
        <v>43353</v>
      </c>
      <c r="G112">
        <v>23.8</v>
      </c>
      <c r="H112" t="s">
        <v>29</v>
      </c>
      <c r="I112">
        <v>30.5</v>
      </c>
      <c r="J112" t="s">
        <v>29</v>
      </c>
      <c r="K112">
        <v>18.2</v>
      </c>
      <c r="L112" t="s">
        <v>29</v>
      </c>
      <c r="M112">
        <v>46</v>
      </c>
      <c r="N112" t="s">
        <v>29</v>
      </c>
      <c r="O112">
        <v>604</v>
      </c>
      <c r="P112" t="s">
        <v>29</v>
      </c>
      <c r="Q112">
        <v>845</v>
      </c>
      <c r="R112" t="s">
        <v>29</v>
      </c>
      <c r="S112">
        <v>1.9</v>
      </c>
      <c r="T112" t="s">
        <v>878</v>
      </c>
      <c r="U112">
        <v>3.6</v>
      </c>
      <c r="V112" t="s">
        <v>1001</v>
      </c>
      <c r="W112" t="s">
        <v>29</v>
      </c>
      <c r="X112" t="s">
        <v>29</v>
      </c>
      <c r="Y112">
        <v>2.0699999999999998</v>
      </c>
      <c r="Z112" t="s">
        <v>29</v>
      </c>
      <c r="AA112" t="s">
        <v>29</v>
      </c>
    </row>
    <row r="113" spans="1:27" x14ac:dyDescent="0.35">
      <c r="A113">
        <v>2018254012</v>
      </c>
      <c r="B113" t="e">
        <v>#N/A</v>
      </c>
      <c r="C113" t="e">
        <v>#N/A</v>
      </c>
      <c r="D113" t="s">
        <v>125</v>
      </c>
      <c r="E113" t="s">
        <v>125</v>
      </c>
      <c r="F113" s="18">
        <v>43353</v>
      </c>
      <c r="G113">
        <v>0.5</v>
      </c>
      <c r="H113" t="s">
        <v>949</v>
      </c>
      <c r="I113">
        <v>0.5</v>
      </c>
      <c r="J113" t="s">
        <v>949</v>
      </c>
      <c r="K113">
        <v>0.3</v>
      </c>
      <c r="L113" t="s">
        <v>949</v>
      </c>
      <c r="M113">
        <v>18</v>
      </c>
      <c r="N113" t="s">
        <v>878</v>
      </c>
      <c r="O113">
        <v>5</v>
      </c>
      <c r="P113" t="s">
        <v>949</v>
      </c>
      <c r="Q113">
        <v>45</v>
      </c>
      <c r="R113" t="s">
        <v>949</v>
      </c>
      <c r="S113">
        <v>0</v>
      </c>
      <c r="T113" t="s">
        <v>949</v>
      </c>
      <c r="U113">
        <v>0.5</v>
      </c>
      <c r="V113" t="s">
        <v>1004</v>
      </c>
      <c r="W113" t="s">
        <v>29</v>
      </c>
      <c r="X113" t="s">
        <v>29</v>
      </c>
      <c r="Y113">
        <v>0.2</v>
      </c>
      <c r="Z113" t="s">
        <v>949</v>
      </c>
      <c r="AA113" t="s">
        <v>29</v>
      </c>
    </row>
    <row r="114" spans="1:27" x14ac:dyDescent="0.35">
      <c r="A114">
        <v>2018254082</v>
      </c>
      <c r="B114" t="s">
        <v>37</v>
      </c>
      <c r="C114" t="s">
        <v>450</v>
      </c>
      <c r="D114" t="s">
        <v>932</v>
      </c>
      <c r="E114" t="s">
        <v>965</v>
      </c>
      <c r="F114" s="18">
        <v>43354</v>
      </c>
      <c r="G114">
        <v>22.7</v>
      </c>
      <c r="H114" t="s">
        <v>29</v>
      </c>
      <c r="I114">
        <v>32.799999999999997</v>
      </c>
      <c r="J114" t="s">
        <v>29</v>
      </c>
      <c r="K114">
        <v>14.8</v>
      </c>
      <c r="L114" t="s">
        <v>29</v>
      </c>
      <c r="M114">
        <v>16</v>
      </c>
      <c r="N114" t="s">
        <v>878</v>
      </c>
      <c r="O114">
        <v>443</v>
      </c>
      <c r="P114" t="s">
        <v>29</v>
      </c>
      <c r="Q114">
        <v>1250</v>
      </c>
      <c r="R114" t="s">
        <v>29</v>
      </c>
      <c r="S114">
        <v>3.3</v>
      </c>
      <c r="T114" t="s">
        <v>998</v>
      </c>
      <c r="U114" t="s">
        <v>29</v>
      </c>
      <c r="V114" t="s">
        <v>29</v>
      </c>
      <c r="W114" t="s">
        <v>29</v>
      </c>
      <c r="X114" t="s">
        <v>29</v>
      </c>
      <c r="Y114">
        <v>9.0299999999999994</v>
      </c>
      <c r="Z114" t="s">
        <v>29</v>
      </c>
      <c r="AA114" t="s">
        <v>29</v>
      </c>
    </row>
    <row r="115" spans="1:27" x14ac:dyDescent="0.35">
      <c r="A115">
        <v>2018254083</v>
      </c>
      <c r="B115" t="s">
        <v>46</v>
      </c>
      <c r="C115" t="s">
        <v>161</v>
      </c>
      <c r="D115" t="s">
        <v>990</v>
      </c>
      <c r="E115" t="s">
        <v>149</v>
      </c>
      <c r="F115" s="18">
        <v>43354</v>
      </c>
      <c r="G115">
        <v>17.8</v>
      </c>
      <c r="H115" t="s">
        <v>29</v>
      </c>
      <c r="I115">
        <v>22.5</v>
      </c>
      <c r="J115" t="s">
        <v>29</v>
      </c>
      <c r="K115">
        <v>0.3</v>
      </c>
      <c r="L115" t="s">
        <v>949</v>
      </c>
      <c r="M115">
        <v>12</v>
      </c>
      <c r="N115" t="s">
        <v>878</v>
      </c>
      <c r="O115">
        <v>4120</v>
      </c>
      <c r="P115" t="s">
        <v>880</v>
      </c>
      <c r="Q115">
        <v>4310</v>
      </c>
      <c r="R115" t="s">
        <v>29</v>
      </c>
      <c r="S115">
        <v>4.9000000000000004</v>
      </c>
      <c r="T115" t="s">
        <v>998</v>
      </c>
      <c r="U115">
        <v>2.9</v>
      </c>
      <c r="V115" t="s">
        <v>907</v>
      </c>
      <c r="W115" t="s">
        <v>29</v>
      </c>
      <c r="X115" t="s">
        <v>29</v>
      </c>
      <c r="Y115">
        <v>8.3699999999999992</v>
      </c>
      <c r="Z115" t="s">
        <v>29</v>
      </c>
      <c r="AA115" t="s">
        <v>29</v>
      </c>
    </row>
    <row r="116" spans="1:27" x14ac:dyDescent="0.35">
      <c r="A116">
        <v>2018254079</v>
      </c>
      <c r="B116" t="s">
        <v>43</v>
      </c>
      <c r="C116" t="s">
        <v>451</v>
      </c>
      <c r="D116" t="s">
        <v>950</v>
      </c>
      <c r="E116" t="s">
        <v>885</v>
      </c>
      <c r="F116" s="18">
        <v>43354</v>
      </c>
      <c r="G116">
        <v>26.4</v>
      </c>
      <c r="H116" t="s">
        <v>29</v>
      </c>
      <c r="I116">
        <v>50.4</v>
      </c>
      <c r="J116" t="s">
        <v>880</v>
      </c>
      <c r="K116">
        <v>17.399999999999999</v>
      </c>
      <c r="L116" t="s">
        <v>29</v>
      </c>
      <c r="M116">
        <v>42</v>
      </c>
      <c r="N116" t="s">
        <v>29</v>
      </c>
      <c r="O116">
        <v>996</v>
      </c>
      <c r="P116" t="s">
        <v>880</v>
      </c>
      <c r="Q116">
        <v>1500</v>
      </c>
      <c r="R116" t="s">
        <v>29</v>
      </c>
      <c r="S116">
        <v>12.5</v>
      </c>
      <c r="T116" t="s">
        <v>998</v>
      </c>
      <c r="U116">
        <v>5.6</v>
      </c>
      <c r="V116" t="s">
        <v>907</v>
      </c>
      <c r="W116" t="s">
        <v>29</v>
      </c>
      <c r="X116" t="s">
        <v>29</v>
      </c>
      <c r="Y116">
        <v>7.07</v>
      </c>
      <c r="Z116" t="s">
        <v>29</v>
      </c>
      <c r="AA116" t="s">
        <v>29</v>
      </c>
    </row>
    <row r="117" spans="1:27" x14ac:dyDescent="0.35">
      <c r="A117">
        <v>2018254080</v>
      </c>
      <c r="B117" t="s">
        <v>34</v>
      </c>
      <c r="C117" t="s">
        <v>160</v>
      </c>
      <c r="D117" t="s">
        <v>926</v>
      </c>
      <c r="E117" t="s">
        <v>135</v>
      </c>
      <c r="F117" s="18">
        <v>43354</v>
      </c>
      <c r="G117">
        <v>73.400000000000006</v>
      </c>
      <c r="H117" t="s">
        <v>880</v>
      </c>
      <c r="I117">
        <v>135</v>
      </c>
      <c r="J117" t="s">
        <v>880</v>
      </c>
      <c r="K117">
        <v>59.2</v>
      </c>
      <c r="L117" t="s">
        <v>880</v>
      </c>
      <c r="M117">
        <v>18</v>
      </c>
      <c r="N117" t="s">
        <v>878</v>
      </c>
      <c r="O117">
        <v>1020</v>
      </c>
      <c r="P117" t="s">
        <v>880</v>
      </c>
      <c r="Q117">
        <v>1950</v>
      </c>
      <c r="R117" t="s">
        <v>29</v>
      </c>
      <c r="S117">
        <v>28.4</v>
      </c>
      <c r="T117" t="s">
        <v>998</v>
      </c>
      <c r="U117">
        <v>10.4</v>
      </c>
      <c r="V117" t="s">
        <v>1001</v>
      </c>
      <c r="W117" t="s">
        <v>29</v>
      </c>
      <c r="X117" t="s">
        <v>29</v>
      </c>
      <c r="Y117">
        <v>7.86</v>
      </c>
      <c r="Z117" t="s">
        <v>29</v>
      </c>
      <c r="AA117" t="s">
        <v>29</v>
      </c>
    </row>
    <row r="118" spans="1:27" x14ac:dyDescent="0.35">
      <c r="A118">
        <v>2018254078</v>
      </c>
      <c r="B118" t="s">
        <v>40</v>
      </c>
      <c r="C118" t="s">
        <v>158</v>
      </c>
      <c r="D118" t="s">
        <v>938</v>
      </c>
      <c r="E118" t="s">
        <v>133</v>
      </c>
      <c r="F118" s="18">
        <v>43354</v>
      </c>
      <c r="G118">
        <v>35.299999999999997</v>
      </c>
      <c r="H118" t="s">
        <v>29</v>
      </c>
      <c r="I118">
        <v>76.5</v>
      </c>
      <c r="J118" t="s">
        <v>880</v>
      </c>
      <c r="K118">
        <v>26.9</v>
      </c>
      <c r="L118" t="s">
        <v>29</v>
      </c>
      <c r="M118">
        <v>30</v>
      </c>
      <c r="N118" t="s">
        <v>29</v>
      </c>
      <c r="O118">
        <v>1720</v>
      </c>
      <c r="P118" t="s">
        <v>880</v>
      </c>
      <c r="Q118">
        <v>1920</v>
      </c>
      <c r="R118" t="s">
        <v>29</v>
      </c>
      <c r="S118">
        <v>6.5</v>
      </c>
      <c r="T118" t="s">
        <v>998</v>
      </c>
      <c r="U118">
        <v>5</v>
      </c>
      <c r="V118" t="s">
        <v>1001</v>
      </c>
      <c r="W118" t="s">
        <v>29</v>
      </c>
      <c r="X118" t="s">
        <v>29</v>
      </c>
      <c r="Y118">
        <v>6.71</v>
      </c>
      <c r="Z118" t="s">
        <v>29</v>
      </c>
      <c r="AA118" t="s">
        <v>29</v>
      </c>
    </row>
    <row r="119" spans="1:27" x14ac:dyDescent="0.35">
      <c r="A119">
        <v>2018254081</v>
      </c>
      <c r="B119" t="s">
        <v>26</v>
      </c>
      <c r="C119" t="s">
        <v>159</v>
      </c>
      <c r="D119" t="s">
        <v>929</v>
      </c>
      <c r="E119" t="s">
        <v>134</v>
      </c>
      <c r="F119" s="18">
        <v>43354</v>
      </c>
      <c r="G119">
        <v>32.200000000000003</v>
      </c>
      <c r="H119" t="s">
        <v>29</v>
      </c>
      <c r="I119">
        <v>44.7</v>
      </c>
      <c r="J119" t="s">
        <v>880</v>
      </c>
      <c r="K119">
        <v>19.399999999999999</v>
      </c>
      <c r="L119" t="s">
        <v>29</v>
      </c>
      <c r="M119">
        <v>35</v>
      </c>
      <c r="N119" t="s">
        <v>29</v>
      </c>
      <c r="O119">
        <v>317</v>
      </c>
      <c r="P119" t="s">
        <v>29</v>
      </c>
      <c r="Q119">
        <v>925</v>
      </c>
      <c r="R119" t="s">
        <v>29</v>
      </c>
      <c r="S119">
        <v>4.2</v>
      </c>
      <c r="T119" t="s">
        <v>998</v>
      </c>
      <c r="U119" t="s">
        <v>29</v>
      </c>
      <c r="V119" t="s">
        <v>29</v>
      </c>
      <c r="W119" t="s">
        <v>29</v>
      </c>
      <c r="X119" t="s">
        <v>29</v>
      </c>
      <c r="Y119">
        <v>6.79</v>
      </c>
      <c r="Z119" t="s">
        <v>29</v>
      </c>
      <c r="AA119" t="s">
        <v>106</v>
      </c>
    </row>
    <row r="120" spans="1:27" x14ac:dyDescent="0.35">
      <c r="A120">
        <v>2018254084</v>
      </c>
      <c r="B120" t="s">
        <v>26</v>
      </c>
      <c r="C120" t="s">
        <v>159</v>
      </c>
      <c r="D120" t="s">
        <v>929</v>
      </c>
      <c r="E120" t="s">
        <v>134</v>
      </c>
      <c r="F120" s="18">
        <v>43354</v>
      </c>
      <c r="G120">
        <v>34.5</v>
      </c>
      <c r="H120" t="s">
        <v>29</v>
      </c>
      <c r="I120">
        <v>48.9</v>
      </c>
      <c r="J120" t="s">
        <v>880</v>
      </c>
      <c r="K120">
        <v>19.8</v>
      </c>
      <c r="L120" t="s">
        <v>29</v>
      </c>
      <c r="M120">
        <v>23</v>
      </c>
      <c r="N120" t="s">
        <v>878</v>
      </c>
      <c r="O120">
        <v>308</v>
      </c>
      <c r="P120" t="s">
        <v>29</v>
      </c>
      <c r="Q120">
        <v>956</v>
      </c>
      <c r="R120" t="s">
        <v>29</v>
      </c>
      <c r="S120">
        <v>5.7</v>
      </c>
      <c r="T120" t="s">
        <v>998</v>
      </c>
      <c r="U120">
        <v>7.3</v>
      </c>
      <c r="V120" t="s">
        <v>907</v>
      </c>
      <c r="W120" t="s">
        <v>29</v>
      </c>
      <c r="X120" t="s">
        <v>29</v>
      </c>
      <c r="Y120">
        <v>6.5</v>
      </c>
      <c r="Z120" t="s">
        <v>29</v>
      </c>
      <c r="AA120" t="s">
        <v>108</v>
      </c>
    </row>
    <row r="121" spans="1:27" x14ac:dyDescent="0.35">
      <c r="A121">
        <v>2018254085</v>
      </c>
      <c r="B121" t="e">
        <v>#N/A</v>
      </c>
      <c r="C121" t="e">
        <v>#N/A</v>
      </c>
      <c r="D121" t="s">
        <v>125</v>
      </c>
      <c r="E121" t="s">
        <v>125</v>
      </c>
      <c r="F121" s="18">
        <v>43354</v>
      </c>
      <c r="G121">
        <v>0.5</v>
      </c>
      <c r="H121" t="s">
        <v>949</v>
      </c>
      <c r="I121">
        <v>1.7</v>
      </c>
      <c r="J121" t="s">
        <v>878</v>
      </c>
      <c r="K121">
        <v>0.3</v>
      </c>
      <c r="L121" t="s">
        <v>949</v>
      </c>
      <c r="M121">
        <v>13</v>
      </c>
      <c r="N121" t="s">
        <v>878</v>
      </c>
      <c r="O121">
        <v>43</v>
      </c>
      <c r="P121" t="s">
        <v>29</v>
      </c>
      <c r="Q121">
        <v>159</v>
      </c>
      <c r="R121" t="s">
        <v>29</v>
      </c>
      <c r="S121">
        <v>0.1</v>
      </c>
      <c r="T121" t="s">
        <v>1000</v>
      </c>
      <c r="U121">
        <v>0.6</v>
      </c>
      <c r="V121" t="s">
        <v>912</v>
      </c>
      <c r="W121" t="s">
        <v>29</v>
      </c>
      <c r="X121" t="s">
        <v>29</v>
      </c>
      <c r="Y121">
        <v>0.2</v>
      </c>
      <c r="Z121" t="s">
        <v>949</v>
      </c>
      <c r="AA121" t="s">
        <v>29</v>
      </c>
    </row>
    <row r="122" spans="1:27" x14ac:dyDescent="0.35">
      <c r="A122">
        <v>2018276045</v>
      </c>
      <c r="B122" t="e">
        <v>#N/A</v>
      </c>
      <c r="C122" t="e">
        <v>#N/A</v>
      </c>
      <c r="D122" t="s">
        <v>125</v>
      </c>
      <c r="E122" t="s">
        <v>125</v>
      </c>
      <c r="F122" s="18">
        <v>43376</v>
      </c>
      <c r="G122">
        <v>0.5</v>
      </c>
      <c r="H122" t="s">
        <v>949</v>
      </c>
      <c r="I122">
        <v>1.9</v>
      </c>
      <c r="J122" t="s">
        <v>878</v>
      </c>
      <c r="K122">
        <v>0.3</v>
      </c>
      <c r="L122" t="s">
        <v>949</v>
      </c>
      <c r="M122">
        <v>32</v>
      </c>
      <c r="N122" t="s">
        <v>29</v>
      </c>
      <c r="O122">
        <v>14</v>
      </c>
      <c r="P122" t="s">
        <v>878</v>
      </c>
      <c r="Q122">
        <v>138</v>
      </c>
      <c r="R122" t="s">
        <v>29</v>
      </c>
      <c r="S122">
        <v>0</v>
      </c>
      <c r="T122" t="s">
        <v>1000</v>
      </c>
      <c r="U122">
        <v>0.25</v>
      </c>
      <c r="V122" t="s">
        <v>949</v>
      </c>
      <c r="W122" t="s">
        <v>29</v>
      </c>
      <c r="X122" t="s">
        <v>29</v>
      </c>
      <c r="Y122">
        <v>0.2</v>
      </c>
      <c r="Z122" t="s">
        <v>949</v>
      </c>
      <c r="AA122" t="s">
        <v>29</v>
      </c>
    </row>
    <row r="123" spans="1:27" x14ac:dyDescent="0.35">
      <c r="A123">
        <v>2018282011</v>
      </c>
      <c r="B123" t="s">
        <v>37</v>
      </c>
      <c r="C123" t="s">
        <v>450</v>
      </c>
      <c r="D123" t="s">
        <v>932</v>
      </c>
      <c r="E123" t="s">
        <v>965</v>
      </c>
      <c r="F123" s="18">
        <v>43382</v>
      </c>
      <c r="G123">
        <v>19.8</v>
      </c>
      <c r="H123" t="s">
        <v>29</v>
      </c>
      <c r="I123">
        <v>17.3</v>
      </c>
      <c r="J123" t="s">
        <v>998</v>
      </c>
      <c r="K123">
        <v>10.199999999999999</v>
      </c>
      <c r="L123" t="s">
        <v>29</v>
      </c>
      <c r="M123">
        <v>17</v>
      </c>
      <c r="N123" t="s">
        <v>996</v>
      </c>
      <c r="O123">
        <v>277</v>
      </c>
      <c r="P123" t="s">
        <v>29</v>
      </c>
      <c r="Q123">
        <v>1050</v>
      </c>
      <c r="R123" t="s">
        <v>29</v>
      </c>
      <c r="S123">
        <v>0.4</v>
      </c>
      <c r="T123" t="s">
        <v>949</v>
      </c>
      <c r="U123">
        <v>12.3</v>
      </c>
      <c r="V123" t="s">
        <v>29</v>
      </c>
      <c r="W123" t="s">
        <v>29</v>
      </c>
      <c r="X123" t="s">
        <v>29</v>
      </c>
      <c r="Y123">
        <v>9.34</v>
      </c>
      <c r="Z123" t="s">
        <v>29</v>
      </c>
      <c r="AA123" t="s">
        <v>29</v>
      </c>
    </row>
    <row r="124" spans="1:27" x14ac:dyDescent="0.35">
      <c r="A124">
        <v>2018282012</v>
      </c>
      <c r="B124" t="s">
        <v>46</v>
      </c>
      <c r="C124" t="s">
        <v>161</v>
      </c>
      <c r="D124" t="s">
        <v>990</v>
      </c>
      <c r="E124" t="s">
        <v>149</v>
      </c>
      <c r="F124" s="18">
        <v>43382</v>
      </c>
      <c r="G124">
        <v>11.4</v>
      </c>
      <c r="H124" t="s">
        <v>29</v>
      </c>
      <c r="I124">
        <v>16.600000000000001</v>
      </c>
      <c r="J124" t="s">
        <v>998</v>
      </c>
      <c r="K124">
        <v>11.3</v>
      </c>
      <c r="L124" t="s">
        <v>29</v>
      </c>
      <c r="M124">
        <v>5</v>
      </c>
      <c r="N124" t="s">
        <v>949</v>
      </c>
      <c r="O124">
        <v>5070</v>
      </c>
      <c r="P124" t="s">
        <v>880</v>
      </c>
      <c r="Q124">
        <v>4810</v>
      </c>
      <c r="R124" t="s">
        <v>880</v>
      </c>
      <c r="S124">
        <v>1.4</v>
      </c>
      <c r="T124" t="s">
        <v>949</v>
      </c>
      <c r="U124">
        <v>2.5</v>
      </c>
      <c r="V124" t="s">
        <v>895</v>
      </c>
      <c r="W124" t="s">
        <v>29</v>
      </c>
      <c r="X124" t="s">
        <v>29</v>
      </c>
      <c r="Y124">
        <v>9.08</v>
      </c>
      <c r="Z124" t="s">
        <v>29</v>
      </c>
      <c r="AA124" t="s">
        <v>29</v>
      </c>
    </row>
    <row r="125" spans="1:27" x14ac:dyDescent="0.35">
      <c r="A125">
        <v>2018282008</v>
      </c>
      <c r="B125" t="s">
        <v>43</v>
      </c>
      <c r="C125" t="s">
        <v>451</v>
      </c>
      <c r="D125" t="s">
        <v>950</v>
      </c>
      <c r="E125" t="s">
        <v>885</v>
      </c>
      <c r="F125" s="18">
        <v>43382</v>
      </c>
      <c r="G125">
        <v>18.7</v>
      </c>
      <c r="H125" t="s">
        <v>29</v>
      </c>
      <c r="I125">
        <v>27.9</v>
      </c>
      <c r="J125" t="s">
        <v>998</v>
      </c>
      <c r="K125">
        <v>12.4</v>
      </c>
      <c r="L125" t="s">
        <v>29</v>
      </c>
      <c r="M125">
        <v>298</v>
      </c>
      <c r="N125" t="s">
        <v>29</v>
      </c>
      <c r="O125">
        <v>1270</v>
      </c>
      <c r="P125" t="s">
        <v>880</v>
      </c>
      <c r="Q125">
        <v>1600</v>
      </c>
      <c r="R125" t="s">
        <v>29</v>
      </c>
      <c r="S125">
        <v>4.4000000000000004</v>
      </c>
      <c r="T125" t="s">
        <v>29</v>
      </c>
      <c r="U125">
        <v>4</v>
      </c>
      <c r="V125" t="s">
        <v>29</v>
      </c>
      <c r="W125" t="s">
        <v>29</v>
      </c>
      <c r="X125" t="s">
        <v>29</v>
      </c>
      <c r="Y125">
        <v>6.81</v>
      </c>
      <c r="Z125" t="s">
        <v>29</v>
      </c>
      <c r="AA125" t="s">
        <v>29</v>
      </c>
    </row>
    <row r="126" spans="1:27" x14ac:dyDescent="0.35">
      <c r="A126">
        <v>2018282009</v>
      </c>
      <c r="B126" t="s">
        <v>34</v>
      </c>
      <c r="C126" t="s">
        <v>160</v>
      </c>
      <c r="D126" t="s">
        <v>926</v>
      </c>
      <c r="E126" t="s">
        <v>135</v>
      </c>
      <c r="F126" s="18">
        <v>43382</v>
      </c>
      <c r="G126">
        <v>22.4</v>
      </c>
      <c r="H126" t="s">
        <v>29</v>
      </c>
      <c r="I126">
        <v>32.9</v>
      </c>
      <c r="J126" t="s">
        <v>998</v>
      </c>
      <c r="K126">
        <v>14.1</v>
      </c>
      <c r="L126" t="s">
        <v>29</v>
      </c>
      <c r="M126">
        <v>5</v>
      </c>
      <c r="N126" t="s">
        <v>949</v>
      </c>
      <c r="O126">
        <v>5000</v>
      </c>
      <c r="P126" t="s">
        <v>880</v>
      </c>
      <c r="Q126">
        <v>5850</v>
      </c>
      <c r="R126" t="s">
        <v>880</v>
      </c>
      <c r="S126">
        <v>5.6</v>
      </c>
      <c r="T126" t="s">
        <v>29</v>
      </c>
      <c r="U126">
        <v>6.4</v>
      </c>
      <c r="V126" t="s">
        <v>29</v>
      </c>
      <c r="W126" t="s">
        <v>29</v>
      </c>
      <c r="X126" t="s">
        <v>29</v>
      </c>
      <c r="Y126">
        <v>7.59</v>
      </c>
      <c r="Z126" t="s">
        <v>29</v>
      </c>
      <c r="AA126" t="s">
        <v>29</v>
      </c>
    </row>
    <row r="127" spans="1:27" x14ac:dyDescent="0.35">
      <c r="A127">
        <v>2018282007</v>
      </c>
      <c r="B127" t="s">
        <v>40</v>
      </c>
      <c r="C127" t="s">
        <v>158</v>
      </c>
      <c r="D127" t="s">
        <v>938</v>
      </c>
      <c r="E127" t="s">
        <v>133</v>
      </c>
      <c r="F127" s="18">
        <v>43382</v>
      </c>
      <c r="G127">
        <v>12.7</v>
      </c>
      <c r="H127" t="s">
        <v>998</v>
      </c>
      <c r="I127">
        <v>19.600000000000001</v>
      </c>
      <c r="J127" t="s">
        <v>998</v>
      </c>
      <c r="K127">
        <v>8.1999999999999993</v>
      </c>
      <c r="L127" t="s">
        <v>29</v>
      </c>
      <c r="M127">
        <v>23</v>
      </c>
      <c r="N127" t="s">
        <v>1010</v>
      </c>
      <c r="O127">
        <v>2130</v>
      </c>
      <c r="P127" t="s">
        <v>880</v>
      </c>
      <c r="Q127">
        <v>2340</v>
      </c>
      <c r="R127" t="s">
        <v>29</v>
      </c>
      <c r="S127">
        <v>3.3</v>
      </c>
      <c r="T127" t="s">
        <v>29</v>
      </c>
      <c r="U127">
        <v>3.3</v>
      </c>
      <c r="V127" t="s">
        <v>29</v>
      </c>
      <c r="W127" t="s">
        <v>29</v>
      </c>
      <c r="X127" t="s">
        <v>29</v>
      </c>
      <c r="Y127">
        <v>5.89</v>
      </c>
      <c r="Z127" t="s">
        <v>29</v>
      </c>
      <c r="AA127" t="s">
        <v>106</v>
      </c>
    </row>
    <row r="128" spans="1:27" x14ac:dyDescent="0.35">
      <c r="A128">
        <v>2018282013</v>
      </c>
      <c r="B128" t="s">
        <v>40</v>
      </c>
      <c r="C128" t="s">
        <v>158</v>
      </c>
      <c r="D128" t="s">
        <v>938</v>
      </c>
      <c r="E128" t="s">
        <v>133</v>
      </c>
      <c r="F128" s="18">
        <v>43382</v>
      </c>
      <c r="G128">
        <v>10.8</v>
      </c>
      <c r="H128" t="s">
        <v>29</v>
      </c>
      <c r="I128">
        <v>18.7</v>
      </c>
      <c r="J128" t="s">
        <v>998</v>
      </c>
      <c r="K128">
        <v>7.2</v>
      </c>
      <c r="L128" t="s">
        <v>29</v>
      </c>
      <c r="M128">
        <v>5</v>
      </c>
      <c r="N128" t="s">
        <v>949</v>
      </c>
      <c r="O128">
        <v>2070</v>
      </c>
      <c r="P128" t="s">
        <v>880</v>
      </c>
      <c r="Q128">
        <v>2410</v>
      </c>
      <c r="R128" t="s">
        <v>29</v>
      </c>
      <c r="S128">
        <v>3.4</v>
      </c>
      <c r="T128" t="s">
        <v>29</v>
      </c>
      <c r="U128">
        <v>3.3</v>
      </c>
      <c r="V128" t="s">
        <v>29</v>
      </c>
      <c r="W128" t="s">
        <v>29</v>
      </c>
      <c r="X128" t="s">
        <v>29</v>
      </c>
      <c r="Y128">
        <v>6.66</v>
      </c>
      <c r="Z128" t="s">
        <v>29</v>
      </c>
      <c r="AA128" t="s">
        <v>108</v>
      </c>
    </row>
    <row r="129" spans="1:27" x14ac:dyDescent="0.35">
      <c r="A129">
        <v>2018282010</v>
      </c>
      <c r="B129" t="s">
        <v>26</v>
      </c>
      <c r="C129" t="s">
        <v>159</v>
      </c>
      <c r="D129" t="s">
        <v>929</v>
      </c>
      <c r="E129" t="s">
        <v>134</v>
      </c>
      <c r="F129" s="18">
        <v>43382</v>
      </c>
      <c r="G129">
        <v>26.8</v>
      </c>
      <c r="H129" t="s">
        <v>998</v>
      </c>
      <c r="I129">
        <v>33.200000000000003</v>
      </c>
      <c r="J129" t="s">
        <v>998</v>
      </c>
      <c r="K129">
        <v>16</v>
      </c>
      <c r="L129" t="s">
        <v>29</v>
      </c>
      <c r="M129">
        <v>5</v>
      </c>
      <c r="N129" t="s">
        <v>949</v>
      </c>
      <c r="O129">
        <v>1190</v>
      </c>
      <c r="P129" t="s">
        <v>880</v>
      </c>
      <c r="Q129">
        <v>1940</v>
      </c>
      <c r="R129" t="s">
        <v>29</v>
      </c>
      <c r="S129">
        <v>3.4</v>
      </c>
      <c r="T129" t="s">
        <v>29</v>
      </c>
      <c r="U129">
        <v>12</v>
      </c>
      <c r="V129" t="s">
        <v>29</v>
      </c>
      <c r="W129" t="s">
        <v>29</v>
      </c>
      <c r="X129" t="s">
        <v>29</v>
      </c>
      <c r="Y129">
        <v>8.57</v>
      </c>
      <c r="Z129" t="s">
        <v>29</v>
      </c>
      <c r="AA129" t="s">
        <v>29</v>
      </c>
    </row>
    <row r="130" spans="1:27" x14ac:dyDescent="0.35">
      <c r="A130">
        <v>2018282014</v>
      </c>
      <c r="B130" t="e">
        <v>#N/A</v>
      </c>
      <c r="C130" t="e">
        <v>#N/A</v>
      </c>
      <c r="D130" t="s">
        <v>125</v>
      </c>
      <c r="E130" t="s">
        <v>125</v>
      </c>
      <c r="F130" s="18">
        <v>43382</v>
      </c>
      <c r="G130">
        <v>1</v>
      </c>
      <c r="H130" t="s">
        <v>878</v>
      </c>
      <c r="I130">
        <v>2.2999999999999998</v>
      </c>
      <c r="J130" t="s">
        <v>996</v>
      </c>
      <c r="K130">
        <v>0.7</v>
      </c>
      <c r="L130" t="s">
        <v>878</v>
      </c>
      <c r="M130">
        <v>5</v>
      </c>
      <c r="N130" t="s">
        <v>1000</v>
      </c>
      <c r="O130">
        <v>5</v>
      </c>
      <c r="P130" t="s">
        <v>949</v>
      </c>
      <c r="Q130">
        <v>247</v>
      </c>
      <c r="R130" t="s">
        <v>29</v>
      </c>
      <c r="S130">
        <v>0.2</v>
      </c>
      <c r="T130" t="s">
        <v>949</v>
      </c>
      <c r="U130">
        <v>0.25</v>
      </c>
      <c r="V130" t="s">
        <v>949</v>
      </c>
      <c r="W130" t="s">
        <v>29</v>
      </c>
      <c r="X130" t="s">
        <v>29</v>
      </c>
      <c r="Y130">
        <v>0.2</v>
      </c>
      <c r="Z130" t="s">
        <v>949</v>
      </c>
      <c r="AA130" t="s">
        <v>29</v>
      </c>
    </row>
    <row r="131" spans="1:27" x14ac:dyDescent="0.35">
      <c r="A131">
        <v>2018296009</v>
      </c>
      <c r="B131" t="s">
        <v>37</v>
      </c>
      <c r="C131" t="s">
        <v>450</v>
      </c>
      <c r="D131" t="s">
        <v>932</v>
      </c>
      <c r="E131" t="s">
        <v>965</v>
      </c>
      <c r="F131" s="18">
        <v>43396</v>
      </c>
      <c r="G131">
        <v>13.7</v>
      </c>
      <c r="H131" t="s">
        <v>29</v>
      </c>
      <c r="I131">
        <v>31.3</v>
      </c>
      <c r="J131" t="s">
        <v>29</v>
      </c>
      <c r="K131">
        <v>4.8</v>
      </c>
      <c r="L131" t="s">
        <v>29</v>
      </c>
      <c r="M131">
        <v>90</v>
      </c>
      <c r="N131" t="s">
        <v>998</v>
      </c>
      <c r="O131">
        <v>198</v>
      </c>
      <c r="P131" t="s">
        <v>29</v>
      </c>
      <c r="Q131">
        <v>945</v>
      </c>
      <c r="R131" t="s">
        <v>29</v>
      </c>
      <c r="S131">
        <v>0.4</v>
      </c>
      <c r="T131" t="s">
        <v>949</v>
      </c>
      <c r="U131">
        <v>11.6</v>
      </c>
      <c r="V131" t="s">
        <v>29</v>
      </c>
      <c r="W131" t="s">
        <v>29</v>
      </c>
      <c r="X131" t="s">
        <v>29</v>
      </c>
      <c r="Y131">
        <v>8.61</v>
      </c>
      <c r="Z131" t="s">
        <v>29</v>
      </c>
      <c r="AA131" t="s">
        <v>29</v>
      </c>
    </row>
    <row r="132" spans="1:27" x14ac:dyDescent="0.35">
      <c r="A132">
        <v>2018296010</v>
      </c>
      <c r="B132" t="s">
        <v>46</v>
      </c>
      <c r="C132" t="s">
        <v>161</v>
      </c>
      <c r="D132" t="s">
        <v>990</v>
      </c>
      <c r="E132" t="s">
        <v>149</v>
      </c>
      <c r="F132" s="18">
        <v>43396</v>
      </c>
      <c r="G132">
        <v>10.7</v>
      </c>
      <c r="H132" t="s">
        <v>29</v>
      </c>
      <c r="I132">
        <v>22</v>
      </c>
      <c r="J132" t="s">
        <v>29</v>
      </c>
      <c r="K132">
        <v>7.3</v>
      </c>
      <c r="L132" t="s">
        <v>29</v>
      </c>
      <c r="M132">
        <v>118</v>
      </c>
      <c r="N132" t="s">
        <v>998</v>
      </c>
      <c r="O132">
        <v>5990</v>
      </c>
      <c r="P132" t="s">
        <v>880</v>
      </c>
      <c r="Q132">
        <v>6070</v>
      </c>
      <c r="R132" t="s">
        <v>880</v>
      </c>
      <c r="S132">
        <v>1.4</v>
      </c>
      <c r="T132" t="s">
        <v>949</v>
      </c>
      <c r="U132">
        <v>1.9</v>
      </c>
      <c r="V132" t="s">
        <v>29</v>
      </c>
      <c r="W132" t="s">
        <v>29</v>
      </c>
      <c r="X132" t="s">
        <v>29</v>
      </c>
      <c r="Y132">
        <v>7.52</v>
      </c>
      <c r="Z132" t="s">
        <v>29</v>
      </c>
      <c r="AA132" t="s">
        <v>29</v>
      </c>
    </row>
    <row r="133" spans="1:27" x14ac:dyDescent="0.35">
      <c r="A133">
        <v>2018296006</v>
      </c>
      <c r="B133" t="s">
        <v>43</v>
      </c>
      <c r="C133" t="s">
        <v>451</v>
      </c>
      <c r="D133" t="s">
        <v>950</v>
      </c>
      <c r="E133" t="s">
        <v>885</v>
      </c>
      <c r="F133" s="18">
        <v>43396</v>
      </c>
      <c r="G133">
        <v>11.1</v>
      </c>
      <c r="H133" t="s">
        <v>29</v>
      </c>
      <c r="I133">
        <v>15.9</v>
      </c>
      <c r="J133" t="s">
        <v>29</v>
      </c>
      <c r="K133">
        <v>5.9</v>
      </c>
      <c r="L133" t="s">
        <v>29</v>
      </c>
      <c r="M133">
        <v>91</v>
      </c>
      <c r="N133" t="s">
        <v>998</v>
      </c>
      <c r="O133">
        <v>1280</v>
      </c>
      <c r="P133" t="s">
        <v>880</v>
      </c>
      <c r="Q133">
        <v>1560</v>
      </c>
      <c r="R133" t="s">
        <v>29</v>
      </c>
      <c r="S133">
        <v>1.5</v>
      </c>
      <c r="T133" t="s">
        <v>878</v>
      </c>
      <c r="U133">
        <v>3.1</v>
      </c>
      <c r="V133" t="s">
        <v>29</v>
      </c>
      <c r="W133" t="s">
        <v>29</v>
      </c>
      <c r="X133" t="s">
        <v>29</v>
      </c>
      <c r="Y133">
        <v>5.89</v>
      </c>
      <c r="Z133" t="s">
        <v>29</v>
      </c>
      <c r="AA133" t="s">
        <v>29</v>
      </c>
    </row>
    <row r="134" spans="1:27" x14ac:dyDescent="0.35">
      <c r="A134">
        <v>2018296007</v>
      </c>
      <c r="B134" t="s">
        <v>34</v>
      </c>
      <c r="C134" t="s">
        <v>160</v>
      </c>
      <c r="D134" t="s">
        <v>926</v>
      </c>
      <c r="E134" t="s">
        <v>135</v>
      </c>
      <c r="F134" s="18">
        <v>43396</v>
      </c>
      <c r="G134">
        <v>13.8</v>
      </c>
      <c r="H134" t="s">
        <v>29</v>
      </c>
      <c r="I134">
        <v>22.8</v>
      </c>
      <c r="J134" t="s">
        <v>29</v>
      </c>
      <c r="K134">
        <v>7.6</v>
      </c>
      <c r="L134" t="s">
        <v>29</v>
      </c>
      <c r="M134">
        <v>126</v>
      </c>
      <c r="N134" t="s">
        <v>998</v>
      </c>
      <c r="O134">
        <v>2440</v>
      </c>
      <c r="P134" t="s">
        <v>880</v>
      </c>
      <c r="Q134">
        <v>2900</v>
      </c>
      <c r="R134" t="s">
        <v>29</v>
      </c>
      <c r="S134">
        <v>1.2</v>
      </c>
      <c r="T134" t="s">
        <v>878</v>
      </c>
      <c r="U134">
        <v>4.5</v>
      </c>
      <c r="V134" t="s">
        <v>29</v>
      </c>
      <c r="W134" t="s">
        <v>29</v>
      </c>
      <c r="X134" t="s">
        <v>29</v>
      </c>
      <c r="Y134">
        <v>5.89</v>
      </c>
      <c r="Z134" t="s">
        <v>29</v>
      </c>
      <c r="AA134" t="s">
        <v>29</v>
      </c>
    </row>
    <row r="135" spans="1:27" x14ac:dyDescent="0.35">
      <c r="A135">
        <v>2018296005</v>
      </c>
      <c r="B135" t="s">
        <v>40</v>
      </c>
      <c r="C135" t="s">
        <v>158</v>
      </c>
      <c r="D135" t="s">
        <v>938</v>
      </c>
      <c r="E135" t="s">
        <v>133</v>
      </c>
      <c r="F135" s="18">
        <v>43396</v>
      </c>
      <c r="G135">
        <v>6.2</v>
      </c>
      <c r="H135" t="s">
        <v>29</v>
      </c>
      <c r="I135">
        <v>8.1999999999999993</v>
      </c>
      <c r="J135" t="s">
        <v>29</v>
      </c>
      <c r="K135">
        <v>2.5</v>
      </c>
      <c r="L135" t="s">
        <v>29</v>
      </c>
      <c r="M135">
        <v>78</v>
      </c>
      <c r="N135" t="s">
        <v>998</v>
      </c>
      <c r="O135">
        <v>1680</v>
      </c>
      <c r="P135" t="s">
        <v>880</v>
      </c>
      <c r="Q135">
        <v>2000</v>
      </c>
      <c r="R135" t="s">
        <v>29</v>
      </c>
      <c r="S135">
        <v>1.9</v>
      </c>
      <c r="T135" t="s">
        <v>878</v>
      </c>
      <c r="U135">
        <v>2.5</v>
      </c>
      <c r="V135" t="s">
        <v>29</v>
      </c>
      <c r="W135" t="s">
        <v>29</v>
      </c>
      <c r="X135" t="s">
        <v>29</v>
      </c>
      <c r="Y135">
        <v>5.36</v>
      </c>
      <c r="Z135" t="s">
        <v>29</v>
      </c>
      <c r="AA135" t="s">
        <v>106</v>
      </c>
    </row>
    <row r="136" spans="1:27" x14ac:dyDescent="0.35">
      <c r="A136">
        <v>2018296011</v>
      </c>
      <c r="B136" t="s">
        <v>40</v>
      </c>
      <c r="C136" t="s">
        <v>158</v>
      </c>
      <c r="D136" t="s">
        <v>938</v>
      </c>
      <c r="E136" t="s">
        <v>133</v>
      </c>
      <c r="F136" s="18">
        <v>43396</v>
      </c>
      <c r="G136">
        <v>7.3</v>
      </c>
      <c r="H136" t="s">
        <v>29</v>
      </c>
      <c r="I136">
        <v>8.8000000000000007</v>
      </c>
      <c r="J136" t="s">
        <v>29</v>
      </c>
      <c r="K136">
        <v>2.2999999999999998</v>
      </c>
      <c r="L136" t="s">
        <v>29</v>
      </c>
      <c r="M136">
        <v>89</v>
      </c>
      <c r="N136" t="s">
        <v>998</v>
      </c>
      <c r="O136">
        <v>1690</v>
      </c>
      <c r="P136" t="s">
        <v>880</v>
      </c>
      <c r="Q136">
        <v>1970</v>
      </c>
      <c r="R136" t="s">
        <v>29</v>
      </c>
      <c r="S136">
        <v>1.6</v>
      </c>
      <c r="T136" t="s">
        <v>878</v>
      </c>
      <c r="U136">
        <v>2.7</v>
      </c>
      <c r="V136" t="s">
        <v>29</v>
      </c>
      <c r="W136" t="s">
        <v>29</v>
      </c>
      <c r="X136" t="s">
        <v>29</v>
      </c>
      <c r="Y136">
        <v>5.43</v>
      </c>
      <c r="Z136" t="s">
        <v>29</v>
      </c>
      <c r="AA136" t="s">
        <v>108</v>
      </c>
    </row>
    <row r="137" spans="1:27" x14ac:dyDescent="0.35">
      <c r="A137">
        <v>2018296008</v>
      </c>
      <c r="B137" t="s">
        <v>26</v>
      </c>
      <c r="C137" t="s">
        <v>159</v>
      </c>
      <c r="D137" t="s">
        <v>929</v>
      </c>
      <c r="E137" t="s">
        <v>134</v>
      </c>
      <c r="F137" s="18">
        <v>43396</v>
      </c>
      <c r="G137">
        <v>11.9</v>
      </c>
      <c r="H137" t="s">
        <v>29</v>
      </c>
      <c r="I137">
        <v>15.7</v>
      </c>
      <c r="J137" t="s">
        <v>29</v>
      </c>
      <c r="K137">
        <v>4.2</v>
      </c>
      <c r="L137" t="s">
        <v>29</v>
      </c>
      <c r="M137">
        <v>99</v>
      </c>
      <c r="N137" t="s">
        <v>998</v>
      </c>
      <c r="O137">
        <v>618</v>
      </c>
      <c r="P137" t="s">
        <v>29</v>
      </c>
      <c r="Q137">
        <v>1320</v>
      </c>
      <c r="R137" t="s">
        <v>29</v>
      </c>
      <c r="S137">
        <v>0.5</v>
      </c>
      <c r="T137" t="s">
        <v>949</v>
      </c>
      <c r="U137">
        <v>10.4</v>
      </c>
      <c r="V137" t="s">
        <v>29</v>
      </c>
      <c r="W137" t="s">
        <v>29</v>
      </c>
      <c r="X137" t="s">
        <v>29</v>
      </c>
      <c r="Y137">
        <v>6.31</v>
      </c>
      <c r="Z137" t="s">
        <v>29</v>
      </c>
      <c r="AA137" t="s">
        <v>29</v>
      </c>
    </row>
    <row r="138" spans="1:27" x14ac:dyDescent="0.35">
      <c r="A138">
        <v>2018296012</v>
      </c>
      <c r="B138" t="e">
        <v>#N/A</v>
      </c>
      <c r="C138" t="e">
        <v>#N/A</v>
      </c>
      <c r="D138" t="s">
        <v>125</v>
      </c>
      <c r="E138" t="s">
        <v>125</v>
      </c>
      <c r="F138" s="18">
        <v>43396</v>
      </c>
      <c r="G138">
        <v>2.6</v>
      </c>
      <c r="H138" t="s">
        <v>878</v>
      </c>
      <c r="I138">
        <v>2.4</v>
      </c>
      <c r="J138" t="s">
        <v>878</v>
      </c>
      <c r="K138">
        <v>1.1000000000000001</v>
      </c>
      <c r="L138" t="s">
        <v>878</v>
      </c>
      <c r="M138">
        <v>68</v>
      </c>
      <c r="N138" t="s">
        <v>998</v>
      </c>
      <c r="O138">
        <v>5</v>
      </c>
      <c r="P138" t="s">
        <v>949</v>
      </c>
      <c r="Q138">
        <v>92.5</v>
      </c>
      <c r="R138" t="s">
        <v>878</v>
      </c>
      <c r="S138">
        <v>0.3</v>
      </c>
      <c r="T138" t="s">
        <v>949</v>
      </c>
      <c r="U138">
        <v>0.5</v>
      </c>
      <c r="V138" t="s">
        <v>878</v>
      </c>
      <c r="W138" t="s">
        <v>29</v>
      </c>
      <c r="X138" t="s">
        <v>29</v>
      </c>
      <c r="Y138">
        <v>0.2</v>
      </c>
      <c r="Z138" t="s">
        <v>949</v>
      </c>
      <c r="AA138" t="s">
        <v>29</v>
      </c>
    </row>
    <row r="139" spans="1:27" x14ac:dyDescent="0.35">
      <c r="T139" s="18"/>
    </row>
    <row r="140" spans="1:27" x14ac:dyDescent="0.35">
      <c r="T140" s="18"/>
    </row>
    <row r="141" spans="1:27" x14ac:dyDescent="0.35">
      <c r="T141" s="18"/>
    </row>
    <row r="142" spans="1:27" x14ac:dyDescent="0.35">
      <c r="T142" s="18"/>
    </row>
    <row r="143" spans="1:27" x14ac:dyDescent="0.35">
      <c r="T143" s="18"/>
    </row>
    <row r="144" spans="1:27" x14ac:dyDescent="0.35">
      <c r="T144" s="18"/>
    </row>
    <row r="145" spans="20:20" x14ac:dyDescent="0.35">
      <c r="T145" s="18"/>
    </row>
    <row r="146" spans="20:20" x14ac:dyDescent="0.35">
      <c r="T146" s="18"/>
    </row>
    <row r="147" spans="20:20" x14ac:dyDescent="0.35">
      <c r="T147" s="18"/>
    </row>
    <row r="148" spans="20:20" x14ac:dyDescent="0.35">
      <c r="T148" s="18"/>
    </row>
    <row r="149" spans="20:20" x14ac:dyDescent="0.35">
      <c r="T149" s="18"/>
    </row>
    <row r="150" spans="20:20" x14ac:dyDescent="0.35">
      <c r="T150" s="18"/>
    </row>
    <row r="151" spans="20:20" x14ac:dyDescent="0.35">
      <c r="T151" s="18"/>
    </row>
    <row r="152" spans="20:20" x14ac:dyDescent="0.35">
      <c r="T152" s="18"/>
    </row>
    <row r="153" spans="20:20" x14ac:dyDescent="0.35">
      <c r="T153" s="18"/>
    </row>
    <row r="154" spans="20:20" x14ac:dyDescent="0.35">
      <c r="T154" s="18"/>
    </row>
    <row r="155" spans="20:20" x14ac:dyDescent="0.35">
      <c r="T155" s="18"/>
    </row>
    <row r="156" spans="20:20" x14ac:dyDescent="0.35">
      <c r="T156" s="18"/>
    </row>
    <row r="157" spans="20:20" x14ac:dyDescent="0.35">
      <c r="T157" s="18"/>
    </row>
    <row r="158" spans="20:20" x14ac:dyDescent="0.35">
      <c r="T158" s="18"/>
    </row>
    <row r="159" spans="20:20" x14ac:dyDescent="0.35">
      <c r="T159" s="18"/>
    </row>
    <row r="160" spans="20:20" x14ac:dyDescent="0.35">
      <c r="T160" s="18"/>
    </row>
    <row r="161" spans="4:20" x14ac:dyDescent="0.35">
      <c r="T161" s="18"/>
    </row>
    <row r="162" spans="4:20" x14ac:dyDescent="0.35">
      <c r="T162" s="18"/>
    </row>
    <row r="163" spans="4:20" x14ac:dyDescent="0.35">
      <c r="T163" s="18"/>
    </row>
    <row r="164" spans="4:20" x14ac:dyDescent="0.35">
      <c r="T164" s="18"/>
    </row>
    <row r="165" spans="4:20" x14ac:dyDescent="0.35">
      <c r="T165" s="18"/>
    </row>
    <row r="166" spans="4:20" x14ac:dyDescent="0.35">
      <c r="T166" s="18"/>
    </row>
    <row r="167" spans="4:20" x14ac:dyDescent="0.35">
      <c r="D167"/>
    </row>
    <row r="168" spans="4:20" x14ac:dyDescent="0.35">
      <c r="D168"/>
    </row>
    <row r="169" spans="4:20" x14ac:dyDescent="0.35">
      <c r="D169"/>
    </row>
    <row r="170" spans="4:20" x14ac:dyDescent="0.35">
      <c r="D170"/>
    </row>
    <row r="171" spans="4:20" x14ac:dyDescent="0.35">
      <c r="D171"/>
    </row>
    <row r="172" spans="4:20" x14ac:dyDescent="0.35">
      <c r="D172"/>
    </row>
    <row r="173" spans="4:20" x14ac:dyDescent="0.35">
      <c r="D173"/>
    </row>
    <row r="174" spans="4:20" x14ac:dyDescent="0.35">
      <c r="D174"/>
    </row>
    <row r="175" spans="4:20" x14ac:dyDescent="0.35">
      <c r="D175"/>
    </row>
    <row r="176" spans="4:20" x14ac:dyDescent="0.35">
      <c r="D176"/>
    </row>
    <row r="177" spans="4:4" x14ac:dyDescent="0.35">
      <c r="D177"/>
    </row>
    <row r="178" spans="4:4" x14ac:dyDescent="0.35">
      <c r="D178"/>
    </row>
    <row r="179" spans="4:4" x14ac:dyDescent="0.35">
      <c r="D179"/>
    </row>
    <row r="180" spans="4:4" x14ac:dyDescent="0.35">
      <c r="D180"/>
    </row>
    <row r="181" spans="4:4" x14ac:dyDescent="0.35">
      <c r="D181"/>
    </row>
    <row r="182" spans="4:4" x14ac:dyDescent="0.35">
      <c r="D182"/>
    </row>
    <row r="183" spans="4:4" x14ac:dyDescent="0.35">
      <c r="D183"/>
    </row>
    <row r="184" spans="4:4" x14ac:dyDescent="0.35">
      <c r="D184"/>
    </row>
    <row r="185" spans="4:4" x14ac:dyDescent="0.35">
      <c r="D185"/>
    </row>
    <row r="186" spans="4:4" x14ac:dyDescent="0.35">
      <c r="D186"/>
    </row>
    <row r="187" spans="4:4" x14ac:dyDescent="0.35">
      <c r="D187"/>
    </row>
    <row r="188" spans="4:4" x14ac:dyDescent="0.35">
      <c r="D188"/>
    </row>
    <row r="189" spans="4:4" x14ac:dyDescent="0.35">
      <c r="D189"/>
    </row>
    <row r="190" spans="4:4" x14ac:dyDescent="0.35">
      <c r="D190"/>
    </row>
    <row r="191" spans="4:4" x14ac:dyDescent="0.35">
      <c r="D191"/>
    </row>
    <row r="192" spans="4:4" x14ac:dyDescent="0.35">
      <c r="D192"/>
    </row>
    <row r="193" spans="4:4" x14ac:dyDescent="0.35">
      <c r="D193"/>
    </row>
    <row r="194" spans="4:4" x14ac:dyDescent="0.35">
      <c r="D194"/>
    </row>
    <row r="195" spans="4:4" x14ac:dyDescent="0.35">
      <c r="D195"/>
    </row>
    <row r="196" spans="4:4" x14ac:dyDescent="0.35">
      <c r="D196"/>
    </row>
    <row r="197" spans="4:4" x14ac:dyDescent="0.35">
      <c r="D197"/>
    </row>
    <row r="198" spans="4:4" x14ac:dyDescent="0.35">
      <c r="D198"/>
    </row>
  </sheetData>
  <autoFilter ref="A2:AA198" xr:uid="{FE0D2D88-52A4-4B54-94F7-6AA620CCF190}"/>
  <sortState xmlns:xlrd2="http://schemas.microsoft.com/office/spreadsheetml/2017/richdata2" ref="A3:AA198">
    <sortCondition ref="F3:F198"/>
    <sortCondition ref="C3:C19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4F340-CB20-470A-8DB6-6E25EE62BF6F}">
  <dimension ref="A1:AY36"/>
  <sheetViews>
    <sheetView topLeftCell="M1" workbookViewId="0">
      <pane xSplit="1" ySplit="2" topLeftCell="N6" activePane="bottomRight" state="frozen"/>
      <selection activeCell="M1" sqref="M1"/>
      <selection pane="topRight" activeCell="N1" sqref="N1"/>
      <selection pane="bottomLeft" activeCell="M2" sqref="M2"/>
      <selection pane="bottomRight" activeCell="G9" sqref="G9"/>
    </sheetView>
  </sheetViews>
  <sheetFormatPr defaultRowHeight="14.5" x14ac:dyDescent="0.35"/>
  <cols>
    <col min="1" max="1" width="12.36328125" bestFit="1" customWidth="1"/>
    <col min="2" max="2" width="17.453125" bestFit="1" customWidth="1"/>
    <col min="3" max="3" width="14.36328125" bestFit="1" customWidth="1"/>
    <col min="4" max="4" width="11.453125" bestFit="1" customWidth="1"/>
    <col min="5" max="5" width="25.90625" bestFit="1" customWidth="1"/>
    <col min="6" max="6" width="10.81640625" bestFit="1" customWidth="1"/>
    <col min="7" max="7" width="17" bestFit="1" customWidth="1"/>
    <col min="8" max="8" width="18.36328125" bestFit="1" customWidth="1"/>
    <col min="9" max="9" width="7.08984375" bestFit="1" customWidth="1"/>
    <col min="10" max="10" width="15.54296875" style="11" bestFit="1" customWidth="1"/>
    <col min="11" max="11" width="6.81640625" bestFit="1" customWidth="1"/>
    <col min="12" max="12" width="15.26953125" bestFit="1" customWidth="1"/>
    <col min="13" max="13" width="13.81640625" style="11" bestFit="1" customWidth="1"/>
    <col min="14" max="14" width="25.36328125" bestFit="1" customWidth="1"/>
    <col min="15" max="15" width="7" style="27" bestFit="1" customWidth="1"/>
    <col min="16" max="16" width="16.08984375" style="23" bestFit="1" customWidth="1"/>
    <col min="17" max="17" width="9.81640625" style="30" bestFit="1" customWidth="1"/>
    <col min="18" max="18" width="11.54296875" style="30" bestFit="1" customWidth="1"/>
    <col min="19" max="19" width="17" style="30" bestFit="1" customWidth="1"/>
    <col min="20" max="20" width="14.453125" style="69" bestFit="1" customWidth="1"/>
    <col min="21" max="21" width="9.81640625" style="70" bestFit="1" customWidth="1"/>
    <col min="22" max="22" width="11.54296875" style="70" bestFit="1" customWidth="1"/>
    <col min="23" max="23" width="17" style="70" bestFit="1" customWidth="1"/>
    <col min="24" max="24" width="16.26953125" style="23" bestFit="1" customWidth="1"/>
    <col min="25" max="25" width="9.81640625" style="30" bestFit="1" customWidth="1"/>
    <col min="26" max="26" width="11.54296875" style="30" bestFit="1" customWidth="1"/>
    <col min="27" max="27" width="17" style="30" bestFit="1" customWidth="1"/>
    <col min="28" max="28" width="15.54296875" style="23" bestFit="1" customWidth="1"/>
    <col min="29" max="29" width="9.81640625" style="30" bestFit="1" customWidth="1"/>
    <col min="30" max="30" width="11.54296875" style="30" bestFit="1" customWidth="1"/>
    <col min="31" max="31" width="17" style="30" bestFit="1" customWidth="1"/>
    <col min="32" max="32" width="14.26953125" style="23" bestFit="1" customWidth="1"/>
    <col min="33" max="33" width="9.81640625" style="30" bestFit="1" customWidth="1"/>
    <col min="34" max="34" width="11.54296875" style="30" bestFit="1" customWidth="1"/>
    <col min="35" max="35" width="17" style="30" bestFit="1" customWidth="1"/>
    <col min="36" max="36" width="13.90625" style="23" bestFit="1" customWidth="1"/>
    <col min="37" max="37" width="9.81640625" style="30" bestFit="1" customWidth="1"/>
    <col min="38" max="38" width="11.54296875" style="30" bestFit="1" customWidth="1"/>
    <col min="39" max="39" width="17" style="30" bestFit="1" customWidth="1"/>
    <col min="40" max="40" width="15.1796875" style="23" bestFit="1" customWidth="1"/>
    <col min="41" max="41" width="9.81640625" style="30" bestFit="1" customWidth="1"/>
    <col min="42" max="42" width="11.54296875" style="30" bestFit="1" customWidth="1"/>
    <col min="43" max="43" width="17" style="30" bestFit="1" customWidth="1"/>
    <col min="44" max="44" width="14.90625" style="23" bestFit="1" customWidth="1"/>
    <col min="45" max="45" width="9.81640625" style="30" bestFit="1" customWidth="1"/>
    <col min="46" max="46" width="11.54296875" style="30" bestFit="1" customWidth="1"/>
    <col min="47" max="47" width="17" style="30" bestFit="1" customWidth="1"/>
    <col min="48" max="48" width="20.7265625" style="23" bestFit="1" customWidth="1"/>
    <col min="49" max="49" width="9.81640625" style="30" bestFit="1" customWidth="1"/>
    <col min="50" max="50" width="11.54296875" style="30" bestFit="1" customWidth="1"/>
    <col min="51" max="51" width="17" style="30" bestFit="1" customWidth="1"/>
  </cols>
  <sheetData>
    <row r="1" spans="1:51" x14ac:dyDescent="0.35">
      <c r="S1" s="20" t="s">
        <v>1112</v>
      </c>
      <c r="W1" s="71">
        <v>0.02</v>
      </c>
      <c r="AA1" s="20" t="s">
        <v>1112</v>
      </c>
      <c r="AE1" s="20" t="s">
        <v>1112</v>
      </c>
      <c r="AI1" s="20" t="s">
        <v>1112</v>
      </c>
      <c r="AM1" s="20" t="s">
        <v>1112</v>
      </c>
      <c r="AQ1" s="20" t="s">
        <v>1112</v>
      </c>
      <c r="AU1" s="20" t="s">
        <v>1112</v>
      </c>
      <c r="AY1" s="20" t="s">
        <v>1112</v>
      </c>
    </row>
    <row r="2" spans="1:51" s="15" customFormat="1" x14ac:dyDescent="0.35">
      <c r="A2" s="15" t="s">
        <v>0</v>
      </c>
      <c r="B2" s="15" t="s">
        <v>1</v>
      </c>
      <c r="C2" s="15" t="s">
        <v>2</v>
      </c>
      <c r="D2" s="15" t="s">
        <v>3</v>
      </c>
      <c r="E2" s="15" t="s">
        <v>4</v>
      </c>
      <c r="F2" s="15" t="s">
        <v>5</v>
      </c>
      <c r="G2" s="15" t="s">
        <v>6</v>
      </c>
      <c r="H2" s="15" t="s">
        <v>7</v>
      </c>
      <c r="I2" s="15" t="s">
        <v>8</v>
      </c>
      <c r="J2" s="16" t="s">
        <v>9</v>
      </c>
      <c r="K2" s="15" t="s">
        <v>10</v>
      </c>
      <c r="L2" s="15" t="s">
        <v>11</v>
      </c>
      <c r="M2" s="11" t="s">
        <v>12</v>
      </c>
      <c r="N2" s="15" t="s">
        <v>13</v>
      </c>
      <c r="O2" s="28" t="s">
        <v>14</v>
      </c>
      <c r="P2" s="31" t="s">
        <v>15</v>
      </c>
      <c r="Q2" s="31" t="s">
        <v>185</v>
      </c>
      <c r="R2" s="31" t="s">
        <v>1113</v>
      </c>
      <c r="S2" s="31" t="s">
        <v>1112</v>
      </c>
      <c r="T2" s="72" t="s">
        <v>16</v>
      </c>
      <c r="U2" s="73" t="s">
        <v>185</v>
      </c>
      <c r="V2" s="73" t="s">
        <v>186</v>
      </c>
      <c r="W2" s="73" t="s">
        <v>187</v>
      </c>
      <c r="X2" s="38" t="s">
        <v>17</v>
      </c>
      <c r="Y2" s="31" t="s">
        <v>185</v>
      </c>
      <c r="Z2" s="31" t="s">
        <v>1113</v>
      </c>
      <c r="AA2" s="31" t="s">
        <v>1112</v>
      </c>
      <c r="AB2" s="38" t="s">
        <v>18</v>
      </c>
      <c r="AC2" s="31" t="s">
        <v>185</v>
      </c>
      <c r="AD2" s="31" t="s">
        <v>1113</v>
      </c>
      <c r="AE2" s="31" t="s">
        <v>1112</v>
      </c>
      <c r="AF2" s="38" t="s">
        <v>19</v>
      </c>
      <c r="AG2" s="31" t="s">
        <v>185</v>
      </c>
      <c r="AH2" s="31" t="s">
        <v>1113</v>
      </c>
      <c r="AI2" s="31" t="s">
        <v>1112</v>
      </c>
      <c r="AJ2" s="38" t="s">
        <v>21</v>
      </c>
      <c r="AK2" s="31" t="s">
        <v>185</v>
      </c>
      <c r="AL2" s="31" t="s">
        <v>1113</v>
      </c>
      <c r="AM2" s="31" t="s">
        <v>1112</v>
      </c>
      <c r="AN2" s="38" t="s">
        <v>22</v>
      </c>
      <c r="AO2" s="31" t="s">
        <v>185</v>
      </c>
      <c r="AP2" s="31" t="s">
        <v>1113</v>
      </c>
      <c r="AQ2" s="31" t="s">
        <v>1112</v>
      </c>
      <c r="AR2" s="38" t="s">
        <v>23</v>
      </c>
      <c r="AS2" s="31" t="s">
        <v>185</v>
      </c>
      <c r="AT2" s="31" t="s">
        <v>1113</v>
      </c>
      <c r="AU2" s="31" t="s">
        <v>1112</v>
      </c>
      <c r="AV2" s="38" t="s">
        <v>24</v>
      </c>
      <c r="AW2" s="31" t="s">
        <v>185</v>
      </c>
      <c r="AX2" s="31" t="s">
        <v>1113</v>
      </c>
      <c r="AY2" s="31" t="s">
        <v>1112</v>
      </c>
    </row>
    <row r="3" spans="1:51" s="1" customFormat="1" x14ac:dyDescent="0.35">
      <c r="A3" s="10" t="s">
        <v>25</v>
      </c>
      <c r="B3" s="10" t="s">
        <v>34</v>
      </c>
      <c r="C3" s="10" t="s">
        <v>27</v>
      </c>
      <c r="D3" s="10">
        <v>2017319014</v>
      </c>
      <c r="E3" s="10" t="s">
        <v>35</v>
      </c>
      <c r="F3" s="10" t="s">
        <v>29</v>
      </c>
      <c r="G3" s="10" t="s">
        <v>30</v>
      </c>
      <c r="H3" s="10" t="s">
        <v>36</v>
      </c>
      <c r="I3" s="10" t="s">
        <v>32</v>
      </c>
      <c r="J3" s="11">
        <v>43054</v>
      </c>
      <c r="K3" s="5">
        <v>2017</v>
      </c>
      <c r="L3" s="4">
        <v>0.63194444444525288</v>
      </c>
      <c r="M3" s="11">
        <v>43054</v>
      </c>
      <c r="N3" s="10" t="s">
        <v>33</v>
      </c>
      <c r="O3" s="17">
        <v>7.7398345082159023E-2</v>
      </c>
      <c r="P3" s="32" t="s">
        <v>29</v>
      </c>
      <c r="Q3" s="33"/>
      <c r="R3" s="33"/>
      <c r="S3" s="33"/>
      <c r="T3" s="74"/>
      <c r="U3" s="75"/>
      <c r="V3" s="75"/>
      <c r="W3" s="75"/>
      <c r="X3" s="32">
        <v>91</v>
      </c>
      <c r="Y3" s="33"/>
      <c r="Z3" s="33"/>
      <c r="AA3" s="33"/>
      <c r="AB3" s="32">
        <v>1250</v>
      </c>
      <c r="AC3" s="33"/>
      <c r="AD3" s="33"/>
      <c r="AE3" s="33"/>
      <c r="AF3" s="32" t="s">
        <v>29</v>
      </c>
      <c r="AG3" s="33"/>
      <c r="AH3" s="33"/>
      <c r="AI3" s="33"/>
      <c r="AJ3" s="32">
        <v>11.3</v>
      </c>
      <c r="AK3" s="33"/>
      <c r="AL3" s="33"/>
      <c r="AM3" s="33"/>
      <c r="AN3" s="32">
        <v>8.5</v>
      </c>
      <c r="AO3" s="33"/>
      <c r="AP3" s="33"/>
      <c r="AQ3" s="33"/>
      <c r="AR3" s="32">
        <v>4.4000000000000004</v>
      </c>
      <c r="AS3" s="33"/>
      <c r="AT3" s="33"/>
      <c r="AU3" s="33"/>
      <c r="AV3" s="32" t="s">
        <v>29</v>
      </c>
      <c r="AW3" s="33"/>
      <c r="AX3" s="33"/>
      <c r="AY3" s="33"/>
    </row>
    <row r="4" spans="1:51" s="1" customFormat="1" x14ac:dyDescent="0.35">
      <c r="A4" s="10" t="s">
        <v>25</v>
      </c>
      <c r="B4" s="10" t="s">
        <v>34</v>
      </c>
      <c r="C4" s="10" t="s">
        <v>27</v>
      </c>
      <c r="D4" s="10">
        <v>2017319015</v>
      </c>
      <c r="E4" s="10" t="s">
        <v>63</v>
      </c>
      <c r="F4" s="10" t="s">
        <v>29</v>
      </c>
      <c r="G4" s="10" t="s">
        <v>30</v>
      </c>
      <c r="H4" s="10" t="s">
        <v>36</v>
      </c>
      <c r="I4" s="10" t="s">
        <v>32</v>
      </c>
      <c r="J4" s="11">
        <v>43054</v>
      </c>
      <c r="K4" s="5">
        <v>2017</v>
      </c>
      <c r="L4" s="4">
        <v>0.63194444444525288</v>
      </c>
      <c r="M4" s="11">
        <v>43054</v>
      </c>
      <c r="N4" s="10" t="s">
        <v>33</v>
      </c>
      <c r="O4" s="17">
        <v>7.7398345082159023E-2</v>
      </c>
      <c r="P4" s="32" t="s">
        <v>29</v>
      </c>
      <c r="Q4" s="33"/>
      <c r="R4" s="33"/>
      <c r="S4" s="33"/>
      <c r="T4" s="74"/>
      <c r="U4" s="75"/>
      <c r="V4" s="75"/>
      <c r="W4" s="75"/>
      <c r="X4" s="32">
        <v>36</v>
      </c>
      <c r="Y4" s="33"/>
      <c r="Z4" s="33"/>
      <c r="AA4" s="33"/>
      <c r="AB4" s="32">
        <v>1240</v>
      </c>
      <c r="AC4" s="33"/>
      <c r="AD4" s="33"/>
      <c r="AE4" s="33"/>
      <c r="AF4" s="32" t="s">
        <v>29</v>
      </c>
      <c r="AG4" s="33"/>
      <c r="AH4" s="33"/>
      <c r="AI4" s="33"/>
      <c r="AJ4" s="32">
        <v>10.7</v>
      </c>
      <c r="AK4" s="33"/>
      <c r="AL4" s="33"/>
      <c r="AM4" s="33"/>
      <c r="AN4" s="32">
        <v>8.6</v>
      </c>
      <c r="AO4" s="33"/>
      <c r="AP4" s="33"/>
      <c r="AQ4" s="33"/>
      <c r="AR4" s="32">
        <v>4.5</v>
      </c>
      <c r="AS4" s="33"/>
      <c r="AT4" s="33"/>
      <c r="AU4" s="33"/>
      <c r="AV4" s="32" t="s">
        <v>29</v>
      </c>
      <c r="AW4" s="33"/>
      <c r="AX4" s="33"/>
      <c r="AY4" s="33"/>
    </row>
    <row r="5" spans="1:51" s="13" customFormat="1" x14ac:dyDescent="0.35">
      <c r="J5" s="14"/>
      <c r="M5" s="11">
        <f>M4</f>
        <v>43054</v>
      </c>
      <c r="O5" s="29" t="s">
        <v>184</v>
      </c>
      <c r="P5" s="34"/>
      <c r="Q5" s="35"/>
      <c r="R5" s="35"/>
      <c r="S5" s="36"/>
      <c r="T5" s="76"/>
      <c r="U5" s="77"/>
      <c r="V5" s="77"/>
      <c r="W5" s="78"/>
      <c r="X5" s="35">
        <f>ABS((X3-X4)/(AVERAGE(X3:X4)))*100</f>
        <v>86.614173228346459</v>
      </c>
      <c r="Y5" s="35">
        <f>IF(X5&gt;20,1,0)</f>
        <v>1</v>
      </c>
      <c r="Z5" s="35">
        <f>IF(X5&gt;AA5,1,0)</f>
        <v>1</v>
      </c>
      <c r="AA5" s="36">
        <f>(0.9465*((MAX(X3:X4))/15)^-0.344)*100+5</f>
        <v>55.907969173326393</v>
      </c>
      <c r="AB5" s="35">
        <f>ABS((AB3-AB4)/(AVERAGE(AB3:AB4)))*100</f>
        <v>0.80321285140562237</v>
      </c>
      <c r="AC5" s="35">
        <f>IF(AB5&gt;20,1,0)</f>
        <v>0</v>
      </c>
      <c r="AD5" s="35">
        <f>IF(AB5&gt;AE5,1,0)</f>
        <v>0</v>
      </c>
      <c r="AE5" s="36">
        <f>(0.9465*((MAX(AB3:AB4))/7)^-0.344)*100+5</f>
        <v>20.903667950119711</v>
      </c>
      <c r="AF5" s="35" t="e">
        <f>ABS((AF3-AF4)/(AVERAGE(AF3:AF4)))*100</f>
        <v>#VALUE!</v>
      </c>
      <c r="AG5" s="35" t="e">
        <f>IF(AF5&gt;20,1,0)</f>
        <v>#VALUE!</v>
      </c>
      <c r="AH5" s="35" t="e">
        <f>IF(AF5&gt;AI5,1,0)</f>
        <v>#VALUE!</v>
      </c>
      <c r="AI5" s="36" t="e">
        <f>(0.9465*((MAX(AF3:AF4))/90)^-0.344)*100+5</f>
        <v>#DIV/0!</v>
      </c>
      <c r="AJ5" s="35">
        <f>ABS((AJ3-AJ4)/(AVERAGE(AJ3:AJ4)))*100</f>
        <v>5.4545454545454675</v>
      </c>
      <c r="AK5" s="35">
        <f>IF(AJ5&gt;20,1,0)</f>
        <v>0</v>
      </c>
      <c r="AL5" s="35">
        <f>IF(AJ5&gt;AM5,1,0)</f>
        <v>0</v>
      </c>
      <c r="AM5" s="36">
        <f>(0.9465*((MAX(AJ3:AJ4))/1)^-0.344)*100+5</f>
        <v>46.101874963364821</v>
      </c>
      <c r="AN5" s="35">
        <f>ABS((AN3-AN4)/(AVERAGE(AN3:AN4)))*100</f>
        <v>1.1695906432748495</v>
      </c>
      <c r="AO5" s="35">
        <f>IF(AN5&gt;20,1,0)</f>
        <v>0</v>
      </c>
      <c r="AP5" s="35">
        <f>IF(AN5&gt;AQ5,1,0)</f>
        <v>0</v>
      </c>
      <c r="AQ5" s="36">
        <f>(0.9465*((MAX(AN3:AN4))/1)^-0.344)*100+5</f>
        <v>50.149521406715962</v>
      </c>
      <c r="AR5" s="35">
        <f>ABS((AR3-AR4)/(AVERAGE(AR3:AR4)))*100</f>
        <v>2.2471910112359472</v>
      </c>
      <c r="AS5" s="35">
        <f>IF(AR5&gt;20,1,0)</f>
        <v>0</v>
      </c>
      <c r="AT5" s="35">
        <f>IF(AR5&gt;AU5,1,0)</f>
        <v>0</v>
      </c>
      <c r="AU5" s="36">
        <f>(0.9465*((MAX(AR3:AR4))/0.3)^-0.344)*100+5</f>
        <v>42.285951058536718</v>
      </c>
      <c r="AV5" s="35" t="e">
        <f>ABS((AV3-AV4)/(AVERAGE(AV3:AV4)))*100</f>
        <v>#VALUE!</v>
      </c>
      <c r="AW5" s="35" t="e">
        <f>IF(AV5&gt;20,1,0)</f>
        <v>#VALUE!</v>
      </c>
      <c r="AX5" s="35" t="e">
        <f>IF(AV5&gt;AY5,1,0)</f>
        <v>#VALUE!</v>
      </c>
      <c r="AY5" s="36" t="e">
        <f>(0.9465*((MAX(AV3:AV4))/1)^-0.344)*100+5</f>
        <v>#DIV/0!</v>
      </c>
    </row>
    <row r="6" spans="1:51" s="1" customFormat="1" x14ac:dyDescent="0.35">
      <c r="A6" s="10" t="s">
        <v>77</v>
      </c>
      <c r="B6" s="10" t="s">
        <v>43</v>
      </c>
      <c r="C6" s="10" t="s">
        <v>27</v>
      </c>
      <c r="D6" s="5">
        <v>2018198089</v>
      </c>
      <c r="E6" s="10" t="s">
        <v>52</v>
      </c>
      <c r="F6" s="10" t="s">
        <v>106</v>
      </c>
      <c r="G6" s="10" t="s">
        <v>30</v>
      </c>
      <c r="H6" s="10" t="s">
        <v>45</v>
      </c>
      <c r="I6" s="10" t="s">
        <v>32</v>
      </c>
      <c r="J6" s="11">
        <v>43298</v>
      </c>
      <c r="K6" s="5">
        <v>2018</v>
      </c>
      <c r="L6" s="4">
        <v>0.42361111110949423</v>
      </c>
      <c r="M6" s="11">
        <v>43298</v>
      </c>
      <c r="N6" s="10" t="s">
        <v>79</v>
      </c>
      <c r="O6" s="17">
        <v>2.5723273976673822</v>
      </c>
      <c r="P6" s="32">
        <v>10.6</v>
      </c>
      <c r="Q6" s="33"/>
      <c r="R6" s="33"/>
      <c r="S6" s="33"/>
      <c r="T6" s="74"/>
      <c r="U6" s="75"/>
      <c r="V6" s="75"/>
      <c r="W6" s="75"/>
      <c r="X6" s="32">
        <v>96</v>
      </c>
      <c r="Y6" s="33"/>
      <c r="Z6" s="33"/>
      <c r="AA6" s="33"/>
      <c r="AB6" s="32">
        <v>928</v>
      </c>
      <c r="AC6" s="33"/>
      <c r="AD6" s="33"/>
      <c r="AE6" s="33"/>
      <c r="AF6" s="32">
        <v>4040</v>
      </c>
      <c r="AG6" s="33"/>
      <c r="AH6" s="33"/>
      <c r="AI6" s="33"/>
      <c r="AJ6" s="32">
        <v>11.4</v>
      </c>
      <c r="AK6" s="33"/>
      <c r="AL6" s="33"/>
      <c r="AM6" s="33"/>
      <c r="AN6" s="32">
        <v>18.600000000000001</v>
      </c>
      <c r="AO6" s="33"/>
      <c r="AP6" s="33"/>
      <c r="AQ6" s="33"/>
      <c r="AR6" s="32">
        <v>11.3</v>
      </c>
      <c r="AS6" s="33"/>
      <c r="AT6" s="33"/>
      <c r="AU6" s="33"/>
      <c r="AV6" s="32">
        <v>25.9</v>
      </c>
      <c r="AW6" s="33"/>
      <c r="AX6" s="33"/>
      <c r="AY6" s="33"/>
    </row>
    <row r="7" spans="1:51" s="1" customFormat="1" x14ac:dyDescent="0.35">
      <c r="A7" s="10" t="s">
        <v>77</v>
      </c>
      <c r="B7" s="10" t="s">
        <v>43</v>
      </c>
      <c r="C7" s="10" t="s">
        <v>27</v>
      </c>
      <c r="D7" s="5">
        <v>2018198091</v>
      </c>
      <c r="E7" s="10" t="s">
        <v>107</v>
      </c>
      <c r="F7" s="10" t="s">
        <v>108</v>
      </c>
      <c r="G7" s="10" t="s">
        <v>30</v>
      </c>
      <c r="H7" s="10" t="s">
        <v>45</v>
      </c>
      <c r="I7" s="10" t="s">
        <v>32</v>
      </c>
      <c r="J7" s="11">
        <v>43298</v>
      </c>
      <c r="K7" s="5">
        <v>2018</v>
      </c>
      <c r="L7" s="4">
        <v>0.42361111110949423</v>
      </c>
      <c r="M7" s="11">
        <v>43298</v>
      </c>
      <c r="N7" s="10" t="s">
        <v>79</v>
      </c>
      <c r="O7" s="17">
        <v>2.5723273976673822</v>
      </c>
      <c r="P7" s="32">
        <v>3</v>
      </c>
      <c r="Q7" s="33"/>
      <c r="R7" s="33"/>
      <c r="S7" s="33"/>
      <c r="T7" s="74"/>
      <c r="U7" s="75"/>
      <c r="V7" s="75"/>
      <c r="W7" s="75"/>
      <c r="X7" s="32">
        <v>100</v>
      </c>
      <c r="Y7" s="33"/>
      <c r="Z7" s="33"/>
      <c r="AA7" s="33"/>
      <c r="AB7" s="32">
        <v>884</v>
      </c>
      <c r="AC7" s="33"/>
      <c r="AD7" s="33"/>
      <c r="AE7" s="33"/>
      <c r="AF7" s="32">
        <v>958</v>
      </c>
      <c r="AG7" s="33"/>
      <c r="AH7" s="33"/>
      <c r="AI7" s="33"/>
      <c r="AJ7" s="32">
        <v>34.299999999999997</v>
      </c>
      <c r="AK7" s="33"/>
      <c r="AL7" s="33"/>
      <c r="AM7" s="33"/>
      <c r="AN7" s="32" t="s">
        <v>29</v>
      </c>
      <c r="AO7" s="33"/>
      <c r="AP7" s="33"/>
      <c r="AQ7" s="33"/>
      <c r="AR7" s="32">
        <v>10.4</v>
      </c>
      <c r="AS7" s="33"/>
      <c r="AT7" s="33"/>
      <c r="AU7" s="33"/>
      <c r="AV7" s="32">
        <v>23.8</v>
      </c>
      <c r="AW7" s="33"/>
      <c r="AX7" s="33"/>
      <c r="AY7" s="33"/>
    </row>
    <row r="8" spans="1:51" s="13" customFormat="1" x14ac:dyDescent="0.35">
      <c r="J8" s="14"/>
      <c r="M8" s="11">
        <f>M7</f>
        <v>43298</v>
      </c>
      <c r="O8" s="29" t="s">
        <v>184</v>
      </c>
      <c r="P8" s="35">
        <f>ABS((P6-P7)/(AVERAGE(P6:P7)))*100</f>
        <v>111.76470588235294</v>
      </c>
      <c r="Q8" s="35">
        <f>IF(P8&gt;20,1,0)</f>
        <v>1</v>
      </c>
      <c r="R8" s="35">
        <f>IF(P8&gt;S8,1,0)</f>
        <v>1</v>
      </c>
      <c r="S8" s="36">
        <f>(0.9465*((MAX(P6:P7))/0.3)^-0.344)*100+5</f>
        <v>32.768032711365414</v>
      </c>
      <c r="T8" s="76"/>
      <c r="U8" s="77"/>
      <c r="V8" s="77"/>
      <c r="W8" s="78"/>
      <c r="X8" s="35">
        <f>ABS((X6-X7)/(AVERAGE(X6:X7)))*100</f>
        <v>4.0816326530612246</v>
      </c>
      <c r="Y8" s="35">
        <f>IF(X8&gt;20,1,0)</f>
        <v>0</v>
      </c>
      <c r="Z8" s="35">
        <f>IF(X8&gt;AA8,1,0)</f>
        <v>0</v>
      </c>
      <c r="AA8" s="36">
        <f>(0.9465*((MAX(X6:X7))/15)^-0.344)*100+5</f>
        <v>54.282872300956356</v>
      </c>
      <c r="AB8" s="35">
        <f>ABS((AB6-AB7)/(AVERAGE(AB6:AB7)))*100</f>
        <v>4.8565121412803531</v>
      </c>
      <c r="AC8" s="35">
        <f>IF(AB8&gt;20,1,0)</f>
        <v>0</v>
      </c>
      <c r="AD8" s="35">
        <f>IF(AB8&gt;AE8,1,0)</f>
        <v>0</v>
      </c>
      <c r="AE8" s="36">
        <f>(0.9465*((MAX(AB6:AB7))/7)^-0.344)*100+5</f>
        <v>22.619672840936346</v>
      </c>
      <c r="AF8" s="35">
        <f>ABS((AF6-AF7)/(AVERAGE(AF6:AF7)))*100</f>
        <v>123.32933173269308</v>
      </c>
      <c r="AG8" s="35">
        <f>IF(AF8&gt;20,1,0)</f>
        <v>1</v>
      </c>
      <c r="AH8" s="35">
        <f>IF(AF8&gt;AI8,1,0)</f>
        <v>1</v>
      </c>
      <c r="AI8" s="36">
        <f>(0.9465*((MAX(AF6:AF7))/90)^-0.344)*100+5</f>
        <v>30.573186858222641</v>
      </c>
      <c r="AJ8" s="35">
        <f>ABS((AJ6-AJ7)/(AVERAGE(AJ6:AJ7)))*100</f>
        <v>100.21881838074398</v>
      </c>
      <c r="AK8" s="35">
        <f>IF(AJ8&gt;20,1,0)</f>
        <v>1</v>
      </c>
      <c r="AL8" s="35">
        <f>IF(AJ8&gt;AM8,1,0)</f>
        <v>1</v>
      </c>
      <c r="AM8" s="36">
        <f>(0.9465*((MAX(AJ6:AJ7))/1)^-0.344)*100+5</f>
        <v>33.053008351345142</v>
      </c>
      <c r="AN8" s="35" t="e">
        <f>ABS((AN6-AN7)/(AVERAGE(AN6:AN7)))*100</f>
        <v>#VALUE!</v>
      </c>
      <c r="AO8" s="35" t="e">
        <f>IF(AN8&gt;20,1,0)</f>
        <v>#VALUE!</v>
      </c>
      <c r="AP8" s="35" t="e">
        <f>IF(AN8&gt;AQ8,1,0)</f>
        <v>#VALUE!</v>
      </c>
      <c r="AQ8" s="36">
        <f>(0.9465*((MAX(AN6:AN7))/1)^-0.344)*100+5</f>
        <v>39.626465685818296</v>
      </c>
      <c r="AR8" s="35">
        <f>ABS((AR6-AR7)/(AVERAGE(AR6:AR7)))*100</f>
        <v>8.2949308755760391</v>
      </c>
      <c r="AS8" s="35">
        <f>IF(AR8&gt;20,1,0)</f>
        <v>0</v>
      </c>
      <c r="AT8" s="35">
        <f>IF(AR8&gt;AU8,1,0)</f>
        <v>0</v>
      </c>
      <c r="AU8" s="36">
        <f>(0.9465*((MAX(AR6:AR7))/0.3)^-0.344)*100+5</f>
        <v>32.163851360861344</v>
      </c>
      <c r="AV8" s="35">
        <f>ABS((AV6-AV7)/(AVERAGE(AV6:AV7)))*100</f>
        <v>8.450704225352105</v>
      </c>
      <c r="AW8" s="35">
        <f>IF(AV8&gt;20,1,0)</f>
        <v>0</v>
      </c>
      <c r="AX8" s="35">
        <f>IF(AV8&gt;AY8,1,0)</f>
        <v>0</v>
      </c>
      <c r="AY8" s="36">
        <f>(0.9465*((MAX(AV6:AV7))/1)^-0.344)*100+5</f>
        <v>35.899076490574295</v>
      </c>
    </row>
    <row r="9" spans="1:51" x14ac:dyDescent="0.35">
      <c r="A9" t="s">
        <v>77</v>
      </c>
      <c r="B9" t="s">
        <v>46</v>
      </c>
      <c r="C9" t="s">
        <v>27</v>
      </c>
      <c r="D9">
        <v>2018212097</v>
      </c>
      <c r="E9" t="s">
        <v>47</v>
      </c>
      <c r="F9" t="s">
        <v>106</v>
      </c>
      <c r="G9" t="s">
        <v>30</v>
      </c>
      <c r="H9" t="s">
        <v>48</v>
      </c>
      <c r="I9" t="s">
        <v>32</v>
      </c>
      <c r="J9" s="11">
        <v>43312</v>
      </c>
      <c r="K9">
        <v>2018</v>
      </c>
      <c r="L9">
        <v>0.45833333333212067</v>
      </c>
      <c r="M9" s="11">
        <v>43312</v>
      </c>
      <c r="N9" t="s">
        <v>79</v>
      </c>
      <c r="O9" s="27">
        <v>9.5309620952882368E-2</v>
      </c>
      <c r="P9" s="23">
        <v>3.7</v>
      </c>
      <c r="T9" s="69">
        <v>9.5000000000000001E-2</v>
      </c>
      <c r="X9" s="23">
        <v>5</v>
      </c>
      <c r="AB9" s="23">
        <v>3630</v>
      </c>
      <c r="AF9" s="23">
        <v>4350</v>
      </c>
      <c r="AJ9" s="23">
        <v>21.2</v>
      </c>
      <c r="AN9" s="23">
        <v>21.2</v>
      </c>
      <c r="AR9" s="23">
        <v>16.5</v>
      </c>
      <c r="AV9" s="23">
        <v>6.7</v>
      </c>
    </row>
    <row r="10" spans="1:51" x14ac:dyDescent="0.35">
      <c r="A10" t="s">
        <v>77</v>
      </c>
      <c r="B10" t="s">
        <v>46</v>
      </c>
      <c r="C10" t="s">
        <v>27</v>
      </c>
      <c r="D10">
        <v>2018212101</v>
      </c>
      <c r="E10" t="s">
        <v>111</v>
      </c>
      <c r="F10" t="s">
        <v>108</v>
      </c>
      <c r="G10" t="s">
        <v>30</v>
      </c>
      <c r="H10" t="s">
        <v>48</v>
      </c>
      <c r="I10" t="s">
        <v>32</v>
      </c>
      <c r="J10" s="11">
        <v>43312</v>
      </c>
      <c r="K10">
        <v>2018</v>
      </c>
      <c r="L10">
        <v>0.45833333333212067</v>
      </c>
      <c r="M10" s="11">
        <v>43312</v>
      </c>
      <c r="N10" t="s">
        <v>79</v>
      </c>
      <c r="O10" s="27">
        <v>9.5309620952882368E-2</v>
      </c>
      <c r="P10" s="23">
        <v>2.5</v>
      </c>
      <c r="T10" s="69">
        <v>0.23499999999999999</v>
      </c>
      <c r="X10" s="23">
        <v>5</v>
      </c>
      <c r="AB10" s="23">
        <v>3650</v>
      </c>
      <c r="AF10" s="23">
        <v>4250</v>
      </c>
      <c r="AJ10" s="23">
        <v>21.2</v>
      </c>
      <c r="AN10" s="23">
        <v>22.9</v>
      </c>
      <c r="AR10" s="23">
        <v>15.4</v>
      </c>
      <c r="AV10" s="23">
        <v>6.2</v>
      </c>
    </row>
    <row r="11" spans="1:51" s="13" customFormat="1" x14ac:dyDescent="0.35">
      <c r="J11" s="14"/>
      <c r="M11" s="11">
        <f>M10</f>
        <v>43312</v>
      </c>
      <c r="O11" s="29" t="s">
        <v>184</v>
      </c>
      <c r="P11" s="35">
        <f>ABS((P9-P10)/(AVERAGE(P9:P10)))*100</f>
        <v>38.70967741935484</v>
      </c>
      <c r="Q11" s="35">
        <f>IF(P11&gt;20,1,0)</f>
        <v>1</v>
      </c>
      <c r="R11" s="35">
        <f>IF(P11&gt;S11,1,0)</f>
        <v>0</v>
      </c>
      <c r="S11" s="36">
        <f>(0.9465*((MAX(P9:P10))/0.3)^-0.344)*100+5</f>
        <v>44.883102701497052</v>
      </c>
      <c r="T11" s="76">
        <f t="shared" ref="T11" si="0">ABS((T9-T10)/(AVERAGE(T9:T10)))</f>
        <v>0.84848484848484851</v>
      </c>
      <c r="U11" s="77">
        <f>IF(T11&gt;0.2,1,0)</f>
        <v>1</v>
      </c>
      <c r="V11" s="77">
        <f>ABS(T9-T10)</f>
        <v>0.13999999999999999</v>
      </c>
      <c r="W11" s="78">
        <f>IF(AND(T11&gt;0.2,V11&gt;$W$1),1,0)</f>
        <v>1</v>
      </c>
      <c r="X11" s="35">
        <f>ABS((X9-X10)/(AVERAGE(X9:X10)))*100</f>
        <v>0</v>
      </c>
      <c r="Y11" s="35">
        <f>IF(X11&gt;20,1,0)</f>
        <v>0</v>
      </c>
      <c r="Z11" s="35">
        <f>IF(X11&gt;AA11,1,0)</f>
        <v>0</v>
      </c>
      <c r="AA11" s="36">
        <f>(0.9465*((MAX(X9:X10))/15)^-0.344)*100+5</f>
        <v>143.1180155662291</v>
      </c>
      <c r="AB11" s="35">
        <f>ABS((AB9-AB10)/(AVERAGE(AB9:AB10)))*100</f>
        <v>0.5494505494505495</v>
      </c>
      <c r="AC11" s="35">
        <f>IF(AB11&gt;20,1,0)</f>
        <v>0</v>
      </c>
      <c r="AD11" s="35">
        <f>IF(AB11&gt;AE11,1,0)</f>
        <v>0</v>
      </c>
      <c r="AE11" s="36">
        <f>(0.9465*((MAX(AB9:AB10))/7)^-0.344)*100+5</f>
        <v>16.000327084469088</v>
      </c>
      <c r="AF11" s="35">
        <f>ABS((AF9-AF10)/(AVERAGE(AF9:AF10)))*100</f>
        <v>2.3255813953488373</v>
      </c>
      <c r="AG11" s="35">
        <f>IF(AF11&gt;20,1,0)</f>
        <v>0</v>
      </c>
      <c r="AH11" s="35">
        <f>IF(AF11&gt;AI11,1,0)</f>
        <v>0</v>
      </c>
      <c r="AI11" s="36">
        <f>(0.9465*((MAX(AF9:AF10))/90)^-0.344)*100+5</f>
        <v>29.931002206867646</v>
      </c>
      <c r="AJ11" s="35">
        <f>ABS((AJ9-AJ10)/(AVERAGE(AJ9:AJ10)))*100</f>
        <v>0</v>
      </c>
      <c r="AK11" s="35">
        <f>IF(AJ11&gt;20,1,0)</f>
        <v>0</v>
      </c>
      <c r="AL11" s="35">
        <f>IF(AJ11&gt;AM11,1,0)</f>
        <v>0</v>
      </c>
      <c r="AM11" s="36">
        <f>(0.9465*((MAX(AJ9:AJ10))/1)^-0.344)*100+5</f>
        <v>38.10252194452633</v>
      </c>
      <c r="AN11" s="35">
        <f>ABS((AN9-AN10)/(AVERAGE(AN9:AN10)))*100</f>
        <v>7.7097505668934225</v>
      </c>
      <c r="AO11" s="35">
        <f>IF(AN11&gt;20,1,0)</f>
        <v>0</v>
      </c>
      <c r="AP11" s="35">
        <f>IF(AN11&gt;AQ11,1,0)</f>
        <v>0</v>
      </c>
      <c r="AQ11" s="36">
        <f>(0.9465*((MAX(AN9:AN10))/1)^-0.344)*100+5</f>
        <v>37.235707941885202</v>
      </c>
      <c r="AR11" s="35">
        <f>ABS((AR9-AR10)/(AVERAGE(AR9:AR10)))*100</f>
        <v>6.8965517241379297</v>
      </c>
      <c r="AS11" s="35">
        <f>IF(AR11&gt;20,1,0)</f>
        <v>0</v>
      </c>
      <c r="AT11" s="35">
        <f>IF(AR11&gt;AU11,1,0)</f>
        <v>0</v>
      </c>
      <c r="AU11" s="36">
        <f>(0.9465*((MAX(AR9:AR10))/0.3)^-0.344)*100+5</f>
        <v>28.847115388192332</v>
      </c>
      <c r="AV11" s="35">
        <f>ABS((AV9-AV10)/(AVERAGE(AV9:AV10)))*100</f>
        <v>7.7519379844961236</v>
      </c>
      <c r="AW11" s="35">
        <f>IF(AV11&gt;20,1,0)</f>
        <v>0</v>
      </c>
      <c r="AX11" s="35">
        <f>IF(AV11&gt;AY11,1,0)</f>
        <v>0</v>
      </c>
      <c r="AY11" s="36">
        <f>(0.9465*((MAX(AV9:AV10))/1)^-0.344)*100+5</f>
        <v>54.198389468125683</v>
      </c>
    </row>
    <row r="12" spans="1:51" x14ac:dyDescent="0.35">
      <c r="A12" t="s">
        <v>77</v>
      </c>
      <c r="B12" t="s">
        <v>40</v>
      </c>
      <c r="C12" t="s">
        <v>27</v>
      </c>
      <c r="D12">
        <v>2018226030</v>
      </c>
      <c r="E12" t="s">
        <v>41</v>
      </c>
      <c r="F12" t="s">
        <v>106</v>
      </c>
      <c r="G12" t="s">
        <v>30</v>
      </c>
      <c r="H12" t="s">
        <v>42</v>
      </c>
      <c r="I12" t="s">
        <v>32</v>
      </c>
      <c r="J12" s="11">
        <v>43326</v>
      </c>
      <c r="K12">
        <v>2018</v>
      </c>
      <c r="L12">
        <v>0.38888888889050577</v>
      </c>
      <c r="M12" s="11">
        <v>43326</v>
      </c>
      <c r="N12" t="s">
        <v>79</v>
      </c>
      <c r="O12" s="27">
        <v>1.1639302009300694</v>
      </c>
      <c r="P12" s="23">
        <v>2.9</v>
      </c>
      <c r="T12" s="69">
        <v>0.19</v>
      </c>
      <c r="X12" s="23">
        <v>38</v>
      </c>
      <c r="AB12" s="23">
        <v>295</v>
      </c>
      <c r="AF12" s="23">
        <v>649</v>
      </c>
      <c r="AJ12" s="23">
        <v>18.600000000000001</v>
      </c>
      <c r="AN12" s="23">
        <v>8.1</v>
      </c>
      <c r="AR12" s="23">
        <v>1.6</v>
      </c>
      <c r="AV12" s="23">
        <v>4.5999999999999996</v>
      </c>
    </row>
    <row r="13" spans="1:51" x14ac:dyDescent="0.35">
      <c r="A13" t="s">
        <v>77</v>
      </c>
      <c r="B13" t="s">
        <v>40</v>
      </c>
      <c r="C13" t="s">
        <v>27</v>
      </c>
      <c r="D13">
        <v>2018226036</v>
      </c>
      <c r="E13" t="s">
        <v>112</v>
      </c>
      <c r="F13" t="s">
        <v>108</v>
      </c>
      <c r="G13" t="s">
        <v>30</v>
      </c>
      <c r="H13" t="s">
        <v>42</v>
      </c>
      <c r="I13" t="s">
        <v>32</v>
      </c>
      <c r="J13" s="11">
        <v>43326</v>
      </c>
      <c r="K13">
        <v>2018</v>
      </c>
      <c r="L13">
        <v>0.38888888889050577</v>
      </c>
      <c r="M13" s="11">
        <v>43326</v>
      </c>
      <c r="N13" t="s">
        <v>79</v>
      </c>
      <c r="O13" s="27">
        <v>1.1639302009300694</v>
      </c>
      <c r="P13" s="23">
        <v>3.2</v>
      </c>
      <c r="T13" s="69">
        <v>0.26</v>
      </c>
      <c r="X13" s="23">
        <v>41</v>
      </c>
      <c r="AB13" s="23">
        <v>298</v>
      </c>
      <c r="AF13" s="23">
        <v>625</v>
      </c>
      <c r="AJ13" s="23">
        <v>15.9</v>
      </c>
      <c r="AN13" s="23">
        <v>11.5</v>
      </c>
      <c r="AR13" s="23">
        <v>2.6</v>
      </c>
      <c r="AV13" s="23">
        <v>6.8</v>
      </c>
    </row>
    <row r="14" spans="1:51" s="13" customFormat="1" x14ac:dyDescent="0.35">
      <c r="J14" s="14"/>
      <c r="M14" s="11">
        <f>M13</f>
        <v>43326</v>
      </c>
      <c r="O14" s="29" t="s">
        <v>184</v>
      </c>
      <c r="P14" s="35">
        <f>ABS((P12-P13)/(AVERAGE(P12:P13)))*100</f>
        <v>9.8360655737705009</v>
      </c>
      <c r="Q14" s="35">
        <f>IF(P14&gt;20,1,0)</f>
        <v>0</v>
      </c>
      <c r="R14" s="35">
        <f>IF(P14&gt;S14,1,0)</f>
        <v>0</v>
      </c>
      <c r="S14" s="36">
        <f>(0.9465*((MAX(P12:P13))/0.3)^-0.344)*100+5</f>
        <v>46.925546985827701</v>
      </c>
      <c r="T14" s="76">
        <f t="shared" ref="T14" si="1">ABS((T12-T13)/(AVERAGE(T12:T13)))</f>
        <v>0.31111111111111112</v>
      </c>
      <c r="U14" s="77">
        <f>IF(T14&gt;0.2,1,0)</f>
        <v>1</v>
      </c>
      <c r="V14" s="77">
        <f>ABS(T12-T13)</f>
        <v>7.0000000000000007E-2</v>
      </c>
      <c r="W14" s="78">
        <f>IF(AND(T14&gt;0.2,V14&gt;$W$1),1,0)</f>
        <v>1</v>
      </c>
      <c r="X14" s="35">
        <f>ABS((X12-X13)/(AVERAGE(X12:X13)))*100</f>
        <v>7.59493670886076</v>
      </c>
      <c r="Y14" s="35">
        <f>IF(X14&gt;20,1,0)</f>
        <v>0</v>
      </c>
      <c r="Z14" s="35">
        <f>IF(X14&gt;AA14,1,0)</f>
        <v>0</v>
      </c>
      <c r="AA14" s="36">
        <f>(0.9465*((MAX(X12:X13))/15)^-0.344)*100+5</f>
        <v>71.972785873742808</v>
      </c>
      <c r="AB14" s="35">
        <f>ABS((AB12-AB13)/(AVERAGE(AB12:AB13)))*100</f>
        <v>1.0118043844856661</v>
      </c>
      <c r="AC14" s="35">
        <f>IF(AB14&gt;20,1,0)</f>
        <v>0</v>
      </c>
      <c r="AD14" s="35">
        <f>IF(AB14&gt;AE14,1,0)</f>
        <v>0</v>
      </c>
      <c r="AE14" s="36">
        <f>(0.9465*((MAX(AB12:AB13))/7)^-0.344)*100+5</f>
        <v>31.043775871454123</v>
      </c>
      <c r="AF14" s="35">
        <f>ABS((AF12-AF13)/(AVERAGE(AF12:AF13)))*100</f>
        <v>3.7676609105180532</v>
      </c>
      <c r="AG14" s="35">
        <f>IF(AF14&gt;20,1,0)</f>
        <v>0</v>
      </c>
      <c r="AH14" s="35">
        <f>IF(AF14&gt;AI14,1,0)</f>
        <v>0</v>
      </c>
      <c r="AI14" s="36">
        <f>(0.9465*((MAX(AF12:AF13))/90)^-0.344)*100+5</f>
        <v>52.969795369471449</v>
      </c>
      <c r="AJ14" s="35">
        <f>ABS((AJ12-AJ13)/(AVERAGE(AJ12:AJ13)))*100</f>
        <v>15.652173913043486</v>
      </c>
      <c r="AK14" s="35">
        <f>IF(AJ14&gt;20,1,0)</f>
        <v>0</v>
      </c>
      <c r="AL14" s="35">
        <f>IF(AJ14&gt;AM14,1,0)</f>
        <v>0</v>
      </c>
      <c r="AM14" s="36">
        <f>(0.9465*((MAX(AJ12:AJ13))/1)^-0.344)*100+5</f>
        <v>39.626465685818296</v>
      </c>
      <c r="AN14" s="35">
        <f>ABS((AN12-AN13)/(AVERAGE(AN12:AN13)))*100</f>
        <v>34.693877551020407</v>
      </c>
      <c r="AO14" s="35">
        <f>IF(AN14&gt;20,1,0)</f>
        <v>1</v>
      </c>
      <c r="AP14" s="35">
        <f>IF(AN14&gt;AQ14,1,0)</f>
        <v>0</v>
      </c>
      <c r="AQ14" s="36">
        <f>(0.9465*((MAX(AN12:AN13))/1)^-0.344)*100+5</f>
        <v>45.854562226788808</v>
      </c>
      <c r="AR14" s="35">
        <f>ABS((AR12-AR13)/(AVERAGE(AR12:AR13)))*100</f>
        <v>47.619047619047613</v>
      </c>
      <c r="AS14" s="35">
        <f>IF(AR14&gt;20,1,0)</f>
        <v>1</v>
      </c>
      <c r="AT14" s="35">
        <f>IF(AR14&gt;AU14,1,0)</f>
        <v>0</v>
      </c>
      <c r="AU14" s="36">
        <f>(0.9465*((MAX(AR12:AR13))/0.3)^-0.344)*100+5</f>
        <v>50.029746101955844</v>
      </c>
      <c r="AV14" s="35">
        <f>ABS((AV12-AV13)/(AVERAGE(AV12:AV13)))*100</f>
        <v>38.596491228070185</v>
      </c>
      <c r="AW14" s="35">
        <f>IF(AV14&gt;20,1,0)</f>
        <v>1</v>
      </c>
      <c r="AX14" s="35">
        <f>IF(AV14&gt;AY14,1,0)</f>
        <v>0</v>
      </c>
      <c r="AY14" s="36">
        <f>(0.9465*((MAX(AV12:AV13))/1)^-0.344)*100+5</f>
        <v>53.948293147575647</v>
      </c>
    </row>
    <row r="15" spans="1:51" x14ac:dyDescent="0.35">
      <c r="A15" t="s">
        <v>77</v>
      </c>
      <c r="B15" t="s">
        <v>34</v>
      </c>
      <c r="C15" t="s">
        <v>27</v>
      </c>
      <c r="D15">
        <v>2018240047</v>
      </c>
      <c r="E15" t="s">
        <v>35</v>
      </c>
      <c r="F15" t="s">
        <v>106</v>
      </c>
      <c r="G15" t="s">
        <v>30</v>
      </c>
      <c r="H15" t="s">
        <v>36</v>
      </c>
      <c r="I15" t="s">
        <v>32</v>
      </c>
      <c r="J15" s="11">
        <v>43340</v>
      </c>
      <c r="K15">
        <v>2018</v>
      </c>
      <c r="L15">
        <v>0.30208333333212067</v>
      </c>
      <c r="M15" s="11">
        <v>43340</v>
      </c>
      <c r="N15" t="s">
        <v>79</v>
      </c>
      <c r="O15" s="27">
        <v>9.6121786435026755E-3</v>
      </c>
      <c r="P15" s="23">
        <v>8.9</v>
      </c>
      <c r="T15" s="69">
        <v>0.12</v>
      </c>
      <c r="X15" s="23">
        <v>41</v>
      </c>
      <c r="AB15" s="23">
        <v>42</v>
      </c>
      <c r="AF15" s="23" t="s">
        <v>29</v>
      </c>
      <c r="AJ15" s="23">
        <v>36.200000000000003</v>
      </c>
      <c r="AN15" s="23">
        <v>29.8</v>
      </c>
      <c r="AR15" s="23">
        <v>14</v>
      </c>
      <c r="AV15" s="23">
        <v>1.4</v>
      </c>
    </row>
    <row r="16" spans="1:51" x14ac:dyDescent="0.35">
      <c r="A16" t="s">
        <v>77</v>
      </c>
      <c r="B16" t="s">
        <v>34</v>
      </c>
      <c r="C16" t="s">
        <v>27</v>
      </c>
      <c r="D16">
        <v>2018240051</v>
      </c>
      <c r="E16" t="s">
        <v>115</v>
      </c>
      <c r="F16" t="s">
        <v>108</v>
      </c>
      <c r="G16" t="s">
        <v>30</v>
      </c>
      <c r="H16" t="s">
        <v>36</v>
      </c>
      <c r="I16" t="s">
        <v>32</v>
      </c>
      <c r="J16" s="11">
        <v>43340</v>
      </c>
      <c r="K16">
        <v>2018</v>
      </c>
      <c r="L16">
        <v>0.30208333333212067</v>
      </c>
      <c r="M16" s="11">
        <v>43340</v>
      </c>
      <c r="N16" t="s">
        <v>79</v>
      </c>
      <c r="O16" s="27">
        <v>9.6121786435026755E-3</v>
      </c>
      <c r="P16" s="23">
        <v>8.8000000000000007</v>
      </c>
      <c r="T16" s="69">
        <v>0.32</v>
      </c>
      <c r="X16" s="23">
        <v>34</v>
      </c>
      <c r="AB16" s="23">
        <v>41</v>
      </c>
      <c r="AF16" s="23">
        <v>915</v>
      </c>
      <c r="AJ16" s="23">
        <v>36.6</v>
      </c>
      <c r="AN16" s="23">
        <v>25.6</v>
      </c>
      <c r="AR16" s="23">
        <v>13.2</v>
      </c>
      <c r="AV16" s="23">
        <v>2.4</v>
      </c>
    </row>
    <row r="17" spans="1:51" s="13" customFormat="1" x14ac:dyDescent="0.35">
      <c r="J17" s="14"/>
      <c r="M17" s="11">
        <f>M16</f>
        <v>43340</v>
      </c>
      <c r="O17" s="29" t="s">
        <v>184</v>
      </c>
      <c r="P17" s="35">
        <f>ABS((P15-P16)/(AVERAGE(P15:P16)))*100</f>
        <v>1.1299435028248546</v>
      </c>
      <c r="Q17" s="35">
        <f>IF(P17&gt;20,1,0)</f>
        <v>0</v>
      </c>
      <c r="R17" s="35">
        <f>IF(P17&gt;S17,1,0)</f>
        <v>0</v>
      </c>
      <c r="S17" s="36">
        <f>(0.9465*((MAX(P15:P16))/0.3)^-0.344)*100+5</f>
        <v>34.489008295758275</v>
      </c>
      <c r="T17" s="76">
        <f t="shared" ref="T17" si="2">ABS((T15-T16)/(AVERAGE(T15:T16)))</f>
        <v>0.90909090909090917</v>
      </c>
      <c r="U17" s="77">
        <f>IF(T17&gt;0.2,1,0)</f>
        <v>1</v>
      </c>
      <c r="V17" s="77">
        <f>ABS(T15-T16)</f>
        <v>0.2</v>
      </c>
      <c r="W17" s="78">
        <f>IF(AND(T17&gt;0.2,V17&gt;$W$1),1,0)</f>
        <v>1</v>
      </c>
      <c r="X17" s="35">
        <f>ABS((X15-X16)/(AVERAGE(X15:X16)))*100</f>
        <v>18.666666666666668</v>
      </c>
      <c r="Y17" s="35">
        <f>IF(X17&gt;20,1,0)</f>
        <v>0</v>
      </c>
      <c r="Z17" s="35">
        <f>IF(X17&gt;AA17,1,0)</f>
        <v>0</v>
      </c>
      <c r="AA17" s="36">
        <f>(0.9465*((MAX(X15:X16))/15)^-0.344)*100+5</f>
        <v>71.972785873742808</v>
      </c>
      <c r="AB17" s="35">
        <f>ABS((AB15-AB16)/(AVERAGE(AB15:AB16)))*100</f>
        <v>2.4096385542168677</v>
      </c>
      <c r="AC17" s="35">
        <f>IF(AB17&gt;20,1,0)</f>
        <v>0</v>
      </c>
      <c r="AD17" s="35">
        <f>IF(AB17&gt;AE17,1,0)</f>
        <v>0</v>
      </c>
      <c r="AE17" s="36">
        <f>(0.9465*((MAX(AB15:AB16))/7)^-0.344)*100+5</f>
        <v>56.10184592023537</v>
      </c>
      <c r="AF17" s="35" t="e">
        <f>ABS((AF15-AF16)/(AVERAGE(AF15:AF16)))*100</f>
        <v>#VALUE!</v>
      </c>
      <c r="AG17" s="35" t="e">
        <f>IF(AF17&gt;20,1,0)</f>
        <v>#VALUE!</v>
      </c>
      <c r="AH17" s="35" t="e">
        <f>IF(AF17&gt;AI17,1,0)</f>
        <v>#VALUE!</v>
      </c>
      <c r="AI17" s="36">
        <f>(0.9465*((MAX(AF15:AF16))/90)^-0.344)*100+5</f>
        <v>47.623703801578003</v>
      </c>
      <c r="AJ17" s="35">
        <f>ABS((AJ15-AJ16)/(AVERAGE(AJ15:AJ16)))*100</f>
        <v>1.0989010989010948</v>
      </c>
      <c r="AK17" s="35">
        <f>IF(AJ17&gt;20,1,0)</f>
        <v>0</v>
      </c>
      <c r="AL17" s="35">
        <f>IF(AJ17&gt;AM17,1,0)</f>
        <v>0</v>
      </c>
      <c r="AM17" s="36">
        <f>(0.9465*((MAX(AJ15:AJ16))/1)^-0.344)*100+5</f>
        <v>32.433620395597444</v>
      </c>
      <c r="AN17" s="35">
        <f>ABS((AN15-AN16)/(AVERAGE(AN15:AN16)))*100</f>
        <v>15.162454873646206</v>
      </c>
      <c r="AO17" s="35">
        <f>IF(AN17&gt;20,1,0)</f>
        <v>0</v>
      </c>
      <c r="AP17" s="35">
        <f>IF(AN17&gt;AQ17,1,0)</f>
        <v>0</v>
      </c>
      <c r="AQ17" s="36">
        <f>(0.9465*((MAX(AN15:AN16))/1)^-0.344)*100+5</f>
        <v>34.443553517247594</v>
      </c>
      <c r="AR17" s="35">
        <f>ABS((AR15-AR16)/(AVERAGE(AR15:AR16)))*100</f>
        <v>5.8823529411764763</v>
      </c>
      <c r="AS17" s="35">
        <f>IF(AR17&gt;20,1,0)</f>
        <v>0</v>
      </c>
      <c r="AT17" s="35">
        <f>IF(AR17&gt;AU17,1,0)</f>
        <v>0</v>
      </c>
      <c r="AU17" s="36">
        <f>(0.9465*((MAX(AR15:AR16))/0.3)^-0.344)*100+5</f>
        <v>30.233778448320209</v>
      </c>
      <c r="AV17" s="35">
        <f>ABS((AV15-AV16)/(AVERAGE(AV15:AV16)))*100</f>
        <v>52.631578947368418</v>
      </c>
      <c r="AW17" s="35">
        <f>IF(AV17&gt;20,1,0)</f>
        <v>1</v>
      </c>
      <c r="AX17" s="35">
        <f>IF(AV17&gt;AY17,1,0)</f>
        <v>0</v>
      </c>
      <c r="AY17" s="36">
        <f>(0.9465*((MAX(AV15:AV16))/1)^-0.344)*100+5</f>
        <v>75.037067107547728</v>
      </c>
    </row>
    <row r="18" spans="1:51" x14ac:dyDescent="0.35">
      <c r="A18" t="s">
        <v>77</v>
      </c>
      <c r="B18" t="s">
        <v>40</v>
      </c>
      <c r="C18" t="s">
        <v>27</v>
      </c>
      <c r="D18">
        <v>2018254007</v>
      </c>
      <c r="E18" t="s">
        <v>41</v>
      </c>
      <c r="F18" t="s">
        <v>106</v>
      </c>
      <c r="G18" t="s">
        <v>30</v>
      </c>
      <c r="H18" t="s">
        <v>42</v>
      </c>
      <c r="I18" t="s">
        <v>32</v>
      </c>
      <c r="J18" s="11">
        <v>43353</v>
      </c>
      <c r="K18">
        <v>2018</v>
      </c>
      <c r="L18">
        <v>0.55555555555474712</v>
      </c>
      <c r="M18" s="11">
        <v>43354</v>
      </c>
      <c r="N18" t="s">
        <v>116</v>
      </c>
      <c r="O18" s="27">
        <v>0.39827575239098012</v>
      </c>
      <c r="P18" s="23">
        <v>3.8</v>
      </c>
      <c r="T18" s="69">
        <v>0.14000000000000001</v>
      </c>
      <c r="X18" s="23">
        <v>24</v>
      </c>
      <c r="AB18" s="23">
        <v>372</v>
      </c>
      <c r="AF18" s="23">
        <v>611</v>
      </c>
      <c r="AJ18" s="23">
        <v>47.9</v>
      </c>
      <c r="AN18" s="23">
        <v>18.7</v>
      </c>
      <c r="AR18" s="23">
        <v>14.6</v>
      </c>
      <c r="AV18" s="23">
        <v>25.8</v>
      </c>
    </row>
    <row r="19" spans="1:51" x14ac:dyDescent="0.35">
      <c r="A19" t="s">
        <v>77</v>
      </c>
      <c r="B19" t="s">
        <v>40</v>
      </c>
      <c r="C19" t="s">
        <v>27</v>
      </c>
      <c r="D19">
        <v>2018254011</v>
      </c>
      <c r="E19" t="s">
        <v>112</v>
      </c>
      <c r="F19" t="s">
        <v>108</v>
      </c>
      <c r="G19" t="s">
        <v>30</v>
      </c>
      <c r="H19" t="s">
        <v>42</v>
      </c>
      <c r="I19" t="s">
        <v>32</v>
      </c>
      <c r="J19" s="11">
        <v>43353</v>
      </c>
      <c r="K19">
        <v>2018</v>
      </c>
      <c r="L19">
        <v>0.55555555555474712</v>
      </c>
      <c r="M19" s="11">
        <v>43354</v>
      </c>
      <c r="N19" t="s">
        <v>116</v>
      </c>
      <c r="O19" s="27">
        <v>0.39827575239098012</v>
      </c>
      <c r="P19" s="23">
        <v>3.5</v>
      </c>
      <c r="T19" s="69">
        <v>0.97</v>
      </c>
      <c r="X19" s="23">
        <v>17</v>
      </c>
      <c r="AB19" s="23">
        <v>380</v>
      </c>
      <c r="AF19" s="23">
        <v>592</v>
      </c>
      <c r="AJ19" s="23">
        <v>46.6</v>
      </c>
      <c r="AN19" s="23">
        <v>18.899999999999999</v>
      </c>
      <c r="AR19" s="23">
        <v>14.6</v>
      </c>
      <c r="AV19" s="23">
        <v>26.6</v>
      </c>
    </row>
    <row r="20" spans="1:51" s="13" customFormat="1" x14ac:dyDescent="0.35">
      <c r="J20" s="14"/>
      <c r="M20" s="11">
        <f>M19</f>
        <v>43354</v>
      </c>
      <c r="O20" s="29" t="s">
        <v>184</v>
      </c>
      <c r="P20" s="35">
        <f>ABS((P18-P19)/(AVERAGE(P18:P19)))*100</f>
        <v>8.2191780821917764</v>
      </c>
      <c r="Q20" s="35">
        <f>IF(P20&gt;20,1,0)</f>
        <v>0</v>
      </c>
      <c r="R20" s="35">
        <f>IF(P20&gt;S20,1,0)</f>
        <v>0</v>
      </c>
      <c r="S20" s="36">
        <f>(0.9465*((MAX(P18:P19))/0.3)^-0.344)*100+5</f>
        <v>44.518893184060829</v>
      </c>
      <c r="T20" s="76">
        <f t="shared" ref="T20" si="3">ABS((T18-T19)/(AVERAGE(T18:T19)))</f>
        <v>1.4954954954954955</v>
      </c>
      <c r="U20" s="77">
        <f>IF(T20&gt;0.2,1,0)</f>
        <v>1</v>
      </c>
      <c r="V20" s="77">
        <f>ABS(T18-T19)</f>
        <v>0.83</v>
      </c>
      <c r="W20" s="78">
        <f>IF(AND(T20&gt;0.2,V20&gt;$W$1),1,0)</f>
        <v>1</v>
      </c>
      <c r="X20" s="35">
        <f>ABS((X18-X19)/(AVERAGE(X18:X19)))*100</f>
        <v>34.146341463414636</v>
      </c>
      <c r="Y20" s="35">
        <f>IF(X20&gt;20,1,0)</f>
        <v>1</v>
      </c>
      <c r="Z20" s="35">
        <f>IF(X20&gt;AA20,1,0)</f>
        <v>0</v>
      </c>
      <c r="AA20" s="36">
        <f>(0.9465*((MAX(X18:X19))/15)^-0.344)*100+5</f>
        <v>85.519921768674706</v>
      </c>
      <c r="AB20" s="35">
        <f>ABS((AB18-AB19)/(AVERAGE(AB18:AB19)))*100</f>
        <v>2.1276595744680851</v>
      </c>
      <c r="AC20" s="35">
        <f>IF(AB20&gt;20,1,0)</f>
        <v>0</v>
      </c>
      <c r="AD20" s="35">
        <f>IF(AB20&gt;AE20,1,0)</f>
        <v>0</v>
      </c>
      <c r="AE20" s="36">
        <f>(0.9465*((MAX(AB18:AB19))/7)^-0.344)*100+5</f>
        <v>28.954592472848528</v>
      </c>
      <c r="AF20" s="35">
        <f>ABS((AF18-AF19)/(AVERAGE(AF18:AF19)))*100</f>
        <v>3.1587697423108891</v>
      </c>
      <c r="AG20" s="35">
        <f>IF(AF20&gt;20,1,0)</f>
        <v>0</v>
      </c>
      <c r="AH20" s="35">
        <f>IF(AF20&gt;AI20,1,0)</f>
        <v>0</v>
      </c>
      <c r="AI20" s="36">
        <f>(0.9465*((MAX(AF18:AF19))/90)^-0.344)*100+5</f>
        <v>53.9758368166897</v>
      </c>
      <c r="AJ20" s="35">
        <f>ABS((AJ18-AJ19)/(AVERAGE(AJ18:AJ19)))*100</f>
        <v>2.7513227513227454</v>
      </c>
      <c r="AK20" s="35">
        <f>IF(AJ20&gt;20,1,0)</f>
        <v>0</v>
      </c>
      <c r="AL20" s="35">
        <f>IF(AJ20&gt;AM20,1,0)</f>
        <v>0</v>
      </c>
      <c r="AM20" s="36">
        <f>(0.9465*((MAX(AJ18:AJ19))/1)^-0.344)*100+5</f>
        <v>30.008359378966073</v>
      </c>
      <c r="AN20" s="35">
        <f>ABS((AN18-AN19)/(AVERAGE(AN18:AN19)))*100</f>
        <v>1.063829787234039</v>
      </c>
      <c r="AO20" s="35">
        <f>IF(AN20&gt;20,1,0)</f>
        <v>0</v>
      </c>
      <c r="AP20" s="35">
        <f>IF(AN20&gt;AQ20,1,0)</f>
        <v>0</v>
      </c>
      <c r="AQ20" s="36">
        <f>(0.9465*((MAX(AN18:AN19))/1)^-0.344)*100+5</f>
        <v>39.436401101467638</v>
      </c>
      <c r="AR20" s="35">
        <f>ABS((AR18-AR19)/(AVERAGE(AR18:AR19)))*100</f>
        <v>0</v>
      </c>
      <c r="AS20" s="35">
        <f>IF(AR20&gt;20,1,0)</f>
        <v>0</v>
      </c>
      <c r="AT20" s="35">
        <f>IF(AR20&gt;AU20,1,0)</f>
        <v>0</v>
      </c>
      <c r="AU20" s="36">
        <f>(0.9465*((MAX(AR18:AR19))/0.3)^-0.344)*100+5</f>
        <v>29.872128198901791</v>
      </c>
      <c r="AV20" s="35">
        <f>ABS((AV18-AV19)/(AVERAGE(AV18:AV19)))*100</f>
        <v>3.0534351145038192</v>
      </c>
      <c r="AW20" s="35">
        <f>IF(AV20&gt;20,1,0)</f>
        <v>0</v>
      </c>
      <c r="AX20" s="35">
        <f>IF(AV20&gt;AY20,1,0)</f>
        <v>0</v>
      </c>
      <c r="AY20" s="36">
        <f>(0.9465*((MAX(AV18:AV19))/1)^-0.344)*100+5</f>
        <v>35.61690843002782</v>
      </c>
    </row>
    <row r="21" spans="1:51" x14ac:dyDescent="0.35">
      <c r="A21" t="s">
        <v>77</v>
      </c>
      <c r="B21" t="s">
        <v>26</v>
      </c>
      <c r="C21" t="s">
        <v>27</v>
      </c>
      <c r="D21">
        <v>2018254081</v>
      </c>
      <c r="E21" t="s">
        <v>28</v>
      </c>
      <c r="F21" t="s">
        <v>106</v>
      </c>
      <c r="G21" t="s">
        <v>30</v>
      </c>
      <c r="H21" t="s">
        <v>31</v>
      </c>
      <c r="I21" t="s">
        <v>32</v>
      </c>
      <c r="J21" s="11">
        <v>43354</v>
      </c>
      <c r="K21">
        <v>2018</v>
      </c>
      <c r="L21">
        <v>0.38541666666787933</v>
      </c>
      <c r="M21" s="11">
        <v>43354</v>
      </c>
      <c r="N21" t="s">
        <v>116</v>
      </c>
      <c r="O21" s="27">
        <v>0.22601334788752531</v>
      </c>
      <c r="P21" s="23">
        <v>7.4</v>
      </c>
      <c r="T21" s="69">
        <v>0.06</v>
      </c>
      <c r="X21" s="23">
        <v>35</v>
      </c>
      <c r="AB21" s="23">
        <v>317</v>
      </c>
      <c r="AF21" s="23">
        <v>925</v>
      </c>
      <c r="AJ21" s="23">
        <v>44.7</v>
      </c>
      <c r="AN21" s="23">
        <v>32.200000000000003</v>
      </c>
      <c r="AR21" s="23">
        <v>19.399999999999999</v>
      </c>
      <c r="AV21" s="23">
        <v>4.2</v>
      </c>
    </row>
    <row r="22" spans="1:51" x14ac:dyDescent="0.35">
      <c r="A22" t="s">
        <v>77</v>
      </c>
      <c r="B22" t="s">
        <v>26</v>
      </c>
      <c r="C22" t="s">
        <v>27</v>
      </c>
      <c r="D22">
        <v>2018254084</v>
      </c>
      <c r="E22" t="s">
        <v>117</v>
      </c>
      <c r="F22" t="s">
        <v>108</v>
      </c>
      <c r="G22" t="s">
        <v>30</v>
      </c>
      <c r="H22" t="s">
        <v>31</v>
      </c>
      <c r="I22" t="s">
        <v>32</v>
      </c>
      <c r="J22" s="11">
        <v>43354</v>
      </c>
      <c r="K22">
        <v>2018</v>
      </c>
      <c r="L22">
        <v>0.38541666666787933</v>
      </c>
      <c r="M22" s="11">
        <v>43354</v>
      </c>
      <c r="N22" t="s">
        <v>116</v>
      </c>
      <c r="O22" s="27">
        <v>0.22601334788752531</v>
      </c>
      <c r="P22" s="23">
        <v>7.3</v>
      </c>
      <c r="T22" s="69">
        <v>0.25</v>
      </c>
      <c r="X22" s="23">
        <v>23</v>
      </c>
      <c r="AB22" s="23">
        <v>308</v>
      </c>
      <c r="AF22" s="23">
        <v>956</v>
      </c>
      <c r="AJ22" s="23">
        <v>48.9</v>
      </c>
      <c r="AN22" s="23">
        <v>34.5</v>
      </c>
      <c r="AR22" s="23">
        <v>19.8</v>
      </c>
      <c r="AV22" s="23">
        <v>5.7</v>
      </c>
    </row>
    <row r="23" spans="1:51" s="13" customFormat="1" x14ac:dyDescent="0.35">
      <c r="J23" s="14"/>
      <c r="M23" s="11">
        <f>M22</f>
        <v>43354</v>
      </c>
      <c r="O23" s="29" t="s">
        <v>184</v>
      </c>
      <c r="P23" s="35">
        <f>ABS((P21-P22)/(AVERAGE(P21:P22)))*100</f>
        <v>1.3605442176870821</v>
      </c>
      <c r="Q23" s="35">
        <f>IF(P23&gt;20,1,0)</f>
        <v>0</v>
      </c>
      <c r="R23" s="35">
        <f>IF(P23&gt;S23,1,0)</f>
        <v>0</v>
      </c>
      <c r="S23" s="36">
        <f>(0.9465*((MAX(P21:P22))/0.3)^-0.344)*100+5</f>
        <v>36.422057451079631</v>
      </c>
      <c r="T23" s="76">
        <f t="shared" ref="T23" si="4">ABS((T21-T22)/(AVERAGE(T21:T22)))</f>
        <v>1.2258064516129032</v>
      </c>
      <c r="U23" s="77">
        <f>IF(T23&gt;0.2,1,0)</f>
        <v>1</v>
      </c>
      <c r="V23" s="77">
        <f>ABS(T21-T22)</f>
        <v>0.19</v>
      </c>
      <c r="W23" s="78">
        <f>IF(AND(T23&gt;0.2,V23&gt;$W$1),1,0)</f>
        <v>1</v>
      </c>
      <c r="X23" s="35">
        <f>ABS((X21-X22)/(AVERAGE(X21:X22)))*100</f>
        <v>41.379310344827587</v>
      </c>
      <c r="Y23" s="35">
        <f>IF(X23&gt;20,1,0)</f>
        <v>1</v>
      </c>
      <c r="Z23" s="35">
        <f>IF(X23&gt;AA23,1,0)</f>
        <v>0</v>
      </c>
      <c r="AA23" s="36">
        <f>(0.9465*((MAX(X21:X22))/15)^-0.344)*100+5</f>
        <v>75.719080317326274</v>
      </c>
      <c r="AB23" s="35">
        <f>ABS((AB21-AB22)/(AVERAGE(AB21:AB22)))*100</f>
        <v>2.88</v>
      </c>
      <c r="AC23" s="35">
        <f>IF(AB23&gt;20,1,0)</f>
        <v>0</v>
      </c>
      <c r="AD23" s="35">
        <f>IF(AB23&gt;AE23,1,0)</f>
        <v>0</v>
      </c>
      <c r="AE23" s="36">
        <f>(0.9465*((MAX(AB21:AB22))/7)^-0.344)*100+5</f>
        <v>30.495877150408834</v>
      </c>
      <c r="AF23" s="35">
        <f>ABS((AF21-AF22)/(AVERAGE(AF21:AF22)))*100</f>
        <v>3.2961190855927698</v>
      </c>
      <c r="AG23" s="35">
        <f>IF(AF23&gt;20,1,0)</f>
        <v>0</v>
      </c>
      <c r="AH23" s="35">
        <f>IF(AF23&gt;AI23,1,0)</f>
        <v>0</v>
      </c>
      <c r="AI23" s="36">
        <f>(0.9465*((MAX(AF21:AF22))/90)^-0.344)*100+5</f>
        <v>46.985809080734676</v>
      </c>
      <c r="AJ23" s="35">
        <f>ABS((AJ21-AJ22)/(AVERAGE(AJ21:AJ22)))*100</f>
        <v>8.9743589743589656</v>
      </c>
      <c r="AK23" s="35">
        <f>IF(AJ23&gt;20,1,0)</f>
        <v>0</v>
      </c>
      <c r="AL23" s="35">
        <f>IF(AJ23&gt;AM23,1,0)</f>
        <v>0</v>
      </c>
      <c r="AM23" s="36">
        <f>(0.9465*((MAX(AJ21:AJ22))/1)^-0.344)*100+5</f>
        <v>29.831237899366219</v>
      </c>
      <c r="AN23" s="35">
        <f>ABS((AN21-AN22)/(AVERAGE(AN21:AN22)))*100</f>
        <v>6.8965517241379226</v>
      </c>
      <c r="AO23" s="35">
        <f>IF(AN23&gt;20,1,0)</f>
        <v>0</v>
      </c>
      <c r="AP23" s="35">
        <f>IF(AN23&gt;AQ23,1,0)</f>
        <v>0</v>
      </c>
      <c r="AQ23" s="36">
        <f>(0.9465*((MAX(AN21:AN22))/1)^-0.344)*100+5</f>
        <v>32.996958245547248</v>
      </c>
      <c r="AR23" s="35">
        <f>ABS((AR21-AR22)/(AVERAGE(AR21:AR22)))*100</f>
        <v>2.0408163265306229</v>
      </c>
      <c r="AS23" s="35">
        <f>IF(AR23&gt;20,1,0)</f>
        <v>0</v>
      </c>
      <c r="AT23" s="35">
        <f>IF(AR23&gt;AU23,1,0)</f>
        <v>0</v>
      </c>
      <c r="AU23" s="36">
        <f>(0.9465*((MAX(AR21:AR22))/0.3)^-0.344)*100+5</f>
        <v>27.397394752348667</v>
      </c>
      <c r="AV23" s="35">
        <f>ABS((AV21-AV22)/(AVERAGE(AV21:AV22)))*100</f>
        <v>30.303030303030305</v>
      </c>
      <c r="AW23" s="35">
        <f>IF(AV23&gt;20,1,0)</f>
        <v>1</v>
      </c>
      <c r="AX23" s="35">
        <f>IF(AV23&gt;AY23,1,0)</f>
        <v>0</v>
      </c>
      <c r="AY23" s="36">
        <f>(0.9465*((MAX(AV21:AV22))/1)^-0.344)*100+5</f>
        <v>57.011534615408408</v>
      </c>
    </row>
    <row r="24" spans="1:51" x14ac:dyDescent="0.35">
      <c r="A24" t="s">
        <v>77</v>
      </c>
      <c r="B24" t="s">
        <v>40</v>
      </c>
      <c r="C24" t="s">
        <v>27</v>
      </c>
      <c r="D24">
        <v>2018282007</v>
      </c>
      <c r="E24" t="s">
        <v>41</v>
      </c>
      <c r="F24" t="s">
        <v>106</v>
      </c>
      <c r="G24" t="s">
        <v>30</v>
      </c>
      <c r="H24" t="s">
        <v>42</v>
      </c>
      <c r="I24" t="s">
        <v>32</v>
      </c>
      <c r="J24" s="11">
        <v>43382</v>
      </c>
      <c r="K24">
        <v>2018</v>
      </c>
      <c r="L24">
        <v>0.38194444444525288</v>
      </c>
      <c r="M24" s="11">
        <v>43382</v>
      </c>
      <c r="N24" t="s">
        <v>116</v>
      </c>
      <c r="O24" s="27">
        <v>0.69412564710011415</v>
      </c>
      <c r="P24" s="23">
        <v>3.3</v>
      </c>
      <c r="T24" s="69">
        <v>0.71199999999999997</v>
      </c>
      <c r="X24" s="23">
        <v>23</v>
      </c>
      <c r="AB24" s="23">
        <v>2130</v>
      </c>
      <c r="AF24" s="23">
        <v>2340</v>
      </c>
      <c r="AJ24" s="23">
        <v>19.600000000000001</v>
      </c>
      <c r="AN24" s="23">
        <v>12.7</v>
      </c>
      <c r="AR24" s="23">
        <v>8.1999999999999993</v>
      </c>
      <c r="AV24" s="23">
        <v>3.3</v>
      </c>
    </row>
    <row r="25" spans="1:51" x14ac:dyDescent="0.35">
      <c r="A25" t="s">
        <v>77</v>
      </c>
      <c r="B25" t="s">
        <v>40</v>
      </c>
      <c r="C25" t="s">
        <v>27</v>
      </c>
      <c r="D25">
        <v>2018282013</v>
      </c>
      <c r="E25" t="s">
        <v>112</v>
      </c>
      <c r="F25" t="s">
        <v>108</v>
      </c>
      <c r="G25" t="s">
        <v>30</v>
      </c>
      <c r="H25" t="s">
        <v>42</v>
      </c>
      <c r="I25" t="s">
        <v>32</v>
      </c>
      <c r="J25" s="11">
        <v>43382</v>
      </c>
      <c r="K25">
        <v>2018</v>
      </c>
      <c r="L25">
        <v>0.38194444444525288</v>
      </c>
      <c r="M25" s="11">
        <v>43382</v>
      </c>
      <c r="N25" t="s">
        <v>116</v>
      </c>
      <c r="O25" s="27">
        <v>0.69412564710011415</v>
      </c>
      <c r="P25" s="23">
        <v>3.3</v>
      </c>
      <c r="T25" s="69">
        <v>0.84</v>
      </c>
      <c r="X25" s="23">
        <v>5</v>
      </c>
      <c r="AB25" s="23">
        <v>2070</v>
      </c>
      <c r="AF25" s="23">
        <v>2410</v>
      </c>
      <c r="AJ25" s="23">
        <v>18.7</v>
      </c>
      <c r="AN25" s="23">
        <v>10.8</v>
      </c>
      <c r="AR25" s="23">
        <v>7.2</v>
      </c>
      <c r="AV25" s="23">
        <v>3.4</v>
      </c>
    </row>
    <row r="26" spans="1:51" s="13" customFormat="1" x14ac:dyDescent="0.35">
      <c r="J26" s="14"/>
      <c r="M26" s="11">
        <f>M25</f>
        <v>43382</v>
      </c>
      <c r="O26" s="29" t="s">
        <v>184</v>
      </c>
      <c r="P26" s="35">
        <f>ABS((P24-P25)/(AVERAGE(P24:P25)))*100</f>
        <v>0</v>
      </c>
      <c r="Q26" s="35">
        <f>IF(P26&gt;20,1,0)</f>
        <v>0</v>
      </c>
      <c r="R26" s="35">
        <f>IF(P26&gt;S26,1,0)</f>
        <v>0</v>
      </c>
      <c r="S26" s="36">
        <f>(0.9465*((MAX(P24:P25))/0.3)^-0.344)*100+5</f>
        <v>46.484086829637498</v>
      </c>
      <c r="T26" s="76">
        <f t="shared" ref="T26" si="5">ABS((T24-T25)/(AVERAGE(T24:T25)))</f>
        <v>0.16494845360824742</v>
      </c>
      <c r="U26" s="77">
        <f>IF(T26&gt;0.2,1,0)</f>
        <v>0</v>
      </c>
      <c r="V26" s="77">
        <f>ABS(T24-T25)</f>
        <v>0.128</v>
      </c>
      <c r="W26" s="78">
        <f>IF(AND(T26&gt;0.2,V26&gt;$W$1),1,0)</f>
        <v>0</v>
      </c>
      <c r="X26" s="35">
        <f>ABS((X24-X25)/(AVERAGE(X24:X25)))*100</f>
        <v>128.57142857142858</v>
      </c>
      <c r="Y26" s="35">
        <f>IF(X26&gt;20,1,0)</f>
        <v>1</v>
      </c>
      <c r="Z26" s="35">
        <f>IF(X26&gt;AA26,1,0)</f>
        <v>1</v>
      </c>
      <c r="AA26" s="36">
        <f>(0.9465*((MAX(X24:X25))/15)^-0.344)*100+5</f>
        <v>86.707446043375015</v>
      </c>
      <c r="AB26" s="35">
        <f>ABS((AB24-AB25)/(AVERAGE(AB24:AB25)))*100</f>
        <v>2.8571428571428572</v>
      </c>
      <c r="AC26" s="35">
        <f>IF(AB26&gt;20,1,0)</f>
        <v>0</v>
      </c>
      <c r="AD26" s="35">
        <f>IF(AB26&gt;AE26,1,0)</f>
        <v>0</v>
      </c>
      <c r="AE26" s="36">
        <f>(0.9465*((MAX(AB24:AB25))/7)^-0.344)*100+5</f>
        <v>18.23950538173932</v>
      </c>
      <c r="AF26" s="35">
        <f>ABS((AF24-AF25)/(AVERAGE(AF24:AF25)))*100</f>
        <v>2.9473684210526314</v>
      </c>
      <c r="AG26" s="35">
        <f>IF(AF26&gt;20,1,0)</f>
        <v>0</v>
      </c>
      <c r="AH26" s="35">
        <f>IF(AF26&gt;AI26,1,0)</f>
        <v>0</v>
      </c>
      <c r="AI26" s="36">
        <f>(0.9465*((MAX(AF24:AF25))/90)^-0.344)*100+5</f>
        <v>35.546832175706498</v>
      </c>
      <c r="AJ26" s="35">
        <f>ABS((AJ24-AJ25)/(AVERAGE(AJ24:AJ25)))*100</f>
        <v>4.6997389033942678</v>
      </c>
      <c r="AK26" s="35">
        <f>IF(AJ26&gt;20,1,0)</f>
        <v>0</v>
      </c>
      <c r="AL26" s="35">
        <f>IF(AJ26&gt;AM26,1,0)</f>
        <v>0</v>
      </c>
      <c r="AM26" s="36">
        <f>(0.9465*((MAX(AJ24:AJ25))/1)^-0.344)*100+5</f>
        <v>39.008269202050869</v>
      </c>
      <c r="AN26" s="35">
        <f>ABS((AN24-AN25)/(AVERAGE(AN24:AN25)))*100</f>
        <v>16.170212765957434</v>
      </c>
      <c r="AO26" s="35">
        <f>IF(AN26&gt;20,1,0)</f>
        <v>0</v>
      </c>
      <c r="AP26" s="35">
        <f>IF(AN26&gt;AQ26,1,0)</f>
        <v>0</v>
      </c>
      <c r="AQ26" s="36">
        <f>(0.9465*((MAX(AN24:AN25))/1)^-0.344)*100+5</f>
        <v>44.483181321483499</v>
      </c>
      <c r="AR26" s="35">
        <f>ABS((AR24-AR25)/(AVERAGE(AR24:AR25)))*100</f>
        <v>12.987012987012978</v>
      </c>
      <c r="AS26" s="35">
        <f>IF(AR26&gt;20,1,0)</f>
        <v>0</v>
      </c>
      <c r="AT26" s="35">
        <f>IF(AR26&gt;AU26,1,0)</f>
        <v>0</v>
      </c>
      <c r="AU26" s="36">
        <f>(0.9465*((MAX(AR24:AR25))/0.3)^-0.344)*100+5</f>
        <v>35.331812641621511</v>
      </c>
      <c r="AV26" s="35">
        <f>ABS((AV24-AV25)/(AVERAGE(AV24:AV25)))*100</f>
        <v>2.9850746268656749</v>
      </c>
      <c r="AW26" s="35">
        <f>IF(AV26&gt;20,1,0)</f>
        <v>0</v>
      </c>
      <c r="AX26" s="35">
        <f>IF(AV26&gt;AY26,1,0)</f>
        <v>0</v>
      </c>
      <c r="AY26" s="36">
        <f>(0.9465*((MAX(AV24:AV25))/1)^-0.344)*100+5</f>
        <v>67.128643412580487</v>
      </c>
    </row>
    <row r="27" spans="1:51" x14ac:dyDescent="0.35">
      <c r="A27" t="s">
        <v>77</v>
      </c>
      <c r="B27" t="s">
        <v>40</v>
      </c>
      <c r="C27" t="s">
        <v>27</v>
      </c>
      <c r="D27">
        <v>2018296005</v>
      </c>
      <c r="E27" t="s">
        <v>41</v>
      </c>
      <c r="F27" t="s">
        <v>106</v>
      </c>
      <c r="G27" t="s">
        <v>30</v>
      </c>
      <c r="H27" t="s">
        <v>42</v>
      </c>
      <c r="I27" t="s">
        <v>32</v>
      </c>
      <c r="J27" s="11">
        <v>43396</v>
      </c>
      <c r="K27">
        <v>2018</v>
      </c>
      <c r="L27">
        <v>0.3125</v>
      </c>
      <c r="M27" s="11">
        <v>43396</v>
      </c>
      <c r="N27" t="s">
        <v>116</v>
      </c>
      <c r="O27" s="27">
        <v>0.6018577257172939</v>
      </c>
      <c r="P27" s="23">
        <v>2.5</v>
      </c>
      <c r="T27" s="69">
        <v>0.35</v>
      </c>
      <c r="X27" s="23">
        <v>78</v>
      </c>
      <c r="AB27" s="23">
        <v>1680</v>
      </c>
      <c r="AF27" s="23">
        <v>2000</v>
      </c>
      <c r="AJ27" s="23">
        <v>8.1999999999999993</v>
      </c>
      <c r="AN27" s="23">
        <v>6.2</v>
      </c>
      <c r="AR27" s="23">
        <v>2.5</v>
      </c>
      <c r="AV27" s="23">
        <v>1.9</v>
      </c>
    </row>
    <row r="28" spans="1:51" x14ac:dyDescent="0.35">
      <c r="A28" t="s">
        <v>77</v>
      </c>
      <c r="B28" t="s">
        <v>40</v>
      </c>
      <c r="C28" t="s">
        <v>27</v>
      </c>
      <c r="D28">
        <v>2018296011</v>
      </c>
      <c r="E28" t="s">
        <v>112</v>
      </c>
      <c r="F28" t="s">
        <v>108</v>
      </c>
      <c r="G28" t="s">
        <v>30</v>
      </c>
      <c r="H28" t="s">
        <v>42</v>
      </c>
      <c r="I28" t="s">
        <v>32</v>
      </c>
      <c r="J28" s="11">
        <v>43396</v>
      </c>
      <c r="K28">
        <v>2018</v>
      </c>
      <c r="L28">
        <v>0.3125</v>
      </c>
      <c r="M28" s="11">
        <v>43396</v>
      </c>
      <c r="N28" t="s">
        <v>116</v>
      </c>
      <c r="O28" s="27">
        <v>0.6018577257172939</v>
      </c>
      <c r="P28" s="23">
        <v>2.7</v>
      </c>
      <c r="T28" s="69">
        <v>0.35</v>
      </c>
      <c r="X28" s="23">
        <v>89</v>
      </c>
      <c r="AB28" s="23">
        <v>1690</v>
      </c>
      <c r="AF28" s="23">
        <v>1970</v>
      </c>
      <c r="AJ28" s="23">
        <v>8.8000000000000007</v>
      </c>
      <c r="AN28" s="23">
        <v>7.3</v>
      </c>
      <c r="AR28" s="23">
        <v>2.2999999999999998</v>
      </c>
      <c r="AV28" s="23">
        <v>1.6</v>
      </c>
    </row>
    <row r="29" spans="1:51" s="13" customFormat="1" x14ac:dyDescent="0.35">
      <c r="J29" s="14"/>
      <c r="M29" s="11">
        <f>M28</f>
        <v>43396</v>
      </c>
      <c r="O29" s="29" t="s">
        <v>184</v>
      </c>
      <c r="P29" s="35">
        <f>ABS((P27-P28)/(AVERAGE(P27:P28)))*100</f>
        <v>7.6923076923076987</v>
      </c>
      <c r="Q29" s="35">
        <f>IF(P29&gt;20,1,0)</f>
        <v>0</v>
      </c>
      <c r="R29" s="35">
        <f>IF(P29&gt;S29,1,0)</f>
        <v>0</v>
      </c>
      <c r="S29" s="36">
        <f>(0.9465*((MAX(P27:P28))/0.3)^-0.344)*100+5</f>
        <v>49.448918148694268</v>
      </c>
      <c r="T29" s="76">
        <f t="shared" ref="T29" si="6">ABS((T27-T28)/(AVERAGE(T27:T28)))</f>
        <v>0</v>
      </c>
      <c r="U29" s="77">
        <f>IF(T29&gt;0.2,1,0)</f>
        <v>0</v>
      </c>
      <c r="V29" s="77">
        <f>ABS(T27-T28)</f>
        <v>0</v>
      </c>
      <c r="W29" s="78">
        <f>IF(AND(T29&gt;0.2,V29&gt;$W$1),1,0)</f>
        <v>0</v>
      </c>
      <c r="X29" s="35">
        <f>ABS((X27-X28)/(AVERAGE(X27:X28)))*100</f>
        <v>13.17365269461078</v>
      </c>
      <c r="Y29" s="35">
        <f>IF(X29&gt;20,1,0)</f>
        <v>0</v>
      </c>
      <c r="Z29" s="35">
        <f>IF(X29&gt;AA29,1,0)</f>
        <v>0</v>
      </c>
      <c r="AA29" s="36">
        <f>(0.9465*((MAX(X27:X28))/15)^-0.344)*100+5</f>
        <v>56.298639720041528</v>
      </c>
      <c r="AB29" s="35">
        <f>ABS((AB27-AB28)/(AVERAGE(AB27:AB28)))*100</f>
        <v>0.59347181008902083</v>
      </c>
      <c r="AC29" s="35">
        <f>IF(AB29&gt;20,1,0)</f>
        <v>0</v>
      </c>
      <c r="AD29" s="35">
        <f>IF(AB29&gt;AE29,1,0)</f>
        <v>0</v>
      </c>
      <c r="AE29" s="36">
        <f>(0.9465*((MAX(AB27:AB28))/7)^-0.344)*100+5</f>
        <v>19.336439875000572</v>
      </c>
      <c r="AF29" s="35">
        <f>ABS((AF27-AF28)/(AVERAGE(AF27:AF28)))*100</f>
        <v>1.5113350125944585</v>
      </c>
      <c r="AG29" s="35">
        <f>IF(AF29&gt;20,1,0)</f>
        <v>0</v>
      </c>
      <c r="AH29" s="35">
        <f>IF(AF29&gt;AI29,1,0)</f>
        <v>0</v>
      </c>
      <c r="AI29" s="36">
        <f>(0.9465*((MAX(AF27:AF28))/90)^-0.344)*100+5</f>
        <v>37.570597302743948</v>
      </c>
      <c r="AJ29" s="35">
        <f>ABS((AJ27-AJ28)/(AVERAGE(AJ27:AJ28)))*100</f>
        <v>7.0588235294117814</v>
      </c>
      <c r="AK29" s="35">
        <f>IF(AJ29&gt;20,1,0)</f>
        <v>0</v>
      </c>
      <c r="AL29" s="35">
        <f>IF(AJ29&gt;AM29,1,0)</f>
        <v>0</v>
      </c>
      <c r="AM29" s="36">
        <f>(0.9465*((MAX(AJ27:AJ28))/1)^-0.344)*100+5</f>
        <v>49.79386936227467</v>
      </c>
      <c r="AN29" s="35">
        <f>ABS((AN27-AN28)/(AVERAGE(AN27:AN28)))*100</f>
        <v>16.296296296296291</v>
      </c>
      <c r="AO29" s="35">
        <f>IF(AN29&gt;20,1,0)</f>
        <v>0</v>
      </c>
      <c r="AP29" s="35">
        <f>IF(AN29&gt;AQ29,1,0)</f>
        <v>0</v>
      </c>
      <c r="AQ29" s="36">
        <f>(0.9465*((MAX(AN27:AN28))/1)^-0.344)*100+5</f>
        <v>52.768054581923614</v>
      </c>
      <c r="AR29" s="35">
        <f>ABS((AR27-AR28)/(AVERAGE(AR27:AR28)))*100</f>
        <v>8.333333333333341</v>
      </c>
      <c r="AS29" s="35">
        <f>IF(AR29&gt;20,1,0)</f>
        <v>0</v>
      </c>
      <c r="AT29" s="35">
        <f>IF(AR29&gt;AU29,1,0)</f>
        <v>0</v>
      </c>
      <c r="AU29" s="36">
        <f>(0.9465*((MAX(AR27:AR28))/0.3)^-0.344)*100+5</f>
        <v>50.641400996464213</v>
      </c>
      <c r="AV29" s="35">
        <f>ABS((AV27-AV28)/(AVERAGE(AV27:AV28)))*100</f>
        <v>17.142857142857132</v>
      </c>
      <c r="AW29" s="35">
        <f>IF(AV29&gt;20,1,0)</f>
        <v>0</v>
      </c>
      <c r="AX29" s="35">
        <f>IF(AV29&gt;AY29,1,0)</f>
        <v>0</v>
      </c>
      <c r="AY29" s="36">
        <f>(0.9465*((MAX(AV27:AV28))/1)^-0.344)*100+5</f>
        <v>80.897833572471654</v>
      </c>
    </row>
    <row r="30" spans="1:51" x14ac:dyDescent="0.35">
      <c r="A30" t="s">
        <v>77</v>
      </c>
      <c r="B30" t="s">
        <v>43</v>
      </c>
      <c r="C30" t="s">
        <v>27</v>
      </c>
      <c r="D30">
        <v>2018303008</v>
      </c>
      <c r="E30" t="s">
        <v>52</v>
      </c>
      <c r="F30" t="s">
        <v>106</v>
      </c>
      <c r="G30" t="s">
        <v>30</v>
      </c>
      <c r="H30" t="s">
        <v>45</v>
      </c>
      <c r="I30" t="s">
        <v>32</v>
      </c>
      <c r="J30" s="11">
        <v>43402</v>
      </c>
      <c r="K30">
        <v>2018</v>
      </c>
      <c r="L30">
        <v>0.45486111110949423</v>
      </c>
      <c r="M30" s="11">
        <v>43403</v>
      </c>
      <c r="N30" t="s">
        <v>118</v>
      </c>
      <c r="O30" s="27">
        <v>14.801835268815957</v>
      </c>
      <c r="P30" s="23">
        <v>4.3</v>
      </c>
      <c r="T30" s="69">
        <v>0.37</v>
      </c>
      <c r="X30" s="23">
        <v>17</v>
      </c>
      <c r="AB30" s="23">
        <v>1140</v>
      </c>
      <c r="AF30" s="23">
        <v>1480</v>
      </c>
      <c r="AJ30" s="23">
        <v>23.9</v>
      </c>
      <c r="AN30" s="23">
        <v>15</v>
      </c>
      <c r="AR30" s="23">
        <v>10.4</v>
      </c>
      <c r="AV30" s="23">
        <v>6.8</v>
      </c>
    </row>
    <row r="31" spans="1:51" x14ac:dyDescent="0.35">
      <c r="A31" t="s">
        <v>77</v>
      </c>
      <c r="B31" t="s">
        <v>43</v>
      </c>
      <c r="C31" t="s">
        <v>27</v>
      </c>
      <c r="D31">
        <v>2018303011</v>
      </c>
      <c r="E31" t="s">
        <v>107</v>
      </c>
      <c r="F31" t="s">
        <v>108</v>
      </c>
      <c r="G31" t="s">
        <v>30</v>
      </c>
      <c r="H31" t="s">
        <v>45</v>
      </c>
      <c r="I31" t="s">
        <v>32</v>
      </c>
      <c r="J31" s="11">
        <v>43402</v>
      </c>
      <c r="K31">
        <v>2018</v>
      </c>
      <c r="L31">
        <v>0.46527777777737356</v>
      </c>
      <c r="M31" s="11">
        <v>43403</v>
      </c>
      <c r="N31" t="s">
        <v>118</v>
      </c>
      <c r="O31" s="27">
        <v>14.801835268815957</v>
      </c>
      <c r="P31" s="23">
        <v>5.2</v>
      </c>
      <c r="T31" s="69">
        <v>0.245</v>
      </c>
      <c r="X31" s="23">
        <v>115</v>
      </c>
      <c r="AB31" s="23">
        <v>1120</v>
      </c>
      <c r="AF31" s="23">
        <v>1410</v>
      </c>
      <c r="AJ31" s="23">
        <v>31.1</v>
      </c>
      <c r="AN31" s="23">
        <v>18.2</v>
      </c>
      <c r="AR31" s="23">
        <v>12.3</v>
      </c>
      <c r="AV31" s="23">
        <v>5.6</v>
      </c>
    </row>
    <row r="32" spans="1:51" s="13" customFormat="1" x14ac:dyDescent="0.35">
      <c r="J32" s="14"/>
      <c r="M32" s="11">
        <f>M31</f>
        <v>43403</v>
      </c>
      <c r="O32" s="29" t="s">
        <v>184</v>
      </c>
      <c r="P32" s="35">
        <f>ABS((P30-P31)/(AVERAGE(P30:P31)))*100</f>
        <v>18.947368421052637</v>
      </c>
      <c r="Q32" s="35">
        <f>IF(P32&gt;20,1,0)</f>
        <v>0</v>
      </c>
      <c r="R32" s="35">
        <f>IF(P32&gt;S32,1,0)</f>
        <v>0</v>
      </c>
      <c r="S32" s="36">
        <f>(0.9465*((MAX(P30:P31))/0.3)^-0.344)*100+5</f>
        <v>40.476860454241312</v>
      </c>
      <c r="T32" s="76">
        <f t="shared" ref="T32" si="7">ABS((T30-T31)/(AVERAGE(T30:T31)))</f>
        <v>0.4065040650406504</v>
      </c>
      <c r="U32" s="77">
        <f>IF(T32&gt;0.2,1,0)</f>
        <v>1</v>
      </c>
      <c r="V32" s="77">
        <f>ABS(T30-T31)</f>
        <v>0.125</v>
      </c>
      <c r="W32" s="78">
        <f>IF(AND(T32&gt;0.2,V32&gt;$W$1),1,0)</f>
        <v>1</v>
      </c>
      <c r="X32" s="35">
        <f>ABS((X30-X31)/(AVERAGE(X30:X31)))*100</f>
        <v>148.4848484848485</v>
      </c>
      <c r="Y32" s="35">
        <f>IF(X32&gt;20,1,0)</f>
        <v>1</v>
      </c>
      <c r="Z32" s="35">
        <f>IF(X32&gt;AA32,1,0)</f>
        <v>1</v>
      </c>
      <c r="AA32" s="36">
        <f>(0.9465*((MAX(X30:X31))/15)^-0.344)*100+5</f>
        <v>51.969501868817908</v>
      </c>
      <c r="AB32" s="35">
        <f>ABS((AB30-AB31)/(AVERAGE(AB30:AB31)))*100</f>
        <v>1.7699115044247788</v>
      </c>
      <c r="AC32" s="35">
        <f>IF(AB32&gt;20,1,0)</f>
        <v>0</v>
      </c>
      <c r="AD32" s="35">
        <f>IF(AB32&gt;AE32,1,0)</f>
        <v>0</v>
      </c>
      <c r="AE32" s="36">
        <f>(0.9465*((MAX(AB30:AB31))/7)^-0.344)*100+5</f>
        <v>21.415687470313514</v>
      </c>
      <c r="AF32" s="35">
        <f>ABS((AF30-AF31)/(AVERAGE(AF30:AF31)))*100</f>
        <v>4.844290657439446</v>
      </c>
      <c r="AG32" s="35">
        <f>IF(AF32&gt;20,1,0)</f>
        <v>0</v>
      </c>
      <c r="AH32" s="35">
        <f>IF(AF32&gt;AI32,1,0)</f>
        <v>0</v>
      </c>
      <c r="AI32" s="36">
        <f>(0.9465*((MAX(AF30:AF31))/90)^-0.344)*100+5</f>
        <v>41.125179312356892</v>
      </c>
      <c r="AJ32" s="35">
        <f>ABS((AJ30-AJ31)/(AVERAGE(AJ30:AJ31)))*100</f>
        <v>26.181818181818191</v>
      </c>
      <c r="AK32" s="35">
        <f>IF(AJ32&gt;20,1,0)</f>
        <v>1</v>
      </c>
      <c r="AL32" s="35">
        <f>IF(AJ32&gt;AM32,1,0)</f>
        <v>0</v>
      </c>
      <c r="AM32" s="36">
        <f>(0.9465*((MAX(AJ30:AJ31))/1)^-0.344)*100+5</f>
        <v>34.014229668157924</v>
      </c>
      <c r="AN32" s="35">
        <f>ABS((AN30-AN31)/(AVERAGE(AN30:AN31)))*100</f>
        <v>19.277108433734934</v>
      </c>
      <c r="AO32" s="35">
        <f>IF(AN32&gt;20,1,0)</f>
        <v>0</v>
      </c>
      <c r="AP32" s="35">
        <f>IF(AN32&gt;AQ32,1,0)</f>
        <v>0</v>
      </c>
      <c r="AQ32" s="36">
        <f>(0.9465*((MAX(AN30:AN31))/1)^-0.344)*100+5</f>
        <v>39.88639235440543</v>
      </c>
      <c r="AR32" s="35">
        <f>ABS((AR30-AR31)/(AVERAGE(AR30:AR31)))*100</f>
        <v>16.740088105726876</v>
      </c>
      <c r="AS32" s="35">
        <f>IF(AR32&gt;20,1,0)</f>
        <v>0</v>
      </c>
      <c r="AT32" s="35">
        <f>IF(AR32&gt;AU32,1,0)</f>
        <v>0</v>
      </c>
      <c r="AU32" s="36">
        <f>(0.9465*((MAX(AR30:AR31))/0.3)^-0.344)*100+5</f>
        <v>31.382926744239128</v>
      </c>
      <c r="AV32" s="35">
        <f>ABS((AV30-AV31)/(AVERAGE(AV30:AV31)))*100</f>
        <v>19.354838709677423</v>
      </c>
      <c r="AW32" s="35">
        <f>IF(AV32&gt;20,1,0)</f>
        <v>0</v>
      </c>
      <c r="AX32" s="35">
        <f>IF(AV32&gt;AY32,1,0)</f>
        <v>0</v>
      </c>
      <c r="AY32" s="36">
        <f>(0.9465*((MAX(AV30:AV31))/1)^-0.344)*100+5</f>
        <v>53.948293147575647</v>
      </c>
    </row>
    <row r="33" spans="1:51" x14ac:dyDescent="0.35">
      <c r="A33" t="s">
        <v>77</v>
      </c>
      <c r="B33" t="s">
        <v>40</v>
      </c>
      <c r="C33" t="s">
        <v>27</v>
      </c>
      <c r="D33">
        <v>2018306002</v>
      </c>
      <c r="E33" t="s">
        <v>41</v>
      </c>
      <c r="F33" t="s">
        <v>106</v>
      </c>
      <c r="G33" t="s">
        <v>30</v>
      </c>
      <c r="H33" t="s">
        <v>42</v>
      </c>
      <c r="I33" t="s">
        <v>32</v>
      </c>
      <c r="J33" s="11">
        <v>43406</v>
      </c>
      <c r="K33">
        <v>2018</v>
      </c>
      <c r="L33">
        <v>0.52777777777737356</v>
      </c>
      <c r="M33" s="11">
        <v>43406</v>
      </c>
      <c r="N33" t="s">
        <v>118</v>
      </c>
      <c r="O33" s="27">
        <v>2.9043232868298681</v>
      </c>
      <c r="P33" s="23">
        <v>3.9</v>
      </c>
      <c r="T33" s="69">
        <v>0.15</v>
      </c>
      <c r="X33" s="23">
        <v>87</v>
      </c>
      <c r="AB33" s="23">
        <v>2650</v>
      </c>
      <c r="AF33" s="23">
        <v>3080</v>
      </c>
      <c r="AJ33" s="23">
        <v>43.8</v>
      </c>
      <c r="AN33" s="23">
        <v>24</v>
      </c>
      <c r="AR33" s="23">
        <v>19.899999999999999</v>
      </c>
      <c r="AV33" s="23">
        <v>30.5</v>
      </c>
    </row>
    <row r="34" spans="1:51" x14ac:dyDescent="0.35">
      <c r="A34" t="s">
        <v>77</v>
      </c>
      <c r="B34" t="s">
        <v>40</v>
      </c>
      <c r="C34" t="s">
        <v>27</v>
      </c>
      <c r="D34">
        <v>2018306006</v>
      </c>
      <c r="E34" t="s">
        <v>112</v>
      </c>
      <c r="F34" t="s">
        <v>108</v>
      </c>
      <c r="G34" t="s">
        <v>30</v>
      </c>
      <c r="H34" t="s">
        <v>42</v>
      </c>
      <c r="I34" t="s">
        <v>32</v>
      </c>
      <c r="J34" s="11">
        <v>43406</v>
      </c>
      <c r="K34">
        <v>2018</v>
      </c>
      <c r="L34">
        <v>0.53125</v>
      </c>
      <c r="M34" s="11">
        <v>43406</v>
      </c>
      <c r="N34" t="s">
        <v>118</v>
      </c>
      <c r="O34" s="27">
        <v>2.9043232868298681</v>
      </c>
      <c r="P34" s="23">
        <v>4</v>
      </c>
      <c r="T34" s="69">
        <v>0.17499999999999999</v>
      </c>
      <c r="X34" s="23">
        <v>118</v>
      </c>
      <c r="AB34" s="23">
        <v>2600</v>
      </c>
      <c r="AF34" s="23">
        <v>3050</v>
      </c>
      <c r="AJ34" s="23">
        <v>47.4</v>
      </c>
      <c r="AN34" s="23">
        <v>26.2</v>
      </c>
      <c r="AR34" s="23">
        <v>20.2</v>
      </c>
      <c r="AV34" s="23">
        <v>27.5</v>
      </c>
    </row>
    <row r="35" spans="1:51" s="13" customFormat="1" x14ac:dyDescent="0.35">
      <c r="J35" s="14"/>
      <c r="M35" s="11"/>
      <c r="O35" s="29" t="s">
        <v>184</v>
      </c>
      <c r="P35" s="35">
        <f>ABS((P33-P34)/(AVERAGE(P33:P34)))*100</f>
        <v>2.5316455696202551</v>
      </c>
      <c r="Q35" s="35">
        <f>IF(P35&gt;20,1,0)</f>
        <v>0</v>
      </c>
      <c r="R35" s="35">
        <f>IF(P35&gt;S35,1,0)</f>
        <v>0</v>
      </c>
      <c r="S35" s="36">
        <f>(0.9465*((MAX(P33:P34))/0.3)^-0.344)*100+5</f>
        <v>43.827702457982149</v>
      </c>
      <c r="T35" s="76">
        <f t="shared" ref="T35" si="8">ABS((T33-T34)/(AVERAGE(T33:T34)))</f>
        <v>0.15384615384615383</v>
      </c>
      <c r="U35" s="77">
        <f>IF(T35&gt;0.2,1,0)</f>
        <v>0</v>
      </c>
      <c r="V35" s="77">
        <f>ABS(T33-T34)</f>
        <v>2.4999999999999994E-2</v>
      </c>
      <c r="W35" s="78">
        <f>IF(AND(T35&gt;0.2,V35&gt;$W$1),1,0)</f>
        <v>0</v>
      </c>
      <c r="X35" s="35">
        <f>ABS((X33-X34)/(AVERAGE(X33:X34)))*100</f>
        <v>30.243902439024389</v>
      </c>
      <c r="Y35" s="35">
        <f>IF(X35&gt;20,1,0)</f>
        <v>1</v>
      </c>
      <c r="Z35" s="35">
        <f>IF(X35&gt;AA35,1,0)</f>
        <v>0</v>
      </c>
      <c r="AA35" s="36">
        <f>(0.9465*((MAX(X33:X34))/15)^-0.344)*100+5</f>
        <v>51.555243328621366</v>
      </c>
      <c r="AB35" s="35">
        <f>ABS((AB33-AB34)/(AVERAGE(AB33:AB34)))*100</f>
        <v>1.9047619047619049</v>
      </c>
      <c r="AC35" s="35">
        <f>IF(AB35&gt;20,1,0)</f>
        <v>0</v>
      </c>
      <c r="AD35" s="35">
        <f>IF(AB35&gt;AE35,1,0)</f>
        <v>0</v>
      </c>
      <c r="AE35" s="36">
        <f>(0.9465*((MAX(AB33:AB34))/7)^-0.344)*100+5</f>
        <v>17.28111401945668</v>
      </c>
      <c r="AF35" s="35">
        <f>ABS((AF33-AF34)/(AVERAGE(AF33:AF34)))*100</f>
        <v>0.97879282218597052</v>
      </c>
      <c r="AG35" s="35">
        <f>IF(AF35&gt;20,1,0)</f>
        <v>0</v>
      </c>
      <c r="AH35" s="35">
        <f>IF(AF35&gt;AI35,1,0)</f>
        <v>0</v>
      </c>
      <c r="AI35" s="36">
        <f>(0.9465*((MAX(AF33:AF34))/90)^-0.344)*100+5</f>
        <v>33.074924374237824</v>
      </c>
      <c r="AJ35" s="35">
        <f>ABS((AJ33-AJ34)/(AVERAGE(AJ33:AJ34)))*100</f>
        <v>7.8947368421052673</v>
      </c>
      <c r="AK35" s="35">
        <f>IF(AJ35&gt;20,1,0)</f>
        <v>0</v>
      </c>
      <c r="AL35" s="35">
        <f>IF(AJ35&gt;AM35,1,0)</f>
        <v>0</v>
      </c>
      <c r="AM35" s="36">
        <f>(0.9465*((MAX(AJ33:AJ34))/1)^-0.344)*100+5</f>
        <v>30.098794848528421</v>
      </c>
      <c r="AN35" s="35">
        <f>ABS((AN33-AN34)/(AVERAGE(AN33:AN34)))*100</f>
        <v>8.7649402390438205</v>
      </c>
      <c r="AO35" s="35">
        <f>IF(AN35&gt;20,1,0)</f>
        <v>0</v>
      </c>
      <c r="AP35" s="35">
        <f>IF(AN35&gt;AQ35,1,0)</f>
        <v>0</v>
      </c>
      <c r="AQ35" s="36">
        <f>(0.9465*((MAX(AN33:AN34))/1)^-0.344)*100+5</f>
        <v>35.776907132936472</v>
      </c>
      <c r="AR35" s="35">
        <f>ABS((AR33-AR34)/(AVERAGE(AR33:AR34)))*100</f>
        <v>1.4962593516209515</v>
      </c>
      <c r="AS35" s="35">
        <f>IF(AR35&gt;20,1,0)</f>
        <v>0</v>
      </c>
      <c r="AT35" s="35">
        <f>IF(AR35&gt;AU35,1,0)</f>
        <v>0</v>
      </c>
      <c r="AU35" s="36">
        <f>(0.9465*((MAX(AR33:AR34))/0.3)^-0.344)*100+5</f>
        <v>27.243824444946121</v>
      </c>
      <c r="AV35" s="35">
        <f>ABS((AV33-AV34)/(AVERAGE(AV33:AV34)))*100</f>
        <v>10.344827586206897</v>
      </c>
      <c r="AW35" s="35">
        <f>IF(AV35&gt;20,1,0)</f>
        <v>0</v>
      </c>
      <c r="AX35" s="35">
        <f>IF(AV35&gt;AY35,1,0)</f>
        <v>0</v>
      </c>
      <c r="AY35" s="36">
        <f>(0.9465*((MAX(AV33:AV34))/1)^-0.344)*100+5</f>
        <v>34.209321812800383</v>
      </c>
    </row>
    <row r="36" spans="1:51" x14ac:dyDescent="0.35">
      <c r="P36" s="37"/>
      <c r="T36" s="79"/>
      <c r="X36" s="37"/>
      <c r="AB36" s="37"/>
      <c r="AF36" s="37"/>
      <c r="AJ36" s="37"/>
      <c r="AN36" s="37"/>
      <c r="AR36" s="37"/>
      <c r="AV36" s="37"/>
    </row>
  </sheetData>
  <autoFilter ref="A2:AY36" xr:uid="{C0FA6892-3183-479B-818D-776B448900A9}"/>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2"/>
  <sheetViews>
    <sheetView workbookViewId="0">
      <pane xSplit="6" ySplit="2" topLeftCell="M9" activePane="bottomRight" state="frozen"/>
      <selection pane="topRight" activeCell="G1" sqref="G1"/>
      <selection pane="bottomLeft" activeCell="A2" sqref="A2"/>
      <selection pane="bottomRight" activeCell="A19" sqref="A19:XFD20"/>
    </sheetView>
  </sheetViews>
  <sheetFormatPr defaultRowHeight="14.5" x14ac:dyDescent="0.35"/>
  <cols>
    <col min="1" max="1" width="11.81640625" bestFit="1" customWidth="1"/>
    <col min="2" max="2" width="9.90625" bestFit="1" customWidth="1"/>
    <col min="3" max="3" width="16.54296875" bestFit="1" customWidth="1"/>
    <col min="4" max="4" width="13.81640625" bestFit="1" customWidth="1"/>
    <col min="5" max="5" width="8.81640625" bestFit="1" customWidth="1"/>
    <col min="6" max="6" width="14.7265625" bestFit="1" customWidth="1"/>
    <col min="7" max="7" width="14.81640625" bestFit="1" customWidth="1"/>
    <col min="8" max="8" width="13.81640625" bestFit="1" customWidth="1"/>
    <col min="9" max="9" width="13.90625" bestFit="1" customWidth="1"/>
    <col min="10" max="10" width="18.453125" bestFit="1" customWidth="1"/>
    <col min="11" max="11" width="15.6328125" bestFit="1" customWidth="1"/>
    <col min="12" max="12" width="50.36328125" bestFit="1" customWidth="1"/>
    <col min="13" max="13" width="16.08984375" style="21" bestFit="1" customWidth="1"/>
    <col min="14" max="14" width="9.90625" style="23" bestFit="1" customWidth="1"/>
    <col min="15" max="15" width="15.81640625" style="21" bestFit="1" customWidth="1"/>
    <col min="16" max="16" width="9.90625" style="23" bestFit="1" customWidth="1"/>
    <col min="17" max="17" width="16.1796875" style="23" bestFit="1" customWidth="1"/>
    <col min="18" max="18" width="9.90625" bestFit="1" customWidth="1"/>
    <col min="19" max="19" width="15.54296875" style="23" bestFit="1" customWidth="1"/>
    <col min="20" max="20" width="9.90625" style="23" bestFit="1" customWidth="1"/>
    <col min="21" max="21" width="14.26953125" style="23" bestFit="1" customWidth="1"/>
    <col min="22" max="22" width="9.90625" style="23" bestFit="1" customWidth="1"/>
    <col min="23" max="23" width="11.453125" style="21" bestFit="1" customWidth="1"/>
    <col min="24" max="24" width="9.90625" style="23" bestFit="1" customWidth="1"/>
    <col min="25" max="25" width="15" style="21" bestFit="1" customWidth="1"/>
    <col min="26" max="26" width="9.90625" style="23" bestFit="1" customWidth="1"/>
    <col min="27" max="27" width="12.453125" style="21" bestFit="1" customWidth="1"/>
    <col min="28" max="28" width="9.90625" style="23" bestFit="1" customWidth="1"/>
  </cols>
  <sheetData>
    <row r="1" spans="1:28" x14ac:dyDescent="0.35">
      <c r="N1" s="20">
        <v>0.9</v>
      </c>
      <c r="P1" s="20">
        <v>0.02</v>
      </c>
      <c r="R1" s="20">
        <v>58</v>
      </c>
      <c r="T1" s="20">
        <v>29</v>
      </c>
      <c r="V1" s="20">
        <v>307</v>
      </c>
      <c r="X1" s="20">
        <v>4</v>
      </c>
      <c r="Z1" s="20">
        <v>4</v>
      </c>
      <c r="AB1" s="20">
        <v>1.4</v>
      </c>
    </row>
    <row r="2" spans="1:28" x14ac:dyDescent="0.35">
      <c r="A2" s="10" t="s">
        <v>3</v>
      </c>
      <c r="B2" s="10" t="s">
        <v>4</v>
      </c>
      <c r="C2" s="10" t="s">
        <v>6</v>
      </c>
      <c r="D2" s="10" t="s">
        <v>7</v>
      </c>
      <c r="E2" s="10" t="s">
        <v>8</v>
      </c>
      <c r="F2" s="11" t="s">
        <v>9</v>
      </c>
      <c r="G2" s="12" t="s">
        <v>11</v>
      </c>
      <c r="H2" s="11" t="s">
        <v>12</v>
      </c>
      <c r="I2" s="12" t="s">
        <v>121</v>
      </c>
      <c r="J2" s="10" t="s">
        <v>122</v>
      </c>
      <c r="K2" s="10" t="s">
        <v>123</v>
      </c>
      <c r="L2" s="10" t="s">
        <v>13</v>
      </c>
      <c r="M2" s="22" t="s">
        <v>15</v>
      </c>
      <c r="N2" s="20" t="s">
        <v>181</v>
      </c>
      <c r="O2" s="22" t="s">
        <v>124</v>
      </c>
      <c r="P2" s="20" t="s">
        <v>181</v>
      </c>
      <c r="Q2" s="24" t="s">
        <v>17</v>
      </c>
      <c r="R2" s="20" t="s">
        <v>181</v>
      </c>
      <c r="S2" s="24" t="s">
        <v>18</v>
      </c>
      <c r="T2" s="20" t="s">
        <v>181</v>
      </c>
      <c r="U2" s="24" t="s">
        <v>19</v>
      </c>
      <c r="V2" s="20" t="s">
        <v>181</v>
      </c>
      <c r="W2" s="22" t="s">
        <v>21</v>
      </c>
      <c r="X2" s="20" t="s">
        <v>181</v>
      </c>
      <c r="Y2" s="22" t="s">
        <v>22</v>
      </c>
      <c r="Z2" s="20" t="s">
        <v>181</v>
      </c>
      <c r="AA2" s="22" t="s">
        <v>23</v>
      </c>
      <c r="AB2" s="20" t="s">
        <v>181</v>
      </c>
    </row>
    <row r="3" spans="1:28" x14ac:dyDescent="0.35">
      <c r="A3" s="10">
        <v>2017319016</v>
      </c>
      <c r="B3" s="10" t="s">
        <v>125</v>
      </c>
      <c r="C3" s="10" t="s">
        <v>30</v>
      </c>
      <c r="D3" s="10" t="s">
        <v>66</v>
      </c>
      <c r="E3" s="10" t="s">
        <v>126</v>
      </c>
      <c r="F3" s="11">
        <v>43054</v>
      </c>
      <c r="G3" s="12">
        <v>0.63194444444525288</v>
      </c>
      <c r="H3" s="11">
        <v>43054</v>
      </c>
      <c r="I3" s="12">
        <v>0.6875</v>
      </c>
      <c r="J3" s="10">
        <v>2.6</v>
      </c>
      <c r="K3" s="10" t="s">
        <v>127</v>
      </c>
      <c r="L3" s="10" t="s">
        <v>128</v>
      </c>
      <c r="M3" s="22" t="s">
        <v>29</v>
      </c>
      <c r="N3" s="24"/>
      <c r="O3" s="22" t="s">
        <v>29</v>
      </c>
      <c r="P3" s="24"/>
      <c r="Q3" s="24">
        <v>61</v>
      </c>
      <c r="R3" s="24">
        <f>IF(Q3&gt;$R$1,1,0)</f>
        <v>1</v>
      </c>
      <c r="S3" s="24">
        <v>52</v>
      </c>
      <c r="T3" s="24">
        <f>IF(S3&gt;$T$1,1,0)</f>
        <v>1</v>
      </c>
      <c r="U3" s="24" t="s">
        <v>29</v>
      </c>
      <c r="V3" s="24"/>
      <c r="W3" s="22">
        <v>2</v>
      </c>
      <c r="X3" s="24">
        <f>IF(W3&gt;$X$1,1,0)</f>
        <v>0</v>
      </c>
      <c r="Y3" s="22">
        <v>2.2000000000000002</v>
      </c>
      <c r="Z3" s="24">
        <f>IF(Y3&gt;$Z$1,1,0)</f>
        <v>0</v>
      </c>
      <c r="AA3" s="22">
        <v>1.6</v>
      </c>
      <c r="AB3" s="24">
        <f>IF(AA3&gt;$AB$1,1,0)</f>
        <v>1</v>
      </c>
    </row>
    <row r="4" spans="1:28" x14ac:dyDescent="0.35">
      <c r="A4" s="10">
        <v>2017335008</v>
      </c>
      <c r="B4" s="10" t="s">
        <v>125</v>
      </c>
      <c r="C4" s="10" t="s">
        <v>30</v>
      </c>
      <c r="D4" s="10" t="s">
        <v>66</v>
      </c>
      <c r="E4" s="10" t="s">
        <v>126</v>
      </c>
      <c r="F4" s="11">
        <v>43070</v>
      </c>
      <c r="G4" s="12">
        <v>0.35763888889050577</v>
      </c>
      <c r="H4" s="11">
        <v>43070</v>
      </c>
      <c r="I4" s="12">
        <v>0.4812500000007276</v>
      </c>
      <c r="J4" s="10">
        <v>1.2</v>
      </c>
      <c r="K4" s="10" t="s">
        <v>127</v>
      </c>
      <c r="L4" s="10" t="s">
        <v>128</v>
      </c>
      <c r="M4" s="22" t="s">
        <v>29</v>
      </c>
      <c r="N4" s="24"/>
      <c r="O4" s="22" t="s">
        <v>29</v>
      </c>
      <c r="P4" s="24"/>
      <c r="Q4" s="24">
        <v>2.5</v>
      </c>
      <c r="R4" s="24">
        <f t="shared" ref="R4:R20" si="0">IF(Q4&gt;$R$1,1,0)</f>
        <v>0</v>
      </c>
      <c r="S4" s="24">
        <v>7</v>
      </c>
      <c r="T4" s="24">
        <f t="shared" ref="T4:T20" si="1">IF(S4&gt;$T$1,1,0)</f>
        <v>0</v>
      </c>
      <c r="U4" s="24" t="s">
        <v>29</v>
      </c>
      <c r="V4" s="24"/>
      <c r="W4" s="22">
        <v>2.6</v>
      </c>
      <c r="X4" s="24">
        <f t="shared" ref="X4:X20" si="2">IF(W4&gt;$X$1,1,0)</f>
        <v>0</v>
      </c>
      <c r="Y4" s="22">
        <v>1.6</v>
      </c>
      <c r="Z4" s="24">
        <f t="shared" ref="Z4:Z20" si="3">IF(Y4&gt;$Z$1,1,0)</f>
        <v>0</v>
      </c>
      <c r="AA4" s="22">
        <v>1.6</v>
      </c>
      <c r="AB4" s="24">
        <f t="shared" ref="AB4:AB20" si="4">IF(AA4&gt;$AB$1,1,0)</f>
        <v>1</v>
      </c>
    </row>
    <row r="5" spans="1:28" x14ac:dyDescent="0.35">
      <c r="A5" s="10">
        <v>2018143017</v>
      </c>
      <c r="B5" s="10" t="s">
        <v>125</v>
      </c>
      <c r="C5" s="10" t="s">
        <v>30</v>
      </c>
      <c r="D5" s="10" t="s">
        <v>66</v>
      </c>
      <c r="E5" s="10" t="s">
        <v>126</v>
      </c>
      <c r="F5" s="11">
        <v>43243</v>
      </c>
      <c r="G5" s="12" t="s">
        <v>29</v>
      </c>
      <c r="H5" s="11">
        <v>43243</v>
      </c>
      <c r="I5" s="12">
        <v>0.66666666666787933</v>
      </c>
      <c r="J5" s="10">
        <v>15.5</v>
      </c>
      <c r="K5" s="10" t="s">
        <v>127</v>
      </c>
      <c r="L5" s="10" t="s">
        <v>129</v>
      </c>
      <c r="M5" s="22" t="s">
        <v>29</v>
      </c>
      <c r="N5" s="24"/>
      <c r="O5" s="22" t="s">
        <v>29</v>
      </c>
      <c r="P5" s="24"/>
      <c r="Q5" s="24">
        <v>23</v>
      </c>
      <c r="R5" s="24">
        <f t="shared" si="0"/>
        <v>0</v>
      </c>
      <c r="S5" s="24">
        <v>5</v>
      </c>
      <c r="T5" s="24">
        <f t="shared" si="1"/>
        <v>0</v>
      </c>
      <c r="U5" s="24">
        <v>230</v>
      </c>
      <c r="V5" s="24">
        <f t="shared" ref="V5:V20" si="5">IF(U5&gt;$V$1,1,0)</f>
        <v>0</v>
      </c>
      <c r="W5" s="22">
        <v>0.6</v>
      </c>
      <c r="X5" s="24">
        <f t="shared" si="2"/>
        <v>0</v>
      </c>
      <c r="Y5" s="22">
        <v>3.3</v>
      </c>
      <c r="Z5" s="24">
        <f t="shared" si="3"/>
        <v>0</v>
      </c>
      <c r="AA5" s="22">
        <v>2.1</v>
      </c>
      <c r="AB5" s="24">
        <f t="shared" si="4"/>
        <v>1</v>
      </c>
    </row>
    <row r="6" spans="1:28" x14ac:dyDescent="0.35">
      <c r="A6" s="10">
        <v>2018186020</v>
      </c>
      <c r="B6" s="10" t="s">
        <v>125</v>
      </c>
      <c r="C6" s="10" t="s">
        <v>30</v>
      </c>
      <c r="D6" s="10" t="s">
        <v>66</v>
      </c>
      <c r="E6" s="10" t="s">
        <v>126</v>
      </c>
      <c r="F6" s="11">
        <v>43286</v>
      </c>
      <c r="G6" s="12">
        <v>0.47916666666787933</v>
      </c>
      <c r="H6" s="11">
        <v>43286</v>
      </c>
      <c r="I6" s="12">
        <v>0.58333333333212067</v>
      </c>
      <c r="J6" s="10">
        <v>3.7</v>
      </c>
      <c r="K6" s="10" t="s">
        <v>127</v>
      </c>
      <c r="L6" s="10" t="s">
        <v>79</v>
      </c>
      <c r="M6" s="22">
        <v>0.25</v>
      </c>
      <c r="N6" s="24">
        <f>IF(M6&gt;$N$1,1,0)</f>
        <v>0</v>
      </c>
      <c r="O6" s="22">
        <v>2.5000000000000001E-2</v>
      </c>
      <c r="P6" s="24">
        <f>IF(O6&gt;$P$1,1,0)</f>
        <v>1</v>
      </c>
      <c r="Q6" s="24">
        <v>17</v>
      </c>
      <c r="R6" s="24">
        <f t="shared" si="0"/>
        <v>0</v>
      </c>
      <c r="S6" s="24">
        <v>10</v>
      </c>
      <c r="T6" s="24">
        <f t="shared" si="1"/>
        <v>0</v>
      </c>
      <c r="U6" s="24">
        <v>45</v>
      </c>
      <c r="V6" s="24">
        <f t="shared" si="5"/>
        <v>0</v>
      </c>
      <c r="W6" s="22">
        <v>0.5</v>
      </c>
      <c r="X6" s="24">
        <f t="shared" si="2"/>
        <v>0</v>
      </c>
      <c r="Y6" s="22">
        <v>0.95</v>
      </c>
      <c r="Z6" s="24">
        <f t="shared" si="3"/>
        <v>0</v>
      </c>
      <c r="AA6" s="22">
        <v>0.7</v>
      </c>
      <c r="AB6" s="24">
        <f t="shared" si="4"/>
        <v>0</v>
      </c>
    </row>
    <row r="7" spans="1:28" x14ac:dyDescent="0.35">
      <c r="A7" s="10">
        <v>2018198092</v>
      </c>
      <c r="B7" s="10" t="s">
        <v>125</v>
      </c>
      <c r="C7" s="10" t="s">
        <v>30</v>
      </c>
      <c r="D7" s="10" t="s">
        <v>66</v>
      </c>
      <c r="E7" s="10" t="s">
        <v>126</v>
      </c>
      <c r="F7" s="11">
        <v>43298</v>
      </c>
      <c r="G7" s="12">
        <v>0.42361111110949423</v>
      </c>
      <c r="H7" s="11">
        <v>43298</v>
      </c>
      <c r="I7" s="12">
        <v>0.59027777777737356</v>
      </c>
      <c r="J7" s="10">
        <v>2.1</v>
      </c>
      <c r="K7" s="10" t="s">
        <v>127</v>
      </c>
      <c r="L7" s="10" t="s">
        <v>79</v>
      </c>
      <c r="M7" s="22">
        <v>0.5</v>
      </c>
      <c r="N7" s="24">
        <f t="shared" ref="N7:N20" si="6">IF(M7&gt;$N$1,1,0)</f>
        <v>0</v>
      </c>
      <c r="O7" s="22">
        <v>0</v>
      </c>
      <c r="P7" s="24">
        <f t="shared" ref="P7:P20" si="7">IF(O7&gt;$P$1,1,0)</f>
        <v>0</v>
      </c>
      <c r="Q7" s="24">
        <v>19</v>
      </c>
      <c r="R7" s="24">
        <f t="shared" si="0"/>
        <v>0</v>
      </c>
      <c r="S7" s="24">
        <v>13</v>
      </c>
      <c r="T7" s="24">
        <f t="shared" si="1"/>
        <v>0</v>
      </c>
      <c r="U7" s="24">
        <v>1330</v>
      </c>
      <c r="V7" s="24">
        <f t="shared" si="5"/>
        <v>1</v>
      </c>
      <c r="W7" s="22">
        <v>0.5</v>
      </c>
      <c r="X7" s="24">
        <f t="shared" si="2"/>
        <v>0</v>
      </c>
      <c r="Y7" s="22">
        <v>2.2000000000000002</v>
      </c>
      <c r="Z7" s="24">
        <f t="shared" si="3"/>
        <v>0</v>
      </c>
      <c r="AA7" s="22">
        <v>0.3</v>
      </c>
      <c r="AB7" s="24">
        <f t="shared" si="4"/>
        <v>0</v>
      </c>
    </row>
    <row r="8" spans="1:28" x14ac:dyDescent="0.35">
      <c r="A8" s="10">
        <v>2018206081</v>
      </c>
      <c r="B8" s="10" t="s">
        <v>125</v>
      </c>
      <c r="C8" s="10" t="s">
        <v>30</v>
      </c>
      <c r="D8" s="10" t="s">
        <v>66</v>
      </c>
      <c r="E8" s="10" t="s">
        <v>126</v>
      </c>
      <c r="F8" s="11">
        <v>43306</v>
      </c>
      <c r="G8" s="12">
        <v>0.55208333333212067</v>
      </c>
      <c r="H8" s="11">
        <v>43306</v>
      </c>
      <c r="I8" s="12">
        <v>0.75</v>
      </c>
      <c r="J8" s="10" t="s">
        <v>29</v>
      </c>
      <c r="K8" s="10" t="s">
        <v>29</v>
      </c>
      <c r="L8" s="10" t="s">
        <v>109</v>
      </c>
      <c r="M8" s="22" t="s">
        <v>29</v>
      </c>
      <c r="N8" s="24"/>
      <c r="O8" s="22">
        <v>3.5999999999999997E-2</v>
      </c>
      <c r="P8" s="24">
        <f t="shared" si="7"/>
        <v>1</v>
      </c>
      <c r="Q8" s="24">
        <v>5</v>
      </c>
      <c r="R8" s="24">
        <f t="shared" si="0"/>
        <v>0</v>
      </c>
      <c r="S8" s="24">
        <v>5</v>
      </c>
      <c r="T8" s="24">
        <f t="shared" si="1"/>
        <v>0</v>
      </c>
      <c r="U8" s="24">
        <v>200</v>
      </c>
      <c r="V8" s="24">
        <f t="shared" si="5"/>
        <v>0</v>
      </c>
      <c r="W8" s="22">
        <v>3</v>
      </c>
      <c r="X8" s="24">
        <f t="shared" si="2"/>
        <v>0</v>
      </c>
      <c r="Y8" s="22">
        <v>0.95</v>
      </c>
      <c r="Z8" s="24">
        <f t="shared" si="3"/>
        <v>0</v>
      </c>
      <c r="AA8" s="22">
        <v>1.2</v>
      </c>
      <c r="AB8" s="24">
        <f t="shared" si="4"/>
        <v>0</v>
      </c>
    </row>
    <row r="9" spans="1:28" x14ac:dyDescent="0.35">
      <c r="A9" s="10">
        <v>2018212102</v>
      </c>
      <c r="B9" s="10" t="s">
        <v>125</v>
      </c>
      <c r="C9" s="10" t="s">
        <v>30</v>
      </c>
      <c r="D9" s="10" t="s">
        <v>66</v>
      </c>
      <c r="E9" s="10" t="s">
        <v>126</v>
      </c>
      <c r="F9" s="11">
        <v>43312</v>
      </c>
      <c r="G9" s="12">
        <v>0.52777777777737356</v>
      </c>
      <c r="H9" s="11">
        <v>43312</v>
      </c>
      <c r="I9" s="12">
        <v>0.66319444444525288</v>
      </c>
      <c r="J9" s="10">
        <v>5.8</v>
      </c>
      <c r="K9" s="10" t="s">
        <v>127</v>
      </c>
      <c r="L9" s="10" t="s">
        <v>79</v>
      </c>
      <c r="M9" s="22">
        <v>4.4000000000000004</v>
      </c>
      <c r="N9" s="24">
        <f t="shared" si="6"/>
        <v>1</v>
      </c>
      <c r="O9" s="22">
        <v>2.5000000000000001E-2</v>
      </c>
      <c r="P9" s="24">
        <f t="shared" si="7"/>
        <v>1</v>
      </c>
      <c r="Q9" s="24">
        <v>5</v>
      </c>
      <c r="R9" s="24">
        <f t="shared" si="0"/>
        <v>0</v>
      </c>
      <c r="S9" s="24">
        <v>5</v>
      </c>
      <c r="T9" s="24">
        <f t="shared" si="1"/>
        <v>0</v>
      </c>
      <c r="U9" s="24">
        <v>148</v>
      </c>
      <c r="V9" s="24">
        <f t="shared" si="5"/>
        <v>0</v>
      </c>
      <c r="W9" s="22">
        <v>4.5999999999999996</v>
      </c>
      <c r="X9" s="24">
        <f t="shared" si="2"/>
        <v>1</v>
      </c>
      <c r="Y9" s="22">
        <v>4.2</v>
      </c>
      <c r="Z9" s="24">
        <f t="shared" si="3"/>
        <v>1</v>
      </c>
      <c r="AA9" s="22">
        <v>1.5</v>
      </c>
      <c r="AB9" s="24">
        <f t="shared" si="4"/>
        <v>1</v>
      </c>
    </row>
    <row r="10" spans="1:28" x14ac:dyDescent="0.35">
      <c r="A10" s="10">
        <v>2018226037</v>
      </c>
      <c r="B10" s="10" t="s">
        <v>125</v>
      </c>
      <c r="C10" s="10" t="s">
        <v>30</v>
      </c>
      <c r="D10" s="10" t="s">
        <v>66</v>
      </c>
      <c r="E10" s="10" t="s">
        <v>126</v>
      </c>
      <c r="F10" s="11">
        <v>43326</v>
      </c>
      <c r="G10" s="12">
        <v>0.47916666666787933</v>
      </c>
      <c r="H10" s="11">
        <v>43326</v>
      </c>
      <c r="I10" s="12">
        <v>0.61944444444452529</v>
      </c>
      <c r="J10" s="10">
        <v>1.7</v>
      </c>
      <c r="K10" s="10" t="s">
        <v>127</v>
      </c>
      <c r="L10" s="10" t="s">
        <v>79</v>
      </c>
      <c r="M10" s="22">
        <v>0.6</v>
      </c>
      <c r="N10" s="24">
        <f t="shared" si="6"/>
        <v>0</v>
      </c>
      <c r="O10" s="22">
        <v>5.33E-2</v>
      </c>
      <c r="P10" s="24">
        <f t="shared" si="7"/>
        <v>1</v>
      </c>
      <c r="Q10" s="24">
        <v>26</v>
      </c>
      <c r="R10" s="24">
        <f t="shared" si="0"/>
        <v>0</v>
      </c>
      <c r="S10" s="24">
        <v>5</v>
      </c>
      <c r="T10" s="24">
        <f t="shared" si="1"/>
        <v>0</v>
      </c>
      <c r="U10" s="24">
        <v>167</v>
      </c>
      <c r="V10" s="24">
        <f t="shared" si="5"/>
        <v>0</v>
      </c>
      <c r="W10" s="22">
        <v>0.95</v>
      </c>
      <c r="X10" s="24">
        <f t="shared" si="2"/>
        <v>0</v>
      </c>
      <c r="Y10" s="22">
        <v>2.5</v>
      </c>
      <c r="Z10" s="24">
        <f t="shared" si="3"/>
        <v>0</v>
      </c>
      <c r="AA10" s="22">
        <v>0.3</v>
      </c>
      <c r="AB10" s="24">
        <f t="shared" si="4"/>
        <v>0</v>
      </c>
    </row>
    <row r="11" spans="1:28" x14ac:dyDescent="0.35">
      <c r="A11" s="10">
        <v>2018229082</v>
      </c>
      <c r="B11" s="10" t="s">
        <v>125</v>
      </c>
      <c r="C11" s="10" t="s">
        <v>30</v>
      </c>
      <c r="D11" s="10" t="s">
        <v>66</v>
      </c>
      <c r="E11" s="10" t="s">
        <v>126</v>
      </c>
      <c r="F11" s="11">
        <v>43329</v>
      </c>
      <c r="G11" s="12">
        <v>0.46875</v>
      </c>
      <c r="H11" s="11">
        <v>43329</v>
      </c>
      <c r="I11" s="12">
        <v>0.54166666666787933</v>
      </c>
      <c r="J11" s="10">
        <v>3.4</v>
      </c>
      <c r="K11" s="10" t="s">
        <v>127</v>
      </c>
      <c r="L11" s="10" t="s">
        <v>79</v>
      </c>
      <c r="M11" s="22" t="s">
        <v>29</v>
      </c>
      <c r="N11" s="24"/>
      <c r="O11" s="22" t="s">
        <v>29</v>
      </c>
      <c r="P11" s="24"/>
      <c r="Q11" s="24">
        <v>29</v>
      </c>
      <c r="R11" s="24">
        <f t="shared" si="0"/>
        <v>0</v>
      </c>
      <c r="S11" s="24">
        <v>11</v>
      </c>
      <c r="T11" s="24">
        <f t="shared" si="1"/>
        <v>0</v>
      </c>
      <c r="U11" s="24">
        <v>155</v>
      </c>
      <c r="V11" s="24">
        <f t="shared" si="5"/>
        <v>0</v>
      </c>
      <c r="W11" s="22">
        <v>0.5</v>
      </c>
      <c r="X11" s="24">
        <f t="shared" si="2"/>
        <v>0</v>
      </c>
      <c r="Y11" s="22">
        <v>1.7</v>
      </c>
      <c r="Z11" s="24">
        <f t="shared" si="3"/>
        <v>0</v>
      </c>
      <c r="AA11" s="22">
        <v>1</v>
      </c>
      <c r="AB11" s="24">
        <f t="shared" si="4"/>
        <v>0</v>
      </c>
    </row>
    <row r="12" spans="1:28" x14ac:dyDescent="0.35">
      <c r="A12" s="10">
        <v>2018240052</v>
      </c>
      <c r="B12" s="10" t="s">
        <v>125</v>
      </c>
      <c r="C12" s="10" t="s">
        <v>30</v>
      </c>
      <c r="D12" s="10" t="s">
        <v>66</v>
      </c>
      <c r="E12" s="10" t="s">
        <v>126</v>
      </c>
      <c r="F12" s="11">
        <v>43340</v>
      </c>
      <c r="G12" s="12">
        <v>0.35416666666787933</v>
      </c>
      <c r="H12" s="11">
        <v>43340</v>
      </c>
      <c r="I12" s="12">
        <v>0.52083333333212067</v>
      </c>
      <c r="J12" s="10">
        <v>5.7</v>
      </c>
      <c r="K12" s="10" t="s">
        <v>127</v>
      </c>
      <c r="L12" s="10" t="s">
        <v>79</v>
      </c>
      <c r="M12" s="22">
        <v>1</v>
      </c>
      <c r="N12" s="24">
        <f t="shared" si="6"/>
        <v>1</v>
      </c>
      <c r="O12" s="22">
        <v>0.14000000000000001</v>
      </c>
      <c r="P12" s="24">
        <f t="shared" si="7"/>
        <v>1</v>
      </c>
      <c r="Q12" s="24">
        <v>13</v>
      </c>
      <c r="R12" s="24">
        <f t="shared" si="0"/>
        <v>0</v>
      </c>
      <c r="S12" s="24">
        <v>5</v>
      </c>
      <c r="T12" s="24">
        <f t="shared" si="1"/>
        <v>0</v>
      </c>
      <c r="U12" s="24">
        <v>198</v>
      </c>
      <c r="V12" s="24">
        <f t="shared" si="5"/>
        <v>0</v>
      </c>
      <c r="W12" s="22">
        <v>0.5</v>
      </c>
      <c r="X12" s="24">
        <f t="shared" si="2"/>
        <v>0</v>
      </c>
      <c r="Y12" s="22">
        <v>0.5</v>
      </c>
      <c r="Z12" s="24">
        <f t="shared" si="3"/>
        <v>0</v>
      </c>
      <c r="AA12" s="22">
        <v>0.7</v>
      </c>
      <c r="AB12" s="24">
        <f t="shared" si="4"/>
        <v>0</v>
      </c>
    </row>
    <row r="13" spans="1:28" x14ac:dyDescent="0.35">
      <c r="A13" s="10">
        <v>2018254012</v>
      </c>
      <c r="B13" s="10" t="s">
        <v>125</v>
      </c>
      <c r="C13" s="10" t="s">
        <v>30</v>
      </c>
      <c r="D13" s="10" t="s">
        <v>66</v>
      </c>
      <c r="E13" s="10" t="s">
        <v>126</v>
      </c>
      <c r="F13" s="11">
        <v>43353</v>
      </c>
      <c r="G13" s="12">
        <v>0.48541666666642413</v>
      </c>
      <c r="H13" s="11">
        <v>43354</v>
      </c>
      <c r="I13" s="12">
        <v>0.42708333333212067</v>
      </c>
      <c r="J13" s="10">
        <v>2.4</v>
      </c>
      <c r="K13" s="10" t="s">
        <v>127</v>
      </c>
      <c r="L13" s="10" t="s">
        <v>116</v>
      </c>
      <c r="M13" s="22">
        <v>0.5</v>
      </c>
      <c r="N13" s="24">
        <f t="shared" si="6"/>
        <v>0</v>
      </c>
      <c r="O13" s="22">
        <v>0.01</v>
      </c>
      <c r="P13" s="24">
        <f t="shared" si="7"/>
        <v>0</v>
      </c>
      <c r="Q13" s="24">
        <v>18</v>
      </c>
      <c r="R13" s="24">
        <f t="shared" si="0"/>
        <v>0</v>
      </c>
      <c r="S13" s="24">
        <v>5</v>
      </c>
      <c r="T13" s="24">
        <f t="shared" si="1"/>
        <v>0</v>
      </c>
      <c r="U13" s="24">
        <v>45</v>
      </c>
      <c r="V13" s="24">
        <f t="shared" si="5"/>
        <v>0</v>
      </c>
      <c r="W13" s="22">
        <v>0.5</v>
      </c>
      <c r="X13" s="24">
        <f t="shared" si="2"/>
        <v>0</v>
      </c>
      <c r="Y13" s="22">
        <v>0.5</v>
      </c>
      <c r="Z13" s="24">
        <f t="shared" si="3"/>
        <v>0</v>
      </c>
      <c r="AA13" s="22">
        <v>0.3</v>
      </c>
      <c r="AB13" s="24">
        <f t="shared" si="4"/>
        <v>0</v>
      </c>
    </row>
    <row r="14" spans="1:28" x14ac:dyDescent="0.35">
      <c r="A14" s="10">
        <v>2018254085</v>
      </c>
      <c r="B14" s="10" t="s">
        <v>125</v>
      </c>
      <c r="C14" s="10" t="s">
        <v>30</v>
      </c>
      <c r="D14" s="10" t="s">
        <v>66</v>
      </c>
      <c r="E14" s="10" t="s">
        <v>126</v>
      </c>
      <c r="F14" s="11">
        <v>43354</v>
      </c>
      <c r="G14" s="12">
        <v>0.51041666666787933</v>
      </c>
      <c r="H14" s="11">
        <v>43354</v>
      </c>
      <c r="I14" s="12">
        <v>0.59375</v>
      </c>
      <c r="J14" s="10">
        <v>3.6</v>
      </c>
      <c r="K14" s="10" t="s">
        <v>127</v>
      </c>
      <c r="L14" s="10" t="s">
        <v>116</v>
      </c>
      <c r="M14" s="22">
        <v>0.6</v>
      </c>
      <c r="N14" s="24">
        <f t="shared" si="6"/>
        <v>0</v>
      </c>
      <c r="O14" s="22">
        <v>0.04</v>
      </c>
      <c r="P14" s="24">
        <f t="shared" si="7"/>
        <v>1</v>
      </c>
      <c r="Q14" s="24">
        <v>13</v>
      </c>
      <c r="R14" s="24">
        <f t="shared" si="0"/>
        <v>0</v>
      </c>
      <c r="S14" s="24">
        <v>43</v>
      </c>
      <c r="T14" s="24">
        <f t="shared" si="1"/>
        <v>1</v>
      </c>
      <c r="U14" s="24">
        <v>159</v>
      </c>
      <c r="V14" s="24">
        <f t="shared" si="5"/>
        <v>0</v>
      </c>
      <c r="W14" s="22">
        <v>1.7</v>
      </c>
      <c r="X14" s="24">
        <f t="shared" si="2"/>
        <v>0</v>
      </c>
      <c r="Y14" s="22">
        <v>0.5</v>
      </c>
      <c r="Z14" s="24">
        <f t="shared" si="3"/>
        <v>0</v>
      </c>
      <c r="AA14" s="22">
        <v>0.3</v>
      </c>
      <c r="AB14" s="24">
        <f t="shared" si="4"/>
        <v>0</v>
      </c>
    </row>
    <row r="15" spans="1:28" x14ac:dyDescent="0.35">
      <c r="A15" s="10">
        <v>2018268059</v>
      </c>
      <c r="B15" s="10" t="s">
        <v>125</v>
      </c>
      <c r="C15" s="10" t="s">
        <v>30</v>
      </c>
      <c r="D15" s="10" t="s">
        <v>66</v>
      </c>
      <c r="E15" s="10" t="s">
        <v>126</v>
      </c>
      <c r="F15" s="11">
        <v>43368</v>
      </c>
      <c r="G15" s="12">
        <v>0.48958333333212067</v>
      </c>
      <c r="H15" s="11">
        <v>43368</v>
      </c>
      <c r="I15" s="12">
        <v>0.79166666666787933</v>
      </c>
      <c r="J15" s="10">
        <v>2.8</v>
      </c>
      <c r="K15" s="10" t="s">
        <v>127</v>
      </c>
      <c r="L15" s="10" t="s">
        <v>116</v>
      </c>
      <c r="M15" s="22">
        <v>0.5</v>
      </c>
      <c r="N15" s="24">
        <f t="shared" si="6"/>
        <v>0</v>
      </c>
      <c r="O15" s="22">
        <v>0.05</v>
      </c>
      <c r="P15" s="24">
        <f t="shared" si="7"/>
        <v>1</v>
      </c>
      <c r="Q15" s="24">
        <v>5</v>
      </c>
      <c r="R15" s="24">
        <f t="shared" si="0"/>
        <v>0</v>
      </c>
      <c r="S15" s="24">
        <v>5</v>
      </c>
      <c r="T15" s="24">
        <f t="shared" si="1"/>
        <v>0</v>
      </c>
      <c r="U15" s="24">
        <v>164</v>
      </c>
      <c r="V15" s="24">
        <f t="shared" si="5"/>
        <v>0</v>
      </c>
      <c r="W15" s="22">
        <v>2.6</v>
      </c>
      <c r="X15" s="24">
        <f t="shared" si="2"/>
        <v>0</v>
      </c>
      <c r="Y15" s="22">
        <v>0.5</v>
      </c>
      <c r="Z15" s="24">
        <f t="shared" si="3"/>
        <v>0</v>
      </c>
      <c r="AA15" s="22">
        <v>0.7</v>
      </c>
      <c r="AB15" s="24">
        <f t="shared" si="4"/>
        <v>0</v>
      </c>
    </row>
    <row r="16" spans="1:28" x14ac:dyDescent="0.35">
      <c r="A16" s="10">
        <v>2018276045</v>
      </c>
      <c r="B16" s="10" t="s">
        <v>125</v>
      </c>
      <c r="C16" s="10" t="s">
        <v>30</v>
      </c>
      <c r="D16" s="10" t="s">
        <v>66</v>
      </c>
      <c r="E16" s="10" t="s">
        <v>126</v>
      </c>
      <c r="F16" s="11">
        <v>43376</v>
      </c>
      <c r="G16" s="12" t="s">
        <v>29</v>
      </c>
      <c r="H16" s="11">
        <v>43376</v>
      </c>
      <c r="I16" s="12">
        <v>0.61805555555474712</v>
      </c>
      <c r="J16" s="10">
        <v>11.9</v>
      </c>
      <c r="K16" s="10" t="s">
        <v>130</v>
      </c>
      <c r="L16" s="10" t="s">
        <v>131</v>
      </c>
      <c r="M16" s="22">
        <v>0.25</v>
      </c>
      <c r="N16" s="24">
        <f t="shared" si="6"/>
        <v>0</v>
      </c>
      <c r="O16" s="22">
        <v>0.02</v>
      </c>
      <c r="P16" s="24">
        <f t="shared" si="7"/>
        <v>0</v>
      </c>
      <c r="Q16" s="24">
        <v>32</v>
      </c>
      <c r="R16" s="24">
        <f t="shared" si="0"/>
        <v>0</v>
      </c>
      <c r="S16" s="24">
        <v>14</v>
      </c>
      <c r="T16" s="24">
        <f t="shared" si="1"/>
        <v>0</v>
      </c>
      <c r="U16" s="24">
        <v>138</v>
      </c>
      <c r="V16" s="24">
        <f t="shared" si="5"/>
        <v>0</v>
      </c>
      <c r="W16" s="22">
        <v>1.9</v>
      </c>
      <c r="X16" s="24">
        <f t="shared" si="2"/>
        <v>0</v>
      </c>
      <c r="Y16" s="22">
        <v>0.5</v>
      </c>
      <c r="Z16" s="24">
        <f t="shared" si="3"/>
        <v>0</v>
      </c>
      <c r="AA16" s="22">
        <v>0.3</v>
      </c>
      <c r="AB16" s="24">
        <f t="shared" si="4"/>
        <v>0</v>
      </c>
    </row>
    <row r="17" spans="1:28" x14ac:dyDescent="0.35">
      <c r="A17" s="10">
        <v>2018282014</v>
      </c>
      <c r="B17" s="10" t="s">
        <v>125</v>
      </c>
      <c r="C17" s="10" t="s">
        <v>30</v>
      </c>
      <c r="D17" s="10" t="s">
        <v>66</v>
      </c>
      <c r="E17" s="10" t="s">
        <v>126</v>
      </c>
      <c r="F17" s="11">
        <v>43382</v>
      </c>
      <c r="G17" s="12">
        <v>0.38194444444525288</v>
      </c>
      <c r="H17" s="11">
        <v>43382</v>
      </c>
      <c r="I17" s="12">
        <v>0.49305555555474712</v>
      </c>
      <c r="J17" s="10">
        <v>3.8</v>
      </c>
      <c r="K17" s="10" t="s">
        <v>127</v>
      </c>
      <c r="L17" s="10" t="s">
        <v>116</v>
      </c>
      <c r="M17" s="22">
        <v>0.25</v>
      </c>
      <c r="N17" s="24">
        <f t="shared" si="6"/>
        <v>0</v>
      </c>
      <c r="O17" s="22">
        <v>0.03</v>
      </c>
      <c r="P17" s="24">
        <f t="shared" si="7"/>
        <v>1</v>
      </c>
      <c r="Q17" s="24">
        <v>5</v>
      </c>
      <c r="R17" s="24">
        <f t="shared" si="0"/>
        <v>0</v>
      </c>
      <c r="S17" s="24">
        <v>5</v>
      </c>
      <c r="T17" s="24">
        <f t="shared" si="1"/>
        <v>0</v>
      </c>
      <c r="U17" s="24">
        <v>247</v>
      </c>
      <c r="V17" s="24">
        <f t="shared" si="5"/>
        <v>0</v>
      </c>
      <c r="W17" s="22">
        <v>2.2999999999999998</v>
      </c>
      <c r="X17" s="24">
        <f t="shared" si="2"/>
        <v>0</v>
      </c>
      <c r="Y17" s="22">
        <v>1</v>
      </c>
      <c r="Z17" s="24">
        <f t="shared" si="3"/>
        <v>0</v>
      </c>
      <c r="AA17" s="22">
        <v>0.7</v>
      </c>
      <c r="AB17" s="24">
        <f t="shared" si="4"/>
        <v>0</v>
      </c>
    </row>
    <row r="18" spans="1:28" x14ac:dyDescent="0.35">
      <c r="A18" s="10">
        <v>2018296012</v>
      </c>
      <c r="B18" s="10" t="s">
        <v>125</v>
      </c>
      <c r="C18" s="10" t="s">
        <v>30</v>
      </c>
      <c r="D18" s="10" t="s">
        <v>66</v>
      </c>
      <c r="E18" s="10" t="s">
        <v>126</v>
      </c>
      <c r="F18" s="11">
        <v>43396</v>
      </c>
      <c r="G18" s="12">
        <v>0.3125</v>
      </c>
      <c r="H18" s="11">
        <v>43396</v>
      </c>
      <c r="I18" s="12">
        <v>0.52430555555474712</v>
      </c>
      <c r="J18" s="10">
        <v>3.8</v>
      </c>
      <c r="K18" s="10" t="s">
        <v>127</v>
      </c>
      <c r="L18" s="10" t="s">
        <v>116</v>
      </c>
      <c r="M18" s="22">
        <v>0.5</v>
      </c>
      <c r="N18" s="24">
        <f t="shared" si="6"/>
        <v>0</v>
      </c>
      <c r="O18" s="22">
        <v>0.16</v>
      </c>
      <c r="P18" s="24">
        <f t="shared" si="7"/>
        <v>1</v>
      </c>
      <c r="Q18" s="24">
        <v>68</v>
      </c>
      <c r="R18" s="24">
        <f t="shared" si="0"/>
        <v>1</v>
      </c>
      <c r="S18" s="24">
        <v>5</v>
      </c>
      <c r="T18" s="24">
        <f t="shared" si="1"/>
        <v>0</v>
      </c>
      <c r="U18" s="24">
        <v>92.5</v>
      </c>
      <c r="V18" s="24">
        <f t="shared" si="5"/>
        <v>0</v>
      </c>
      <c r="W18" s="22">
        <v>2.4</v>
      </c>
      <c r="X18" s="24">
        <f t="shared" si="2"/>
        <v>0</v>
      </c>
      <c r="Y18" s="22">
        <v>2.6</v>
      </c>
      <c r="Z18" s="24">
        <f t="shared" si="3"/>
        <v>0</v>
      </c>
      <c r="AA18" s="22">
        <v>1.1000000000000001</v>
      </c>
      <c r="AB18" s="24">
        <f t="shared" si="4"/>
        <v>0</v>
      </c>
    </row>
    <row r="19" spans="1:28" x14ac:dyDescent="0.35">
      <c r="A19" s="10">
        <v>2018303012</v>
      </c>
      <c r="B19" s="10" t="s">
        <v>125</v>
      </c>
      <c r="C19" s="10" t="s">
        <v>30</v>
      </c>
      <c r="D19" s="10" t="s">
        <v>66</v>
      </c>
      <c r="E19" s="10" t="s">
        <v>126</v>
      </c>
      <c r="F19" s="11">
        <v>43402</v>
      </c>
      <c r="G19" s="12">
        <v>0.4375</v>
      </c>
      <c r="H19" s="11">
        <v>43403</v>
      </c>
      <c r="I19" s="12">
        <v>0.39583333333212067</v>
      </c>
      <c r="J19" s="10">
        <v>4.5999999999999996</v>
      </c>
      <c r="K19" s="10" t="s">
        <v>127</v>
      </c>
      <c r="L19" s="10" t="s">
        <v>118</v>
      </c>
      <c r="M19" s="22">
        <v>0.5</v>
      </c>
      <c r="N19" s="24">
        <f t="shared" si="6"/>
        <v>0</v>
      </c>
      <c r="O19" s="22">
        <v>0.185</v>
      </c>
      <c r="P19" s="24">
        <f t="shared" si="7"/>
        <v>1</v>
      </c>
      <c r="Q19" s="24">
        <v>57</v>
      </c>
      <c r="R19" s="24">
        <f t="shared" si="0"/>
        <v>0</v>
      </c>
      <c r="S19" s="24">
        <v>5</v>
      </c>
      <c r="T19" s="24">
        <f t="shared" si="1"/>
        <v>0</v>
      </c>
      <c r="U19" s="24">
        <v>45</v>
      </c>
      <c r="V19" s="24">
        <f t="shared" si="5"/>
        <v>0</v>
      </c>
      <c r="W19" s="22">
        <v>0.5</v>
      </c>
      <c r="X19" s="24">
        <f t="shared" si="2"/>
        <v>0</v>
      </c>
      <c r="Y19" s="22">
        <v>0.5</v>
      </c>
      <c r="Z19" s="24">
        <f t="shared" si="3"/>
        <v>0</v>
      </c>
      <c r="AA19" s="22">
        <v>0.3</v>
      </c>
      <c r="AB19" s="24">
        <f t="shared" si="4"/>
        <v>0</v>
      </c>
    </row>
    <row r="20" spans="1:28" x14ac:dyDescent="0.35">
      <c r="A20" s="10">
        <v>2018306007</v>
      </c>
      <c r="B20" s="10" t="s">
        <v>125</v>
      </c>
      <c r="C20" s="10" t="s">
        <v>30</v>
      </c>
      <c r="D20" s="10" t="s">
        <v>66</v>
      </c>
      <c r="E20" s="10" t="s">
        <v>126</v>
      </c>
      <c r="F20" s="11">
        <v>43406</v>
      </c>
      <c r="G20" s="12">
        <v>0.48263888889050577</v>
      </c>
      <c r="H20" s="11">
        <v>43406</v>
      </c>
      <c r="I20" s="12">
        <v>0.59027777777737356</v>
      </c>
      <c r="J20" s="10">
        <v>2.6</v>
      </c>
      <c r="K20" s="10" t="s">
        <v>127</v>
      </c>
      <c r="L20" s="10" t="s">
        <v>118</v>
      </c>
      <c r="M20" s="22">
        <v>0.5</v>
      </c>
      <c r="N20" s="24">
        <f t="shared" si="6"/>
        <v>0</v>
      </c>
      <c r="O20" s="22">
        <v>0.1</v>
      </c>
      <c r="P20" s="24">
        <f t="shared" si="7"/>
        <v>1</v>
      </c>
      <c r="Q20" s="24">
        <v>76</v>
      </c>
      <c r="R20" s="24">
        <f t="shared" si="0"/>
        <v>1</v>
      </c>
      <c r="S20" s="24">
        <v>5</v>
      </c>
      <c r="T20" s="24">
        <f t="shared" si="1"/>
        <v>0</v>
      </c>
      <c r="U20" s="24">
        <v>109</v>
      </c>
      <c r="V20" s="24">
        <f t="shared" si="5"/>
        <v>0</v>
      </c>
      <c r="W20" s="22">
        <v>1.1000000000000001</v>
      </c>
      <c r="X20" s="24">
        <f t="shared" si="2"/>
        <v>0</v>
      </c>
      <c r="Y20" s="22">
        <v>1.7</v>
      </c>
      <c r="Z20" s="24">
        <f t="shared" si="3"/>
        <v>0</v>
      </c>
      <c r="AA20" s="22">
        <v>0.8</v>
      </c>
      <c r="AB20" s="24">
        <f t="shared" si="4"/>
        <v>0</v>
      </c>
    </row>
    <row r="21" spans="1:28" x14ac:dyDescent="0.35">
      <c r="M21" s="22"/>
      <c r="N21" s="25">
        <f>SUM(N3:N20)</f>
        <v>2</v>
      </c>
      <c r="O21" s="22"/>
      <c r="P21" s="25">
        <f>SUM(P3:P20)</f>
        <v>11</v>
      </c>
      <c r="Q21" s="25"/>
      <c r="R21" s="25">
        <f>SUM(R3:R20)</f>
        <v>3</v>
      </c>
      <c r="S21" s="25"/>
      <c r="T21" s="25">
        <f>SUM(T3:T20)</f>
        <v>2</v>
      </c>
      <c r="U21" s="25"/>
      <c r="V21" s="25">
        <f>SUM(V3:V20)</f>
        <v>1</v>
      </c>
      <c r="W21" s="22"/>
      <c r="X21" s="25">
        <f>SUM(X3:X20)</f>
        <v>1</v>
      </c>
      <c r="Y21" s="22"/>
      <c r="Z21" s="25">
        <f>SUM(Z3:Z20)</f>
        <v>1</v>
      </c>
      <c r="AA21" s="22"/>
      <c r="AB21" s="25">
        <f>SUM(AB3:AB20)</f>
        <v>4</v>
      </c>
    </row>
    <row r="22" spans="1:28" x14ac:dyDescent="0.35">
      <c r="M22" s="22"/>
      <c r="N22" s="26">
        <f>SUM(N3:N20)/COUNT(N3:N20)</f>
        <v>0.15384615384615385</v>
      </c>
      <c r="O22" s="22"/>
      <c r="P22" s="26">
        <f>SUM(P3:P20)/COUNT(P3:P20)</f>
        <v>0.7857142857142857</v>
      </c>
      <c r="Q22" s="25"/>
      <c r="R22" s="26">
        <f>SUM(R3:R20)/COUNT(R3:R20)</f>
        <v>0.16666666666666666</v>
      </c>
      <c r="S22" s="25"/>
      <c r="T22" s="26">
        <f>SUM(T3:T20)/COUNT(T3:T20)</f>
        <v>0.1111111111111111</v>
      </c>
      <c r="U22" s="25"/>
      <c r="V22" s="26">
        <f>SUM(V3:V20)/COUNT(V3:V20)</f>
        <v>6.25E-2</v>
      </c>
      <c r="W22" s="22"/>
      <c r="X22" s="26">
        <f>SUM(X3:X20)/COUNT(X3:X20)</f>
        <v>5.5555555555555552E-2</v>
      </c>
      <c r="Y22" s="22"/>
      <c r="Z22" s="26">
        <f>SUM(Z3:Z20)/COUNT(Z3:Z20)</f>
        <v>5.5555555555555552E-2</v>
      </c>
      <c r="AA22" s="22"/>
      <c r="AB22" s="26">
        <f>SUM(AB3:AB20)/COUNT(AB3:AB20)</f>
        <v>0.22222222222222221</v>
      </c>
    </row>
  </sheetData>
  <autoFilter ref="A2:AB22" xr:uid="{C7E9A357-EB04-4F4F-A1E9-815CDB1275F9}"/>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E1353-D52F-4A17-9B63-AEDF0B5A9B1C}">
  <sheetPr filterMode="1"/>
  <dimension ref="A1:P1169"/>
  <sheetViews>
    <sheetView workbookViewId="0">
      <pane ySplit="1" topLeftCell="A743" activePane="bottomLeft" state="frozen"/>
      <selection pane="bottomLeft" activeCell="I750" sqref="I750"/>
    </sheetView>
  </sheetViews>
  <sheetFormatPr defaultRowHeight="14.5" x14ac:dyDescent="0.35"/>
  <cols>
    <col min="1" max="1" width="10.81640625" bestFit="1" customWidth="1"/>
    <col min="2" max="2" width="9.453125" bestFit="1" customWidth="1"/>
    <col min="3" max="3" width="15.90625" bestFit="1" customWidth="1"/>
    <col min="4" max="4" width="24.6328125" bestFit="1" customWidth="1"/>
    <col min="5" max="5" width="18.36328125" bestFit="1" customWidth="1"/>
    <col min="6" max="6" width="8.453125" bestFit="1" customWidth="1"/>
    <col min="7" max="7" width="9.54296875" bestFit="1" customWidth="1"/>
    <col min="8" max="8" width="12.54296875" bestFit="1" customWidth="1"/>
    <col min="9" max="9" width="12.54296875" customWidth="1"/>
    <col min="10" max="10" width="10.90625" bestFit="1" customWidth="1"/>
    <col min="11" max="15" width="10.90625" customWidth="1"/>
    <col min="16" max="16" width="23.1796875" bestFit="1" customWidth="1"/>
  </cols>
  <sheetData>
    <row r="1" spans="1:16" x14ac:dyDescent="0.35">
      <c r="A1" t="s">
        <v>3</v>
      </c>
      <c r="B1" t="s">
        <v>1013</v>
      </c>
      <c r="C1" t="s">
        <v>156</v>
      </c>
      <c r="D1" s="55" t="s">
        <v>4</v>
      </c>
      <c r="E1" t="s">
        <v>7</v>
      </c>
      <c r="F1" s="18" t="s">
        <v>843</v>
      </c>
      <c r="G1" s="18" t="s">
        <v>1072</v>
      </c>
      <c r="H1" t="s">
        <v>1071</v>
      </c>
      <c r="I1" t="s">
        <v>1129</v>
      </c>
      <c r="J1" t="s">
        <v>840</v>
      </c>
      <c r="K1" t="s">
        <v>840</v>
      </c>
      <c r="L1" t="s">
        <v>1115</v>
      </c>
      <c r="M1" t="s">
        <v>1116</v>
      </c>
      <c r="N1" t="s">
        <v>1117</v>
      </c>
      <c r="O1" t="s">
        <v>1118</v>
      </c>
      <c r="P1" t="s">
        <v>1074</v>
      </c>
    </row>
    <row r="2" spans="1:16" x14ac:dyDescent="0.35">
      <c r="A2">
        <v>2017095006</v>
      </c>
      <c r="B2" t="s">
        <v>37</v>
      </c>
      <c r="C2" t="s">
        <v>450</v>
      </c>
      <c r="D2" s="55" t="s">
        <v>856</v>
      </c>
      <c r="F2" s="18">
        <v>42830</v>
      </c>
      <c r="G2" s="18" t="s">
        <v>183</v>
      </c>
    </row>
    <row r="3" spans="1:16" x14ac:dyDescent="0.35">
      <c r="A3">
        <v>2017095017</v>
      </c>
      <c r="B3" t="s">
        <v>46</v>
      </c>
      <c r="C3" t="s">
        <v>161</v>
      </c>
      <c r="D3" s="55" t="s">
        <v>149</v>
      </c>
      <c r="F3" s="18">
        <v>42830</v>
      </c>
      <c r="G3" s="18" t="s">
        <v>183</v>
      </c>
    </row>
    <row r="4" spans="1:16" x14ac:dyDescent="0.35">
      <c r="A4">
        <v>2017095016</v>
      </c>
      <c r="B4" t="s">
        <v>49</v>
      </c>
      <c r="C4" t="s">
        <v>452</v>
      </c>
      <c r="D4" s="55" t="s">
        <v>873</v>
      </c>
      <c r="F4" s="18">
        <v>42830</v>
      </c>
      <c r="G4" s="18" t="s">
        <v>183</v>
      </c>
    </row>
    <row r="5" spans="1:16" x14ac:dyDescent="0.35">
      <c r="A5">
        <v>2017095018</v>
      </c>
      <c r="B5" t="s">
        <v>43</v>
      </c>
      <c r="C5" t="s">
        <v>451</v>
      </c>
      <c r="D5" s="55" t="s">
        <v>874</v>
      </c>
      <c r="F5" s="18">
        <v>42830</v>
      </c>
      <c r="G5" s="18" t="s">
        <v>183</v>
      </c>
    </row>
    <row r="6" spans="1:16" x14ac:dyDescent="0.35">
      <c r="A6">
        <v>2017095015</v>
      </c>
      <c r="B6" t="s">
        <v>34</v>
      </c>
      <c r="C6" t="s">
        <v>160</v>
      </c>
      <c r="D6" s="55" t="s">
        <v>135</v>
      </c>
      <c r="E6" t="s">
        <v>872</v>
      </c>
      <c r="F6" s="18">
        <v>42830</v>
      </c>
      <c r="G6" s="18" t="s">
        <v>183</v>
      </c>
    </row>
    <row r="7" spans="1:16" x14ac:dyDescent="0.35">
      <c r="A7">
        <v>2017095007</v>
      </c>
      <c r="B7" t="s">
        <v>40</v>
      </c>
      <c r="C7" t="s">
        <v>158</v>
      </c>
      <c r="D7" s="55" t="s">
        <v>857</v>
      </c>
      <c r="F7" s="18">
        <v>42830</v>
      </c>
      <c r="G7" s="18" t="s">
        <v>183</v>
      </c>
    </row>
    <row r="8" spans="1:16" x14ac:dyDescent="0.35">
      <c r="A8">
        <v>2017095005</v>
      </c>
      <c r="B8" t="s">
        <v>26</v>
      </c>
      <c r="C8" t="s">
        <v>159</v>
      </c>
      <c r="D8" s="55" t="s">
        <v>852</v>
      </c>
      <c r="F8" s="18">
        <v>42830</v>
      </c>
      <c r="G8" s="18" t="s">
        <v>183</v>
      </c>
    </row>
    <row r="9" spans="1:16" x14ac:dyDescent="0.35">
      <c r="A9">
        <v>2017122004</v>
      </c>
      <c r="B9" t="s">
        <v>43</v>
      </c>
      <c r="C9" t="s">
        <v>451</v>
      </c>
      <c r="D9" s="55" t="s">
        <v>885</v>
      </c>
      <c r="E9" t="s">
        <v>886</v>
      </c>
      <c r="F9" s="18">
        <v>42857</v>
      </c>
      <c r="G9" s="18" t="s">
        <v>183</v>
      </c>
    </row>
    <row r="10" spans="1:16" x14ac:dyDescent="0.35">
      <c r="A10">
        <v>2017122003</v>
      </c>
      <c r="B10" t="s">
        <v>34</v>
      </c>
      <c r="C10" t="s">
        <v>160</v>
      </c>
      <c r="D10" s="55" t="s">
        <v>882</v>
      </c>
      <c r="E10" t="s">
        <v>883</v>
      </c>
      <c r="F10" s="18">
        <v>42857</v>
      </c>
      <c r="G10" s="18" t="s">
        <v>183</v>
      </c>
    </row>
    <row r="11" spans="1:16" x14ac:dyDescent="0.35">
      <c r="A11">
        <v>2017122001</v>
      </c>
      <c r="B11" t="s">
        <v>40</v>
      </c>
      <c r="C11" t="s">
        <v>158</v>
      </c>
      <c r="D11" s="55" t="s">
        <v>857</v>
      </c>
      <c r="E11" t="s">
        <v>875</v>
      </c>
      <c r="F11" s="18">
        <v>42857</v>
      </c>
      <c r="G11" s="18" t="s">
        <v>183</v>
      </c>
    </row>
    <row r="12" spans="1:16" x14ac:dyDescent="0.35">
      <c r="A12">
        <v>2017122002</v>
      </c>
      <c r="B12" t="s">
        <v>26</v>
      </c>
      <c r="C12" t="s">
        <v>159</v>
      </c>
      <c r="D12" s="55" t="s">
        <v>852</v>
      </c>
      <c r="E12" t="s">
        <v>879</v>
      </c>
      <c r="F12" s="18">
        <v>42857</v>
      </c>
      <c r="G12" s="18" t="s">
        <v>183</v>
      </c>
    </row>
    <row r="13" spans="1:16" x14ac:dyDescent="0.35">
      <c r="A13">
        <v>2017157002</v>
      </c>
      <c r="B13" t="s">
        <v>37</v>
      </c>
      <c r="C13" t="s">
        <v>450</v>
      </c>
      <c r="D13" s="55" t="s">
        <v>896</v>
      </c>
      <c r="E13" t="s">
        <v>39</v>
      </c>
      <c r="F13" s="18">
        <v>42892</v>
      </c>
      <c r="G13" s="18" t="s">
        <v>183</v>
      </c>
    </row>
    <row r="14" spans="1:16" x14ac:dyDescent="0.35">
      <c r="A14">
        <v>2017157009</v>
      </c>
      <c r="B14" t="s">
        <v>46</v>
      </c>
      <c r="C14" t="s">
        <v>161</v>
      </c>
      <c r="D14" s="55" t="s">
        <v>903</v>
      </c>
      <c r="E14" t="s">
        <v>48</v>
      </c>
      <c r="F14" s="18">
        <v>42892</v>
      </c>
      <c r="G14" s="18" t="s">
        <v>183</v>
      </c>
    </row>
    <row r="15" spans="1:16" x14ac:dyDescent="0.35">
      <c r="A15">
        <v>2017157010</v>
      </c>
      <c r="B15" t="s">
        <v>49</v>
      </c>
      <c r="C15" t="s">
        <v>452</v>
      </c>
      <c r="D15" s="55" t="s">
        <v>904</v>
      </c>
      <c r="E15" t="s">
        <v>51</v>
      </c>
      <c r="F15" s="18">
        <v>42892</v>
      </c>
      <c r="G15" s="18" t="s">
        <v>183</v>
      </c>
    </row>
    <row r="16" spans="1:16" x14ac:dyDescent="0.35">
      <c r="A16">
        <v>2017157008</v>
      </c>
      <c r="B16" t="s">
        <v>43</v>
      </c>
      <c r="C16" t="s">
        <v>451</v>
      </c>
      <c r="D16" s="55" t="s">
        <v>886</v>
      </c>
      <c r="E16" t="s">
        <v>45</v>
      </c>
      <c r="F16" s="18">
        <v>42892</v>
      </c>
      <c r="G16" s="18" t="s">
        <v>183</v>
      </c>
    </row>
    <row r="17" spans="1:7" x14ac:dyDescent="0.35">
      <c r="A17">
        <v>2017157011</v>
      </c>
      <c r="B17" t="s">
        <v>34</v>
      </c>
      <c r="C17" t="s">
        <v>160</v>
      </c>
      <c r="D17" s="55" t="s">
        <v>883</v>
      </c>
      <c r="E17" t="s">
        <v>36</v>
      </c>
      <c r="F17" s="18">
        <v>42892</v>
      </c>
      <c r="G17" s="18" t="s">
        <v>183</v>
      </c>
    </row>
    <row r="18" spans="1:7" x14ac:dyDescent="0.35">
      <c r="A18">
        <v>2017157003</v>
      </c>
      <c r="B18" t="s">
        <v>40</v>
      </c>
      <c r="C18" t="s">
        <v>158</v>
      </c>
      <c r="D18" s="55" t="s">
        <v>875</v>
      </c>
      <c r="E18" t="s">
        <v>42</v>
      </c>
      <c r="F18" s="18">
        <v>42892</v>
      </c>
      <c r="G18" s="18" t="s">
        <v>183</v>
      </c>
    </row>
    <row r="19" spans="1:7" x14ac:dyDescent="0.35">
      <c r="A19">
        <v>2017157001</v>
      </c>
      <c r="B19" t="s">
        <v>26</v>
      </c>
      <c r="C19" t="s">
        <v>159</v>
      </c>
      <c r="D19" s="55" t="s">
        <v>879</v>
      </c>
      <c r="E19" t="s">
        <v>31</v>
      </c>
      <c r="F19" s="18">
        <v>42892</v>
      </c>
      <c r="G19" s="18" t="s">
        <v>183</v>
      </c>
    </row>
    <row r="20" spans="1:7" x14ac:dyDescent="0.35">
      <c r="A20">
        <v>2017186046</v>
      </c>
      <c r="B20" t="s">
        <v>37</v>
      </c>
      <c r="C20" t="s">
        <v>450</v>
      </c>
      <c r="D20" s="55" t="s">
        <v>896</v>
      </c>
      <c r="E20" t="s">
        <v>39</v>
      </c>
      <c r="F20" s="18">
        <v>42921</v>
      </c>
      <c r="G20" s="18" t="s">
        <v>183</v>
      </c>
    </row>
    <row r="21" spans="1:7" x14ac:dyDescent="0.35">
      <c r="A21">
        <v>2017186054</v>
      </c>
      <c r="B21" t="s">
        <v>46</v>
      </c>
      <c r="C21" t="s">
        <v>161</v>
      </c>
      <c r="D21" s="55" t="s">
        <v>903</v>
      </c>
      <c r="E21" t="s">
        <v>48</v>
      </c>
      <c r="F21" s="18">
        <v>42921</v>
      </c>
      <c r="G21" s="18" t="s">
        <v>183</v>
      </c>
    </row>
    <row r="22" spans="1:7" x14ac:dyDescent="0.35">
      <c r="A22">
        <v>2017186055</v>
      </c>
      <c r="B22" t="s">
        <v>49</v>
      </c>
      <c r="C22" t="s">
        <v>452</v>
      </c>
      <c r="D22" s="55" t="s">
        <v>904</v>
      </c>
      <c r="E22" t="s">
        <v>51</v>
      </c>
      <c r="F22" s="18">
        <v>42921</v>
      </c>
      <c r="G22" s="18" t="s">
        <v>183</v>
      </c>
    </row>
    <row r="23" spans="1:7" x14ac:dyDescent="0.35">
      <c r="A23">
        <v>2017186053</v>
      </c>
      <c r="B23" t="s">
        <v>43</v>
      </c>
      <c r="C23" t="s">
        <v>451</v>
      </c>
      <c r="D23" s="55" t="s">
        <v>886</v>
      </c>
      <c r="E23" t="s">
        <v>45</v>
      </c>
      <c r="F23" s="18">
        <v>42921</v>
      </c>
      <c r="G23" s="18" t="s">
        <v>183</v>
      </c>
    </row>
    <row r="24" spans="1:7" x14ac:dyDescent="0.35">
      <c r="A24">
        <v>2017186056</v>
      </c>
      <c r="B24" t="s">
        <v>34</v>
      </c>
      <c r="C24" t="s">
        <v>160</v>
      </c>
      <c r="D24" s="55" t="s">
        <v>883</v>
      </c>
      <c r="E24" t="s">
        <v>36</v>
      </c>
      <c r="F24" s="18">
        <v>42921</v>
      </c>
      <c r="G24" s="18" t="s">
        <v>183</v>
      </c>
    </row>
    <row r="25" spans="1:7" x14ac:dyDescent="0.35">
      <c r="A25">
        <v>2017186047</v>
      </c>
      <c r="B25" t="s">
        <v>40</v>
      </c>
      <c r="C25" t="s">
        <v>158</v>
      </c>
      <c r="D25" s="55" t="s">
        <v>875</v>
      </c>
      <c r="E25" t="s">
        <v>42</v>
      </c>
      <c r="F25" s="18">
        <v>42921</v>
      </c>
      <c r="G25" s="18" t="s">
        <v>183</v>
      </c>
    </row>
    <row r="26" spans="1:7" x14ac:dyDescent="0.35">
      <c r="A26">
        <v>2017186045</v>
      </c>
      <c r="B26" t="s">
        <v>26</v>
      </c>
      <c r="C26" t="s">
        <v>159</v>
      </c>
      <c r="D26" s="55" t="s">
        <v>879</v>
      </c>
      <c r="E26" t="s">
        <v>31</v>
      </c>
      <c r="F26" s="18">
        <v>42921</v>
      </c>
      <c r="G26" s="18" t="s">
        <v>183</v>
      </c>
    </row>
    <row r="27" spans="1:7" x14ac:dyDescent="0.35">
      <c r="A27">
        <v>2017209002</v>
      </c>
      <c r="B27" t="s">
        <v>37</v>
      </c>
      <c r="C27" t="s">
        <v>450</v>
      </c>
      <c r="D27" s="55" t="s">
        <v>916</v>
      </c>
      <c r="E27" t="s">
        <v>39</v>
      </c>
      <c r="F27" s="18">
        <v>42944</v>
      </c>
      <c r="G27" s="18" t="s">
        <v>183</v>
      </c>
    </row>
    <row r="28" spans="1:7" x14ac:dyDescent="0.35">
      <c r="A28">
        <v>2017209010</v>
      </c>
      <c r="B28" t="s">
        <v>46</v>
      </c>
      <c r="C28" t="s">
        <v>161</v>
      </c>
      <c r="D28" s="55" t="s">
        <v>925</v>
      </c>
      <c r="E28" t="s">
        <v>48</v>
      </c>
      <c r="F28" s="18">
        <v>42944</v>
      </c>
      <c r="G28" s="18" t="s">
        <v>183</v>
      </c>
    </row>
    <row r="29" spans="1:7" x14ac:dyDescent="0.35">
      <c r="A29">
        <v>2017209011</v>
      </c>
      <c r="B29" t="s">
        <v>49</v>
      </c>
      <c r="C29" t="s">
        <v>452</v>
      </c>
      <c r="D29" s="55" t="s">
        <v>871</v>
      </c>
      <c r="E29" t="s">
        <v>51</v>
      </c>
      <c r="F29" s="18">
        <v>42944</v>
      </c>
      <c r="G29" s="18" t="s">
        <v>183</v>
      </c>
    </row>
    <row r="30" spans="1:7" x14ac:dyDescent="0.35">
      <c r="A30">
        <v>2017209009</v>
      </c>
      <c r="B30" t="s">
        <v>43</v>
      </c>
      <c r="C30" t="s">
        <v>451</v>
      </c>
      <c r="D30" s="55" t="s">
        <v>924</v>
      </c>
      <c r="E30" t="s">
        <v>45</v>
      </c>
      <c r="F30" s="18">
        <v>42944</v>
      </c>
      <c r="G30" s="18" t="s">
        <v>183</v>
      </c>
    </row>
    <row r="31" spans="1:7" x14ac:dyDescent="0.35">
      <c r="A31">
        <v>2017209012</v>
      </c>
      <c r="B31" t="s">
        <v>34</v>
      </c>
      <c r="C31" t="s">
        <v>160</v>
      </c>
      <c r="D31" s="55" t="s">
        <v>869</v>
      </c>
      <c r="E31" t="s">
        <v>36</v>
      </c>
      <c r="F31" s="18">
        <v>42944</v>
      </c>
      <c r="G31" s="18" t="s">
        <v>183</v>
      </c>
    </row>
    <row r="32" spans="1:7" x14ac:dyDescent="0.35">
      <c r="A32">
        <v>2017209003</v>
      </c>
      <c r="B32" t="s">
        <v>40</v>
      </c>
      <c r="C32" t="s">
        <v>158</v>
      </c>
      <c r="D32" s="55" t="s">
        <v>917</v>
      </c>
      <c r="E32" t="s">
        <v>42</v>
      </c>
      <c r="F32" s="18">
        <v>42944</v>
      </c>
      <c r="G32" s="18" t="s">
        <v>183</v>
      </c>
    </row>
    <row r="33" spans="1:7" x14ac:dyDescent="0.35">
      <c r="A33">
        <v>2017209001</v>
      </c>
      <c r="B33" t="s">
        <v>26</v>
      </c>
      <c r="C33" t="s">
        <v>159</v>
      </c>
      <c r="D33" s="55" t="s">
        <v>914</v>
      </c>
      <c r="E33" t="s">
        <v>31</v>
      </c>
      <c r="F33" s="18">
        <v>42944</v>
      </c>
      <c r="G33" s="18" t="s">
        <v>183</v>
      </c>
    </row>
    <row r="34" spans="1:7" x14ac:dyDescent="0.35">
      <c r="A34">
        <v>2017303007</v>
      </c>
      <c r="B34" t="s">
        <v>37</v>
      </c>
      <c r="C34" t="s">
        <v>450</v>
      </c>
      <c r="D34" s="55" t="s">
        <v>932</v>
      </c>
      <c r="E34" t="s">
        <v>39</v>
      </c>
      <c r="F34" s="18">
        <v>43038</v>
      </c>
      <c r="G34" s="18" t="s">
        <v>183</v>
      </c>
    </row>
    <row r="35" spans="1:7" hidden="1" x14ac:dyDescent="0.35">
      <c r="A35">
        <v>2017303008</v>
      </c>
      <c r="B35" t="s">
        <v>37</v>
      </c>
      <c r="C35" t="s">
        <v>450</v>
      </c>
      <c r="D35" s="55" t="s">
        <v>933</v>
      </c>
      <c r="E35" t="s">
        <v>1124</v>
      </c>
      <c r="F35" s="18">
        <v>43038</v>
      </c>
      <c r="G35" s="18" t="s">
        <v>183</v>
      </c>
    </row>
    <row r="36" spans="1:7" hidden="1" x14ac:dyDescent="0.35">
      <c r="A36">
        <v>2017303009</v>
      </c>
      <c r="B36" t="s">
        <v>37</v>
      </c>
      <c r="C36" t="s">
        <v>450</v>
      </c>
      <c r="D36" s="55" t="s">
        <v>934</v>
      </c>
      <c r="E36" t="s">
        <v>1124</v>
      </c>
      <c r="F36" s="18">
        <v>43038</v>
      </c>
      <c r="G36" s="18" t="s">
        <v>183</v>
      </c>
    </row>
    <row r="37" spans="1:7" x14ac:dyDescent="0.35">
      <c r="A37">
        <v>2017303001</v>
      </c>
      <c r="B37" t="s">
        <v>34</v>
      </c>
      <c r="C37" t="s">
        <v>160</v>
      </c>
      <c r="D37" s="55" t="s">
        <v>926</v>
      </c>
      <c r="E37" t="s">
        <v>135</v>
      </c>
      <c r="F37" s="18">
        <v>43038</v>
      </c>
      <c r="G37" s="18" t="s">
        <v>183</v>
      </c>
    </row>
    <row r="38" spans="1:7" hidden="1" x14ac:dyDescent="0.35">
      <c r="A38">
        <v>2017303002</v>
      </c>
      <c r="B38" t="s">
        <v>34</v>
      </c>
      <c r="C38" t="s">
        <v>160</v>
      </c>
      <c r="D38" s="55" t="s">
        <v>927</v>
      </c>
      <c r="E38" t="s">
        <v>1124</v>
      </c>
      <c r="F38" s="18">
        <v>43038</v>
      </c>
      <c r="G38" s="18" t="s">
        <v>183</v>
      </c>
    </row>
    <row r="39" spans="1:7" hidden="1" x14ac:dyDescent="0.35">
      <c r="A39">
        <v>2017303003</v>
      </c>
      <c r="B39" t="s">
        <v>34</v>
      </c>
      <c r="C39" t="s">
        <v>160</v>
      </c>
      <c r="D39" s="55" t="s">
        <v>928</v>
      </c>
      <c r="E39" t="s">
        <v>1124</v>
      </c>
      <c r="F39" s="18">
        <v>43038</v>
      </c>
      <c r="G39" s="18" t="s">
        <v>183</v>
      </c>
    </row>
    <row r="40" spans="1:7" x14ac:dyDescent="0.35">
      <c r="A40">
        <v>2017303012</v>
      </c>
      <c r="B40" t="s">
        <v>40</v>
      </c>
      <c r="C40" t="s">
        <v>158</v>
      </c>
      <c r="D40" s="55" t="s">
        <v>938</v>
      </c>
      <c r="E40" t="s">
        <v>133</v>
      </c>
      <c r="F40" s="18">
        <v>43038</v>
      </c>
      <c r="G40" s="18" t="s">
        <v>183</v>
      </c>
    </row>
    <row r="41" spans="1:7" hidden="1" x14ac:dyDescent="0.35">
      <c r="A41">
        <v>2017303013</v>
      </c>
      <c r="B41" t="s">
        <v>40</v>
      </c>
      <c r="C41" t="s">
        <v>158</v>
      </c>
      <c r="D41" s="55" t="s">
        <v>939</v>
      </c>
      <c r="E41" t="s">
        <v>1124</v>
      </c>
      <c r="F41" s="18">
        <v>43038</v>
      </c>
      <c r="G41" s="18" t="s">
        <v>183</v>
      </c>
    </row>
    <row r="42" spans="1:7" hidden="1" x14ac:dyDescent="0.35">
      <c r="A42">
        <v>2017303014</v>
      </c>
      <c r="B42" t="s">
        <v>40</v>
      </c>
      <c r="C42" t="s">
        <v>158</v>
      </c>
      <c r="D42" s="55" t="s">
        <v>940</v>
      </c>
      <c r="E42" t="s">
        <v>1124</v>
      </c>
      <c r="F42" s="18">
        <v>43038</v>
      </c>
      <c r="G42" s="18" t="s">
        <v>183</v>
      </c>
    </row>
    <row r="43" spans="1:7" x14ac:dyDescent="0.35">
      <c r="A43">
        <v>2017303004</v>
      </c>
      <c r="B43" t="s">
        <v>26</v>
      </c>
      <c r="C43" t="s">
        <v>159</v>
      </c>
      <c r="D43" s="55" t="s">
        <v>929</v>
      </c>
      <c r="E43" t="s">
        <v>134</v>
      </c>
      <c r="F43" s="18">
        <v>43038</v>
      </c>
      <c r="G43" s="18" t="s">
        <v>183</v>
      </c>
    </row>
    <row r="44" spans="1:7" hidden="1" x14ac:dyDescent="0.35">
      <c r="A44">
        <v>2017303005</v>
      </c>
      <c r="B44" t="s">
        <v>26</v>
      </c>
      <c r="C44" t="s">
        <v>159</v>
      </c>
      <c r="D44" s="55" t="s">
        <v>930</v>
      </c>
      <c r="E44" t="s">
        <v>1124</v>
      </c>
      <c r="F44" s="18">
        <v>43038</v>
      </c>
      <c r="G44" s="18" t="s">
        <v>183</v>
      </c>
    </row>
    <row r="45" spans="1:7" hidden="1" x14ac:dyDescent="0.35">
      <c r="A45">
        <v>2017303006</v>
      </c>
      <c r="B45" t="s">
        <v>26</v>
      </c>
      <c r="C45" t="s">
        <v>159</v>
      </c>
      <c r="D45" s="55" t="s">
        <v>931</v>
      </c>
      <c r="E45" t="s">
        <v>1124</v>
      </c>
      <c r="F45" s="18">
        <v>43038</v>
      </c>
      <c r="G45" s="18" t="s">
        <v>183</v>
      </c>
    </row>
    <row r="46" spans="1:7" x14ac:dyDescent="0.35">
      <c r="A46">
        <v>2017319010</v>
      </c>
      <c r="B46" t="s">
        <v>67</v>
      </c>
      <c r="C46" t="s">
        <v>453</v>
      </c>
      <c r="D46" s="55" t="s">
        <v>148</v>
      </c>
      <c r="E46" t="s">
        <v>148</v>
      </c>
      <c r="F46" s="18">
        <v>43054</v>
      </c>
      <c r="G46" s="18" t="s">
        <v>183</v>
      </c>
    </row>
    <row r="47" spans="1:7" x14ac:dyDescent="0.35">
      <c r="A47">
        <v>2017319013</v>
      </c>
      <c r="B47" t="s">
        <v>49</v>
      </c>
      <c r="C47" t="s">
        <v>452</v>
      </c>
      <c r="D47" s="55" t="s">
        <v>945</v>
      </c>
      <c r="E47" t="s">
        <v>945</v>
      </c>
      <c r="F47" s="18">
        <v>43054</v>
      </c>
      <c r="G47" s="18" t="s">
        <v>183</v>
      </c>
    </row>
    <row r="48" spans="1:7" x14ac:dyDescent="0.35">
      <c r="A48">
        <v>2017319011</v>
      </c>
      <c r="B48" t="s">
        <v>64</v>
      </c>
      <c r="C48" t="s">
        <v>162</v>
      </c>
      <c r="D48" s="55" t="s">
        <v>147</v>
      </c>
      <c r="E48" t="s">
        <v>147</v>
      </c>
      <c r="F48" s="18">
        <v>43054</v>
      </c>
      <c r="G48" s="18" t="s">
        <v>183</v>
      </c>
    </row>
    <row r="49" spans="1:10" x14ac:dyDescent="0.35">
      <c r="A49">
        <v>2017319012</v>
      </c>
      <c r="B49" t="s">
        <v>43</v>
      </c>
      <c r="C49" t="s">
        <v>451</v>
      </c>
      <c r="D49" s="55" t="s">
        <v>944</v>
      </c>
      <c r="E49" t="s">
        <v>944</v>
      </c>
      <c r="F49" s="18">
        <v>43054</v>
      </c>
      <c r="G49" s="18" t="s">
        <v>183</v>
      </c>
    </row>
    <row r="50" spans="1:10" x14ac:dyDescent="0.35">
      <c r="A50">
        <v>2017319014</v>
      </c>
      <c r="B50" t="s">
        <v>34</v>
      </c>
      <c r="C50" t="s">
        <v>160</v>
      </c>
      <c r="D50" s="55" t="s">
        <v>946</v>
      </c>
      <c r="E50" t="s">
        <v>946</v>
      </c>
      <c r="F50" s="18">
        <v>43054</v>
      </c>
      <c r="G50" s="18" t="s">
        <v>183</v>
      </c>
    </row>
    <row r="51" spans="1:10" hidden="1" x14ac:dyDescent="0.35">
      <c r="A51">
        <v>2017319015</v>
      </c>
      <c r="B51" t="s">
        <v>34</v>
      </c>
      <c r="C51" t="s">
        <v>160</v>
      </c>
      <c r="D51" s="55" t="s">
        <v>947</v>
      </c>
      <c r="E51" t="s">
        <v>1124</v>
      </c>
      <c r="F51" s="18">
        <v>43054</v>
      </c>
      <c r="G51" s="18" t="s">
        <v>183</v>
      </c>
    </row>
    <row r="52" spans="1:10" x14ac:dyDescent="0.35">
      <c r="A52">
        <v>2017319009</v>
      </c>
      <c r="B52" t="s">
        <v>40</v>
      </c>
      <c r="C52" t="s">
        <v>158</v>
      </c>
      <c r="D52" s="55" t="s">
        <v>942</v>
      </c>
      <c r="E52" t="s">
        <v>942</v>
      </c>
      <c r="F52" s="18">
        <v>43054</v>
      </c>
      <c r="G52" s="18" t="s">
        <v>183</v>
      </c>
    </row>
    <row r="53" spans="1:10" x14ac:dyDescent="0.35">
      <c r="A53">
        <v>2017319008</v>
      </c>
      <c r="B53" t="s">
        <v>26</v>
      </c>
      <c r="C53" t="s">
        <v>159</v>
      </c>
      <c r="D53" s="55" t="s">
        <v>941</v>
      </c>
      <c r="E53" t="s">
        <v>941</v>
      </c>
      <c r="F53" s="18">
        <v>43054</v>
      </c>
      <c r="G53" s="18" t="s">
        <v>183</v>
      </c>
    </row>
    <row r="54" spans="1:10" hidden="1" x14ac:dyDescent="0.35">
      <c r="A54">
        <v>2017319016</v>
      </c>
      <c r="B54" t="e">
        <v>#N/A</v>
      </c>
      <c r="C54" t="e">
        <v>#N/A</v>
      </c>
      <c r="D54" s="55" t="s">
        <v>948</v>
      </c>
      <c r="E54" t="s">
        <v>125</v>
      </c>
      <c r="F54" s="18">
        <v>43054</v>
      </c>
      <c r="G54" s="18" t="s">
        <v>183</v>
      </c>
    </row>
    <row r="55" spans="1:10" x14ac:dyDescent="0.35">
      <c r="A55">
        <v>2017335004</v>
      </c>
      <c r="B55" t="s">
        <v>67</v>
      </c>
      <c r="C55" t="s">
        <v>453</v>
      </c>
      <c r="D55" s="61">
        <v>316</v>
      </c>
      <c r="E55" t="s">
        <v>148</v>
      </c>
      <c r="F55" s="18">
        <v>43070</v>
      </c>
      <c r="G55" s="18" t="s">
        <v>183</v>
      </c>
    </row>
    <row r="56" spans="1:10" x14ac:dyDescent="0.35">
      <c r="A56">
        <v>2017335006</v>
      </c>
      <c r="B56" t="s">
        <v>49</v>
      </c>
      <c r="C56" t="s">
        <v>452</v>
      </c>
      <c r="D56" s="55" t="s">
        <v>951</v>
      </c>
      <c r="E56" t="s">
        <v>945</v>
      </c>
      <c r="F56" s="18">
        <v>43070</v>
      </c>
      <c r="G56" s="18" t="s">
        <v>183</v>
      </c>
    </row>
    <row r="57" spans="1:10" x14ac:dyDescent="0.35">
      <c r="A57">
        <v>2017335003</v>
      </c>
      <c r="B57" t="s">
        <v>64</v>
      </c>
      <c r="C57" t="s">
        <v>162</v>
      </c>
      <c r="D57" s="61">
        <v>315</v>
      </c>
      <c r="E57" t="s">
        <v>147</v>
      </c>
      <c r="F57" s="18">
        <v>43070</v>
      </c>
      <c r="G57" s="18" t="s">
        <v>183</v>
      </c>
    </row>
    <row r="58" spans="1:10" x14ac:dyDescent="0.35">
      <c r="A58">
        <v>2017335005</v>
      </c>
      <c r="B58" t="s">
        <v>43</v>
      </c>
      <c r="C58" t="s">
        <v>451</v>
      </c>
      <c r="D58" s="61">
        <v>801</v>
      </c>
      <c r="E58" t="s">
        <v>944</v>
      </c>
      <c r="F58" s="18">
        <v>43070</v>
      </c>
      <c r="G58" s="18" t="s">
        <v>183</v>
      </c>
    </row>
    <row r="59" spans="1:10" x14ac:dyDescent="0.35">
      <c r="A59">
        <v>2017335007</v>
      </c>
      <c r="B59" t="s">
        <v>34</v>
      </c>
      <c r="C59" t="s">
        <v>160</v>
      </c>
      <c r="D59" s="61">
        <v>174</v>
      </c>
      <c r="E59" t="s">
        <v>946</v>
      </c>
      <c r="F59" s="18">
        <v>43070</v>
      </c>
      <c r="G59" s="18" t="s">
        <v>183</v>
      </c>
    </row>
    <row r="60" spans="1:10" x14ac:dyDescent="0.35">
      <c r="A60">
        <v>2017335002</v>
      </c>
      <c r="B60" t="s">
        <v>40</v>
      </c>
      <c r="C60" t="s">
        <v>158</v>
      </c>
      <c r="D60" s="61">
        <v>166</v>
      </c>
      <c r="E60" t="s">
        <v>942</v>
      </c>
      <c r="F60" s="18">
        <v>43070</v>
      </c>
      <c r="G60" s="18" t="s">
        <v>183</v>
      </c>
    </row>
    <row r="61" spans="1:10" x14ac:dyDescent="0.35">
      <c r="A61">
        <v>2017335001</v>
      </c>
      <c r="B61" t="s">
        <v>26</v>
      </c>
      <c r="C61" t="s">
        <v>159</v>
      </c>
      <c r="D61" s="61">
        <v>101</v>
      </c>
      <c r="E61" t="s">
        <v>941</v>
      </c>
      <c r="F61" s="18">
        <v>43070</v>
      </c>
      <c r="G61" s="18" t="s">
        <v>183</v>
      </c>
    </row>
    <row r="62" spans="1:10" hidden="1" x14ac:dyDescent="0.35">
      <c r="A62">
        <v>2017335008</v>
      </c>
      <c r="B62" t="e">
        <v>#N/A</v>
      </c>
      <c r="C62" t="e">
        <v>#N/A</v>
      </c>
      <c r="D62" s="55" t="s">
        <v>952</v>
      </c>
      <c r="E62" t="s">
        <v>125</v>
      </c>
      <c r="F62" s="18">
        <v>43070</v>
      </c>
      <c r="G62" s="18" t="s">
        <v>183</v>
      </c>
    </row>
    <row r="63" spans="1:10" x14ac:dyDescent="0.35">
      <c r="A63">
        <v>2018143005</v>
      </c>
      <c r="B63" t="s">
        <v>37</v>
      </c>
      <c r="C63" t="s">
        <v>450</v>
      </c>
      <c r="D63">
        <v>303</v>
      </c>
      <c r="E63" t="s">
        <v>965</v>
      </c>
      <c r="F63" s="18">
        <v>43243</v>
      </c>
      <c r="G63" s="18" t="s">
        <v>183</v>
      </c>
      <c r="J63" t="s">
        <v>29</v>
      </c>
    </row>
    <row r="64" spans="1:10" hidden="1" x14ac:dyDescent="0.35">
      <c r="A64">
        <v>2018143017</v>
      </c>
      <c r="B64" t="e">
        <v>#N/A</v>
      </c>
      <c r="C64" t="e">
        <v>#N/A</v>
      </c>
      <c r="D64" t="s">
        <v>125</v>
      </c>
      <c r="E64" t="s">
        <v>125</v>
      </c>
      <c r="F64" s="18">
        <v>43243</v>
      </c>
      <c r="G64" s="18" t="s">
        <v>183</v>
      </c>
      <c r="J64" t="s">
        <v>29</v>
      </c>
    </row>
    <row r="65" spans="1:16" x14ac:dyDescent="0.35">
      <c r="A65">
        <v>2018186018</v>
      </c>
      <c r="B65" t="s">
        <v>46</v>
      </c>
      <c r="C65" t="s">
        <v>161</v>
      </c>
      <c r="D65">
        <v>321</v>
      </c>
      <c r="E65" t="s">
        <v>149</v>
      </c>
      <c r="F65" s="18">
        <v>43286</v>
      </c>
      <c r="G65" s="18" t="s">
        <v>183</v>
      </c>
      <c r="H65">
        <v>1.9</v>
      </c>
      <c r="I65">
        <v>1.9</v>
      </c>
      <c r="J65" t="s">
        <v>29</v>
      </c>
    </row>
    <row r="66" spans="1:16" x14ac:dyDescent="0.35">
      <c r="A66">
        <v>2018186016</v>
      </c>
      <c r="B66" t="s">
        <v>43</v>
      </c>
      <c r="C66" t="s">
        <v>451</v>
      </c>
      <c r="D66">
        <v>801</v>
      </c>
      <c r="E66" t="s">
        <v>885</v>
      </c>
      <c r="F66" s="18">
        <v>43286</v>
      </c>
      <c r="G66" s="18" t="s">
        <v>183</v>
      </c>
      <c r="H66">
        <v>4.5</v>
      </c>
      <c r="I66">
        <v>4.5</v>
      </c>
      <c r="J66" t="s">
        <v>29</v>
      </c>
    </row>
    <row r="67" spans="1:16" x14ac:dyDescent="0.35">
      <c r="A67">
        <v>2018186017</v>
      </c>
      <c r="B67" t="s">
        <v>34</v>
      </c>
      <c r="C67" t="s">
        <v>160</v>
      </c>
      <c r="D67">
        <v>174</v>
      </c>
      <c r="E67" t="s">
        <v>135</v>
      </c>
      <c r="F67" s="18">
        <v>43286</v>
      </c>
      <c r="G67" s="18" t="s">
        <v>183</v>
      </c>
      <c r="H67">
        <v>8.4</v>
      </c>
      <c r="I67">
        <v>8.4</v>
      </c>
      <c r="J67" t="s">
        <v>29</v>
      </c>
    </row>
    <row r="68" spans="1:16" x14ac:dyDescent="0.35">
      <c r="A68">
        <v>2018186015</v>
      </c>
      <c r="B68" t="s">
        <v>40</v>
      </c>
      <c r="C68" t="s">
        <v>158</v>
      </c>
      <c r="D68">
        <v>166</v>
      </c>
      <c r="E68" t="s">
        <v>133</v>
      </c>
      <c r="F68" s="18">
        <v>43286</v>
      </c>
      <c r="G68" s="18" t="s">
        <v>183</v>
      </c>
      <c r="H68">
        <v>3.1</v>
      </c>
      <c r="I68">
        <v>3.1</v>
      </c>
      <c r="J68" t="s">
        <v>29</v>
      </c>
    </row>
    <row r="69" spans="1:16" hidden="1" x14ac:dyDescent="0.35">
      <c r="A69">
        <v>2018186020</v>
      </c>
      <c r="B69" t="e">
        <v>#N/A</v>
      </c>
      <c r="C69" t="e">
        <v>#N/A</v>
      </c>
      <c r="D69" t="s">
        <v>125</v>
      </c>
      <c r="E69" t="s">
        <v>125</v>
      </c>
      <c r="F69" s="18">
        <v>43286</v>
      </c>
      <c r="G69" s="18" t="s">
        <v>183</v>
      </c>
      <c r="H69">
        <v>0.25</v>
      </c>
      <c r="I69">
        <v>0.25</v>
      </c>
      <c r="J69" t="s">
        <v>832</v>
      </c>
    </row>
    <row r="70" spans="1:16" hidden="1" x14ac:dyDescent="0.35">
      <c r="A70">
        <v>2018198090</v>
      </c>
      <c r="B70" t="s">
        <v>46</v>
      </c>
      <c r="C70" t="s">
        <v>161</v>
      </c>
      <c r="D70" t="s">
        <v>990</v>
      </c>
      <c r="E70" t="s">
        <v>149</v>
      </c>
      <c r="F70" s="18">
        <v>43298</v>
      </c>
      <c r="G70" s="18" t="s">
        <v>183</v>
      </c>
      <c r="H70">
        <v>3.4</v>
      </c>
      <c r="I70">
        <v>3.4</v>
      </c>
      <c r="J70" t="s">
        <v>29</v>
      </c>
      <c r="K70" t="s">
        <v>1111</v>
      </c>
      <c r="P70" t="s">
        <v>1114</v>
      </c>
    </row>
    <row r="71" spans="1:16" hidden="1" x14ac:dyDescent="0.35">
      <c r="A71">
        <v>2018198089</v>
      </c>
      <c r="B71" t="s">
        <v>43</v>
      </c>
      <c r="C71" t="s">
        <v>451</v>
      </c>
      <c r="D71" t="s">
        <v>950</v>
      </c>
      <c r="E71" t="s">
        <v>885</v>
      </c>
      <c r="F71" s="18">
        <v>43298</v>
      </c>
      <c r="G71" s="18" t="s">
        <v>183</v>
      </c>
      <c r="H71">
        <v>10.6</v>
      </c>
      <c r="I71">
        <v>10.6</v>
      </c>
      <c r="J71" t="s">
        <v>29</v>
      </c>
      <c r="K71" t="s">
        <v>1111</v>
      </c>
      <c r="P71" t="s">
        <v>1114</v>
      </c>
    </row>
    <row r="72" spans="1:16" hidden="1" x14ac:dyDescent="0.35">
      <c r="A72">
        <v>2018198091</v>
      </c>
      <c r="B72" t="s">
        <v>43</v>
      </c>
      <c r="C72" t="s">
        <v>451</v>
      </c>
      <c r="D72" t="s">
        <v>950</v>
      </c>
      <c r="E72" t="s">
        <v>1124</v>
      </c>
      <c r="F72" s="18">
        <v>43298</v>
      </c>
      <c r="G72" s="18" t="s">
        <v>183</v>
      </c>
      <c r="H72">
        <v>3</v>
      </c>
      <c r="I72">
        <v>3</v>
      </c>
      <c r="J72" t="s">
        <v>29</v>
      </c>
      <c r="K72" t="s">
        <v>1111</v>
      </c>
      <c r="P72" t="s">
        <v>1114</v>
      </c>
    </row>
    <row r="73" spans="1:16" hidden="1" x14ac:dyDescent="0.35">
      <c r="A73">
        <v>2018198088</v>
      </c>
      <c r="B73" t="s">
        <v>40</v>
      </c>
      <c r="C73" t="s">
        <v>158</v>
      </c>
      <c r="D73" t="s">
        <v>938</v>
      </c>
      <c r="E73" t="s">
        <v>133</v>
      </c>
      <c r="F73" s="18">
        <v>43298</v>
      </c>
      <c r="G73" s="18" t="s">
        <v>183</v>
      </c>
      <c r="H73">
        <v>3.7</v>
      </c>
      <c r="I73">
        <v>3.7</v>
      </c>
      <c r="J73" t="s">
        <v>29</v>
      </c>
      <c r="K73" t="s">
        <v>1111</v>
      </c>
      <c r="P73" t="s">
        <v>1114</v>
      </c>
    </row>
    <row r="74" spans="1:16" hidden="1" x14ac:dyDescent="0.35">
      <c r="A74">
        <v>2018198092</v>
      </c>
      <c r="B74" t="e">
        <v>#N/A</v>
      </c>
      <c r="C74" t="e">
        <v>#N/A</v>
      </c>
      <c r="D74" t="s">
        <v>125</v>
      </c>
      <c r="E74" t="s">
        <v>125</v>
      </c>
      <c r="F74" s="18">
        <v>43298</v>
      </c>
      <c r="G74" s="18" t="s">
        <v>183</v>
      </c>
      <c r="H74">
        <v>0.5</v>
      </c>
      <c r="I74">
        <v>0.5</v>
      </c>
      <c r="J74" t="s">
        <v>833</v>
      </c>
      <c r="K74" t="s">
        <v>1111</v>
      </c>
      <c r="P74" t="s">
        <v>1114</v>
      </c>
    </row>
    <row r="75" spans="1:16" x14ac:dyDescent="0.35">
      <c r="A75">
        <v>2018206077</v>
      </c>
      <c r="B75" t="s">
        <v>43</v>
      </c>
      <c r="C75" t="s">
        <v>451</v>
      </c>
      <c r="D75" t="s">
        <v>950</v>
      </c>
      <c r="E75" t="s">
        <v>885</v>
      </c>
      <c r="F75" s="18">
        <v>43306</v>
      </c>
      <c r="G75" s="18" t="s">
        <v>183</v>
      </c>
      <c r="H75" t="s">
        <v>29</v>
      </c>
      <c r="I75" t="s">
        <v>29</v>
      </c>
      <c r="J75" t="s">
        <v>29</v>
      </c>
    </row>
    <row r="76" spans="1:16" x14ac:dyDescent="0.35">
      <c r="A76">
        <v>2018206078</v>
      </c>
      <c r="B76" t="s">
        <v>34</v>
      </c>
      <c r="C76" t="s">
        <v>160</v>
      </c>
      <c r="D76" t="s">
        <v>926</v>
      </c>
      <c r="E76" t="s">
        <v>135</v>
      </c>
      <c r="F76" s="18">
        <v>43306</v>
      </c>
      <c r="G76" s="18" t="s">
        <v>183</v>
      </c>
      <c r="H76" t="s">
        <v>29</v>
      </c>
      <c r="I76" t="s">
        <v>29</v>
      </c>
      <c r="J76" t="s">
        <v>29</v>
      </c>
    </row>
    <row r="77" spans="1:16" x14ac:dyDescent="0.35">
      <c r="A77">
        <v>2018206076</v>
      </c>
      <c r="B77" t="s">
        <v>40</v>
      </c>
      <c r="C77" t="s">
        <v>158</v>
      </c>
      <c r="D77" t="s">
        <v>938</v>
      </c>
      <c r="E77" t="s">
        <v>133</v>
      </c>
      <c r="F77" s="18">
        <v>43306</v>
      </c>
      <c r="G77" s="18" t="s">
        <v>183</v>
      </c>
      <c r="H77" t="s">
        <v>29</v>
      </c>
      <c r="I77" t="s">
        <v>29</v>
      </c>
      <c r="J77" t="s">
        <v>29</v>
      </c>
    </row>
    <row r="78" spans="1:16" hidden="1" x14ac:dyDescent="0.35">
      <c r="A78">
        <v>2018206080</v>
      </c>
      <c r="B78" t="s">
        <v>40</v>
      </c>
      <c r="C78" t="s">
        <v>158</v>
      </c>
      <c r="D78">
        <v>166</v>
      </c>
      <c r="E78" t="s">
        <v>1124</v>
      </c>
      <c r="F78" s="18">
        <v>43306</v>
      </c>
      <c r="G78" s="18" t="s">
        <v>183</v>
      </c>
      <c r="H78" t="s">
        <v>29</v>
      </c>
      <c r="I78" t="s">
        <v>29</v>
      </c>
      <c r="J78" t="s">
        <v>29</v>
      </c>
    </row>
    <row r="79" spans="1:16" x14ac:dyDescent="0.35">
      <c r="A79">
        <v>2018206079</v>
      </c>
      <c r="B79" t="s">
        <v>26</v>
      </c>
      <c r="C79" t="s">
        <v>159</v>
      </c>
      <c r="D79">
        <v>101</v>
      </c>
      <c r="E79" t="s">
        <v>134</v>
      </c>
      <c r="F79" s="18">
        <v>43306</v>
      </c>
      <c r="G79" s="18" t="s">
        <v>183</v>
      </c>
      <c r="H79" t="s">
        <v>29</v>
      </c>
      <c r="I79" t="s">
        <v>29</v>
      </c>
      <c r="J79" t="s">
        <v>29</v>
      </c>
    </row>
    <row r="80" spans="1:16" hidden="1" x14ac:dyDescent="0.35">
      <c r="A80">
        <v>2018206081</v>
      </c>
      <c r="B80" t="e">
        <v>#N/A</v>
      </c>
      <c r="C80" t="e">
        <v>#N/A</v>
      </c>
      <c r="D80" t="s">
        <v>125</v>
      </c>
      <c r="E80" t="s">
        <v>125</v>
      </c>
      <c r="F80" s="18">
        <v>43306</v>
      </c>
      <c r="G80" s="18" t="s">
        <v>183</v>
      </c>
      <c r="H80" t="s">
        <v>29</v>
      </c>
      <c r="I80" t="s">
        <v>29</v>
      </c>
      <c r="J80" t="s">
        <v>29</v>
      </c>
    </row>
    <row r="81" spans="1:12" x14ac:dyDescent="0.35">
      <c r="A81">
        <v>2018212100</v>
      </c>
      <c r="B81" t="s">
        <v>37</v>
      </c>
      <c r="C81" t="s">
        <v>450</v>
      </c>
      <c r="D81" t="s">
        <v>932</v>
      </c>
      <c r="E81" t="s">
        <v>965</v>
      </c>
      <c r="F81" s="18">
        <v>43312</v>
      </c>
      <c r="G81" s="18" t="s">
        <v>183</v>
      </c>
      <c r="H81">
        <v>4.2</v>
      </c>
      <c r="I81">
        <v>4.2</v>
      </c>
      <c r="J81" t="s">
        <v>29</v>
      </c>
      <c r="L81" s="27"/>
    </row>
    <row r="82" spans="1:12" x14ac:dyDescent="0.35">
      <c r="A82">
        <v>2018212097</v>
      </c>
      <c r="B82" t="s">
        <v>46</v>
      </c>
      <c r="C82" t="s">
        <v>161</v>
      </c>
      <c r="D82" t="s">
        <v>990</v>
      </c>
      <c r="E82" t="s">
        <v>149</v>
      </c>
      <c r="F82" s="18">
        <v>43312</v>
      </c>
      <c r="G82" s="18" t="s">
        <v>183</v>
      </c>
      <c r="H82" t="s">
        <v>29</v>
      </c>
      <c r="I82" t="s">
        <v>29</v>
      </c>
      <c r="J82" t="s">
        <v>29</v>
      </c>
    </row>
    <row r="83" spans="1:12" hidden="1" x14ac:dyDescent="0.35">
      <c r="A83">
        <v>2018212101</v>
      </c>
      <c r="B83" t="s">
        <v>46</v>
      </c>
      <c r="C83" t="s">
        <v>161</v>
      </c>
      <c r="D83" t="s">
        <v>990</v>
      </c>
      <c r="E83" t="s">
        <v>1124</v>
      </c>
      <c r="F83" s="18">
        <v>43312</v>
      </c>
      <c r="G83" s="18" t="s">
        <v>183</v>
      </c>
      <c r="H83" t="s">
        <v>29</v>
      </c>
      <c r="I83" t="s">
        <v>29</v>
      </c>
      <c r="J83" t="s">
        <v>29</v>
      </c>
    </row>
    <row r="84" spans="1:12" x14ac:dyDescent="0.35">
      <c r="A84">
        <v>2018212096</v>
      </c>
      <c r="B84" t="s">
        <v>43</v>
      </c>
      <c r="C84" t="s">
        <v>451</v>
      </c>
      <c r="D84" t="s">
        <v>950</v>
      </c>
      <c r="E84" t="s">
        <v>885</v>
      </c>
      <c r="F84" s="18">
        <v>43312</v>
      </c>
      <c r="G84" s="18" t="s">
        <v>183</v>
      </c>
      <c r="H84">
        <v>3.6</v>
      </c>
      <c r="I84">
        <v>3.6</v>
      </c>
      <c r="J84" t="s">
        <v>29</v>
      </c>
    </row>
    <row r="85" spans="1:12" x14ac:dyDescent="0.35">
      <c r="A85">
        <v>2018212098</v>
      </c>
      <c r="B85" t="s">
        <v>34</v>
      </c>
      <c r="C85" t="s">
        <v>160</v>
      </c>
      <c r="D85" t="s">
        <v>926</v>
      </c>
      <c r="E85" t="s">
        <v>135</v>
      </c>
      <c r="F85" s="18">
        <v>43312</v>
      </c>
      <c r="G85" s="18" t="s">
        <v>183</v>
      </c>
      <c r="H85">
        <v>7.7</v>
      </c>
      <c r="I85">
        <v>7.7</v>
      </c>
      <c r="J85" t="s">
        <v>29</v>
      </c>
    </row>
    <row r="86" spans="1:12" x14ac:dyDescent="0.35">
      <c r="A86">
        <v>2018212095</v>
      </c>
      <c r="B86" t="s">
        <v>40</v>
      </c>
      <c r="C86" t="s">
        <v>158</v>
      </c>
      <c r="D86" t="s">
        <v>938</v>
      </c>
      <c r="E86" t="s">
        <v>133</v>
      </c>
      <c r="F86" s="18">
        <v>43312</v>
      </c>
      <c r="G86" s="18" t="s">
        <v>183</v>
      </c>
      <c r="H86">
        <v>3</v>
      </c>
      <c r="I86">
        <v>3</v>
      </c>
      <c r="J86" t="s">
        <v>29</v>
      </c>
    </row>
    <row r="87" spans="1:12" x14ac:dyDescent="0.35">
      <c r="A87">
        <v>2018212099</v>
      </c>
      <c r="B87" t="s">
        <v>26</v>
      </c>
      <c r="C87" t="s">
        <v>159</v>
      </c>
      <c r="D87" t="s">
        <v>929</v>
      </c>
      <c r="E87" t="s">
        <v>134</v>
      </c>
      <c r="F87" s="18">
        <v>43312</v>
      </c>
      <c r="G87" s="18" t="s">
        <v>183</v>
      </c>
      <c r="H87">
        <v>7.6</v>
      </c>
      <c r="I87">
        <v>7.6</v>
      </c>
      <c r="J87" t="s">
        <v>29</v>
      </c>
    </row>
    <row r="88" spans="1:12" hidden="1" x14ac:dyDescent="0.35">
      <c r="A88">
        <v>2018212102</v>
      </c>
      <c r="B88" t="e">
        <v>#N/A</v>
      </c>
      <c r="C88" t="e">
        <v>#N/A</v>
      </c>
      <c r="D88" t="s">
        <v>125</v>
      </c>
      <c r="E88" t="s">
        <v>125</v>
      </c>
      <c r="F88" s="18">
        <v>43312</v>
      </c>
      <c r="G88" s="18" t="s">
        <v>183</v>
      </c>
      <c r="H88" t="s">
        <v>29</v>
      </c>
      <c r="I88" t="s">
        <v>29</v>
      </c>
      <c r="J88" t="s">
        <v>29</v>
      </c>
    </row>
    <row r="89" spans="1:12" hidden="1" x14ac:dyDescent="0.35">
      <c r="A89">
        <v>2018226034</v>
      </c>
      <c r="B89" t="s">
        <v>37</v>
      </c>
      <c r="C89" t="s">
        <v>450</v>
      </c>
      <c r="D89" t="s">
        <v>932</v>
      </c>
      <c r="E89" t="s">
        <v>965</v>
      </c>
      <c r="F89" s="18">
        <v>43326</v>
      </c>
      <c r="G89" s="18" t="s">
        <v>183</v>
      </c>
      <c r="H89">
        <v>8.1</v>
      </c>
      <c r="I89">
        <v>8.1</v>
      </c>
      <c r="J89" t="s">
        <v>1101</v>
      </c>
      <c r="K89" t="s">
        <v>1111</v>
      </c>
    </row>
    <row r="90" spans="1:12" hidden="1" x14ac:dyDescent="0.35">
      <c r="A90">
        <v>2018226035</v>
      </c>
      <c r="B90" t="s">
        <v>46</v>
      </c>
      <c r="C90" t="s">
        <v>161</v>
      </c>
      <c r="D90" t="s">
        <v>990</v>
      </c>
      <c r="E90" t="s">
        <v>149</v>
      </c>
      <c r="F90" s="18">
        <v>43326</v>
      </c>
      <c r="G90" s="18" t="s">
        <v>183</v>
      </c>
      <c r="H90">
        <v>3.5</v>
      </c>
      <c r="I90">
        <v>3.5</v>
      </c>
      <c r="J90" t="s">
        <v>1092</v>
      </c>
      <c r="K90" t="s">
        <v>1111</v>
      </c>
    </row>
    <row r="91" spans="1:12" x14ac:dyDescent="0.35">
      <c r="A91">
        <v>2018226031</v>
      </c>
      <c r="B91" t="s">
        <v>43</v>
      </c>
      <c r="C91" t="s">
        <v>451</v>
      </c>
      <c r="D91" t="s">
        <v>950</v>
      </c>
      <c r="E91" t="s">
        <v>885</v>
      </c>
      <c r="F91" s="18">
        <v>43326</v>
      </c>
      <c r="G91" s="18" t="s">
        <v>183</v>
      </c>
      <c r="H91">
        <v>7.2</v>
      </c>
      <c r="I91">
        <v>7.2</v>
      </c>
      <c r="J91" t="s">
        <v>835</v>
      </c>
    </row>
    <row r="92" spans="1:12" hidden="1" x14ac:dyDescent="0.35">
      <c r="A92">
        <v>2018226032</v>
      </c>
      <c r="B92" t="s">
        <v>34</v>
      </c>
      <c r="C92" t="s">
        <v>160</v>
      </c>
      <c r="D92" t="s">
        <v>926</v>
      </c>
      <c r="E92" t="s">
        <v>135</v>
      </c>
      <c r="F92" s="18">
        <v>43326</v>
      </c>
      <c r="G92" s="18" t="s">
        <v>183</v>
      </c>
      <c r="H92">
        <v>7.7</v>
      </c>
      <c r="I92">
        <v>7.7</v>
      </c>
      <c r="J92" t="s">
        <v>1092</v>
      </c>
      <c r="K92" t="s">
        <v>1111</v>
      </c>
    </row>
    <row r="93" spans="1:12" hidden="1" x14ac:dyDescent="0.35">
      <c r="A93">
        <v>2018226030</v>
      </c>
      <c r="B93" t="s">
        <v>40</v>
      </c>
      <c r="C93" t="s">
        <v>158</v>
      </c>
      <c r="D93" t="s">
        <v>938</v>
      </c>
      <c r="E93" t="s">
        <v>1124</v>
      </c>
      <c r="F93" s="18">
        <v>43326</v>
      </c>
      <c r="G93" s="18" t="s">
        <v>183</v>
      </c>
      <c r="H93">
        <v>2.9</v>
      </c>
      <c r="I93">
        <v>2.9</v>
      </c>
      <c r="J93" t="s">
        <v>1092</v>
      </c>
      <c r="K93" t="s">
        <v>1111</v>
      </c>
    </row>
    <row r="94" spans="1:12" hidden="1" x14ac:dyDescent="0.35">
      <c r="A94">
        <v>2018226036</v>
      </c>
      <c r="B94" t="s">
        <v>40</v>
      </c>
      <c r="C94" t="s">
        <v>158</v>
      </c>
      <c r="D94" t="s">
        <v>938</v>
      </c>
      <c r="E94" t="s">
        <v>133</v>
      </c>
      <c r="F94" s="18">
        <v>43326</v>
      </c>
      <c r="G94" s="18" t="s">
        <v>183</v>
      </c>
      <c r="H94">
        <v>3.2</v>
      </c>
      <c r="I94">
        <v>3.2</v>
      </c>
      <c r="J94" t="s">
        <v>1101</v>
      </c>
      <c r="K94" t="s">
        <v>1111</v>
      </c>
    </row>
    <row r="95" spans="1:12" hidden="1" x14ac:dyDescent="0.35">
      <c r="A95">
        <v>2018226033</v>
      </c>
      <c r="B95" t="s">
        <v>26</v>
      </c>
      <c r="C95" t="s">
        <v>159</v>
      </c>
      <c r="D95" t="s">
        <v>929</v>
      </c>
      <c r="E95" t="s">
        <v>134</v>
      </c>
      <c r="F95" s="18">
        <v>43326</v>
      </c>
      <c r="G95" s="18" t="s">
        <v>183</v>
      </c>
      <c r="H95">
        <v>11.2</v>
      </c>
      <c r="I95">
        <v>11.2</v>
      </c>
      <c r="J95" t="s">
        <v>1101</v>
      </c>
      <c r="K95" t="s">
        <v>1111</v>
      </c>
    </row>
    <row r="96" spans="1:12" hidden="1" x14ac:dyDescent="0.35">
      <c r="A96">
        <v>2018226037</v>
      </c>
      <c r="B96" t="e">
        <v>#N/A</v>
      </c>
      <c r="C96" t="e">
        <v>#N/A</v>
      </c>
      <c r="D96" t="s">
        <v>125</v>
      </c>
      <c r="E96" t="s">
        <v>125</v>
      </c>
      <c r="F96" s="18">
        <v>43326</v>
      </c>
      <c r="G96" s="18" t="s">
        <v>183</v>
      </c>
      <c r="H96">
        <v>0.6</v>
      </c>
      <c r="I96">
        <v>0.6</v>
      </c>
      <c r="J96" t="s">
        <v>1094</v>
      </c>
      <c r="K96" t="s">
        <v>1111</v>
      </c>
    </row>
    <row r="97" spans="1:16" x14ac:dyDescent="0.35">
      <c r="A97">
        <v>2018229084</v>
      </c>
      <c r="B97" t="s">
        <v>37</v>
      </c>
      <c r="C97" t="s">
        <v>450</v>
      </c>
      <c r="D97" t="s">
        <v>932</v>
      </c>
      <c r="E97" t="s">
        <v>965</v>
      </c>
      <c r="F97" s="18">
        <v>43329</v>
      </c>
      <c r="G97" s="18" t="s">
        <v>183</v>
      </c>
      <c r="J97" t="s">
        <v>29</v>
      </c>
    </row>
    <row r="98" spans="1:16" hidden="1" x14ac:dyDescent="0.35">
      <c r="A98">
        <v>2018229082</v>
      </c>
      <c r="B98" t="e">
        <v>#N/A</v>
      </c>
      <c r="C98" t="e">
        <v>#N/A</v>
      </c>
      <c r="D98" t="s">
        <v>125</v>
      </c>
      <c r="E98" t="s">
        <v>125</v>
      </c>
      <c r="F98" s="18">
        <v>43329</v>
      </c>
      <c r="G98" s="18" t="s">
        <v>183</v>
      </c>
      <c r="J98" t="s">
        <v>29</v>
      </c>
    </row>
    <row r="99" spans="1:16" hidden="1" x14ac:dyDescent="0.35">
      <c r="A99">
        <v>2018240049</v>
      </c>
      <c r="B99" t="s">
        <v>37</v>
      </c>
      <c r="C99" t="s">
        <v>450</v>
      </c>
      <c r="D99" t="s">
        <v>932</v>
      </c>
      <c r="E99" t="s">
        <v>965</v>
      </c>
      <c r="F99" s="18">
        <v>43340</v>
      </c>
      <c r="G99" s="18" t="s">
        <v>183</v>
      </c>
      <c r="H99">
        <v>5.5</v>
      </c>
      <c r="I99">
        <v>5.5</v>
      </c>
      <c r="J99" t="s">
        <v>1101</v>
      </c>
      <c r="K99" t="s">
        <v>1111</v>
      </c>
      <c r="L99" s="27">
        <v>1</v>
      </c>
      <c r="M99">
        <f t="shared" ref="M99:M106" si="0">3*L99</f>
        <v>3</v>
      </c>
      <c r="N99">
        <f t="shared" ref="N99:N106" si="1">5*L99</f>
        <v>5</v>
      </c>
      <c r="O99">
        <f t="shared" ref="O99:O106" si="2">10*L99</f>
        <v>10</v>
      </c>
    </row>
    <row r="100" spans="1:16" hidden="1" x14ac:dyDescent="0.35">
      <c r="A100">
        <v>2018240050</v>
      </c>
      <c r="B100" t="s">
        <v>46</v>
      </c>
      <c r="C100" t="s">
        <v>161</v>
      </c>
      <c r="D100" t="s">
        <v>990</v>
      </c>
      <c r="E100" t="s">
        <v>149</v>
      </c>
      <c r="F100" s="18">
        <v>43340</v>
      </c>
      <c r="G100" s="18" t="s">
        <v>183</v>
      </c>
      <c r="H100">
        <v>2.5</v>
      </c>
      <c r="I100">
        <v>2.5</v>
      </c>
      <c r="J100" t="s">
        <v>1092</v>
      </c>
      <c r="K100" t="s">
        <v>1111</v>
      </c>
      <c r="L100" s="27">
        <v>1</v>
      </c>
      <c r="M100">
        <f t="shared" si="0"/>
        <v>3</v>
      </c>
      <c r="N100">
        <f t="shared" si="1"/>
        <v>5</v>
      </c>
      <c r="O100">
        <f t="shared" si="2"/>
        <v>10</v>
      </c>
      <c r="P100" t="s">
        <v>1114</v>
      </c>
    </row>
    <row r="101" spans="1:16" hidden="1" x14ac:dyDescent="0.35">
      <c r="A101">
        <v>2018240046</v>
      </c>
      <c r="B101" t="s">
        <v>43</v>
      </c>
      <c r="C101" t="s">
        <v>451</v>
      </c>
      <c r="D101" t="s">
        <v>950</v>
      </c>
      <c r="E101" t="s">
        <v>885</v>
      </c>
      <c r="F101" s="18">
        <v>43340</v>
      </c>
      <c r="G101" s="18" t="s">
        <v>183</v>
      </c>
      <c r="H101">
        <v>4.0999999999999996</v>
      </c>
      <c r="I101">
        <v>4.0999999999999996</v>
      </c>
      <c r="J101" t="s">
        <v>1092</v>
      </c>
      <c r="K101" t="s">
        <v>1111</v>
      </c>
      <c r="L101" s="27">
        <v>1</v>
      </c>
      <c r="M101">
        <f t="shared" si="0"/>
        <v>3</v>
      </c>
      <c r="N101">
        <f t="shared" si="1"/>
        <v>5</v>
      </c>
      <c r="O101">
        <f t="shared" si="2"/>
        <v>10</v>
      </c>
    </row>
    <row r="102" spans="1:16" hidden="1" x14ac:dyDescent="0.35">
      <c r="A102">
        <v>2018240047</v>
      </c>
      <c r="B102" t="s">
        <v>34</v>
      </c>
      <c r="C102" t="s">
        <v>160</v>
      </c>
      <c r="D102" t="s">
        <v>926</v>
      </c>
      <c r="E102" t="s">
        <v>1124</v>
      </c>
      <c r="F102" s="18">
        <v>43340</v>
      </c>
      <c r="G102" s="18" t="s">
        <v>183</v>
      </c>
      <c r="H102">
        <v>8.9</v>
      </c>
      <c r="I102">
        <v>8.9</v>
      </c>
      <c r="J102" t="s">
        <v>1092</v>
      </c>
      <c r="K102" t="s">
        <v>1111</v>
      </c>
      <c r="L102" s="27">
        <v>1</v>
      </c>
      <c r="M102">
        <f t="shared" si="0"/>
        <v>3</v>
      </c>
      <c r="N102">
        <f t="shared" si="1"/>
        <v>5</v>
      </c>
      <c r="O102">
        <f t="shared" si="2"/>
        <v>10</v>
      </c>
    </row>
    <row r="103" spans="1:16" hidden="1" x14ac:dyDescent="0.35">
      <c r="A103">
        <v>2018240051</v>
      </c>
      <c r="B103" t="s">
        <v>34</v>
      </c>
      <c r="C103" t="s">
        <v>160</v>
      </c>
      <c r="D103" t="s">
        <v>926</v>
      </c>
      <c r="E103" t="s">
        <v>135</v>
      </c>
      <c r="F103" s="18">
        <v>43340</v>
      </c>
      <c r="G103" s="18" t="s">
        <v>183</v>
      </c>
      <c r="H103">
        <v>8.8000000000000007</v>
      </c>
      <c r="I103">
        <v>8.8000000000000007</v>
      </c>
      <c r="J103" t="s">
        <v>1101</v>
      </c>
      <c r="K103" t="s">
        <v>1111</v>
      </c>
      <c r="L103" s="27">
        <v>1</v>
      </c>
      <c r="M103">
        <f t="shared" si="0"/>
        <v>3</v>
      </c>
      <c r="N103">
        <f t="shared" si="1"/>
        <v>5</v>
      </c>
      <c r="O103">
        <f t="shared" si="2"/>
        <v>10</v>
      </c>
    </row>
    <row r="104" spans="1:16" hidden="1" x14ac:dyDescent="0.35">
      <c r="A104">
        <v>2018240045</v>
      </c>
      <c r="B104" t="s">
        <v>40</v>
      </c>
      <c r="C104" t="s">
        <v>158</v>
      </c>
      <c r="D104" t="s">
        <v>938</v>
      </c>
      <c r="E104" t="s">
        <v>133</v>
      </c>
      <c r="F104" s="18">
        <v>43340</v>
      </c>
      <c r="G104" s="18" t="s">
        <v>183</v>
      </c>
      <c r="H104">
        <v>2.8</v>
      </c>
      <c r="I104">
        <v>2.8</v>
      </c>
      <c r="J104" t="s">
        <v>1092</v>
      </c>
      <c r="K104" t="s">
        <v>1111</v>
      </c>
      <c r="L104" s="27">
        <v>1</v>
      </c>
      <c r="M104">
        <f t="shared" si="0"/>
        <v>3</v>
      </c>
      <c r="N104">
        <f t="shared" si="1"/>
        <v>5</v>
      </c>
      <c r="O104">
        <f t="shared" si="2"/>
        <v>10</v>
      </c>
      <c r="P104" t="s">
        <v>1114</v>
      </c>
    </row>
    <row r="105" spans="1:16" hidden="1" x14ac:dyDescent="0.35">
      <c r="A105">
        <v>2018240048</v>
      </c>
      <c r="B105" t="s">
        <v>26</v>
      </c>
      <c r="C105" t="s">
        <v>159</v>
      </c>
      <c r="D105" t="s">
        <v>929</v>
      </c>
      <c r="E105" t="s">
        <v>134</v>
      </c>
      <c r="F105" s="18">
        <v>43340</v>
      </c>
      <c r="G105" s="18" t="s">
        <v>183</v>
      </c>
      <c r="H105">
        <v>6.2</v>
      </c>
      <c r="I105">
        <v>6.2</v>
      </c>
      <c r="J105" t="s">
        <v>1092</v>
      </c>
      <c r="K105" t="s">
        <v>1111</v>
      </c>
      <c r="L105" s="27">
        <v>1</v>
      </c>
      <c r="M105">
        <f t="shared" si="0"/>
        <v>3</v>
      </c>
      <c r="N105">
        <f t="shared" si="1"/>
        <v>5</v>
      </c>
      <c r="O105">
        <f t="shared" si="2"/>
        <v>10</v>
      </c>
    </row>
    <row r="106" spans="1:16" hidden="1" x14ac:dyDescent="0.35">
      <c r="A106">
        <v>2018240052</v>
      </c>
      <c r="B106" t="e">
        <v>#N/A</v>
      </c>
      <c r="C106" t="e">
        <v>#N/A</v>
      </c>
      <c r="D106" t="s">
        <v>125</v>
      </c>
      <c r="E106" t="s">
        <v>125</v>
      </c>
      <c r="F106" s="18">
        <v>43340</v>
      </c>
      <c r="G106" s="18" t="s">
        <v>183</v>
      </c>
      <c r="H106">
        <v>1</v>
      </c>
      <c r="I106">
        <v>1</v>
      </c>
      <c r="J106" t="s">
        <v>1094</v>
      </c>
      <c r="K106" t="s">
        <v>1111</v>
      </c>
      <c r="L106" s="27">
        <v>1</v>
      </c>
      <c r="M106">
        <f t="shared" si="0"/>
        <v>3</v>
      </c>
      <c r="N106">
        <f t="shared" si="1"/>
        <v>5</v>
      </c>
      <c r="O106">
        <f t="shared" si="2"/>
        <v>10</v>
      </c>
    </row>
    <row r="107" spans="1:16" hidden="1" x14ac:dyDescent="0.35">
      <c r="A107">
        <v>2018254008</v>
      </c>
      <c r="B107" t="s">
        <v>43</v>
      </c>
      <c r="C107" t="s">
        <v>451</v>
      </c>
      <c r="D107" t="s">
        <v>950</v>
      </c>
      <c r="E107" t="s">
        <v>885</v>
      </c>
      <c r="F107" s="18">
        <v>43353</v>
      </c>
      <c r="G107" s="18" t="s">
        <v>183</v>
      </c>
      <c r="H107">
        <v>3.1</v>
      </c>
      <c r="I107">
        <v>3.1</v>
      </c>
      <c r="J107" t="s">
        <v>1101</v>
      </c>
      <c r="K107" t="s">
        <v>1111</v>
      </c>
    </row>
    <row r="108" spans="1:16" hidden="1" x14ac:dyDescent="0.35">
      <c r="A108">
        <v>2018254009</v>
      </c>
      <c r="B108" t="s">
        <v>34</v>
      </c>
      <c r="C108" t="s">
        <v>160</v>
      </c>
      <c r="D108" t="s">
        <v>926</v>
      </c>
      <c r="E108" t="s">
        <v>135</v>
      </c>
      <c r="F108" s="18">
        <v>43353</v>
      </c>
      <c r="G108" s="18" t="s">
        <v>183</v>
      </c>
      <c r="H108">
        <v>5.5</v>
      </c>
      <c r="I108">
        <v>5.5</v>
      </c>
      <c r="J108" t="s">
        <v>1101</v>
      </c>
      <c r="K108" t="s">
        <v>1111</v>
      </c>
    </row>
    <row r="109" spans="1:16" hidden="1" x14ac:dyDescent="0.35">
      <c r="A109">
        <v>2018254007</v>
      </c>
      <c r="B109" t="s">
        <v>40</v>
      </c>
      <c r="C109" t="s">
        <v>158</v>
      </c>
      <c r="D109" t="s">
        <v>938</v>
      </c>
      <c r="E109" t="s">
        <v>1124</v>
      </c>
      <c r="F109" s="18">
        <v>43353</v>
      </c>
      <c r="G109" s="18" t="s">
        <v>183</v>
      </c>
      <c r="H109">
        <v>3.8</v>
      </c>
      <c r="I109">
        <v>3.8</v>
      </c>
      <c r="J109" t="s">
        <v>1101</v>
      </c>
      <c r="K109" t="s">
        <v>1111</v>
      </c>
    </row>
    <row r="110" spans="1:16" hidden="1" x14ac:dyDescent="0.35">
      <c r="A110">
        <v>2018254011</v>
      </c>
      <c r="B110" t="s">
        <v>40</v>
      </c>
      <c r="C110" t="s">
        <v>158</v>
      </c>
      <c r="D110" t="s">
        <v>938</v>
      </c>
      <c r="E110" t="s">
        <v>133</v>
      </c>
      <c r="F110" s="18">
        <v>43353</v>
      </c>
      <c r="G110" s="18" t="s">
        <v>183</v>
      </c>
      <c r="H110">
        <v>3.5</v>
      </c>
      <c r="I110">
        <v>3.5</v>
      </c>
      <c r="J110" t="s">
        <v>1101</v>
      </c>
      <c r="K110" t="s">
        <v>1111</v>
      </c>
    </row>
    <row r="111" spans="1:16" hidden="1" x14ac:dyDescent="0.35">
      <c r="A111">
        <v>2018254010</v>
      </c>
      <c r="B111" t="s">
        <v>26</v>
      </c>
      <c r="C111" t="s">
        <v>159</v>
      </c>
      <c r="D111" t="s">
        <v>929</v>
      </c>
      <c r="E111" t="s">
        <v>134</v>
      </c>
      <c r="F111" s="18">
        <v>43353</v>
      </c>
      <c r="G111" s="18" t="s">
        <v>183</v>
      </c>
      <c r="H111">
        <v>3.6</v>
      </c>
      <c r="I111">
        <v>3.6</v>
      </c>
      <c r="J111" t="s">
        <v>1101</v>
      </c>
      <c r="K111" t="s">
        <v>1111</v>
      </c>
    </row>
    <row r="112" spans="1:16" hidden="1" x14ac:dyDescent="0.35">
      <c r="A112">
        <v>2018254012</v>
      </c>
      <c r="B112" t="e">
        <v>#N/A</v>
      </c>
      <c r="C112" t="e">
        <v>#N/A</v>
      </c>
      <c r="D112" t="s">
        <v>125</v>
      </c>
      <c r="E112" t="s">
        <v>125</v>
      </c>
      <c r="F112" s="18">
        <v>43353</v>
      </c>
      <c r="G112" s="18" t="s">
        <v>183</v>
      </c>
      <c r="H112">
        <v>0.5</v>
      </c>
      <c r="I112">
        <v>0.5</v>
      </c>
      <c r="J112" t="s">
        <v>1102</v>
      </c>
      <c r="K112" t="s">
        <v>1111</v>
      </c>
    </row>
    <row r="113" spans="1:11" x14ac:dyDescent="0.35">
      <c r="A113">
        <v>2018254082</v>
      </c>
      <c r="B113" t="s">
        <v>37</v>
      </c>
      <c r="C113" t="s">
        <v>450</v>
      </c>
      <c r="D113" t="s">
        <v>932</v>
      </c>
      <c r="E113" t="s">
        <v>965</v>
      </c>
      <c r="F113" s="18">
        <v>43354</v>
      </c>
      <c r="G113" s="18" t="s">
        <v>183</v>
      </c>
      <c r="H113" t="s">
        <v>29</v>
      </c>
      <c r="I113" t="s">
        <v>29</v>
      </c>
      <c r="J113" t="s">
        <v>29</v>
      </c>
    </row>
    <row r="114" spans="1:11" x14ac:dyDescent="0.35">
      <c r="A114">
        <v>2018254083</v>
      </c>
      <c r="B114" t="s">
        <v>46</v>
      </c>
      <c r="C114" t="s">
        <v>161</v>
      </c>
      <c r="D114" t="s">
        <v>990</v>
      </c>
      <c r="E114" t="s">
        <v>149</v>
      </c>
      <c r="F114" s="18">
        <v>43354</v>
      </c>
      <c r="G114" s="18" t="s">
        <v>183</v>
      </c>
      <c r="H114">
        <v>2.9</v>
      </c>
      <c r="I114">
        <v>2.9</v>
      </c>
      <c r="J114" t="s">
        <v>835</v>
      </c>
    </row>
    <row r="115" spans="1:11" x14ac:dyDescent="0.35">
      <c r="A115">
        <v>2018254079</v>
      </c>
      <c r="B115" t="s">
        <v>43</v>
      </c>
      <c r="C115" t="s">
        <v>451</v>
      </c>
      <c r="D115" t="s">
        <v>950</v>
      </c>
      <c r="E115" t="s">
        <v>885</v>
      </c>
      <c r="F115" s="18">
        <v>43354</v>
      </c>
      <c r="G115" s="18" t="s">
        <v>183</v>
      </c>
      <c r="H115">
        <v>5.6</v>
      </c>
      <c r="I115">
        <v>5.6</v>
      </c>
      <c r="J115" t="s">
        <v>835</v>
      </c>
    </row>
    <row r="116" spans="1:11" hidden="1" x14ac:dyDescent="0.35">
      <c r="A116">
        <v>2018254080</v>
      </c>
      <c r="B116" t="s">
        <v>34</v>
      </c>
      <c r="C116" t="s">
        <v>160</v>
      </c>
      <c r="D116" t="s">
        <v>926</v>
      </c>
      <c r="E116" t="s">
        <v>135</v>
      </c>
      <c r="F116" s="18">
        <v>43354</v>
      </c>
      <c r="G116" s="18" t="s">
        <v>183</v>
      </c>
      <c r="H116">
        <v>10.4</v>
      </c>
      <c r="I116">
        <v>10.4</v>
      </c>
      <c r="J116" t="s">
        <v>1101</v>
      </c>
      <c r="K116" t="s">
        <v>1111</v>
      </c>
    </row>
    <row r="117" spans="1:11" hidden="1" x14ac:dyDescent="0.35">
      <c r="A117">
        <v>2018254078</v>
      </c>
      <c r="B117" t="s">
        <v>40</v>
      </c>
      <c r="C117" t="s">
        <v>158</v>
      </c>
      <c r="D117" t="s">
        <v>938</v>
      </c>
      <c r="E117" t="s">
        <v>133</v>
      </c>
      <c r="F117" s="18">
        <v>43354</v>
      </c>
      <c r="G117" s="18" t="s">
        <v>183</v>
      </c>
      <c r="H117">
        <v>5</v>
      </c>
      <c r="I117">
        <v>5</v>
      </c>
      <c r="J117" t="s">
        <v>1101</v>
      </c>
      <c r="K117" t="s">
        <v>1111</v>
      </c>
    </row>
    <row r="118" spans="1:11" hidden="1" x14ac:dyDescent="0.35">
      <c r="A118">
        <v>2018254081</v>
      </c>
      <c r="B118" t="s">
        <v>26</v>
      </c>
      <c r="C118" t="s">
        <v>159</v>
      </c>
      <c r="D118" t="s">
        <v>929</v>
      </c>
      <c r="E118" t="s">
        <v>1124</v>
      </c>
      <c r="F118" s="18">
        <v>43354</v>
      </c>
      <c r="G118" s="18" t="s">
        <v>183</v>
      </c>
      <c r="H118" t="s">
        <v>29</v>
      </c>
      <c r="I118" t="s">
        <v>29</v>
      </c>
      <c r="J118" t="s">
        <v>29</v>
      </c>
    </row>
    <row r="119" spans="1:11" x14ac:dyDescent="0.35">
      <c r="A119">
        <v>2018254084</v>
      </c>
      <c r="B119" t="s">
        <v>26</v>
      </c>
      <c r="C119" t="s">
        <v>159</v>
      </c>
      <c r="D119" t="s">
        <v>929</v>
      </c>
      <c r="E119" t="s">
        <v>134</v>
      </c>
      <c r="F119" s="18">
        <v>43354</v>
      </c>
      <c r="G119" s="18" t="s">
        <v>183</v>
      </c>
      <c r="H119">
        <v>7.3</v>
      </c>
      <c r="I119">
        <v>7.3</v>
      </c>
      <c r="J119" t="s">
        <v>835</v>
      </c>
    </row>
    <row r="120" spans="1:11" hidden="1" x14ac:dyDescent="0.35">
      <c r="A120">
        <v>2018254085</v>
      </c>
      <c r="B120" t="e">
        <v>#N/A</v>
      </c>
      <c r="C120" t="e">
        <v>#N/A</v>
      </c>
      <c r="D120" t="s">
        <v>125</v>
      </c>
      <c r="E120" t="s">
        <v>125</v>
      </c>
      <c r="F120" s="18">
        <v>43354</v>
      </c>
      <c r="G120" s="18" t="s">
        <v>183</v>
      </c>
      <c r="H120">
        <v>0.6</v>
      </c>
      <c r="I120">
        <v>0.6</v>
      </c>
      <c r="J120" t="s">
        <v>837</v>
      </c>
    </row>
    <row r="121" spans="1:11" hidden="1" x14ac:dyDescent="0.35">
      <c r="A121">
        <v>2018276045</v>
      </c>
      <c r="B121" t="e">
        <v>#N/A</v>
      </c>
      <c r="C121" t="e">
        <v>#N/A</v>
      </c>
      <c r="D121" t="s">
        <v>125</v>
      </c>
      <c r="E121" t="s">
        <v>125</v>
      </c>
      <c r="F121" s="18">
        <v>43376</v>
      </c>
      <c r="G121" s="18" t="s">
        <v>183</v>
      </c>
      <c r="H121">
        <v>0.25</v>
      </c>
      <c r="I121">
        <v>0.25</v>
      </c>
      <c r="J121" t="s">
        <v>832</v>
      </c>
    </row>
    <row r="122" spans="1:11" x14ac:dyDescent="0.35">
      <c r="A122">
        <v>2018282011</v>
      </c>
      <c r="B122" t="s">
        <v>37</v>
      </c>
      <c r="C122" t="s">
        <v>450</v>
      </c>
      <c r="D122" t="s">
        <v>932</v>
      </c>
      <c r="E122" t="s">
        <v>965</v>
      </c>
      <c r="F122" s="18">
        <v>43382</v>
      </c>
      <c r="G122" s="18" t="s">
        <v>183</v>
      </c>
      <c r="H122">
        <v>12.3</v>
      </c>
      <c r="I122">
        <v>12.3</v>
      </c>
      <c r="J122" t="s">
        <v>29</v>
      </c>
    </row>
    <row r="123" spans="1:11" hidden="1" x14ac:dyDescent="0.35">
      <c r="A123">
        <v>2018282012</v>
      </c>
      <c r="B123" t="s">
        <v>46</v>
      </c>
      <c r="C123" t="s">
        <v>161</v>
      </c>
      <c r="D123" t="s">
        <v>990</v>
      </c>
      <c r="E123" t="s">
        <v>149</v>
      </c>
      <c r="F123" s="18">
        <v>43382</v>
      </c>
      <c r="G123" s="18" t="s">
        <v>183</v>
      </c>
      <c r="H123">
        <v>2.5</v>
      </c>
      <c r="I123">
        <v>2.5</v>
      </c>
      <c r="J123" t="s">
        <v>1080</v>
      </c>
      <c r="K123" t="s">
        <v>1111</v>
      </c>
    </row>
    <row r="124" spans="1:11" x14ac:dyDescent="0.35">
      <c r="A124">
        <v>2018282008</v>
      </c>
      <c r="B124" t="s">
        <v>43</v>
      </c>
      <c r="C124" t="s">
        <v>451</v>
      </c>
      <c r="D124" t="s">
        <v>950</v>
      </c>
      <c r="E124" t="s">
        <v>885</v>
      </c>
      <c r="F124" s="18">
        <v>43382</v>
      </c>
      <c r="G124" s="18" t="s">
        <v>183</v>
      </c>
      <c r="H124">
        <v>4</v>
      </c>
      <c r="I124">
        <v>4</v>
      </c>
      <c r="J124" t="s">
        <v>29</v>
      </c>
    </row>
    <row r="125" spans="1:11" x14ac:dyDescent="0.35">
      <c r="A125">
        <v>2018282009</v>
      </c>
      <c r="B125" t="s">
        <v>34</v>
      </c>
      <c r="C125" t="s">
        <v>160</v>
      </c>
      <c r="D125" t="s">
        <v>926</v>
      </c>
      <c r="E125" t="s">
        <v>135</v>
      </c>
      <c r="F125" s="18">
        <v>43382</v>
      </c>
      <c r="G125" s="18" t="s">
        <v>183</v>
      </c>
      <c r="H125">
        <v>6.4</v>
      </c>
      <c r="I125">
        <v>6.4</v>
      </c>
      <c r="J125" t="s">
        <v>29</v>
      </c>
    </row>
    <row r="126" spans="1:11" hidden="1" x14ac:dyDescent="0.35">
      <c r="A126">
        <v>2018282007</v>
      </c>
      <c r="B126" t="s">
        <v>40</v>
      </c>
      <c r="C126" t="s">
        <v>158</v>
      </c>
      <c r="D126" t="s">
        <v>938</v>
      </c>
      <c r="E126" t="s">
        <v>1124</v>
      </c>
      <c r="F126" s="18">
        <v>43382</v>
      </c>
      <c r="G126" s="18" t="s">
        <v>183</v>
      </c>
      <c r="H126">
        <v>3.3</v>
      </c>
      <c r="I126">
        <v>3.3</v>
      </c>
      <c r="J126" t="s">
        <v>29</v>
      </c>
    </row>
    <row r="127" spans="1:11" x14ac:dyDescent="0.35">
      <c r="A127">
        <v>2018282013</v>
      </c>
      <c r="B127" t="s">
        <v>40</v>
      </c>
      <c r="C127" t="s">
        <v>158</v>
      </c>
      <c r="D127" t="s">
        <v>938</v>
      </c>
      <c r="E127" t="s">
        <v>133</v>
      </c>
      <c r="F127" s="18">
        <v>43382</v>
      </c>
      <c r="G127" s="18" t="s">
        <v>183</v>
      </c>
      <c r="H127">
        <v>3.3</v>
      </c>
      <c r="I127">
        <v>3.3</v>
      </c>
      <c r="J127" t="s">
        <v>29</v>
      </c>
    </row>
    <row r="128" spans="1:11" x14ac:dyDescent="0.35">
      <c r="A128">
        <v>2018282010</v>
      </c>
      <c r="B128" t="s">
        <v>26</v>
      </c>
      <c r="C128" t="s">
        <v>159</v>
      </c>
      <c r="D128" t="s">
        <v>929</v>
      </c>
      <c r="E128" t="s">
        <v>134</v>
      </c>
      <c r="F128" s="18">
        <v>43382</v>
      </c>
      <c r="G128" s="18" t="s">
        <v>183</v>
      </c>
      <c r="H128">
        <v>12</v>
      </c>
      <c r="I128">
        <v>12</v>
      </c>
      <c r="J128" t="s">
        <v>29</v>
      </c>
    </row>
    <row r="129" spans="1:10" hidden="1" x14ac:dyDescent="0.35">
      <c r="A129">
        <v>2018282014</v>
      </c>
      <c r="B129" t="e">
        <v>#N/A</v>
      </c>
      <c r="C129" t="e">
        <v>#N/A</v>
      </c>
      <c r="D129" t="s">
        <v>125</v>
      </c>
      <c r="E129" t="s">
        <v>125</v>
      </c>
      <c r="F129" s="18">
        <v>43382</v>
      </c>
      <c r="G129" s="18" t="s">
        <v>183</v>
      </c>
      <c r="H129">
        <v>0.25</v>
      </c>
      <c r="I129">
        <v>0.25</v>
      </c>
      <c r="J129" t="s">
        <v>832</v>
      </c>
    </row>
    <row r="130" spans="1:10" x14ac:dyDescent="0.35">
      <c r="A130">
        <v>2018296009</v>
      </c>
      <c r="B130" t="s">
        <v>37</v>
      </c>
      <c r="C130" t="s">
        <v>450</v>
      </c>
      <c r="D130" t="s">
        <v>932</v>
      </c>
      <c r="E130" t="s">
        <v>965</v>
      </c>
      <c r="F130" s="18">
        <v>43396</v>
      </c>
      <c r="G130" s="18" t="s">
        <v>183</v>
      </c>
      <c r="H130">
        <v>11.6</v>
      </c>
      <c r="I130">
        <v>11.6</v>
      </c>
      <c r="J130" t="s">
        <v>29</v>
      </c>
    </row>
    <row r="131" spans="1:10" x14ac:dyDescent="0.35">
      <c r="A131">
        <v>2018296010</v>
      </c>
      <c r="B131" t="s">
        <v>46</v>
      </c>
      <c r="C131" t="s">
        <v>161</v>
      </c>
      <c r="D131" t="s">
        <v>990</v>
      </c>
      <c r="E131" t="s">
        <v>149</v>
      </c>
      <c r="F131" s="18">
        <v>43396</v>
      </c>
      <c r="G131" s="18" t="s">
        <v>183</v>
      </c>
      <c r="H131">
        <v>1.9</v>
      </c>
      <c r="I131">
        <v>1.9</v>
      </c>
      <c r="J131" t="s">
        <v>29</v>
      </c>
    </row>
    <row r="132" spans="1:10" x14ac:dyDescent="0.35">
      <c r="A132">
        <v>2018296006</v>
      </c>
      <c r="B132" t="s">
        <v>43</v>
      </c>
      <c r="C132" t="s">
        <v>451</v>
      </c>
      <c r="D132" t="s">
        <v>950</v>
      </c>
      <c r="E132" t="s">
        <v>885</v>
      </c>
      <c r="F132" s="18">
        <v>43396</v>
      </c>
      <c r="G132" s="18" t="s">
        <v>183</v>
      </c>
      <c r="H132">
        <v>3.1</v>
      </c>
      <c r="I132">
        <v>3.1</v>
      </c>
      <c r="J132" t="s">
        <v>29</v>
      </c>
    </row>
    <row r="133" spans="1:10" x14ac:dyDescent="0.35">
      <c r="A133">
        <v>2018296007</v>
      </c>
      <c r="B133" t="s">
        <v>34</v>
      </c>
      <c r="C133" t="s">
        <v>160</v>
      </c>
      <c r="D133" t="s">
        <v>926</v>
      </c>
      <c r="E133" t="s">
        <v>135</v>
      </c>
      <c r="F133" s="18">
        <v>43396</v>
      </c>
      <c r="G133" s="18" t="s">
        <v>183</v>
      </c>
      <c r="H133">
        <v>4.5</v>
      </c>
      <c r="I133">
        <v>4.5</v>
      </c>
      <c r="J133" t="s">
        <v>29</v>
      </c>
    </row>
    <row r="134" spans="1:10" hidden="1" x14ac:dyDescent="0.35">
      <c r="A134">
        <v>2018296005</v>
      </c>
      <c r="B134" t="s">
        <v>40</v>
      </c>
      <c r="C134" t="s">
        <v>158</v>
      </c>
      <c r="D134" t="s">
        <v>938</v>
      </c>
      <c r="E134" t="s">
        <v>1124</v>
      </c>
      <c r="F134" s="18">
        <v>43396</v>
      </c>
      <c r="G134" s="18" t="s">
        <v>183</v>
      </c>
      <c r="H134">
        <v>2.5</v>
      </c>
      <c r="I134">
        <v>2.5</v>
      </c>
      <c r="J134" t="s">
        <v>29</v>
      </c>
    </row>
    <row r="135" spans="1:10" x14ac:dyDescent="0.35">
      <c r="A135">
        <v>2018296011</v>
      </c>
      <c r="B135" t="s">
        <v>40</v>
      </c>
      <c r="C135" t="s">
        <v>158</v>
      </c>
      <c r="D135" t="s">
        <v>938</v>
      </c>
      <c r="E135" t="s">
        <v>133</v>
      </c>
      <c r="F135" s="18">
        <v>43396</v>
      </c>
      <c r="G135" s="18" t="s">
        <v>183</v>
      </c>
      <c r="H135">
        <v>2.7</v>
      </c>
      <c r="I135">
        <v>2.7</v>
      </c>
      <c r="J135" t="s">
        <v>29</v>
      </c>
    </row>
    <row r="136" spans="1:10" x14ac:dyDescent="0.35">
      <c r="A136">
        <v>2018296008</v>
      </c>
      <c r="B136" t="s">
        <v>26</v>
      </c>
      <c r="C136" t="s">
        <v>159</v>
      </c>
      <c r="D136" t="s">
        <v>929</v>
      </c>
      <c r="E136" t="s">
        <v>134</v>
      </c>
      <c r="F136" s="18">
        <v>43396</v>
      </c>
      <c r="G136" s="18" t="s">
        <v>183</v>
      </c>
      <c r="H136">
        <v>10.4</v>
      </c>
      <c r="I136">
        <v>10.4</v>
      </c>
      <c r="J136" t="s">
        <v>29</v>
      </c>
    </row>
    <row r="137" spans="1:10" hidden="1" x14ac:dyDescent="0.35">
      <c r="A137">
        <v>2018296012</v>
      </c>
      <c r="B137" t="e">
        <v>#N/A</v>
      </c>
      <c r="C137" t="e">
        <v>#N/A</v>
      </c>
      <c r="D137" t="s">
        <v>125</v>
      </c>
      <c r="E137" t="s">
        <v>125</v>
      </c>
      <c r="F137" s="18">
        <v>43396</v>
      </c>
      <c r="G137" s="18" t="s">
        <v>183</v>
      </c>
      <c r="H137">
        <v>0.5</v>
      </c>
      <c r="I137">
        <v>0.5</v>
      </c>
      <c r="J137" t="s">
        <v>833</v>
      </c>
    </row>
    <row r="138" spans="1:10" x14ac:dyDescent="0.35">
      <c r="A138">
        <v>2018303008</v>
      </c>
      <c r="B138" s="10" t="s">
        <v>43</v>
      </c>
      <c r="C138" t="s">
        <v>451</v>
      </c>
      <c r="D138" s="10" t="s">
        <v>52</v>
      </c>
      <c r="E138" s="10" t="s">
        <v>45</v>
      </c>
      <c r="F138" s="18">
        <v>43402</v>
      </c>
      <c r="G138" s="18" t="s">
        <v>183</v>
      </c>
      <c r="H138">
        <v>4.3</v>
      </c>
      <c r="I138">
        <v>4.3</v>
      </c>
    </row>
    <row r="139" spans="1:10" hidden="1" x14ac:dyDescent="0.35">
      <c r="A139">
        <v>2018303011</v>
      </c>
      <c r="B139" s="10" t="s">
        <v>43</v>
      </c>
      <c r="C139" t="s">
        <v>451</v>
      </c>
      <c r="D139" s="10" t="s">
        <v>107</v>
      </c>
      <c r="E139" t="s">
        <v>1124</v>
      </c>
      <c r="F139" s="18">
        <v>43402</v>
      </c>
      <c r="G139" s="18" t="s">
        <v>183</v>
      </c>
      <c r="H139">
        <v>5.2</v>
      </c>
      <c r="I139">
        <v>5.2</v>
      </c>
    </row>
    <row r="140" spans="1:10" x14ac:dyDescent="0.35">
      <c r="A140">
        <v>2018303009</v>
      </c>
      <c r="B140" s="10" t="s">
        <v>34</v>
      </c>
      <c r="C140" t="s">
        <v>160</v>
      </c>
      <c r="D140" s="10" t="s">
        <v>35</v>
      </c>
      <c r="E140" s="10" t="s">
        <v>36</v>
      </c>
      <c r="F140" s="18">
        <v>43402</v>
      </c>
      <c r="G140" s="18" t="s">
        <v>183</v>
      </c>
      <c r="H140">
        <v>6.8</v>
      </c>
      <c r="I140">
        <v>6.8</v>
      </c>
    </row>
    <row r="141" spans="1:10" x14ac:dyDescent="0.35">
      <c r="A141">
        <v>2018303007</v>
      </c>
      <c r="B141" s="10" t="s">
        <v>40</v>
      </c>
      <c r="C141" t="s">
        <v>158</v>
      </c>
      <c r="D141" s="10" t="s">
        <v>41</v>
      </c>
      <c r="E141" s="10" t="s">
        <v>42</v>
      </c>
      <c r="F141" s="18">
        <v>43402</v>
      </c>
      <c r="G141" s="18" t="s">
        <v>183</v>
      </c>
      <c r="H141">
        <v>3.9</v>
      </c>
      <c r="I141">
        <v>3.9</v>
      </c>
    </row>
    <row r="142" spans="1:10" x14ac:dyDescent="0.35">
      <c r="A142">
        <v>2018303010</v>
      </c>
      <c r="B142" s="10" t="s">
        <v>26</v>
      </c>
      <c r="C142" t="s">
        <v>159</v>
      </c>
      <c r="D142" s="10" t="s">
        <v>28</v>
      </c>
      <c r="E142" s="10" t="s">
        <v>31</v>
      </c>
      <c r="F142" s="18">
        <v>43402</v>
      </c>
      <c r="G142" s="18" t="s">
        <v>183</v>
      </c>
      <c r="H142">
        <v>10.8</v>
      </c>
      <c r="I142">
        <v>10.8</v>
      </c>
    </row>
    <row r="143" spans="1:10" x14ac:dyDescent="0.35">
      <c r="A143">
        <v>2018306003</v>
      </c>
      <c r="B143" s="10" t="s">
        <v>43</v>
      </c>
      <c r="C143" t="s">
        <v>451</v>
      </c>
      <c r="D143" s="10" t="s">
        <v>52</v>
      </c>
      <c r="E143" s="10" t="s">
        <v>45</v>
      </c>
      <c r="F143" s="18">
        <v>43406</v>
      </c>
      <c r="G143" s="18" t="s">
        <v>183</v>
      </c>
      <c r="H143">
        <v>0.6</v>
      </c>
      <c r="I143">
        <v>0.6</v>
      </c>
    </row>
    <row r="144" spans="1:10" x14ac:dyDescent="0.35">
      <c r="A144">
        <v>2018306004</v>
      </c>
      <c r="B144" s="10" t="s">
        <v>34</v>
      </c>
      <c r="C144" t="s">
        <v>160</v>
      </c>
      <c r="D144" s="10" t="s">
        <v>35</v>
      </c>
      <c r="E144" s="10" t="s">
        <v>36</v>
      </c>
      <c r="F144" s="18">
        <v>43406</v>
      </c>
      <c r="G144" s="18" t="s">
        <v>183</v>
      </c>
      <c r="H144">
        <v>6.8</v>
      </c>
      <c r="I144">
        <v>6.8</v>
      </c>
    </row>
    <row r="145" spans="1:11" x14ac:dyDescent="0.35">
      <c r="A145">
        <v>2018306002</v>
      </c>
      <c r="B145" s="10" t="s">
        <v>40</v>
      </c>
      <c r="C145" t="s">
        <v>158</v>
      </c>
      <c r="D145" s="10" t="s">
        <v>41</v>
      </c>
      <c r="E145" s="10" t="s">
        <v>42</v>
      </c>
      <c r="F145" s="18">
        <v>43406</v>
      </c>
      <c r="G145" s="18" t="s">
        <v>183</v>
      </c>
      <c r="H145">
        <v>3.9</v>
      </c>
      <c r="I145">
        <v>3.9</v>
      </c>
    </row>
    <row r="146" spans="1:11" hidden="1" x14ac:dyDescent="0.35">
      <c r="A146">
        <v>2018306006</v>
      </c>
      <c r="B146" s="10" t="s">
        <v>40</v>
      </c>
      <c r="C146" t="s">
        <v>158</v>
      </c>
      <c r="D146" s="10" t="s">
        <v>112</v>
      </c>
      <c r="E146" t="s">
        <v>1124</v>
      </c>
      <c r="F146" s="18">
        <v>43406</v>
      </c>
      <c r="G146" s="18" t="s">
        <v>183</v>
      </c>
      <c r="H146">
        <v>4</v>
      </c>
      <c r="I146">
        <v>4</v>
      </c>
    </row>
    <row r="147" spans="1:11" x14ac:dyDescent="0.35">
      <c r="A147">
        <v>2018306005</v>
      </c>
      <c r="B147" s="10" t="s">
        <v>26</v>
      </c>
      <c r="C147" t="s">
        <v>159</v>
      </c>
      <c r="D147" s="10" t="s">
        <v>28</v>
      </c>
      <c r="E147" s="10" t="s">
        <v>31</v>
      </c>
      <c r="F147" s="18">
        <v>43406</v>
      </c>
      <c r="G147" s="18" t="s">
        <v>183</v>
      </c>
      <c r="H147">
        <v>9</v>
      </c>
      <c r="I147">
        <v>9</v>
      </c>
    </row>
    <row r="148" spans="1:11" x14ac:dyDescent="0.35">
      <c r="A148">
        <v>2017095006</v>
      </c>
      <c r="B148" t="s">
        <v>37</v>
      </c>
      <c r="C148" t="s">
        <v>450</v>
      </c>
      <c r="D148" s="55" t="s">
        <v>856</v>
      </c>
      <c r="F148" s="18">
        <v>42830</v>
      </c>
      <c r="G148" s="18" t="s">
        <v>842</v>
      </c>
      <c r="H148">
        <v>103</v>
      </c>
      <c r="I148">
        <f>IF(H148&gt;0,H148/1000,"")</f>
        <v>0.10299999999999999</v>
      </c>
      <c r="J148" t="s">
        <v>834</v>
      </c>
    </row>
    <row r="149" spans="1:11" x14ac:dyDescent="0.35">
      <c r="A149">
        <v>2017095017</v>
      </c>
      <c r="B149" t="s">
        <v>46</v>
      </c>
      <c r="C149" t="s">
        <v>161</v>
      </c>
      <c r="D149" s="55" t="s">
        <v>149</v>
      </c>
      <c r="F149" s="18">
        <v>42830</v>
      </c>
      <c r="G149" s="18" t="s">
        <v>842</v>
      </c>
      <c r="H149">
        <v>5529</v>
      </c>
      <c r="I149">
        <f t="shared" ref="I149:I212" si="3">IF(H149&gt;0,H149/1000,"")</f>
        <v>5.5289999999999999</v>
      </c>
      <c r="J149" t="s">
        <v>1110</v>
      </c>
    </row>
    <row r="150" spans="1:11" x14ac:dyDescent="0.35">
      <c r="A150">
        <v>2017095016</v>
      </c>
      <c r="B150" t="s">
        <v>49</v>
      </c>
      <c r="C150" t="s">
        <v>452</v>
      </c>
      <c r="D150" s="55" t="s">
        <v>873</v>
      </c>
      <c r="F150" s="18">
        <v>42830</v>
      </c>
      <c r="G150" s="18" t="s">
        <v>842</v>
      </c>
      <c r="H150">
        <v>903</v>
      </c>
      <c r="I150">
        <f t="shared" si="3"/>
        <v>0.90300000000000002</v>
      </c>
      <c r="J150" t="s">
        <v>1110</v>
      </c>
    </row>
    <row r="151" spans="1:11" x14ac:dyDescent="0.35">
      <c r="A151">
        <v>2017095018</v>
      </c>
      <c r="B151" t="s">
        <v>43</v>
      </c>
      <c r="C151" t="s">
        <v>451</v>
      </c>
      <c r="D151" s="55" t="s">
        <v>874</v>
      </c>
      <c r="F151" s="18">
        <v>42830</v>
      </c>
      <c r="G151" s="18" t="s">
        <v>842</v>
      </c>
      <c r="H151">
        <v>1017</v>
      </c>
      <c r="I151">
        <f t="shared" si="3"/>
        <v>1.0169999999999999</v>
      </c>
      <c r="J151" t="s">
        <v>1110</v>
      </c>
    </row>
    <row r="152" spans="1:11" x14ac:dyDescent="0.35">
      <c r="A152">
        <v>2017095015</v>
      </c>
      <c r="B152" t="s">
        <v>34</v>
      </c>
      <c r="C152" t="s">
        <v>160</v>
      </c>
      <c r="D152" s="55" t="s">
        <v>135</v>
      </c>
      <c r="E152" t="s">
        <v>872</v>
      </c>
      <c r="F152" s="18">
        <v>42830</v>
      </c>
      <c r="G152" s="18" t="s">
        <v>842</v>
      </c>
      <c r="H152">
        <v>1137</v>
      </c>
      <c r="I152">
        <f t="shared" si="3"/>
        <v>1.137</v>
      </c>
      <c r="J152" t="s">
        <v>1110</v>
      </c>
    </row>
    <row r="153" spans="1:11" x14ac:dyDescent="0.35">
      <c r="A153">
        <v>2017095007</v>
      </c>
      <c r="B153" t="s">
        <v>40</v>
      </c>
      <c r="C153" t="s">
        <v>158</v>
      </c>
      <c r="D153" s="55" t="s">
        <v>857</v>
      </c>
      <c r="F153" s="18">
        <v>42830</v>
      </c>
      <c r="G153" s="18" t="s">
        <v>842</v>
      </c>
      <c r="H153">
        <v>1352</v>
      </c>
      <c r="I153">
        <f t="shared" si="3"/>
        <v>1.3520000000000001</v>
      </c>
      <c r="J153" t="s">
        <v>1110</v>
      </c>
    </row>
    <row r="154" spans="1:11" x14ac:dyDescent="0.35">
      <c r="A154">
        <v>2017095005</v>
      </c>
      <c r="B154" t="s">
        <v>26</v>
      </c>
      <c r="C154" t="s">
        <v>159</v>
      </c>
      <c r="D154" s="55" t="s">
        <v>852</v>
      </c>
      <c r="F154" s="18">
        <v>42830</v>
      </c>
      <c r="G154" s="18" t="s">
        <v>842</v>
      </c>
      <c r="H154">
        <v>357</v>
      </c>
      <c r="I154">
        <f t="shared" si="3"/>
        <v>0.35699999999999998</v>
      </c>
      <c r="J154" t="s">
        <v>834</v>
      </c>
    </row>
    <row r="155" spans="1:11" x14ac:dyDescent="0.35">
      <c r="A155">
        <v>2017122004</v>
      </c>
      <c r="B155" t="s">
        <v>43</v>
      </c>
      <c r="C155" t="s">
        <v>451</v>
      </c>
      <c r="D155" s="55" t="s">
        <v>885</v>
      </c>
      <c r="E155" t="s">
        <v>886</v>
      </c>
      <c r="F155" s="18">
        <v>42857</v>
      </c>
      <c r="G155" s="18" t="s">
        <v>842</v>
      </c>
      <c r="H155">
        <v>684</v>
      </c>
      <c r="I155">
        <f t="shared" si="3"/>
        <v>0.68400000000000005</v>
      </c>
      <c r="J155" t="s">
        <v>29</v>
      </c>
    </row>
    <row r="156" spans="1:11" x14ac:dyDescent="0.35">
      <c r="A156">
        <v>2017122003</v>
      </c>
      <c r="B156" t="s">
        <v>34</v>
      </c>
      <c r="C156" t="s">
        <v>160</v>
      </c>
      <c r="D156" s="55" t="s">
        <v>882</v>
      </c>
      <c r="E156" t="s">
        <v>883</v>
      </c>
      <c r="F156" s="18">
        <v>42857</v>
      </c>
      <c r="G156" s="18" t="s">
        <v>842</v>
      </c>
      <c r="H156">
        <v>891</v>
      </c>
      <c r="I156">
        <f t="shared" si="3"/>
        <v>0.89100000000000001</v>
      </c>
      <c r="J156" t="s">
        <v>29</v>
      </c>
    </row>
    <row r="157" spans="1:11" x14ac:dyDescent="0.35">
      <c r="A157">
        <v>2017122001</v>
      </c>
      <c r="B157" t="s">
        <v>40</v>
      </c>
      <c r="C157" t="s">
        <v>158</v>
      </c>
      <c r="D157" s="55" t="s">
        <v>857</v>
      </c>
      <c r="E157" t="s">
        <v>875</v>
      </c>
      <c r="F157" s="18">
        <v>42857</v>
      </c>
      <c r="G157" s="18" t="s">
        <v>842</v>
      </c>
      <c r="H157">
        <v>1213</v>
      </c>
      <c r="I157">
        <f t="shared" si="3"/>
        <v>1.2130000000000001</v>
      </c>
      <c r="J157" t="s">
        <v>29</v>
      </c>
    </row>
    <row r="158" spans="1:11" x14ac:dyDescent="0.35">
      <c r="A158">
        <v>2017122002</v>
      </c>
      <c r="B158" t="s">
        <v>26</v>
      </c>
      <c r="C158" t="s">
        <v>159</v>
      </c>
      <c r="D158" s="55" t="s">
        <v>852</v>
      </c>
      <c r="E158" t="s">
        <v>879</v>
      </c>
      <c r="F158" s="18">
        <v>42857</v>
      </c>
      <c r="G158" s="18" t="s">
        <v>842</v>
      </c>
      <c r="H158">
        <v>772</v>
      </c>
      <c r="I158">
        <f t="shared" si="3"/>
        <v>0.77200000000000002</v>
      </c>
      <c r="J158" t="s">
        <v>29</v>
      </c>
    </row>
    <row r="159" spans="1:11" hidden="1" x14ac:dyDescent="0.35">
      <c r="A159">
        <v>2017157002</v>
      </c>
      <c r="B159" t="s">
        <v>37</v>
      </c>
      <c r="C159" t="s">
        <v>450</v>
      </c>
      <c r="D159" s="55" t="s">
        <v>896</v>
      </c>
      <c r="E159" t="s">
        <v>39</v>
      </c>
      <c r="F159" s="18">
        <v>42892</v>
      </c>
      <c r="G159" s="18" t="s">
        <v>842</v>
      </c>
      <c r="H159">
        <v>107</v>
      </c>
      <c r="I159">
        <f t="shared" si="3"/>
        <v>0.107</v>
      </c>
      <c r="J159" t="s">
        <v>1080</v>
      </c>
      <c r="K159" t="s">
        <v>1111</v>
      </c>
    </row>
    <row r="160" spans="1:11" hidden="1" x14ac:dyDescent="0.35">
      <c r="A160">
        <v>2017157009</v>
      </c>
      <c r="B160" t="s">
        <v>46</v>
      </c>
      <c r="C160" t="s">
        <v>161</v>
      </c>
      <c r="D160" s="55" t="s">
        <v>903</v>
      </c>
      <c r="E160" t="s">
        <v>48</v>
      </c>
      <c r="F160" s="18">
        <v>42892</v>
      </c>
      <c r="G160" s="18" t="s">
        <v>842</v>
      </c>
      <c r="H160">
        <v>3514</v>
      </c>
      <c r="I160">
        <f t="shared" si="3"/>
        <v>3.5139999999999998</v>
      </c>
      <c r="J160" t="s">
        <v>1080</v>
      </c>
      <c r="K160" t="s">
        <v>1111</v>
      </c>
    </row>
    <row r="161" spans="1:11" hidden="1" x14ac:dyDescent="0.35">
      <c r="A161">
        <v>2017157010</v>
      </c>
      <c r="B161" t="s">
        <v>49</v>
      </c>
      <c r="C161" t="s">
        <v>452</v>
      </c>
      <c r="D161" s="55" t="s">
        <v>904</v>
      </c>
      <c r="E161" t="s">
        <v>51</v>
      </c>
      <c r="F161" s="18">
        <v>42892</v>
      </c>
      <c r="G161" s="18" t="s">
        <v>842</v>
      </c>
      <c r="H161">
        <v>578</v>
      </c>
      <c r="I161">
        <f t="shared" si="3"/>
        <v>0.57799999999999996</v>
      </c>
      <c r="J161" t="s">
        <v>1080</v>
      </c>
      <c r="K161" t="s">
        <v>1111</v>
      </c>
    </row>
    <row r="162" spans="1:11" hidden="1" x14ac:dyDescent="0.35">
      <c r="A162">
        <v>2017157008</v>
      </c>
      <c r="B162" t="s">
        <v>43</v>
      </c>
      <c r="C162" t="s">
        <v>451</v>
      </c>
      <c r="D162" s="55" t="s">
        <v>886</v>
      </c>
      <c r="E162" t="s">
        <v>45</v>
      </c>
      <c r="F162" s="18">
        <v>42892</v>
      </c>
      <c r="G162" s="18" t="s">
        <v>842</v>
      </c>
      <c r="H162">
        <v>626</v>
      </c>
      <c r="I162">
        <f t="shared" si="3"/>
        <v>0.626</v>
      </c>
      <c r="J162" t="s">
        <v>1080</v>
      </c>
      <c r="K162" t="s">
        <v>1111</v>
      </c>
    </row>
    <row r="163" spans="1:11" hidden="1" x14ac:dyDescent="0.35">
      <c r="A163">
        <v>2017157011</v>
      </c>
      <c r="B163" t="s">
        <v>34</v>
      </c>
      <c r="C163" t="s">
        <v>160</v>
      </c>
      <c r="D163" s="55" t="s">
        <v>883</v>
      </c>
      <c r="E163" t="s">
        <v>36</v>
      </c>
      <c r="F163" s="18">
        <v>42892</v>
      </c>
      <c r="G163" s="18" t="s">
        <v>842</v>
      </c>
      <c r="H163">
        <v>276</v>
      </c>
      <c r="I163">
        <f t="shared" si="3"/>
        <v>0.27600000000000002</v>
      </c>
      <c r="J163" t="s">
        <v>1080</v>
      </c>
      <c r="K163" t="s">
        <v>1111</v>
      </c>
    </row>
    <row r="164" spans="1:11" hidden="1" x14ac:dyDescent="0.35">
      <c r="A164">
        <v>2017157003</v>
      </c>
      <c r="B164" t="s">
        <v>40</v>
      </c>
      <c r="C164" t="s">
        <v>158</v>
      </c>
      <c r="D164" s="55" t="s">
        <v>875</v>
      </c>
      <c r="E164" t="s">
        <v>42</v>
      </c>
      <c r="F164" s="18">
        <v>42892</v>
      </c>
      <c r="G164" s="18" t="s">
        <v>842</v>
      </c>
      <c r="H164">
        <v>850</v>
      </c>
      <c r="I164">
        <f t="shared" si="3"/>
        <v>0.85</v>
      </c>
      <c r="J164" t="s">
        <v>1080</v>
      </c>
      <c r="K164" t="s">
        <v>1111</v>
      </c>
    </row>
    <row r="165" spans="1:11" hidden="1" x14ac:dyDescent="0.35">
      <c r="A165">
        <v>2017157001</v>
      </c>
      <c r="B165" t="s">
        <v>26</v>
      </c>
      <c r="C165" t="s">
        <v>159</v>
      </c>
      <c r="D165" s="55" t="s">
        <v>879</v>
      </c>
      <c r="E165" t="s">
        <v>31</v>
      </c>
      <c r="F165" s="18">
        <v>42892</v>
      </c>
      <c r="G165" s="18" t="s">
        <v>842</v>
      </c>
      <c r="H165">
        <v>112</v>
      </c>
      <c r="I165">
        <f t="shared" si="3"/>
        <v>0.112</v>
      </c>
      <c r="J165" t="s">
        <v>1080</v>
      </c>
      <c r="K165" t="s">
        <v>1111</v>
      </c>
    </row>
    <row r="166" spans="1:11" x14ac:dyDescent="0.35">
      <c r="A166">
        <v>2017186046</v>
      </c>
      <c r="B166" t="s">
        <v>37</v>
      </c>
      <c r="C166" t="s">
        <v>450</v>
      </c>
      <c r="D166" s="55" t="s">
        <v>896</v>
      </c>
      <c r="E166" t="s">
        <v>39</v>
      </c>
      <c r="F166" s="18">
        <v>42921</v>
      </c>
      <c r="G166" s="18" t="s">
        <v>842</v>
      </c>
      <c r="H166">
        <v>173</v>
      </c>
      <c r="I166">
        <f t="shared" si="3"/>
        <v>0.17299999999999999</v>
      </c>
    </row>
    <row r="167" spans="1:11" x14ac:dyDescent="0.35">
      <c r="A167">
        <v>2017186054</v>
      </c>
      <c r="B167" t="s">
        <v>46</v>
      </c>
      <c r="C167" t="s">
        <v>161</v>
      </c>
      <c r="D167" s="55" t="s">
        <v>903</v>
      </c>
      <c r="E167" t="s">
        <v>48</v>
      </c>
      <c r="F167" s="18">
        <v>42921</v>
      </c>
      <c r="G167" s="18" t="s">
        <v>842</v>
      </c>
      <c r="H167">
        <v>5728</v>
      </c>
      <c r="I167">
        <f t="shared" si="3"/>
        <v>5.7279999999999998</v>
      </c>
      <c r="J167" t="s">
        <v>829</v>
      </c>
    </row>
    <row r="168" spans="1:11" x14ac:dyDescent="0.35">
      <c r="A168">
        <v>2017186055</v>
      </c>
      <c r="B168" t="s">
        <v>49</v>
      </c>
      <c r="C168" t="s">
        <v>452</v>
      </c>
      <c r="D168" s="55" t="s">
        <v>904</v>
      </c>
      <c r="E168" t="s">
        <v>51</v>
      </c>
      <c r="F168" s="18">
        <v>42921</v>
      </c>
      <c r="G168" s="18" t="s">
        <v>842</v>
      </c>
      <c r="H168">
        <v>1135</v>
      </c>
      <c r="I168">
        <f t="shared" si="3"/>
        <v>1.135</v>
      </c>
      <c r="J168" t="s">
        <v>829</v>
      </c>
    </row>
    <row r="169" spans="1:11" x14ac:dyDescent="0.35">
      <c r="A169">
        <v>2017186053</v>
      </c>
      <c r="B169" t="s">
        <v>43</v>
      </c>
      <c r="C169" t="s">
        <v>451</v>
      </c>
      <c r="D169" s="55" t="s">
        <v>886</v>
      </c>
      <c r="E169" t="s">
        <v>45</v>
      </c>
      <c r="F169" s="18">
        <v>42921</v>
      </c>
      <c r="G169" s="18" t="s">
        <v>842</v>
      </c>
      <c r="H169">
        <v>594</v>
      </c>
      <c r="I169">
        <f t="shared" si="3"/>
        <v>0.59399999999999997</v>
      </c>
      <c r="J169" t="s">
        <v>829</v>
      </c>
    </row>
    <row r="170" spans="1:11" hidden="1" x14ac:dyDescent="0.35">
      <c r="A170">
        <v>2017186056</v>
      </c>
      <c r="B170" t="s">
        <v>34</v>
      </c>
      <c r="C170" t="s">
        <v>160</v>
      </c>
      <c r="D170" s="55" t="s">
        <v>883</v>
      </c>
      <c r="E170" t="s">
        <v>36</v>
      </c>
      <c r="F170" s="18">
        <v>42921</v>
      </c>
      <c r="G170" s="18" t="s">
        <v>842</v>
      </c>
      <c r="H170">
        <v>4056</v>
      </c>
      <c r="I170">
        <f t="shared" si="3"/>
        <v>4.056</v>
      </c>
      <c r="J170" t="s">
        <v>1105</v>
      </c>
      <c r="K170" t="s">
        <v>1111</v>
      </c>
    </row>
    <row r="171" spans="1:11" x14ac:dyDescent="0.35">
      <c r="A171">
        <v>2017186047</v>
      </c>
      <c r="B171" t="s">
        <v>40</v>
      </c>
      <c r="C171" t="s">
        <v>158</v>
      </c>
      <c r="D171" s="55" t="s">
        <v>875</v>
      </c>
      <c r="E171" t="s">
        <v>42</v>
      </c>
      <c r="F171" s="18">
        <v>42921</v>
      </c>
      <c r="G171" s="18" t="s">
        <v>842</v>
      </c>
      <c r="H171">
        <v>2239</v>
      </c>
      <c r="I171">
        <f t="shared" si="3"/>
        <v>2.2389999999999999</v>
      </c>
      <c r="J171" t="s">
        <v>829</v>
      </c>
    </row>
    <row r="172" spans="1:11" x14ac:dyDescent="0.35">
      <c r="A172">
        <v>2017186045</v>
      </c>
      <c r="B172" t="s">
        <v>26</v>
      </c>
      <c r="C172" t="s">
        <v>159</v>
      </c>
      <c r="D172" s="55" t="s">
        <v>879</v>
      </c>
      <c r="E172" t="s">
        <v>31</v>
      </c>
      <c r="F172" s="18">
        <v>42921</v>
      </c>
      <c r="G172" s="18" t="s">
        <v>842</v>
      </c>
      <c r="H172">
        <v>382</v>
      </c>
      <c r="I172">
        <f t="shared" si="3"/>
        <v>0.38200000000000001</v>
      </c>
    </row>
    <row r="173" spans="1:11" x14ac:dyDescent="0.35">
      <c r="A173">
        <v>2017209002</v>
      </c>
      <c r="B173" t="s">
        <v>37</v>
      </c>
      <c r="C173" t="s">
        <v>450</v>
      </c>
      <c r="D173" s="55" t="s">
        <v>916</v>
      </c>
      <c r="E173" t="s">
        <v>39</v>
      </c>
      <c r="F173" s="18">
        <v>42944</v>
      </c>
      <c r="G173" s="18" t="s">
        <v>842</v>
      </c>
      <c r="H173">
        <v>94</v>
      </c>
      <c r="I173">
        <f t="shared" si="3"/>
        <v>9.4E-2</v>
      </c>
    </row>
    <row r="174" spans="1:11" hidden="1" x14ac:dyDescent="0.35">
      <c r="A174">
        <v>2017209010</v>
      </c>
      <c r="B174" t="s">
        <v>46</v>
      </c>
      <c r="C174" t="s">
        <v>161</v>
      </c>
      <c r="D174" s="55" t="s">
        <v>925</v>
      </c>
      <c r="E174" t="s">
        <v>48</v>
      </c>
      <c r="F174" s="18">
        <v>42944</v>
      </c>
      <c r="G174" s="18" t="s">
        <v>842</v>
      </c>
      <c r="H174">
        <v>4446</v>
      </c>
      <c r="I174">
        <f t="shared" si="3"/>
        <v>4.4459999999999997</v>
      </c>
      <c r="J174" t="s">
        <v>1107</v>
      </c>
      <c r="K174" t="s">
        <v>1111</v>
      </c>
    </row>
    <row r="175" spans="1:11" hidden="1" x14ac:dyDescent="0.35">
      <c r="A175">
        <v>2017209011</v>
      </c>
      <c r="B175" t="s">
        <v>49</v>
      </c>
      <c r="C175" t="s">
        <v>452</v>
      </c>
      <c r="D175" s="55" t="s">
        <v>871</v>
      </c>
      <c r="E175" t="s">
        <v>51</v>
      </c>
      <c r="F175" s="18">
        <v>42944</v>
      </c>
      <c r="G175" s="18" t="s">
        <v>842</v>
      </c>
      <c r="H175">
        <v>794</v>
      </c>
      <c r="I175">
        <f t="shared" si="3"/>
        <v>0.79400000000000004</v>
      </c>
      <c r="J175" t="s">
        <v>1107</v>
      </c>
      <c r="K175" t="s">
        <v>1111</v>
      </c>
    </row>
    <row r="176" spans="1:11" x14ac:dyDescent="0.35">
      <c r="A176">
        <v>2017209009</v>
      </c>
      <c r="B176" t="s">
        <v>43</v>
      </c>
      <c r="C176" t="s">
        <v>451</v>
      </c>
      <c r="D176" s="55" t="s">
        <v>924</v>
      </c>
      <c r="E176" t="s">
        <v>45</v>
      </c>
      <c r="F176" s="18">
        <v>42944</v>
      </c>
      <c r="G176" s="18" t="s">
        <v>842</v>
      </c>
      <c r="H176">
        <v>1220</v>
      </c>
      <c r="I176">
        <f t="shared" si="3"/>
        <v>1.22</v>
      </c>
      <c r="J176" t="s">
        <v>829</v>
      </c>
    </row>
    <row r="177" spans="1:15" hidden="1" x14ac:dyDescent="0.35">
      <c r="A177">
        <v>2017209012</v>
      </c>
      <c r="B177" t="s">
        <v>34</v>
      </c>
      <c r="C177" t="s">
        <v>160</v>
      </c>
      <c r="D177" s="55" t="s">
        <v>869</v>
      </c>
      <c r="E177" t="s">
        <v>36</v>
      </c>
      <c r="F177" s="18">
        <v>42944</v>
      </c>
      <c r="G177" s="18" t="s">
        <v>842</v>
      </c>
      <c r="H177">
        <v>1414</v>
      </c>
      <c r="I177">
        <f t="shared" si="3"/>
        <v>1.4139999999999999</v>
      </c>
      <c r="J177" t="s">
        <v>1107</v>
      </c>
      <c r="K177" t="s">
        <v>1111</v>
      </c>
    </row>
    <row r="178" spans="1:15" x14ac:dyDescent="0.35">
      <c r="A178">
        <v>2017209003</v>
      </c>
      <c r="B178" t="s">
        <v>40</v>
      </c>
      <c r="C178" t="s">
        <v>158</v>
      </c>
      <c r="D178" s="55" t="s">
        <v>917</v>
      </c>
      <c r="E178" t="s">
        <v>42</v>
      </c>
      <c r="F178" s="18">
        <v>42944</v>
      </c>
      <c r="G178" s="18" t="s">
        <v>842</v>
      </c>
      <c r="H178">
        <v>1192</v>
      </c>
      <c r="I178">
        <f t="shared" si="3"/>
        <v>1.1919999999999999</v>
      </c>
      <c r="J178" t="s">
        <v>829</v>
      </c>
    </row>
    <row r="179" spans="1:15" x14ac:dyDescent="0.35">
      <c r="A179">
        <v>2017209001</v>
      </c>
      <c r="B179" t="s">
        <v>26</v>
      </c>
      <c r="C179" t="s">
        <v>159</v>
      </c>
      <c r="D179" s="55" t="s">
        <v>914</v>
      </c>
      <c r="E179" t="s">
        <v>31</v>
      </c>
      <c r="F179" s="18">
        <v>42944</v>
      </c>
      <c r="G179" s="18" t="s">
        <v>842</v>
      </c>
      <c r="H179">
        <v>372</v>
      </c>
      <c r="I179">
        <f t="shared" si="3"/>
        <v>0.372</v>
      </c>
    </row>
    <row r="180" spans="1:15" x14ac:dyDescent="0.35">
      <c r="A180">
        <v>2017303007</v>
      </c>
      <c r="B180" t="s">
        <v>37</v>
      </c>
      <c r="C180" t="s">
        <v>450</v>
      </c>
      <c r="D180" s="55" t="s">
        <v>932</v>
      </c>
      <c r="E180" t="s">
        <v>39</v>
      </c>
      <c r="F180" s="18">
        <v>43038</v>
      </c>
      <c r="G180" s="18" t="s">
        <v>842</v>
      </c>
      <c r="H180">
        <v>812</v>
      </c>
      <c r="I180">
        <f t="shared" si="3"/>
        <v>0.81200000000000006</v>
      </c>
      <c r="J180" t="s">
        <v>29</v>
      </c>
    </row>
    <row r="181" spans="1:15" hidden="1" x14ac:dyDescent="0.35">
      <c r="A181">
        <v>2017303008</v>
      </c>
      <c r="B181" t="s">
        <v>37</v>
      </c>
      <c r="C181" t="s">
        <v>450</v>
      </c>
      <c r="D181" s="55" t="s">
        <v>933</v>
      </c>
      <c r="E181" t="s">
        <v>1124</v>
      </c>
      <c r="F181" s="18">
        <v>43038</v>
      </c>
      <c r="G181" s="18" t="s">
        <v>842</v>
      </c>
      <c r="H181">
        <v>819</v>
      </c>
      <c r="I181">
        <f t="shared" si="3"/>
        <v>0.81899999999999995</v>
      </c>
      <c r="J181" t="s">
        <v>29</v>
      </c>
    </row>
    <row r="182" spans="1:15" hidden="1" x14ac:dyDescent="0.35">
      <c r="A182">
        <v>2017303009</v>
      </c>
      <c r="B182" t="s">
        <v>37</v>
      </c>
      <c r="C182" t="s">
        <v>450</v>
      </c>
      <c r="D182" s="55" t="s">
        <v>934</v>
      </c>
      <c r="E182" t="s">
        <v>1124</v>
      </c>
      <c r="F182" s="18">
        <v>43038</v>
      </c>
      <c r="G182" s="18" t="s">
        <v>842</v>
      </c>
      <c r="H182">
        <v>1010</v>
      </c>
      <c r="I182">
        <f t="shared" si="3"/>
        <v>1.01</v>
      </c>
      <c r="J182" t="s">
        <v>829</v>
      </c>
    </row>
    <row r="183" spans="1:15" x14ac:dyDescent="0.35">
      <c r="A183">
        <v>2017303001</v>
      </c>
      <c r="B183" t="s">
        <v>34</v>
      </c>
      <c r="C183" t="s">
        <v>160</v>
      </c>
      <c r="D183" s="55" t="s">
        <v>926</v>
      </c>
      <c r="E183" t="s">
        <v>135</v>
      </c>
      <c r="F183" s="18">
        <v>43038</v>
      </c>
      <c r="G183" s="18" t="s">
        <v>842</v>
      </c>
      <c r="H183">
        <v>1750</v>
      </c>
      <c r="I183">
        <f t="shared" si="3"/>
        <v>1.75</v>
      </c>
      <c r="J183" t="s">
        <v>829</v>
      </c>
    </row>
    <row r="184" spans="1:15" x14ac:dyDescent="0.35">
      <c r="A184">
        <v>2017303002</v>
      </c>
      <c r="B184" t="s">
        <v>34</v>
      </c>
      <c r="C184" t="s">
        <v>160</v>
      </c>
      <c r="D184" s="55" t="s">
        <v>927</v>
      </c>
      <c r="E184" t="s">
        <v>135</v>
      </c>
      <c r="F184" s="18">
        <v>43038</v>
      </c>
      <c r="G184" s="18" t="s">
        <v>842</v>
      </c>
      <c r="H184">
        <v>1910</v>
      </c>
      <c r="I184">
        <f t="shared" si="3"/>
        <v>1.91</v>
      </c>
      <c r="J184" t="s">
        <v>829</v>
      </c>
    </row>
    <row r="185" spans="1:15" x14ac:dyDescent="0.35">
      <c r="A185">
        <v>2017303003</v>
      </c>
      <c r="B185" t="s">
        <v>34</v>
      </c>
      <c r="C185" t="s">
        <v>160</v>
      </c>
      <c r="D185" s="55" t="s">
        <v>928</v>
      </c>
      <c r="E185" t="s">
        <v>135</v>
      </c>
      <c r="F185" s="18">
        <v>43038</v>
      </c>
      <c r="G185" s="18" t="s">
        <v>842</v>
      </c>
      <c r="H185">
        <v>1610</v>
      </c>
      <c r="I185">
        <f t="shared" si="3"/>
        <v>1.61</v>
      </c>
      <c r="J185" t="s">
        <v>829</v>
      </c>
    </row>
    <row r="186" spans="1:15" x14ac:dyDescent="0.35">
      <c r="A186">
        <v>2017303012</v>
      </c>
      <c r="B186" t="s">
        <v>40</v>
      </c>
      <c r="C186" t="s">
        <v>158</v>
      </c>
      <c r="D186" s="55" t="s">
        <v>938</v>
      </c>
      <c r="E186" t="s">
        <v>133</v>
      </c>
      <c r="F186" s="18">
        <v>43038</v>
      </c>
      <c r="G186" s="18" t="s">
        <v>842</v>
      </c>
      <c r="H186">
        <v>1150</v>
      </c>
      <c r="I186">
        <f t="shared" si="3"/>
        <v>1.1499999999999999</v>
      </c>
      <c r="J186" t="s">
        <v>829</v>
      </c>
    </row>
    <row r="187" spans="1:15" hidden="1" x14ac:dyDescent="0.35">
      <c r="A187">
        <v>2017303013</v>
      </c>
      <c r="B187" t="s">
        <v>40</v>
      </c>
      <c r="C187" t="s">
        <v>158</v>
      </c>
      <c r="D187" s="55" t="s">
        <v>939</v>
      </c>
      <c r="E187" t="s">
        <v>1124</v>
      </c>
      <c r="F187" s="18">
        <v>43038</v>
      </c>
      <c r="G187" s="18" t="s">
        <v>842</v>
      </c>
      <c r="H187">
        <v>1220</v>
      </c>
      <c r="I187">
        <f t="shared" si="3"/>
        <v>1.22</v>
      </c>
      <c r="J187" t="s">
        <v>829</v>
      </c>
    </row>
    <row r="188" spans="1:15" hidden="1" x14ac:dyDescent="0.35">
      <c r="A188">
        <v>2017303014</v>
      </c>
      <c r="B188" t="s">
        <v>40</v>
      </c>
      <c r="C188" t="s">
        <v>158</v>
      </c>
      <c r="D188" s="55" t="s">
        <v>940</v>
      </c>
      <c r="E188" t="s">
        <v>1124</v>
      </c>
      <c r="F188" s="18">
        <v>43038</v>
      </c>
      <c r="G188" s="18" t="s">
        <v>842</v>
      </c>
      <c r="H188">
        <v>1090</v>
      </c>
      <c r="I188">
        <f t="shared" si="3"/>
        <v>1.0900000000000001</v>
      </c>
      <c r="J188" t="s">
        <v>829</v>
      </c>
    </row>
    <row r="189" spans="1:15" x14ac:dyDescent="0.35">
      <c r="A189">
        <v>2017303004</v>
      </c>
      <c r="B189" t="s">
        <v>26</v>
      </c>
      <c r="C189" t="s">
        <v>159</v>
      </c>
      <c r="D189" s="55" t="s">
        <v>929</v>
      </c>
      <c r="E189" t="s">
        <v>134</v>
      </c>
      <c r="F189" s="18">
        <v>43038</v>
      </c>
      <c r="G189" s="18" t="s">
        <v>842</v>
      </c>
      <c r="H189">
        <v>650</v>
      </c>
      <c r="I189">
        <f t="shared" si="3"/>
        <v>0.65</v>
      </c>
      <c r="J189" t="s">
        <v>29</v>
      </c>
    </row>
    <row r="190" spans="1:15" hidden="1" x14ac:dyDescent="0.35">
      <c r="A190">
        <v>2017303005</v>
      </c>
      <c r="B190" t="s">
        <v>26</v>
      </c>
      <c r="C190" t="s">
        <v>159</v>
      </c>
      <c r="D190" s="55" t="s">
        <v>930</v>
      </c>
      <c r="E190" t="s">
        <v>1124</v>
      </c>
      <c r="F190" s="18">
        <v>43038</v>
      </c>
      <c r="G190" s="18" t="s">
        <v>842</v>
      </c>
      <c r="H190">
        <v>715</v>
      </c>
      <c r="I190">
        <f t="shared" si="3"/>
        <v>0.71499999999999997</v>
      </c>
      <c r="J190" t="s">
        <v>29</v>
      </c>
    </row>
    <row r="191" spans="1:15" hidden="1" x14ac:dyDescent="0.35">
      <c r="A191">
        <v>2017303006</v>
      </c>
      <c r="B191" t="s">
        <v>26</v>
      </c>
      <c r="C191" t="s">
        <v>159</v>
      </c>
      <c r="D191" s="55" t="s">
        <v>931</v>
      </c>
      <c r="E191" t="s">
        <v>1124</v>
      </c>
      <c r="F191" s="18">
        <v>43038</v>
      </c>
      <c r="G191" s="18" t="s">
        <v>842</v>
      </c>
      <c r="H191">
        <v>1400</v>
      </c>
      <c r="I191">
        <f t="shared" si="3"/>
        <v>1.4</v>
      </c>
      <c r="J191" t="s">
        <v>829</v>
      </c>
    </row>
    <row r="192" spans="1:15" x14ac:dyDescent="0.35">
      <c r="A192">
        <v>2017319010</v>
      </c>
      <c r="B192" t="s">
        <v>67</v>
      </c>
      <c r="C192" t="s">
        <v>453</v>
      </c>
      <c r="D192" s="55" t="s">
        <v>148</v>
      </c>
      <c r="E192" t="s">
        <v>148</v>
      </c>
      <c r="F192" s="18">
        <v>43054</v>
      </c>
      <c r="G192" s="18" t="s">
        <v>842</v>
      </c>
      <c r="H192">
        <v>991</v>
      </c>
      <c r="I192">
        <f t="shared" si="3"/>
        <v>0.99099999999999999</v>
      </c>
      <c r="J192" t="s">
        <v>29</v>
      </c>
      <c r="L192" s="27">
        <v>52</v>
      </c>
      <c r="M192">
        <f t="shared" ref="M192:M200" si="4">3*L192</f>
        <v>156</v>
      </c>
      <c r="N192">
        <f t="shared" ref="N192:N200" si="5">5*L192</f>
        <v>260</v>
      </c>
      <c r="O192">
        <f t="shared" ref="O192:O200" si="6">10*L192</f>
        <v>520</v>
      </c>
    </row>
    <row r="193" spans="1:15" x14ac:dyDescent="0.35">
      <c r="A193">
        <v>2017319013</v>
      </c>
      <c r="B193" t="s">
        <v>49</v>
      </c>
      <c r="C193" t="s">
        <v>452</v>
      </c>
      <c r="D193" s="55" t="s">
        <v>945</v>
      </c>
      <c r="E193" t="s">
        <v>945</v>
      </c>
      <c r="F193" s="18">
        <v>43054</v>
      </c>
      <c r="G193" s="18" t="s">
        <v>842</v>
      </c>
      <c r="H193">
        <v>1400</v>
      </c>
      <c r="I193">
        <f t="shared" si="3"/>
        <v>1.4</v>
      </c>
      <c r="J193" t="s">
        <v>829</v>
      </c>
      <c r="L193" s="27">
        <v>52</v>
      </c>
      <c r="M193">
        <f t="shared" si="4"/>
        <v>156</v>
      </c>
      <c r="N193">
        <f t="shared" si="5"/>
        <v>260</v>
      </c>
      <c r="O193">
        <f t="shared" si="6"/>
        <v>520</v>
      </c>
    </row>
    <row r="194" spans="1:15" x14ac:dyDescent="0.35">
      <c r="A194">
        <v>2017319011</v>
      </c>
      <c r="B194" t="s">
        <v>64</v>
      </c>
      <c r="C194" t="s">
        <v>162</v>
      </c>
      <c r="D194" s="55" t="s">
        <v>147</v>
      </c>
      <c r="E194" t="s">
        <v>147</v>
      </c>
      <c r="F194" s="18">
        <v>43054</v>
      </c>
      <c r="G194" s="18" t="s">
        <v>842</v>
      </c>
      <c r="H194">
        <v>2470</v>
      </c>
      <c r="I194">
        <f t="shared" si="3"/>
        <v>2.4700000000000002</v>
      </c>
      <c r="J194" t="s">
        <v>829</v>
      </c>
      <c r="L194" s="27">
        <v>52</v>
      </c>
      <c r="M194">
        <f t="shared" si="4"/>
        <v>156</v>
      </c>
      <c r="N194">
        <f t="shared" si="5"/>
        <v>260</v>
      </c>
      <c r="O194">
        <f t="shared" si="6"/>
        <v>520</v>
      </c>
    </row>
    <row r="195" spans="1:15" hidden="1" x14ac:dyDescent="0.35">
      <c r="A195">
        <v>2017319012</v>
      </c>
      <c r="B195" t="s">
        <v>43</v>
      </c>
      <c r="C195" t="s">
        <v>451</v>
      </c>
      <c r="D195" s="55" t="s">
        <v>944</v>
      </c>
      <c r="E195" t="s">
        <v>944</v>
      </c>
      <c r="F195" s="18">
        <v>43054</v>
      </c>
      <c r="G195" s="18" t="s">
        <v>842</v>
      </c>
      <c r="H195">
        <v>1590</v>
      </c>
      <c r="I195">
        <f t="shared" si="3"/>
        <v>1.59</v>
      </c>
      <c r="J195" t="s">
        <v>1105</v>
      </c>
      <c r="K195" t="s">
        <v>1111</v>
      </c>
      <c r="L195" s="27">
        <v>52</v>
      </c>
      <c r="M195">
        <f t="shared" si="4"/>
        <v>156</v>
      </c>
      <c r="N195">
        <f t="shared" si="5"/>
        <v>260</v>
      </c>
      <c r="O195">
        <f t="shared" si="6"/>
        <v>520</v>
      </c>
    </row>
    <row r="196" spans="1:15" x14ac:dyDescent="0.35">
      <c r="A196">
        <v>2017319014</v>
      </c>
      <c r="B196" t="s">
        <v>34</v>
      </c>
      <c r="C196" t="s">
        <v>160</v>
      </c>
      <c r="D196" s="55" t="s">
        <v>946</v>
      </c>
      <c r="E196" t="s">
        <v>946</v>
      </c>
      <c r="F196" s="18">
        <v>43054</v>
      </c>
      <c r="G196" s="18" t="s">
        <v>842</v>
      </c>
      <c r="H196">
        <v>1250</v>
      </c>
      <c r="I196">
        <f t="shared" si="3"/>
        <v>1.25</v>
      </c>
      <c r="J196" t="s">
        <v>829</v>
      </c>
      <c r="L196" s="27">
        <v>52</v>
      </c>
      <c r="M196">
        <f t="shared" si="4"/>
        <v>156</v>
      </c>
      <c r="N196">
        <f t="shared" si="5"/>
        <v>260</v>
      </c>
      <c r="O196">
        <f t="shared" si="6"/>
        <v>520</v>
      </c>
    </row>
    <row r="197" spans="1:15" hidden="1" x14ac:dyDescent="0.35">
      <c r="A197">
        <v>2017319015</v>
      </c>
      <c r="B197" t="s">
        <v>34</v>
      </c>
      <c r="C197" t="s">
        <v>160</v>
      </c>
      <c r="D197" s="55" t="s">
        <v>947</v>
      </c>
      <c r="E197" t="s">
        <v>1124</v>
      </c>
      <c r="F197" s="18">
        <v>43054</v>
      </c>
      <c r="G197" s="18" t="s">
        <v>842</v>
      </c>
      <c r="H197">
        <v>1240</v>
      </c>
      <c r="I197">
        <f t="shared" si="3"/>
        <v>1.24</v>
      </c>
      <c r="J197" t="s">
        <v>829</v>
      </c>
      <c r="L197" s="27">
        <v>52</v>
      </c>
      <c r="M197">
        <f t="shared" si="4"/>
        <v>156</v>
      </c>
      <c r="N197">
        <f t="shared" si="5"/>
        <v>260</v>
      </c>
      <c r="O197">
        <f t="shared" si="6"/>
        <v>520</v>
      </c>
    </row>
    <row r="198" spans="1:15" x14ac:dyDescent="0.35">
      <c r="A198">
        <v>2017319009</v>
      </c>
      <c r="B198" t="s">
        <v>40</v>
      </c>
      <c r="C198" t="s">
        <v>158</v>
      </c>
      <c r="D198" s="55" t="s">
        <v>942</v>
      </c>
      <c r="E198" t="s">
        <v>942</v>
      </c>
      <c r="F198" s="18">
        <v>43054</v>
      </c>
      <c r="G198" s="18" t="s">
        <v>842</v>
      </c>
      <c r="H198">
        <v>1620</v>
      </c>
      <c r="I198">
        <f t="shared" si="3"/>
        <v>1.62</v>
      </c>
      <c r="J198" t="s">
        <v>829</v>
      </c>
      <c r="L198" s="27">
        <v>52</v>
      </c>
      <c r="M198">
        <f t="shared" si="4"/>
        <v>156</v>
      </c>
      <c r="N198">
        <f t="shared" si="5"/>
        <v>260</v>
      </c>
      <c r="O198">
        <f t="shared" si="6"/>
        <v>520</v>
      </c>
    </row>
    <row r="199" spans="1:15" x14ac:dyDescent="0.35">
      <c r="A199">
        <v>2017319008</v>
      </c>
      <c r="B199" t="s">
        <v>26</v>
      </c>
      <c r="C199" t="s">
        <v>159</v>
      </c>
      <c r="D199" s="55" t="s">
        <v>941</v>
      </c>
      <c r="E199" t="s">
        <v>941</v>
      </c>
      <c r="F199" s="18">
        <v>43054</v>
      </c>
      <c r="G199" s="18" t="s">
        <v>842</v>
      </c>
      <c r="H199">
        <v>341</v>
      </c>
      <c r="I199">
        <f t="shared" si="3"/>
        <v>0.34100000000000003</v>
      </c>
      <c r="J199" t="s">
        <v>29</v>
      </c>
      <c r="L199" s="27">
        <v>52</v>
      </c>
      <c r="M199">
        <f t="shared" si="4"/>
        <v>156</v>
      </c>
      <c r="N199">
        <f t="shared" si="5"/>
        <v>260</v>
      </c>
      <c r="O199">
        <f t="shared" si="6"/>
        <v>520</v>
      </c>
    </row>
    <row r="200" spans="1:15" hidden="1" x14ac:dyDescent="0.35">
      <c r="A200">
        <v>2017319016</v>
      </c>
      <c r="B200" t="e">
        <v>#N/A</v>
      </c>
      <c r="C200" t="e">
        <v>#N/A</v>
      </c>
      <c r="D200" s="55" t="s">
        <v>948</v>
      </c>
      <c r="E200" t="s">
        <v>125</v>
      </c>
      <c r="F200" s="18">
        <v>43054</v>
      </c>
      <c r="G200" s="18" t="s">
        <v>842</v>
      </c>
      <c r="H200">
        <v>52</v>
      </c>
      <c r="I200">
        <f t="shared" si="3"/>
        <v>5.1999999999999998E-2</v>
      </c>
      <c r="J200" t="s">
        <v>833</v>
      </c>
      <c r="L200" s="27">
        <v>52</v>
      </c>
      <c r="M200">
        <f t="shared" si="4"/>
        <v>156</v>
      </c>
      <c r="N200">
        <f t="shared" si="5"/>
        <v>260</v>
      </c>
      <c r="O200">
        <f t="shared" si="6"/>
        <v>520</v>
      </c>
    </row>
    <row r="201" spans="1:15" hidden="1" x14ac:dyDescent="0.35">
      <c r="A201">
        <v>2017335004</v>
      </c>
      <c r="B201" t="s">
        <v>67</v>
      </c>
      <c r="C201" t="s">
        <v>453</v>
      </c>
      <c r="D201" s="61">
        <v>316</v>
      </c>
      <c r="E201" t="s">
        <v>148</v>
      </c>
      <c r="F201" s="18">
        <v>43070</v>
      </c>
      <c r="G201" s="18" t="s">
        <v>842</v>
      </c>
      <c r="H201">
        <v>917</v>
      </c>
      <c r="I201">
        <f t="shared" si="3"/>
        <v>0.91700000000000004</v>
      </c>
      <c r="J201" t="s">
        <v>1077</v>
      </c>
      <c r="K201" t="s">
        <v>1111</v>
      </c>
    </row>
    <row r="202" spans="1:15" x14ac:dyDescent="0.35">
      <c r="A202">
        <v>2017335006</v>
      </c>
      <c r="B202" t="s">
        <v>49</v>
      </c>
      <c r="C202" t="s">
        <v>452</v>
      </c>
      <c r="D202" s="55" t="s">
        <v>951</v>
      </c>
      <c r="E202" t="s">
        <v>945</v>
      </c>
      <c r="F202" s="18">
        <v>43070</v>
      </c>
      <c r="G202" s="18" t="s">
        <v>842</v>
      </c>
      <c r="H202">
        <v>979</v>
      </c>
      <c r="I202">
        <f t="shared" si="3"/>
        <v>0.97899999999999998</v>
      </c>
      <c r="J202" t="s">
        <v>29</v>
      </c>
    </row>
    <row r="203" spans="1:15" x14ac:dyDescent="0.35">
      <c r="A203">
        <v>2017335003</v>
      </c>
      <c r="B203" t="s">
        <v>64</v>
      </c>
      <c r="C203" t="s">
        <v>162</v>
      </c>
      <c r="D203" s="61">
        <v>315</v>
      </c>
      <c r="E203" t="s">
        <v>147</v>
      </c>
      <c r="F203" s="18">
        <v>43070</v>
      </c>
      <c r="G203" s="18" t="s">
        <v>842</v>
      </c>
      <c r="H203">
        <v>2780</v>
      </c>
      <c r="I203">
        <f t="shared" si="3"/>
        <v>2.78</v>
      </c>
      <c r="J203" t="s">
        <v>829</v>
      </c>
    </row>
    <row r="204" spans="1:15" x14ac:dyDescent="0.35">
      <c r="A204">
        <v>2017335005</v>
      </c>
      <c r="B204" t="s">
        <v>43</v>
      </c>
      <c r="C204" t="s">
        <v>451</v>
      </c>
      <c r="D204" s="61">
        <v>801</v>
      </c>
      <c r="E204" t="s">
        <v>944</v>
      </c>
      <c r="F204" s="18">
        <v>43070</v>
      </c>
      <c r="G204" s="18" t="s">
        <v>842</v>
      </c>
      <c r="H204">
        <v>1570</v>
      </c>
      <c r="I204">
        <f t="shared" si="3"/>
        <v>1.57</v>
      </c>
      <c r="J204" t="s">
        <v>829</v>
      </c>
    </row>
    <row r="205" spans="1:15" x14ac:dyDescent="0.35">
      <c r="A205">
        <v>2017335007</v>
      </c>
      <c r="B205" t="s">
        <v>34</v>
      </c>
      <c r="C205" t="s">
        <v>160</v>
      </c>
      <c r="D205" s="61">
        <v>174</v>
      </c>
      <c r="E205" t="s">
        <v>946</v>
      </c>
      <c r="F205" s="18">
        <v>43070</v>
      </c>
      <c r="G205" s="18" t="s">
        <v>842</v>
      </c>
      <c r="H205">
        <v>960</v>
      </c>
      <c r="I205">
        <f t="shared" si="3"/>
        <v>0.96</v>
      </c>
      <c r="J205" t="s">
        <v>29</v>
      </c>
    </row>
    <row r="206" spans="1:15" x14ac:dyDescent="0.35">
      <c r="A206">
        <v>2017335002</v>
      </c>
      <c r="B206" t="s">
        <v>40</v>
      </c>
      <c r="C206" t="s">
        <v>158</v>
      </c>
      <c r="D206" s="61">
        <v>166</v>
      </c>
      <c r="E206" t="s">
        <v>942</v>
      </c>
      <c r="F206" s="18">
        <v>43070</v>
      </c>
      <c r="G206" s="18" t="s">
        <v>842</v>
      </c>
      <c r="H206">
        <v>1340</v>
      </c>
      <c r="I206">
        <f t="shared" si="3"/>
        <v>1.34</v>
      </c>
      <c r="J206" t="s">
        <v>829</v>
      </c>
    </row>
    <row r="207" spans="1:15" x14ac:dyDescent="0.35">
      <c r="A207">
        <v>2017335001</v>
      </c>
      <c r="B207" t="s">
        <v>26</v>
      </c>
      <c r="C207" t="s">
        <v>159</v>
      </c>
      <c r="D207" s="61">
        <v>101</v>
      </c>
      <c r="E207" t="s">
        <v>941</v>
      </c>
      <c r="F207" s="18">
        <v>43070</v>
      </c>
      <c r="G207" s="18" t="s">
        <v>842</v>
      </c>
      <c r="H207">
        <v>262</v>
      </c>
      <c r="I207">
        <f t="shared" si="3"/>
        <v>0.26200000000000001</v>
      </c>
      <c r="J207" t="s">
        <v>29</v>
      </c>
    </row>
    <row r="208" spans="1:15" hidden="1" x14ac:dyDescent="0.35">
      <c r="A208">
        <v>2017335008</v>
      </c>
      <c r="B208" t="e">
        <v>#N/A</v>
      </c>
      <c r="C208" t="e">
        <v>#N/A</v>
      </c>
      <c r="D208" s="55" t="s">
        <v>952</v>
      </c>
      <c r="E208" t="s">
        <v>125</v>
      </c>
      <c r="F208" s="18">
        <v>43070</v>
      </c>
      <c r="G208" s="18" t="s">
        <v>842</v>
      </c>
      <c r="H208">
        <v>7</v>
      </c>
      <c r="I208">
        <f t="shared" si="3"/>
        <v>7.0000000000000001E-3</v>
      </c>
      <c r="J208" t="s">
        <v>832</v>
      </c>
    </row>
    <row r="209" spans="1:11" x14ac:dyDescent="0.35">
      <c r="A209">
        <v>2018143005</v>
      </c>
      <c r="B209" t="s">
        <v>37</v>
      </c>
      <c r="C209" t="s">
        <v>450</v>
      </c>
      <c r="D209">
        <v>303</v>
      </c>
      <c r="E209" t="s">
        <v>965</v>
      </c>
      <c r="F209" s="18">
        <v>43243</v>
      </c>
      <c r="G209" s="18" t="s">
        <v>842</v>
      </c>
      <c r="H209">
        <v>88</v>
      </c>
      <c r="I209">
        <f t="shared" si="3"/>
        <v>8.7999999999999995E-2</v>
      </c>
      <c r="J209" t="s">
        <v>830</v>
      </c>
    </row>
    <row r="210" spans="1:11" hidden="1" x14ac:dyDescent="0.35">
      <c r="A210">
        <v>2018143017</v>
      </c>
      <c r="B210" t="e">
        <v>#N/A</v>
      </c>
      <c r="C210" t="e">
        <v>#N/A</v>
      </c>
      <c r="D210" t="s">
        <v>125</v>
      </c>
      <c r="E210" t="s">
        <v>125</v>
      </c>
      <c r="F210" s="18">
        <v>43243</v>
      </c>
      <c r="G210" s="18" t="s">
        <v>842</v>
      </c>
      <c r="H210">
        <v>5</v>
      </c>
      <c r="I210">
        <f t="shared" si="3"/>
        <v>5.0000000000000001E-3</v>
      </c>
      <c r="J210" t="s">
        <v>1079</v>
      </c>
    </row>
    <row r="211" spans="1:11" x14ac:dyDescent="0.35">
      <c r="A211">
        <v>2018186018</v>
      </c>
      <c r="B211" t="s">
        <v>46</v>
      </c>
      <c r="C211" t="s">
        <v>161</v>
      </c>
      <c r="D211">
        <v>321</v>
      </c>
      <c r="E211" t="s">
        <v>149</v>
      </c>
      <c r="F211" s="18">
        <v>43286</v>
      </c>
      <c r="G211" s="18" t="s">
        <v>842</v>
      </c>
      <c r="H211">
        <v>4820</v>
      </c>
      <c r="I211">
        <f t="shared" si="3"/>
        <v>4.82</v>
      </c>
      <c r="J211" t="s">
        <v>29</v>
      </c>
    </row>
    <row r="212" spans="1:11" x14ac:dyDescent="0.35">
      <c r="A212">
        <v>2018186016</v>
      </c>
      <c r="B212" t="s">
        <v>43</v>
      </c>
      <c r="C212" t="s">
        <v>451</v>
      </c>
      <c r="D212">
        <v>801</v>
      </c>
      <c r="E212" t="s">
        <v>885</v>
      </c>
      <c r="F212" s="18">
        <v>43286</v>
      </c>
      <c r="G212" s="18" t="s">
        <v>842</v>
      </c>
      <c r="H212">
        <v>595</v>
      </c>
      <c r="I212">
        <f t="shared" si="3"/>
        <v>0.59499999999999997</v>
      </c>
      <c r="J212" t="s">
        <v>29</v>
      </c>
    </row>
    <row r="213" spans="1:11" x14ac:dyDescent="0.35">
      <c r="A213">
        <v>2018186017</v>
      </c>
      <c r="B213" t="s">
        <v>34</v>
      </c>
      <c r="C213" t="s">
        <v>160</v>
      </c>
      <c r="D213">
        <v>174</v>
      </c>
      <c r="E213" t="s">
        <v>135</v>
      </c>
      <c r="F213" s="18">
        <v>43286</v>
      </c>
      <c r="G213" s="18" t="s">
        <v>842</v>
      </c>
      <c r="H213">
        <v>92</v>
      </c>
      <c r="I213">
        <f t="shared" ref="I213:I276" si="7">IF(H213&gt;0,H213/1000,"")</f>
        <v>9.1999999999999998E-2</v>
      </c>
      <c r="J213" t="s">
        <v>29</v>
      </c>
    </row>
    <row r="214" spans="1:11" x14ac:dyDescent="0.35">
      <c r="A214">
        <v>2018186015</v>
      </c>
      <c r="B214" t="s">
        <v>40</v>
      </c>
      <c r="C214" t="s">
        <v>158</v>
      </c>
      <c r="D214">
        <v>166</v>
      </c>
      <c r="E214" t="s">
        <v>133</v>
      </c>
      <c r="F214" s="18">
        <v>43286</v>
      </c>
      <c r="G214" s="18" t="s">
        <v>842</v>
      </c>
      <c r="H214">
        <v>288</v>
      </c>
      <c r="I214">
        <f t="shared" si="7"/>
        <v>0.28799999999999998</v>
      </c>
      <c r="J214" t="s">
        <v>29</v>
      </c>
    </row>
    <row r="215" spans="1:11" hidden="1" x14ac:dyDescent="0.35">
      <c r="A215">
        <v>2018186020</v>
      </c>
      <c r="B215" t="e">
        <v>#N/A</v>
      </c>
      <c r="C215" t="e">
        <v>#N/A</v>
      </c>
      <c r="D215" t="s">
        <v>125</v>
      </c>
      <c r="E215" t="s">
        <v>125</v>
      </c>
      <c r="F215" s="18">
        <v>43286</v>
      </c>
      <c r="G215" s="18" t="s">
        <v>842</v>
      </c>
      <c r="H215">
        <v>10</v>
      </c>
      <c r="I215">
        <f t="shared" si="7"/>
        <v>0.01</v>
      </c>
      <c r="J215" t="s">
        <v>833</v>
      </c>
    </row>
    <row r="216" spans="1:11" x14ac:dyDescent="0.35">
      <c r="A216">
        <v>2018198090</v>
      </c>
      <c r="B216" t="s">
        <v>46</v>
      </c>
      <c r="C216" t="s">
        <v>161</v>
      </c>
      <c r="D216" t="s">
        <v>990</v>
      </c>
      <c r="E216" t="s">
        <v>149</v>
      </c>
      <c r="F216" s="18">
        <v>43298</v>
      </c>
      <c r="G216" s="18" t="s">
        <v>842</v>
      </c>
      <c r="H216">
        <v>4080</v>
      </c>
      <c r="I216">
        <f t="shared" si="7"/>
        <v>4.08</v>
      </c>
      <c r="J216" t="s">
        <v>829</v>
      </c>
    </row>
    <row r="217" spans="1:11" hidden="1" x14ac:dyDescent="0.35">
      <c r="A217">
        <v>2018198089</v>
      </c>
      <c r="B217" t="s">
        <v>43</v>
      </c>
      <c r="C217" t="s">
        <v>451</v>
      </c>
      <c r="D217" t="s">
        <v>950</v>
      </c>
      <c r="E217" t="s">
        <v>1124</v>
      </c>
      <c r="F217" s="18">
        <v>43298</v>
      </c>
      <c r="G217" s="18" t="s">
        <v>842</v>
      </c>
      <c r="H217">
        <v>928</v>
      </c>
      <c r="I217">
        <f t="shared" si="7"/>
        <v>0.92800000000000005</v>
      </c>
      <c r="J217" t="s">
        <v>1080</v>
      </c>
      <c r="K217" t="s">
        <v>1111</v>
      </c>
    </row>
    <row r="218" spans="1:11" x14ac:dyDescent="0.35">
      <c r="A218">
        <v>2018198091</v>
      </c>
      <c r="B218" t="s">
        <v>43</v>
      </c>
      <c r="C218" t="s">
        <v>451</v>
      </c>
      <c r="D218" t="s">
        <v>950</v>
      </c>
      <c r="E218" t="s">
        <v>885</v>
      </c>
      <c r="F218" s="18">
        <v>43298</v>
      </c>
      <c r="G218" s="18" t="s">
        <v>842</v>
      </c>
      <c r="H218">
        <v>884</v>
      </c>
      <c r="I218">
        <f t="shared" si="7"/>
        <v>0.88400000000000001</v>
      </c>
      <c r="J218" t="s">
        <v>29</v>
      </c>
    </row>
    <row r="219" spans="1:11" hidden="1" x14ac:dyDescent="0.35">
      <c r="A219">
        <v>2018198088</v>
      </c>
      <c r="B219" t="s">
        <v>40</v>
      </c>
      <c r="C219" t="s">
        <v>158</v>
      </c>
      <c r="D219" t="s">
        <v>938</v>
      </c>
      <c r="E219" t="s">
        <v>133</v>
      </c>
      <c r="F219" s="18">
        <v>43298</v>
      </c>
      <c r="G219" s="18" t="s">
        <v>842</v>
      </c>
      <c r="H219">
        <v>198</v>
      </c>
      <c r="I219">
        <f t="shared" si="7"/>
        <v>0.19800000000000001</v>
      </c>
      <c r="J219" t="s">
        <v>1080</v>
      </c>
      <c r="K219" t="s">
        <v>1111</v>
      </c>
    </row>
    <row r="220" spans="1:11" hidden="1" x14ac:dyDescent="0.35">
      <c r="A220">
        <v>2018198092</v>
      </c>
      <c r="B220" t="e">
        <v>#N/A</v>
      </c>
      <c r="C220" t="e">
        <v>#N/A</v>
      </c>
      <c r="D220" t="s">
        <v>125</v>
      </c>
      <c r="E220" t="s">
        <v>125</v>
      </c>
      <c r="F220" s="18">
        <v>43298</v>
      </c>
      <c r="G220" s="18" t="s">
        <v>842</v>
      </c>
      <c r="H220">
        <v>13</v>
      </c>
      <c r="I220">
        <f t="shared" si="7"/>
        <v>1.2999999999999999E-2</v>
      </c>
      <c r="J220" t="s">
        <v>1099</v>
      </c>
      <c r="K220" t="s">
        <v>1111</v>
      </c>
    </row>
    <row r="221" spans="1:11" x14ac:dyDescent="0.35">
      <c r="A221">
        <v>2018206077</v>
      </c>
      <c r="B221" t="s">
        <v>43</v>
      </c>
      <c r="C221" t="s">
        <v>451</v>
      </c>
      <c r="D221" t="s">
        <v>950</v>
      </c>
      <c r="E221" t="s">
        <v>885</v>
      </c>
      <c r="F221" s="18">
        <v>43306</v>
      </c>
      <c r="G221" s="18" t="s">
        <v>842</v>
      </c>
      <c r="H221">
        <v>687</v>
      </c>
      <c r="I221">
        <f t="shared" si="7"/>
        <v>0.68700000000000006</v>
      </c>
      <c r="J221" t="s">
        <v>29</v>
      </c>
    </row>
    <row r="222" spans="1:11" x14ac:dyDescent="0.35">
      <c r="A222">
        <v>2018206078</v>
      </c>
      <c r="B222" t="s">
        <v>34</v>
      </c>
      <c r="C222" t="s">
        <v>160</v>
      </c>
      <c r="D222" t="s">
        <v>926</v>
      </c>
      <c r="E222" t="s">
        <v>135</v>
      </c>
      <c r="F222" s="18">
        <v>43306</v>
      </c>
      <c r="G222" s="18" t="s">
        <v>842</v>
      </c>
      <c r="H222">
        <v>14</v>
      </c>
      <c r="I222">
        <f t="shared" si="7"/>
        <v>1.4E-2</v>
      </c>
      <c r="J222" t="s">
        <v>833</v>
      </c>
    </row>
    <row r="223" spans="1:11" x14ac:dyDescent="0.35">
      <c r="A223">
        <v>2018206076</v>
      </c>
      <c r="B223" t="s">
        <v>40</v>
      </c>
      <c r="C223" t="s">
        <v>158</v>
      </c>
      <c r="D223" t="s">
        <v>938</v>
      </c>
      <c r="E223" t="s">
        <v>133</v>
      </c>
      <c r="F223" s="18">
        <v>43306</v>
      </c>
      <c r="G223" s="18" t="s">
        <v>842</v>
      </c>
      <c r="H223">
        <v>1070</v>
      </c>
      <c r="I223">
        <f t="shared" si="7"/>
        <v>1.07</v>
      </c>
      <c r="J223" t="s">
        <v>29</v>
      </c>
    </row>
    <row r="224" spans="1:11" hidden="1" x14ac:dyDescent="0.35">
      <c r="A224">
        <v>2018206080</v>
      </c>
      <c r="B224" t="s">
        <v>40</v>
      </c>
      <c r="C224" t="s">
        <v>158</v>
      </c>
      <c r="D224">
        <v>166</v>
      </c>
      <c r="E224" t="s">
        <v>1124</v>
      </c>
      <c r="F224" s="18">
        <v>43306</v>
      </c>
      <c r="G224" s="18" t="s">
        <v>842</v>
      </c>
      <c r="H224">
        <v>1060</v>
      </c>
      <c r="I224">
        <f t="shared" si="7"/>
        <v>1.06</v>
      </c>
      <c r="J224" t="s">
        <v>29</v>
      </c>
    </row>
    <row r="225" spans="1:10" x14ac:dyDescent="0.35">
      <c r="A225">
        <v>2018206079</v>
      </c>
      <c r="B225" t="s">
        <v>26</v>
      </c>
      <c r="C225" t="s">
        <v>159</v>
      </c>
      <c r="D225">
        <v>101</v>
      </c>
      <c r="E225" t="s">
        <v>134</v>
      </c>
      <c r="F225" s="18">
        <v>43306</v>
      </c>
      <c r="G225" s="18" t="s">
        <v>842</v>
      </c>
      <c r="H225">
        <v>634</v>
      </c>
      <c r="I225">
        <f t="shared" si="7"/>
        <v>0.63400000000000001</v>
      </c>
      <c r="J225" t="s">
        <v>29</v>
      </c>
    </row>
    <row r="226" spans="1:10" hidden="1" x14ac:dyDescent="0.35">
      <c r="A226">
        <v>2018206081</v>
      </c>
      <c r="B226" t="e">
        <v>#N/A</v>
      </c>
      <c r="C226" t="e">
        <v>#N/A</v>
      </c>
      <c r="D226" t="s">
        <v>125</v>
      </c>
      <c r="E226" t="s">
        <v>125</v>
      </c>
      <c r="F226" s="18">
        <v>43306</v>
      </c>
      <c r="G226" s="18" t="s">
        <v>842</v>
      </c>
      <c r="H226">
        <v>5</v>
      </c>
      <c r="I226">
        <f t="shared" si="7"/>
        <v>5.0000000000000001E-3</v>
      </c>
      <c r="J226" t="s">
        <v>832</v>
      </c>
    </row>
    <row r="227" spans="1:10" x14ac:dyDescent="0.35">
      <c r="A227">
        <v>2018212100</v>
      </c>
      <c r="B227" t="s">
        <v>37</v>
      </c>
      <c r="C227" t="s">
        <v>450</v>
      </c>
      <c r="D227" t="s">
        <v>932</v>
      </c>
      <c r="E227" t="s">
        <v>965</v>
      </c>
      <c r="F227" s="18">
        <v>43312</v>
      </c>
      <c r="G227" s="18" t="s">
        <v>842</v>
      </c>
      <c r="H227">
        <v>596</v>
      </c>
      <c r="I227">
        <f t="shared" si="7"/>
        <v>0.59599999999999997</v>
      </c>
      <c r="J227" t="s">
        <v>29</v>
      </c>
    </row>
    <row r="228" spans="1:10" x14ac:dyDescent="0.35">
      <c r="A228">
        <v>2018212097</v>
      </c>
      <c r="B228" t="s">
        <v>46</v>
      </c>
      <c r="C228" t="s">
        <v>161</v>
      </c>
      <c r="D228" t="s">
        <v>990</v>
      </c>
      <c r="E228" t="s">
        <v>149</v>
      </c>
      <c r="F228" s="18">
        <v>43312</v>
      </c>
      <c r="G228" s="18" t="s">
        <v>842</v>
      </c>
      <c r="H228">
        <v>3630</v>
      </c>
      <c r="I228">
        <f t="shared" si="7"/>
        <v>3.63</v>
      </c>
      <c r="J228" t="s">
        <v>829</v>
      </c>
    </row>
    <row r="229" spans="1:10" hidden="1" x14ac:dyDescent="0.35">
      <c r="A229">
        <v>2018212101</v>
      </c>
      <c r="B229" t="s">
        <v>46</v>
      </c>
      <c r="C229" t="s">
        <v>161</v>
      </c>
      <c r="D229" t="s">
        <v>990</v>
      </c>
      <c r="E229" t="s">
        <v>1124</v>
      </c>
      <c r="F229" s="18">
        <v>43312</v>
      </c>
      <c r="G229" s="18" t="s">
        <v>842</v>
      </c>
      <c r="H229">
        <v>3650</v>
      </c>
      <c r="I229">
        <f t="shared" si="7"/>
        <v>3.65</v>
      </c>
      <c r="J229" t="s">
        <v>829</v>
      </c>
    </row>
    <row r="230" spans="1:10" x14ac:dyDescent="0.35">
      <c r="A230">
        <v>2018212096</v>
      </c>
      <c r="B230" t="s">
        <v>43</v>
      </c>
      <c r="C230" t="s">
        <v>451</v>
      </c>
      <c r="D230" t="s">
        <v>950</v>
      </c>
      <c r="E230" t="s">
        <v>885</v>
      </c>
      <c r="F230" s="18">
        <v>43312</v>
      </c>
      <c r="G230" s="18" t="s">
        <v>842</v>
      </c>
      <c r="H230">
        <v>868</v>
      </c>
      <c r="I230">
        <f t="shared" si="7"/>
        <v>0.86799999999999999</v>
      </c>
      <c r="J230" t="s">
        <v>29</v>
      </c>
    </row>
    <row r="231" spans="1:10" x14ac:dyDescent="0.35">
      <c r="A231">
        <v>2018212098</v>
      </c>
      <c r="B231" t="s">
        <v>34</v>
      </c>
      <c r="C231" t="s">
        <v>160</v>
      </c>
      <c r="D231" t="s">
        <v>926</v>
      </c>
      <c r="E231" t="s">
        <v>135</v>
      </c>
      <c r="F231" s="18">
        <v>43312</v>
      </c>
      <c r="G231" s="18" t="s">
        <v>842</v>
      </c>
      <c r="H231">
        <v>3260</v>
      </c>
      <c r="I231">
        <f t="shared" si="7"/>
        <v>3.26</v>
      </c>
      <c r="J231" t="s">
        <v>829</v>
      </c>
    </row>
    <row r="232" spans="1:10" x14ac:dyDescent="0.35">
      <c r="A232">
        <v>2018212095</v>
      </c>
      <c r="B232" t="s">
        <v>40</v>
      </c>
      <c r="C232" t="s">
        <v>158</v>
      </c>
      <c r="D232" t="s">
        <v>938</v>
      </c>
      <c r="E232" t="s">
        <v>133</v>
      </c>
      <c r="F232" s="18">
        <v>43312</v>
      </c>
      <c r="G232" s="18" t="s">
        <v>842</v>
      </c>
      <c r="H232">
        <v>570</v>
      </c>
      <c r="I232">
        <f t="shared" si="7"/>
        <v>0.56999999999999995</v>
      </c>
      <c r="J232" t="s">
        <v>29</v>
      </c>
    </row>
    <row r="233" spans="1:10" x14ac:dyDescent="0.35">
      <c r="A233">
        <v>2018212099</v>
      </c>
      <c r="B233" t="s">
        <v>26</v>
      </c>
      <c r="C233" t="s">
        <v>159</v>
      </c>
      <c r="D233" t="s">
        <v>929</v>
      </c>
      <c r="E233" t="s">
        <v>134</v>
      </c>
      <c r="F233" s="18">
        <v>43312</v>
      </c>
      <c r="G233" s="18" t="s">
        <v>842</v>
      </c>
      <c r="H233">
        <v>135</v>
      </c>
      <c r="I233">
        <f t="shared" si="7"/>
        <v>0.13500000000000001</v>
      </c>
      <c r="J233" t="s">
        <v>29</v>
      </c>
    </row>
    <row r="234" spans="1:10" hidden="1" x14ac:dyDescent="0.35">
      <c r="A234">
        <v>2018212102</v>
      </c>
      <c r="B234" t="e">
        <v>#N/A</v>
      </c>
      <c r="C234" t="e">
        <v>#N/A</v>
      </c>
      <c r="D234" t="s">
        <v>125</v>
      </c>
      <c r="E234" t="s">
        <v>125</v>
      </c>
      <c r="F234" s="18">
        <v>43312</v>
      </c>
      <c r="G234" s="18" t="s">
        <v>842</v>
      </c>
      <c r="H234">
        <v>5</v>
      </c>
      <c r="I234">
        <f t="shared" si="7"/>
        <v>5.0000000000000001E-3</v>
      </c>
      <c r="J234" t="s">
        <v>832</v>
      </c>
    </row>
    <row r="235" spans="1:10" x14ac:dyDescent="0.35">
      <c r="A235">
        <v>2018226034</v>
      </c>
      <c r="B235" t="s">
        <v>37</v>
      </c>
      <c r="C235" t="s">
        <v>450</v>
      </c>
      <c r="D235" t="s">
        <v>932</v>
      </c>
      <c r="E235" t="s">
        <v>965</v>
      </c>
      <c r="F235" s="18">
        <v>43326</v>
      </c>
      <c r="G235" s="18" t="s">
        <v>842</v>
      </c>
      <c r="H235">
        <v>295</v>
      </c>
      <c r="I235">
        <f t="shared" si="7"/>
        <v>0.29499999999999998</v>
      </c>
      <c r="J235" t="s">
        <v>29</v>
      </c>
    </row>
    <row r="236" spans="1:10" x14ac:dyDescent="0.35">
      <c r="A236">
        <v>2018226035</v>
      </c>
      <c r="B236" t="s">
        <v>46</v>
      </c>
      <c r="C236" t="s">
        <v>161</v>
      </c>
      <c r="D236" t="s">
        <v>990</v>
      </c>
      <c r="E236" t="s">
        <v>149</v>
      </c>
      <c r="F236" s="18">
        <v>43326</v>
      </c>
      <c r="G236" s="18" t="s">
        <v>842</v>
      </c>
      <c r="H236">
        <v>3480</v>
      </c>
      <c r="I236">
        <f t="shared" si="7"/>
        <v>3.48</v>
      </c>
      <c r="J236" t="s">
        <v>829</v>
      </c>
    </row>
    <row r="237" spans="1:10" x14ac:dyDescent="0.35">
      <c r="A237">
        <v>2018226031</v>
      </c>
      <c r="B237" t="s">
        <v>43</v>
      </c>
      <c r="C237" t="s">
        <v>451</v>
      </c>
      <c r="D237" t="s">
        <v>950</v>
      </c>
      <c r="E237" t="s">
        <v>885</v>
      </c>
      <c r="F237" s="18">
        <v>43326</v>
      </c>
      <c r="G237" s="18" t="s">
        <v>842</v>
      </c>
      <c r="H237">
        <v>1010</v>
      </c>
      <c r="I237">
        <f t="shared" si="7"/>
        <v>1.01</v>
      </c>
      <c r="J237" t="s">
        <v>829</v>
      </c>
    </row>
    <row r="238" spans="1:10" x14ac:dyDescent="0.35">
      <c r="A238">
        <v>2018226032</v>
      </c>
      <c r="B238" t="s">
        <v>34</v>
      </c>
      <c r="C238" t="s">
        <v>160</v>
      </c>
      <c r="D238" t="s">
        <v>926</v>
      </c>
      <c r="E238" t="s">
        <v>135</v>
      </c>
      <c r="F238" s="18">
        <v>43326</v>
      </c>
      <c r="G238" s="18" t="s">
        <v>842</v>
      </c>
      <c r="H238">
        <v>178</v>
      </c>
      <c r="I238">
        <f t="shared" si="7"/>
        <v>0.17799999999999999</v>
      </c>
      <c r="J238" t="s">
        <v>29</v>
      </c>
    </row>
    <row r="239" spans="1:10" x14ac:dyDescent="0.35">
      <c r="A239">
        <v>2018226030</v>
      </c>
      <c r="B239" t="s">
        <v>40</v>
      </c>
      <c r="C239" t="s">
        <v>158</v>
      </c>
      <c r="D239" t="s">
        <v>938</v>
      </c>
      <c r="E239" t="s">
        <v>133</v>
      </c>
      <c r="F239" s="18">
        <v>43326</v>
      </c>
      <c r="G239" s="18" t="s">
        <v>842</v>
      </c>
      <c r="H239">
        <v>295</v>
      </c>
      <c r="I239">
        <f t="shared" si="7"/>
        <v>0.29499999999999998</v>
      </c>
      <c r="J239" t="s">
        <v>29</v>
      </c>
    </row>
    <row r="240" spans="1:10" hidden="1" x14ac:dyDescent="0.35">
      <c r="A240">
        <v>2018226036</v>
      </c>
      <c r="B240" t="s">
        <v>40</v>
      </c>
      <c r="C240" t="s">
        <v>158</v>
      </c>
      <c r="D240" t="s">
        <v>938</v>
      </c>
      <c r="E240" t="s">
        <v>1124</v>
      </c>
      <c r="F240" s="18">
        <v>43326</v>
      </c>
      <c r="G240" s="18" t="s">
        <v>842</v>
      </c>
      <c r="H240">
        <v>298</v>
      </c>
      <c r="I240">
        <f t="shared" si="7"/>
        <v>0.29799999999999999</v>
      </c>
      <c r="J240" t="s">
        <v>29</v>
      </c>
    </row>
    <row r="241" spans="1:11" x14ac:dyDescent="0.35">
      <c r="A241">
        <v>2018226033</v>
      </c>
      <c r="B241" t="s">
        <v>26</v>
      </c>
      <c r="C241" t="s">
        <v>159</v>
      </c>
      <c r="D241" t="s">
        <v>929</v>
      </c>
      <c r="E241" t="s">
        <v>134</v>
      </c>
      <c r="F241" s="18">
        <v>43326</v>
      </c>
      <c r="G241" s="18" t="s">
        <v>842</v>
      </c>
      <c r="H241">
        <v>472</v>
      </c>
      <c r="I241">
        <f t="shared" si="7"/>
        <v>0.47199999999999998</v>
      </c>
      <c r="J241" t="s">
        <v>29</v>
      </c>
    </row>
    <row r="242" spans="1:11" hidden="1" x14ac:dyDescent="0.35">
      <c r="A242">
        <v>2018226037</v>
      </c>
      <c r="B242" t="e">
        <v>#N/A</v>
      </c>
      <c r="C242" t="e">
        <v>#N/A</v>
      </c>
      <c r="D242" t="s">
        <v>125</v>
      </c>
      <c r="E242" t="s">
        <v>125</v>
      </c>
      <c r="F242" s="18">
        <v>43326</v>
      </c>
      <c r="G242" s="18" t="s">
        <v>842</v>
      </c>
      <c r="H242">
        <v>5</v>
      </c>
      <c r="I242">
        <f t="shared" si="7"/>
        <v>5.0000000000000001E-3</v>
      </c>
      <c r="J242" t="s">
        <v>832</v>
      </c>
    </row>
    <row r="243" spans="1:11" x14ac:dyDescent="0.35">
      <c r="A243">
        <v>2018229084</v>
      </c>
      <c r="B243" t="s">
        <v>37</v>
      </c>
      <c r="C243" t="s">
        <v>450</v>
      </c>
      <c r="D243" t="s">
        <v>932</v>
      </c>
      <c r="E243" t="s">
        <v>965</v>
      </c>
      <c r="F243" s="18">
        <v>43329</v>
      </c>
      <c r="G243" s="18" t="s">
        <v>842</v>
      </c>
      <c r="H243">
        <v>441</v>
      </c>
      <c r="I243">
        <f t="shared" si="7"/>
        <v>0.441</v>
      </c>
      <c r="J243" t="s">
        <v>29</v>
      </c>
    </row>
    <row r="244" spans="1:11" hidden="1" x14ac:dyDescent="0.35">
      <c r="A244">
        <v>2018229082</v>
      </c>
      <c r="B244" t="e">
        <v>#N/A</v>
      </c>
      <c r="C244" t="e">
        <v>#N/A</v>
      </c>
      <c r="D244" t="s">
        <v>125</v>
      </c>
      <c r="E244" t="s">
        <v>125</v>
      </c>
      <c r="F244" s="18">
        <v>43329</v>
      </c>
      <c r="G244" s="18" t="s">
        <v>842</v>
      </c>
      <c r="H244">
        <v>11</v>
      </c>
      <c r="I244">
        <f t="shared" si="7"/>
        <v>1.0999999999999999E-2</v>
      </c>
      <c r="J244" t="s">
        <v>833</v>
      </c>
    </row>
    <row r="245" spans="1:11" x14ac:dyDescent="0.35">
      <c r="A245">
        <v>2018240049</v>
      </c>
      <c r="B245" t="s">
        <v>37</v>
      </c>
      <c r="C245" t="s">
        <v>450</v>
      </c>
      <c r="D245" t="s">
        <v>932</v>
      </c>
      <c r="E245" t="s">
        <v>965</v>
      </c>
      <c r="F245" s="18">
        <v>43340</v>
      </c>
      <c r="G245" s="18" t="s">
        <v>842</v>
      </c>
      <c r="H245">
        <v>240</v>
      </c>
      <c r="I245">
        <f t="shared" si="7"/>
        <v>0.24</v>
      </c>
      <c r="J245" t="s">
        <v>29</v>
      </c>
    </row>
    <row r="246" spans="1:11" hidden="1" x14ac:dyDescent="0.35">
      <c r="A246">
        <v>2018240050</v>
      </c>
      <c r="B246" t="s">
        <v>46</v>
      </c>
      <c r="C246" t="s">
        <v>161</v>
      </c>
      <c r="D246" t="s">
        <v>990</v>
      </c>
      <c r="E246" t="s">
        <v>149</v>
      </c>
      <c r="F246" s="18">
        <v>43340</v>
      </c>
      <c r="G246" s="18" t="s">
        <v>842</v>
      </c>
      <c r="H246">
        <v>3700</v>
      </c>
      <c r="I246">
        <f t="shared" si="7"/>
        <v>3.7</v>
      </c>
      <c r="J246" t="s">
        <v>1105</v>
      </c>
      <c r="K246" t="s">
        <v>1111</v>
      </c>
    </row>
    <row r="247" spans="1:11" x14ac:dyDescent="0.35">
      <c r="A247">
        <v>2018240046</v>
      </c>
      <c r="B247" t="s">
        <v>43</v>
      </c>
      <c r="C247" t="s">
        <v>451</v>
      </c>
      <c r="D247" t="s">
        <v>950</v>
      </c>
      <c r="E247" t="s">
        <v>885</v>
      </c>
      <c r="F247" s="18">
        <v>43340</v>
      </c>
      <c r="G247" s="18" t="s">
        <v>842</v>
      </c>
      <c r="H247">
        <v>793</v>
      </c>
      <c r="I247">
        <f t="shared" si="7"/>
        <v>0.79300000000000004</v>
      </c>
      <c r="J247" t="s">
        <v>29</v>
      </c>
    </row>
    <row r="248" spans="1:11" x14ac:dyDescent="0.35">
      <c r="A248">
        <v>2018240047</v>
      </c>
      <c r="B248" t="s">
        <v>34</v>
      </c>
      <c r="C248" t="s">
        <v>160</v>
      </c>
      <c r="D248" t="s">
        <v>926</v>
      </c>
      <c r="E248" t="s">
        <v>135</v>
      </c>
      <c r="F248" s="18">
        <v>43340</v>
      </c>
      <c r="G248" s="18" t="s">
        <v>842</v>
      </c>
      <c r="H248">
        <v>42</v>
      </c>
      <c r="I248">
        <f t="shared" si="7"/>
        <v>4.2000000000000003E-2</v>
      </c>
      <c r="J248" t="s">
        <v>29</v>
      </c>
    </row>
    <row r="249" spans="1:11" hidden="1" x14ac:dyDescent="0.35">
      <c r="A249">
        <v>2018240051</v>
      </c>
      <c r="B249" t="s">
        <v>34</v>
      </c>
      <c r="C249" t="s">
        <v>160</v>
      </c>
      <c r="D249" t="s">
        <v>926</v>
      </c>
      <c r="E249" t="s">
        <v>1124</v>
      </c>
      <c r="F249" s="18">
        <v>43340</v>
      </c>
      <c r="G249" s="18" t="s">
        <v>842</v>
      </c>
      <c r="H249">
        <v>41</v>
      </c>
      <c r="I249">
        <f t="shared" si="7"/>
        <v>4.1000000000000002E-2</v>
      </c>
      <c r="J249" t="s">
        <v>29</v>
      </c>
    </row>
    <row r="250" spans="1:11" hidden="1" x14ac:dyDescent="0.35">
      <c r="A250">
        <v>2018240045</v>
      </c>
      <c r="B250" t="s">
        <v>40</v>
      </c>
      <c r="C250" t="s">
        <v>158</v>
      </c>
      <c r="D250" t="s">
        <v>938</v>
      </c>
      <c r="E250" t="s">
        <v>133</v>
      </c>
      <c r="F250" s="18">
        <v>43340</v>
      </c>
      <c r="G250" s="18" t="s">
        <v>842</v>
      </c>
      <c r="H250">
        <v>850</v>
      </c>
      <c r="I250">
        <f t="shared" si="7"/>
        <v>0.85</v>
      </c>
      <c r="J250" t="s">
        <v>1077</v>
      </c>
      <c r="K250" t="s">
        <v>1111</v>
      </c>
    </row>
    <row r="251" spans="1:11" x14ac:dyDescent="0.35">
      <c r="A251">
        <v>2018240048</v>
      </c>
      <c r="B251" t="s">
        <v>26</v>
      </c>
      <c r="C251" t="s">
        <v>159</v>
      </c>
      <c r="D251" t="s">
        <v>929</v>
      </c>
      <c r="E251" t="s">
        <v>134</v>
      </c>
      <c r="F251" s="18">
        <v>43340</v>
      </c>
      <c r="G251" s="18" t="s">
        <v>842</v>
      </c>
      <c r="H251">
        <v>265</v>
      </c>
      <c r="I251">
        <f t="shared" si="7"/>
        <v>0.26500000000000001</v>
      </c>
      <c r="J251" t="s">
        <v>29</v>
      </c>
    </row>
    <row r="252" spans="1:11" hidden="1" x14ac:dyDescent="0.35">
      <c r="A252">
        <v>2018240052</v>
      </c>
      <c r="B252" t="e">
        <v>#N/A</v>
      </c>
      <c r="C252" t="e">
        <v>#N/A</v>
      </c>
      <c r="D252" t="s">
        <v>125</v>
      </c>
      <c r="E252" t="s">
        <v>125</v>
      </c>
      <c r="F252" s="18">
        <v>43340</v>
      </c>
      <c r="G252" s="18" t="s">
        <v>842</v>
      </c>
      <c r="H252">
        <v>5</v>
      </c>
      <c r="I252">
        <f t="shared" si="7"/>
        <v>5.0000000000000001E-3</v>
      </c>
      <c r="J252" t="s">
        <v>832</v>
      </c>
    </row>
    <row r="253" spans="1:11" x14ac:dyDescent="0.35">
      <c r="A253">
        <v>2018254008</v>
      </c>
      <c r="B253" t="s">
        <v>43</v>
      </c>
      <c r="C253" t="s">
        <v>451</v>
      </c>
      <c r="D253" t="s">
        <v>950</v>
      </c>
      <c r="E253" t="s">
        <v>885</v>
      </c>
      <c r="F253" s="18">
        <v>43353</v>
      </c>
      <c r="G253" s="18" t="s">
        <v>842</v>
      </c>
      <c r="H253">
        <v>884</v>
      </c>
      <c r="I253">
        <f t="shared" si="7"/>
        <v>0.88400000000000001</v>
      </c>
      <c r="J253" t="s">
        <v>29</v>
      </c>
    </row>
    <row r="254" spans="1:11" x14ac:dyDescent="0.35">
      <c r="A254">
        <v>2018254009</v>
      </c>
      <c r="B254" t="s">
        <v>34</v>
      </c>
      <c r="C254" t="s">
        <v>160</v>
      </c>
      <c r="D254" t="s">
        <v>926</v>
      </c>
      <c r="E254" t="s">
        <v>135</v>
      </c>
      <c r="F254" s="18">
        <v>43353</v>
      </c>
      <c r="G254" s="18" t="s">
        <v>842</v>
      </c>
      <c r="H254">
        <v>58</v>
      </c>
      <c r="I254">
        <f t="shared" si="7"/>
        <v>5.8000000000000003E-2</v>
      </c>
      <c r="J254" t="s">
        <v>29</v>
      </c>
    </row>
    <row r="255" spans="1:11" x14ac:dyDescent="0.35">
      <c r="A255">
        <v>2018254007</v>
      </c>
      <c r="B255" t="s">
        <v>40</v>
      </c>
      <c r="C255" t="s">
        <v>158</v>
      </c>
      <c r="D255" t="s">
        <v>938</v>
      </c>
      <c r="E255" t="s">
        <v>133</v>
      </c>
      <c r="F255" s="18">
        <v>43353</v>
      </c>
      <c r="G255" s="18" t="s">
        <v>842</v>
      </c>
      <c r="H255">
        <v>372</v>
      </c>
      <c r="I255">
        <f t="shared" si="7"/>
        <v>0.372</v>
      </c>
      <c r="J255" t="s">
        <v>29</v>
      </c>
    </row>
    <row r="256" spans="1:11" hidden="1" x14ac:dyDescent="0.35">
      <c r="A256">
        <v>2018254011</v>
      </c>
      <c r="B256" t="s">
        <v>40</v>
      </c>
      <c r="C256" t="s">
        <v>158</v>
      </c>
      <c r="D256" t="s">
        <v>938</v>
      </c>
      <c r="E256" t="s">
        <v>1124</v>
      </c>
      <c r="F256" s="18">
        <v>43353</v>
      </c>
      <c r="G256" s="18" t="s">
        <v>842</v>
      </c>
      <c r="H256">
        <v>380</v>
      </c>
      <c r="I256">
        <f t="shared" si="7"/>
        <v>0.38</v>
      </c>
      <c r="J256" t="s">
        <v>29</v>
      </c>
    </row>
    <row r="257" spans="1:15" x14ac:dyDescent="0.35">
      <c r="A257">
        <v>2018254010</v>
      </c>
      <c r="B257" t="s">
        <v>26</v>
      </c>
      <c r="C257" t="s">
        <v>159</v>
      </c>
      <c r="D257" t="s">
        <v>929</v>
      </c>
      <c r="E257" t="s">
        <v>134</v>
      </c>
      <c r="F257" s="18">
        <v>43353</v>
      </c>
      <c r="G257" s="18" t="s">
        <v>842</v>
      </c>
      <c r="H257">
        <v>604</v>
      </c>
      <c r="I257">
        <f t="shared" si="7"/>
        <v>0.60399999999999998</v>
      </c>
      <c r="J257" t="s">
        <v>29</v>
      </c>
    </row>
    <row r="258" spans="1:15" hidden="1" x14ac:dyDescent="0.35">
      <c r="A258">
        <v>2018254012</v>
      </c>
      <c r="B258" t="e">
        <v>#N/A</v>
      </c>
      <c r="C258" t="e">
        <v>#N/A</v>
      </c>
      <c r="D258" t="s">
        <v>125</v>
      </c>
      <c r="E258" t="s">
        <v>125</v>
      </c>
      <c r="F258" s="18">
        <v>43353</v>
      </c>
      <c r="G258" s="18" t="s">
        <v>842</v>
      </c>
      <c r="H258">
        <v>5</v>
      </c>
      <c r="I258">
        <f t="shared" si="7"/>
        <v>5.0000000000000001E-3</v>
      </c>
      <c r="J258" t="s">
        <v>832</v>
      </c>
    </row>
    <row r="259" spans="1:15" x14ac:dyDescent="0.35">
      <c r="A259">
        <v>2018254082</v>
      </c>
      <c r="B259" t="s">
        <v>37</v>
      </c>
      <c r="C259" t="s">
        <v>450</v>
      </c>
      <c r="D259" t="s">
        <v>932</v>
      </c>
      <c r="E259" t="s">
        <v>965</v>
      </c>
      <c r="F259" s="18">
        <v>43354</v>
      </c>
      <c r="G259" s="18" t="s">
        <v>842</v>
      </c>
      <c r="H259">
        <v>443</v>
      </c>
      <c r="I259">
        <f t="shared" si="7"/>
        <v>0.443</v>
      </c>
      <c r="J259" t="s">
        <v>29</v>
      </c>
      <c r="L259" s="27">
        <v>43</v>
      </c>
      <c r="M259">
        <f t="shared" ref="M259:M266" si="8">3*L259</f>
        <v>129</v>
      </c>
      <c r="N259">
        <f t="shared" ref="N259:N266" si="9">5*L259</f>
        <v>215</v>
      </c>
      <c r="O259">
        <f t="shared" ref="O259:O266" si="10">10*L259</f>
        <v>430</v>
      </c>
    </row>
    <row r="260" spans="1:15" x14ac:dyDescent="0.35">
      <c r="A260">
        <v>2018254083</v>
      </c>
      <c r="B260" t="s">
        <v>46</v>
      </c>
      <c r="C260" t="s">
        <v>161</v>
      </c>
      <c r="D260" t="s">
        <v>990</v>
      </c>
      <c r="E260" t="s">
        <v>149</v>
      </c>
      <c r="F260" s="18">
        <v>43354</v>
      </c>
      <c r="G260" s="18" t="s">
        <v>842</v>
      </c>
      <c r="H260">
        <v>4120</v>
      </c>
      <c r="I260">
        <f t="shared" si="7"/>
        <v>4.12</v>
      </c>
      <c r="J260" t="s">
        <v>829</v>
      </c>
      <c r="L260" s="27">
        <v>43</v>
      </c>
      <c r="M260">
        <f t="shared" si="8"/>
        <v>129</v>
      </c>
      <c r="N260">
        <f t="shared" si="9"/>
        <v>215</v>
      </c>
      <c r="O260">
        <f t="shared" si="10"/>
        <v>430</v>
      </c>
    </row>
    <row r="261" spans="1:15" x14ac:dyDescent="0.35">
      <c r="A261">
        <v>2018254079</v>
      </c>
      <c r="B261" t="s">
        <v>43</v>
      </c>
      <c r="C261" t="s">
        <v>451</v>
      </c>
      <c r="D261" t="s">
        <v>950</v>
      </c>
      <c r="E261" t="s">
        <v>885</v>
      </c>
      <c r="F261" s="18">
        <v>43354</v>
      </c>
      <c r="G261" s="18" t="s">
        <v>842</v>
      </c>
      <c r="H261">
        <v>996</v>
      </c>
      <c r="I261">
        <f t="shared" si="7"/>
        <v>0.996</v>
      </c>
      <c r="J261" t="s">
        <v>829</v>
      </c>
      <c r="L261" s="27">
        <v>43</v>
      </c>
      <c r="M261">
        <f t="shared" si="8"/>
        <v>129</v>
      </c>
      <c r="N261">
        <f t="shared" si="9"/>
        <v>215</v>
      </c>
      <c r="O261">
        <f t="shared" si="10"/>
        <v>430</v>
      </c>
    </row>
    <row r="262" spans="1:15" x14ac:dyDescent="0.35">
      <c r="A262">
        <v>2018254080</v>
      </c>
      <c r="B262" t="s">
        <v>34</v>
      </c>
      <c r="C262" t="s">
        <v>160</v>
      </c>
      <c r="D262" t="s">
        <v>926</v>
      </c>
      <c r="E262" t="s">
        <v>135</v>
      </c>
      <c r="F262" s="18">
        <v>43354</v>
      </c>
      <c r="G262" s="18" t="s">
        <v>842</v>
      </c>
      <c r="H262">
        <v>1020</v>
      </c>
      <c r="I262">
        <f t="shared" si="7"/>
        <v>1.02</v>
      </c>
      <c r="J262" t="s">
        <v>829</v>
      </c>
      <c r="L262" s="27">
        <v>43</v>
      </c>
      <c r="M262">
        <f t="shared" si="8"/>
        <v>129</v>
      </c>
      <c r="N262">
        <f t="shared" si="9"/>
        <v>215</v>
      </c>
      <c r="O262">
        <f t="shared" si="10"/>
        <v>430</v>
      </c>
    </row>
    <row r="263" spans="1:15" x14ac:dyDescent="0.35">
      <c r="A263">
        <v>2018254078</v>
      </c>
      <c r="B263" t="s">
        <v>40</v>
      </c>
      <c r="C263" t="s">
        <v>158</v>
      </c>
      <c r="D263" t="s">
        <v>938</v>
      </c>
      <c r="E263" t="s">
        <v>133</v>
      </c>
      <c r="F263" s="18">
        <v>43354</v>
      </c>
      <c r="G263" s="18" t="s">
        <v>842</v>
      </c>
      <c r="H263">
        <v>1720</v>
      </c>
      <c r="I263">
        <f t="shared" si="7"/>
        <v>1.72</v>
      </c>
      <c r="J263" t="s">
        <v>829</v>
      </c>
      <c r="L263" s="27">
        <v>43</v>
      </c>
      <c r="M263">
        <f t="shared" si="8"/>
        <v>129</v>
      </c>
      <c r="N263">
        <f t="shared" si="9"/>
        <v>215</v>
      </c>
      <c r="O263">
        <f t="shared" si="10"/>
        <v>430</v>
      </c>
    </row>
    <row r="264" spans="1:15" x14ac:dyDescent="0.35">
      <c r="A264">
        <v>2018254081</v>
      </c>
      <c r="B264" t="s">
        <v>26</v>
      </c>
      <c r="C264" t="s">
        <v>159</v>
      </c>
      <c r="D264" t="s">
        <v>929</v>
      </c>
      <c r="E264" t="s">
        <v>134</v>
      </c>
      <c r="F264" s="18">
        <v>43354</v>
      </c>
      <c r="G264" s="18" t="s">
        <v>842</v>
      </c>
      <c r="H264">
        <v>317</v>
      </c>
      <c r="I264">
        <f t="shared" si="7"/>
        <v>0.317</v>
      </c>
      <c r="J264" t="s">
        <v>29</v>
      </c>
      <c r="L264" s="27">
        <v>43</v>
      </c>
      <c r="M264">
        <f t="shared" si="8"/>
        <v>129</v>
      </c>
      <c r="N264">
        <f t="shared" si="9"/>
        <v>215</v>
      </c>
      <c r="O264">
        <f t="shared" si="10"/>
        <v>430</v>
      </c>
    </row>
    <row r="265" spans="1:15" hidden="1" x14ac:dyDescent="0.35">
      <c r="A265">
        <v>2018254084</v>
      </c>
      <c r="B265" t="s">
        <v>26</v>
      </c>
      <c r="C265" t="s">
        <v>159</v>
      </c>
      <c r="D265" t="s">
        <v>929</v>
      </c>
      <c r="E265" t="s">
        <v>1124</v>
      </c>
      <c r="F265" s="18">
        <v>43354</v>
      </c>
      <c r="G265" s="18" t="s">
        <v>842</v>
      </c>
      <c r="H265">
        <v>308</v>
      </c>
      <c r="I265">
        <f t="shared" si="7"/>
        <v>0.308</v>
      </c>
      <c r="J265" t="s">
        <v>29</v>
      </c>
      <c r="L265" s="27">
        <v>43</v>
      </c>
      <c r="M265">
        <f t="shared" si="8"/>
        <v>129</v>
      </c>
      <c r="N265">
        <f t="shared" si="9"/>
        <v>215</v>
      </c>
      <c r="O265">
        <f t="shared" si="10"/>
        <v>430</v>
      </c>
    </row>
    <row r="266" spans="1:15" hidden="1" x14ac:dyDescent="0.35">
      <c r="A266">
        <v>2018254085</v>
      </c>
      <c r="B266" t="e">
        <v>#N/A</v>
      </c>
      <c r="C266" t="e">
        <v>#N/A</v>
      </c>
      <c r="D266" t="s">
        <v>125</v>
      </c>
      <c r="E266" t="s">
        <v>125</v>
      </c>
      <c r="F266" s="18">
        <v>43354</v>
      </c>
      <c r="G266" s="18" t="s">
        <v>842</v>
      </c>
      <c r="H266">
        <v>43</v>
      </c>
      <c r="I266">
        <f t="shared" si="7"/>
        <v>4.2999999999999997E-2</v>
      </c>
      <c r="J266" t="s">
        <v>29</v>
      </c>
      <c r="L266" s="27">
        <v>43</v>
      </c>
      <c r="M266">
        <f t="shared" si="8"/>
        <v>129</v>
      </c>
      <c r="N266">
        <f t="shared" si="9"/>
        <v>215</v>
      </c>
      <c r="O266">
        <f t="shared" si="10"/>
        <v>430</v>
      </c>
    </row>
    <row r="267" spans="1:15" hidden="1" x14ac:dyDescent="0.35">
      <c r="A267">
        <v>2018276045</v>
      </c>
      <c r="B267" t="e">
        <v>#N/A</v>
      </c>
      <c r="C267" t="e">
        <v>#N/A</v>
      </c>
      <c r="D267" t="s">
        <v>125</v>
      </c>
      <c r="E267" t="s">
        <v>125</v>
      </c>
      <c r="F267" s="18">
        <v>43376</v>
      </c>
      <c r="G267" s="18" t="s">
        <v>842</v>
      </c>
      <c r="H267">
        <v>14</v>
      </c>
      <c r="I267">
        <f t="shared" si="7"/>
        <v>1.4E-2</v>
      </c>
      <c r="J267" t="s">
        <v>833</v>
      </c>
    </row>
    <row r="268" spans="1:15" x14ac:dyDescent="0.35">
      <c r="A268">
        <v>2018282011</v>
      </c>
      <c r="B268" t="s">
        <v>37</v>
      </c>
      <c r="C268" t="s">
        <v>450</v>
      </c>
      <c r="D268" t="s">
        <v>932</v>
      </c>
      <c r="E268" t="s">
        <v>965</v>
      </c>
      <c r="F268" s="18">
        <v>43382</v>
      </c>
      <c r="G268" s="18" t="s">
        <v>842</v>
      </c>
      <c r="H268">
        <v>277</v>
      </c>
      <c r="I268">
        <f t="shared" si="7"/>
        <v>0.27700000000000002</v>
      </c>
      <c r="J268" t="s">
        <v>29</v>
      </c>
    </row>
    <row r="269" spans="1:15" x14ac:dyDescent="0.35">
      <c r="A269">
        <v>2018282012</v>
      </c>
      <c r="B269" t="s">
        <v>46</v>
      </c>
      <c r="C269" t="s">
        <v>161</v>
      </c>
      <c r="D269" t="s">
        <v>990</v>
      </c>
      <c r="E269" t="s">
        <v>149</v>
      </c>
      <c r="F269" s="18">
        <v>43382</v>
      </c>
      <c r="G269" s="18" t="s">
        <v>842</v>
      </c>
      <c r="H269">
        <v>5070</v>
      </c>
      <c r="I269">
        <f t="shared" si="7"/>
        <v>5.07</v>
      </c>
      <c r="J269" t="s">
        <v>829</v>
      </c>
    </row>
    <row r="270" spans="1:15" x14ac:dyDescent="0.35">
      <c r="A270">
        <v>2018282008</v>
      </c>
      <c r="B270" t="s">
        <v>43</v>
      </c>
      <c r="C270" t="s">
        <v>451</v>
      </c>
      <c r="D270" t="s">
        <v>950</v>
      </c>
      <c r="E270" t="s">
        <v>885</v>
      </c>
      <c r="F270" s="18">
        <v>43382</v>
      </c>
      <c r="G270" s="18" t="s">
        <v>842</v>
      </c>
      <c r="H270">
        <v>1270</v>
      </c>
      <c r="I270">
        <f t="shared" si="7"/>
        <v>1.27</v>
      </c>
      <c r="J270" t="s">
        <v>829</v>
      </c>
    </row>
    <row r="271" spans="1:15" x14ac:dyDescent="0.35">
      <c r="A271">
        <v>2018282009</v>
      </c>
      <c r="B271" t="s">
        <v>34</v>
      </c>
      <c r="C271" t="s">
        <v>160</v>
      </c>
      <c r="D271" t="s">
        <v>926</v>
      </c>
      <c r="E271" t="s">
        <v>135</v>
      </c>
      <c r="F271" s="18">
        <v>43382</v>
      </c>
      <c r="G271" s="18" t="s">
        <v>842</v>
      </c>
      <c r="H271">
        <v>5000</v>
      </c>
      <c r="I271">
        <f t="shared" si="7"/>
        <v>5</v>
      </c>
      <c r="J271" t="s">
        <v>829</v>
      </c>
    </row>
    <row r="272" spans="1:15" x14ac:dyDescent="0.35">
      <c r="A272">
        <v>2018282007</v>
      </c>
      <c r="B272" t="s">
        <v>40</v>
      </c>
      <c r="C272" t="s">
        <v>158</v>
      </c>
      <c r="D272" t="s">
        <v>938</v>
      </c>
      <c r="E272" t="s">
        <v>133</v>
      </c>
      <c r="F272" s="18">
        <v>43382</v>
      </c>
      <c r="G272" s="18" t="s">
        <v>842</v>
      </c>
      <c r="H272">
        <v>2130</v>
      </c>
      <c r="I272">
        <f t="shared" si="7"/>
        <v>2.13</v>
      </c>
      <c r="J272" t="s">
        <v>829</v>
      </c>
    </row>
    <row r="273" spans="1:10" hidden="1" x14ac:dyDescent="0.35">
      <c r="A273">
        <v>2018282013</v>
      </c>
      <c r="B273" t="s">
        <v>40</v>
      </c>
      <c r="C273" t="s">
        <v>158</v>
      </c>
      <c r="D273" t="s">
        <v>938</v>
      </c>
      <c r="E273" t="s">
        <v>1124</v>
      </c>
      <c r="F273" s="18">
        <v>43382</v>
      </c>
      <c r="G273" s="18" t="s">
        <v>842</v>
      </c>
      <c r="H273">
        <v>2070</v>
      </c>
      <c r="I273">
        <f t="shared" si="7"/>
        <v>2.0699999999999998</v>
      </c>
      <c r="J273" t="s">
        <v>829</v>
      </c>
    </row>
    <row r="274" spans="1:10" x14ac:dyDescent="0.35">
      <c r="A274">
        <v>2018282010</v>
      </c>
      <c r="B274" t="s">
        <v>26</v>
      </c>
      <c r="C274" t="s">
        <v>159</v>
      </c>
      <c r="D274" t="s">
        <v>929</v>
      </c>
      <c r="E274" t="s">
        <v>134</v>
      </c>
      <c r="F274" s="18">
        <v>43382</v>
      </c>
      <c r="G274" s="18" t="s">
        <v>842</v>
      </c>
      <c r="H274">
        <v>1190</v>
      </c>
      <c r="I274">
        <f t="shared" si="7"/>
        <v>1.19</v>
      </c>
      <c r="J274" t="s">
        <v>829</v>
      </c>
    </row>
    <row r="275" spans="1:10" hidden="1" x14ac:dyDescent="0.35">
      <c r="A275">
        <v>2018282014</v>
      </c>
      <c r="B275" t="e">
        <v>#N/A</v>
      </c>
      <c r="C275" t="e">
        <v>#N/A</v>
      </c>
      <c r="D275" t="s">
        <v>125</v>
      </c>
      <c r="E275" t="s">
        <v>125</v>
      </c>
      <c r="F275" s="18">
        <v>43382</v>
      </c>
      <c r="G275" s="18" t="s">
        <v>842</v>
      </c>
      <c r="H275">
        <v>5</v>
      </c>
      <c r="I275">
        <f t="shared" si="7"/>
        <v>5.0000000000000001E-3</v>
      </c>
      <c r="J275" t="s">
        <v>832</v>
      </c>
    </row>
    <row r="276" spans="1:10" x14ac:dyDescent="0.35">
      <c r="A276">
        <v>2018296009</v>
      </c>
      <c r="B276" t="s">
        <v>37</v>
      </c>
      <c r="C276" t="s">
        <v>450</v>
      </c>
      <c r="D276" t="s">
        <v>932</v>
      </c>
      <c r="E276" t="s">
        <v>965</v>
      </c>
      <c r="F276" s="18">
        <v>43396</v>
      </c>
      <c r="G276" s="18" t="s">
        <v>842</v>
      </c>
      <c r="H276">
        <v>198</v>
      </c>
      <c r="I276">
        <f t="shared" si="7"/>
        <v>0.19800000000000001</v>
      </c>
      <c r="J276" t="s">
        <v>29</v>
      </c>
    </row>
    <row r="277" spans="1:10" x14ac:dyDescent="0.35">
      <c r="A277">
        <v>2018296010</v>
      </c>
      <c r="B277" t="s">
        <v>46</v>
      </c>
      <c r="C277" t="s">
        <v>161</v>
      </c>
      <c r="D277" t="s">
        <v>990</v>
      </c>
      <c r="E277" t="s">
        <v>149</v>
      </c>
      <c r="F277" s="18">
        <v>43396</v>
      </c>
      <c r="G277" s="18" t="s">
        <v>842</v>
      </c>
      <c r="H277">
        <v>5990</v>
      </c>
      <c r="I277">
        <f t="shared" ref="I277:I340" si="11">IF(H277&gt;0,H277/1000,"")</f>
        <v>5.99</v>
      </c>
      <c r="J277" t="s">
        <v>829</v>
      </c>
    </row>
    <row r="278" spans="1:10" x14ac:dyDescent="0.35">
      <c r="A278">
        <v>2018296006</v>
      </c>
      <c r="B278" t="s">
        <v>43</v>
      </c>
      <c r="C278" t="s">
        <v>451</v>
      </c>
      <c r="D278" t="s">
        <v>950</v>
      </c>
      <c r="E278" t="s">
        <v>885</v>
      </c>
      <c r="F278" s="18">
        <v>43396</v>
      </c>
      <c r="G278" s="18" t="s">
        <v>842</v>
      </c>
      <c r="H278">
        <v>1280</v>
      </c>
      <c r="I278">
        <f t="shared" si="11"/>
        <v>1.28</v>
      </c>
      <c r="J278" t="s">
        <v>829</v>
      </c>
    </row>
    <row r="279" spans="1:10" x14ac:dyDescent="0.35">
      <c r="A279">
        <v>2018296007</v>
      </c>
      <c r="B279" t="s">
        <v>34</v>
      </c>
      <c r="C279" t="s">
        <v>160</v>
      </c>
      <c r="D279" t="s">
        <v>926</v>
      </c>
      <c r="E279" t="s">
        <v>135</v>
      </c>
      <c r="F279" s="18">
        <v>43396</v>
      </c>
      <c r="G279" s="18" t="s">
        <v>842</v>
      </c>
      <c r="H279">
        <v>2440</v>
      </c>
      <c r="I279">
        <f t="shared" si="11"/>
        <v>2.44</v>
      </c>
      <c r="J279" t="s">
        <v>829</v>
      </c>
    </row>
    <row r="280" spans="1:10" x14ac:dyDescent="0.35">
      <c r="A280">
        <v>2018296005</v>
      </c>
      <c r="B280" t="s">
        <v>40</v>
      </c>
      <c r="C280" t="s">
        <v>158</v>
      </c>
      <c r="D280" t="s">
        <v>938</v>
      </c>
      <c r="E280" t="s">
        <v>133</v>
      </c>
      <c r="F280" s="18">
        <v>43396</v>
      </c>
      <c r="G280" s="18" t="s">
        <v>842</v>
      </c>
      <c r="H280">
        <v>1680</v>
      </c>
      <c r="I280">
        <f t="shared" si="11"/>
        <v>1.68</v>
      </c>
      <c r="J280" t="s">
        <v>829</v>
      </c>
    </row>
    <row r="281" spans="1:10" hidden="1" x14ac:dyDescent="0.35">
      <c r="A281">
        <v>2018296011</v>
      </c>
      <c r="B281" t="s">
        <v>40</v>
      </c>
      <c r="C281" t="s">
        <v>158</v>
      </c>
      <c r="D281" t="s">
        <v>938</v>
      </c>
      <c r="E281" t="s">
        <v>1124</v>
      </c>
      <c r="F281" s="18">
        <v>43396</v>
      </c>
      <c r="G281" s="18" t="s">
        <v>842</v>
      </c>
      <c r="H281">
        <v>1690</v>
      </c>
      <c r="I281">
        <f t="shared" si="11"/>
        <v>1.69</v>
      </c>
      <c r="J281" t="s">
        <v>829</v>
      </c>
    </row>
    <row r="282" spans="1:10" x14ac:dyDescent="0.35">
      <c r="A282">
        <v>2018296008</v>
      </c>
      <c r="B282" t="s">
        <v>26</v>
      </c>
      <c r="C282" t="s">
        <v>159</v>
      </c>
      <c r="D282" t="s">
        <v>929</v>
      </c>
      <c r="E282" t="s">
        <v>134</v>
      </c>
      <c r="F282" s="18">
        <v>43396</v>
      </c>
      <c r="G282" s="18" t="s">
        <v>842</v>
      </c>
      <c r="H282">
        <v>618</v>
      </c>
      <c r="I282">
        <f t="shared" si="11"/>
        <v>0.61799999999999999</v>
      </c>
      <c r="J282" t="s">
        <v>29</v>
      </c>
    </row>
    <row r="283" spans="1:10" hidden="1" x14ac:dyDescent="0.35">
      <c r="A283">
        <v>2018296012</v>
      </c>
      <c r="B283" t="e">
        <v>#N/A</v>
      </c>
      <c r="C283" t="e">
        <v>#N/A</v>
      </c>
      <c r="D283" t="s">
        <v>125</v>
      </c>
      <c r="E283" t="s">
        <v>125</v>
      </c>
      <c r="F283" s="18">
        <v>43396</v>
      </c>
      <c r="G283" s="18" t="s">
        <v>842</v>
      </c>
      <c r="H283">
        <v>5</v>
      </c>
      <c r="I283">
        <f t="shared" si="11"/>
        <v>5.0000000000000001E-3</v>
      </c>
      <c r="J283" t="s">
        <v>832</v>
      </c>
    </row>
    <row r="284" spans="1:10" x14ac:dyDescent="0.35">
      <c r="A284">
        <v>2018303008</v>
      </c>
      <c r="B284" s="10" t="s">
        <v>43</v>
      </c>
      <c r="C284" t="s">
        <v>451</v>
      </c>
      <c r="D284" s="10" t="s">
        <v>52</v>
      </c>
      <c r="E284" s="10" t="s">
        <v>45</v>
      </c>
      <c r="F284" s="18">
        <v>43402</v>
      </c>
      <c r="G284" s="18" t="s">
        <v>1123</v>
      </c>
      <c r="H284">
        <v>1140</v>
      </c>
      <c r="I284">
        <f t="shared" si="11"/>
        <v>1.1399999999999999</v>
      </c>
    </row>
    <row r="285" spans="1:10" hidden="1" x14ac:dyDescent="0.35">
      <c r="A285">
        <v>2018303011</v>
      </c>
      <c r="B285" s="10" t="s">
        <v>43</v>
      </c>
      <c r="C285" t="s">
        <v>451</v>
      </c>
      <c r="D285" s="10" t="s">
        <v>107</v>
      </c>
      <c r="E285" t="s">
        <v>1124</v>
      </c>
      <c r="F285" s="18">
        <v>43402</v>
      </c>
      <c r="G285" s="18" t="s">
        <v>1123</v>
      </c>
      <c r="H285">
        <v>1120</v>
      </c>
      <c r="I285">
        <f t="shared" si="11"/>
        <v>1.1200000000000001</v>
      </c>
    </row>
    <row r="286" spans="1:10" x14ac:dyDescent="0.35">
      <c r="A286">
        <v>2018303009</v>
      </c>
      <c r="B286" s="10" t="s">
        <v>34</v>
      </c>
      <c r="C286" t="s">
        <v>160</v>
      </c>
      <c r="D286" s="10" t="s">
        <v>35</v>
      </c>
      <c r="E286" s="10" t="s">
        <v>36</v>
      </c>
      <c r="F286" s="18">
        <v>43402</v>
      </c>
      <c r="G286" s="18" t="s">
        <v>1123</v>
      </c>
      <c r="H286">
        <v>5080</v>
      </c>
      <c r="I286">
        <f t="shared" si="11"/>
        <v>5.08</v>
      </c>
    </row>
    <row r="287" spans="1:10" x14ac:dyDescent="0.35">
      <c r="A287">
        <v>2018303007</v>
      </c>
      <c r="B287" s="10" t="s">
        <v>40</v>
      </c>
      <c r="C287" t="s">
        <v>158</v>
      </c>
      <c r="D287" s="10" t="s">
        <v>41</v>
      </c>
      <c r="E287" s="10" t="s">
        <v>42</v>
      </c>
      <c r="F287" s="18">
        <v>43402</v>
      </c>
      <c r="G287" s="18" t="s">
        <v>1123</v>
      </c>
      <c r="H287">
        <v>2820</v>
      </c>
      <c r="I287">
        <f t="shared" si="11"/>
        <v>2.82</v>
      </c>
    </row>
    <row r="288" spans="1:10" x14ac:dyDescent="0.35">
      <c r="A288">
        <v>2018303010</v>
      </c>
      <c r="B288" s="10" t="s">
        <v>26</v>
      </c>
      <c r="C288" t="s">
        <v>159</v>
      </c>
      <c r="D288" s="10" t="s">
        <v>28</v>
      </c>
      <c r="E288" s="10" t="s">
        <v>31</v>
      </c>
      <c r="F288" s="18">
        <v>43402</v>
      </c>
      <c r="G288" s="18" t="s">
        <v>1123</v>
      </c>
      <c r="H288">
        <v>1300</v>
      </c>
      <c r="I288">
        <f t="shared" si="11"/>
        <v>1.3</v>
      </c>
    </row>
    <row r="289" spans="1:11" x14ac:dyDescent="0.35">
      <c r="A289">
        <v>2018306003</v>
      </c>
      <c r="B289" s="10" t="s">
        <v>43</v>
      </c>
      <c r="C289" t="s">
        <v>451</v>
      </c>
      <c r="D289" s="10" t="s">
        <v>52</v>
      </c>
      <c r="E289" s="10" t="s">
        <v>45</v>
      </c>
      <c r="F289" s="18">
        <v>43406</v>
      </c>
      <c r="G289" s="18" t="s">
        <v>1123</v>
      </c>
      <c r="H289">
        <v>1320</v>
      </c>
      <c r="I289">
        <f t="shared" si="11"/>
        <v>1.32</v>
      </c>
    </row>
    <row r="290" spans="1:11" x14ac:dyDescent="0.35">
      <c r="A290">
        <v>2018306004</v>
      </c>
      <c r="B290" s="10" t="s">
        <v>34</v>
      </c>
      <c r="C290" t="s">
        <v>160</v>
      </c>
      <c r="D290" s="10" t="s">
        <v>35</v>
      </c>
      <c r="E290" s="10" t="s">
        <v>36</v>
      </c>
      <c r="F290" s="18">
        <v>43406</v>
      </c>
      <c r="G290" s="18" t="s">
        <v>1123</v>
      </c>
      <c r="H290">
        <v>3600</v>
      </c>
      <c r="I290">
        <f t="shared" si="11"/>
        <v>3.6</v>
      </c>
    </row>
    <row r="291" spans="1:11" x14ac:dyDescent="0.35">
      <c r="A291">
        <v>2018306002</v>
      </c>
      <c r="B291" s="10" t="s">
        <v>40</v>
      </c>
      <c r="C291" t="s">
        <v>158</v>
      </c>
      <c r="D291" s="10" t="s">
        <v>41</v>
      </c>
      <c r="E291" s="10" t="s">
        <v>42</v>
      </c>
      <c r="F291" s="18">
        <v>43406</v>
      </c>
      <c r="G291" s="18" t="s">
        <v>1123</v>
      </c>
      <c r="H291">
        <v>2650</v>
      </c>
      <c r="I291">
        <f t="shared" si="11"/>
        <v>2.65</v>
      </c>
    </row>
    <row r="292" spans="1:11" hidden="1" x14ac:dyDescent="0.35">
      <c r="A292">
        <v>2018306006</v>
      </c>
      <c r="B292" s="10" t="s">
        <v>40</v>
      </c>
      <c r="C292" t="s">
        <v>158</v>
      </c>
      <c r="D292" s="10" t="s">
        <v>112</v>
      </c>
      <c r="E292" t="s">
        <v>1124</v>
      </c>
      <c r="F292" s="18">
        <v>43406</v>
      </c>
      <c r="G292" s="18" t="s">
        <v>1123</v>
      </c>
      <c r="H292">
        <v>2600</v>
      </c>
      <c r="I292">
        <f t="shared" si="11"/>
        <v>2.6</v>
      </c>
    </row>
    <row r="293" spans="1:11" x14ac:dyDescent="0.35">
      <c r="A293">
        <v>2018306005</v>
      </c>
      <c r="B293" s="10" t="s">
        <v>26</v>
      </c>
      <c r="C293" t="s">
        <v>159</v>
      </c>
      <c r="D293" s="10" t="s">
        <v>28</v>
      </c>
      <c r="E293" s="10" t="s">
        <v>31</v>
      </c>
      <c r="F293" s="18">
        <v>43406</v>
      </c>
      <c r="G293" s="18" t="s">
        <v>1123</v>
      </c>
      <c r="H293">
        <v>1530</v>
      </c>
      <c r="I293">
        <f t="shared" si="11"/>
        <v>1.53</v>
      </c>
    </row>
    <row r="294" spans="1:11" x14ac:dyDescent="0.35">
      <c r="A294">
        <v>2017095006</v>
      </c>
      <c r="B294" t="s">
        <v>37</v>
      </c>
      <c r="C294" t="s">
        <v>450</v>
      </c>
      <c r="D294" s="55" t="s">
        <v>856</v>
      </c>
      <c r="F294" s="18">
        <v>42830</v>
      </c>
      <c r="G294" s="18" t="s">
        <v>170</v>
      </c>
      <c r="H294">
        <v>3.1</v>
      </c>
      <c r="I294">
        <f t="shared" si="11"/>
        <v>3.0999999999999999E-3</v>
      </c>
      <c r="J294" t="s">
        <v>830</v>
      </c>
    </row>
    <row r="295" spans="1:11" x14ac:dyDescent="0.35">
      <c r="A295">
        <v>2017095017</v>
      </c>
      <c r="B295" t="s">
        <v>46</v>
      </c>
      <c r="C295" t="s">
        <v>161</v>
      </c>
      <c r="D295" s="55" t="s">
        <v>149</v>
      </c>
      <c r="F295" s="18">
        <v>42830</v>
      </c>
      <c r="G295" s="18" t="s">
        <v>170</v>
      </c>
      <c r="H295">
        <v>3.1</v>
      </c>
      <c r="I295">
        <f t="shared" si="11"/>
        <v>3.0999999999999999E-3</v>
      </c>
      <c r="J295" t="s">
        <v>830</v>
      </c>
    </row>
    <row r="296" spans="1:11" x14ac:dyDescent="0.35">
      <c r="A296">
        <v>2017095016</v>
      </c>
      <c r="B296" t="s">
        <v>49</v>
      </c>
      <c r="C296" t="s">
        <v>452</v>
      </c>
      <c r="D296" s="55" t="s">
        <v>873</v>
      </c>
      <c r="F296" s="18">
        <v>42830</v>
      </c>
      <c r="G296" s="18" t="s">
        <v>170</v>
      </c>
      <c r="H296">
        <v>3.1</v>
      </c>
      <c r="I296">
        <f t="shared" si="11"/>
        <v>3.0999999999999999E-3</v>
      </c>
      <c r="J296" t="s">
        <v>830</v>
      </c>
    </row>
    <row r="297" spans="1:11" x14ac:dyDescent="0.35">
      <c r="A297">
        <v>2017095018</v>
      </c>
      <c r="B297" t="s">
        <v>43</v>
      </c>
      <c r="C297" t="s">
        <v>451</v>
      </c>
      <c r="D297" s="55" t="s">
        <v>874</v>
      </c>
      <c r="F297" s="18">
        <v>42830</v>
      </c>
      <c r="G297" s="18" t="s">
        <v>170</v>
      </c>
      <c r="H297">
        <v>5.6</v>
      </c>
      <c r="I297">
        <f t="shared" si="11"/>
        <v>5.5999999999999999E-3</v>
      </c>
      <c r="J297" t="s">
        <v>830</v>
      </c>
    </row>
    <row r="298" spans="1:11" x14ac:dyDescent="0.35">
      <c r="A298">
        <v>2017095015</v>
      </c>
      <c r="B298" t="s">
        <v>34</v>
      </c>
      <c r="C298" t="s">
        <v>160</v>
      </c>
      <c r="D298" s="55" t="s">
        <v>135</v>
      </c>
      <c r="E298" t="s">
        <v>872</v>
      </c>
      <c r="F298" s="18">
        <v>42830</v>
      </c>
      <c r="G298" s="18" t="s">
        <v>170</v>
      </c>
      <c r="H298">
        <v>4.9000000000000004</v>
      </c>
      <c r="I298">
        <f t="shared" si="11"/>
        <v>4.9000000000000007E-3</v>
      </c>
      <c r="J298" t="s">
        <v>830</v>
      </c>
    </row>
    <row r="299" spans="1:11" x14ac:dyDescent="0.35">
      <c r="A299">
        <v>2017095007</v>
      </c>
      <c r="B299" t="s">
        <v>40</v>
      </c>
      <c r="C299" t="s">
        <v>158</v>
      </c>
      <c r="D299" s="55" t="s">
        <v>857</v>
      </c>
      <c r="F299" s="18">
        <v>42830</v>
      </c>
      <c r="G299" s="18" t="s">
        <v>170</v>
      </c>
      <c r="H299">
        <v>8.3000000000000007</v>
      </c>
      <c r="I299">
        <f t="shared" si="11"/>
        <v>8.3000000000000001E-3</v>
      </c>
      <c r="J299" t="s">
        <v>830</v>
      </c>
    </row>
    <row r="300" spans="1:11" x14ac:dyDescent="0.35">
      <c r="A300">
        <v>2017095005</v>
      </c>
      <c r="B300" t="s">
        <v>26</v>
      </c>
      <c r="C300" t="s">
        <v>159</v>
      </c>
      <c r="D300" s="55" t="s">
        <v>852</v>
      </c>
      <c r="F300" s="18">
        <v>42830</v>
      </c>
      <c r="G300" s="18" t="s">
        <v>170</v>
      </c>
      <c r="H300">
        <v>5.8</v>
      </c>
      <c r="I300">
        <f t="shared" si="11"/>
        <v>5.7999999999999996E-3</v>
      </c>
      <c r="J300" t="s">
        <v>830</v>
      </c>
    </row>
    <row r="301" spans="1:11" hidden="1" x14ac:dyDescent="0.35">
      <c r="A301">
        <v>2017122004</v>
      </c>
      <c r="B301" t="s">
        <v>43</v>
      </c>
      <c r="C301" t="s">
        <v>451</v>
      </c>
      <c r="D301" s="55" t="s">
        <v>885</v>
      </c>
      <c r="E301" t="s">
        <v>886</v>
      </c>
      <c r="F301" s="18">
        <v>42857</v>
      </c>
      <c r="G301" s="18" t="s">
        <v>170</v>
      </c>
      <c r="H301">
        <v>11.3</v>
      </c>
      <c r="I301">
        <f t="shared" si="11"/>
        <v>1.1300000000000001E-2</v>
      </c>
      <c r="J301" t="s">
        <v>1103</v>
      </c>
      <c r="K301" t="s">
        <v>1111</v>
      </c>
    </row>
    <row r="302" spans="1:11" hidden="1" x14ac:dyDescent="0.35">
      <c r="A302">
        <v>2017122003</v>
      </c>
      <c r="B302" t="s">
        <v>34</v>
      </c>
      <c r="C302" t="s">
        <v>160</v>
      </c>
      <c r="D302" s="55" t="s">
        <v>882</v>
      </c>
      <c r="E302" t="s">
        <v>883</v>
      </c>
      <c r="F302" s="18">
        <v>42857</v>
      </c>
      <c r="G302" s="18" t="s">
        <v>170</v>
      </c>
      <c r="H302">
        <v>14.3</v>
      </c>
      <c r="I302">
        <f t="shared" si="11"/>
        <v>1.43E-2</v>
      </c>
      <c r="J302" t="s">
        <v>1103</v>
      </c>
      <c r="K302" t="s">
        <v>1111</v>
      </c>
    </row>
    <row r="303" spans="1:11" hidden="1" x14ac:dyDescent="0.35">
      <c r="A303">
        <v>2017122001</v>
      </c>
      <c r="B303" t="s">
        <v>40</v>
      </c>
      <c r="C303" t="s">
        <v>158</v>
      </c>
      <c r="D303" s="55" t="s">
        <v>857</v>
      </c>
      <c r="E303" t="s">
        <v>875</v>
      </c>
      <c r="F303" s="18">
        <v>42857</v>
      </c>
      <c r="G303" s="18" t="s">
        <v>170</v>
      </c>
      <c r="H303">
        <v>5.0999999999999996</v>
      </c>
      <c r="I303">
        <f t="shared" si="11"/>
        <v>5.0999999999999995E-3</v>
      </c>
      <c r="J303" t="s">
        <v>1103</v>
      </c>
      <c r="K303" t="s">
        <v>1111</v>
      </c>
    </row>
    <row r="304" spans="1:11" hidden="1" x14ac:dyDescent="0.35">
      <c r="A304">
        <v>2017122002</v>
      </c>
      <c r="B304" t="s">
        <v>26</v>
      </c>
      <c r="C304" t="s">
        <v>159</v>
      </c>
      <c r="D304" s="55" t="s">
        <v>852</v>
      </c>
      <c r="E304" t="s">
        <v>879</v>
      </c>
      <c r="F304" s="18">
        <v>42857</v>
      </c>
      <c r="G304" s="18" t="s">
        <v>170</v>
      </c>
      <c r="H304">
        <v>138.1</v>
      </c>
      <c r="I304">
        <f t="shared" si="11"/>
        <v>0.1381</v>
      </c>
      <c r="J304" t="s">
        <v>1109</v>
      </c>
      <c r="K304" t="s">
        <v>1111</v>
      </c>
    </row>
    <row r="305" spans="1:11" hidden="1" x14ac:dyDescent="0.35">
      <c r="A305">
        <v>2017157002</v>
      </c>
      <c r="B305" t="s">
        <v>37</v>
      </c>
      <c r="C305" t="s">
        <v>450</v>
      </c>
      <c r="D305" s="55" t="s">
        <v>896</v>
      </c>
      <c r="E305" t="s">
        <v>39</v>
      </c>
      <c r="F305" s="18">
        <v>42892</v>
      </c>
      <c r="G305" s="18" t="s">
        <v>170</v>
      </c>
      <c r="H305">
        <v>11.8</v>
      </c>
      <c r="I305">
        <f t="shared" si="11"/>
        <v>1.1800000000000001E-2</v>
      </c>
      <c r="J305" t="s">
        <v>1104</v>
      </c>
      <c r="K305" t="s">
        <v>1111</v>
      </c>
    </row>
    <row r="306" spans="1:11" hidden="1" x14ac:dyDescent="0.35">
      <c r="A306">
        <v>2017157009</v>
      </c>
      <c r="B306" t="s">
        <v>46</v>
      </c>
      <c r="C306" t="s">
        <v>161</v>
      </c>
      <c r="D306" s="55" t="s">
        <v>903</v>
      </c>
      <c r="E306" t="s">
        <v>48</v>
      </c>
      <c r="F306" s="18">
        <v>42892</v>
      </c>
      <c r="G306" s="18" t="s">
        <v>170</v>
      </c>
      <c r="H306">
        <v>4.2</v>
      </c>
      <c r="I306">
        <f t="shared" si="11"/>
        <v>4.2000000000000006E-3</v>
      </c>
      <c r="J306" t="s">
        <v>1104</v>
      </c>
      <c r="K306" t="s">
        <v>1111</v>
      </c>
    </row>
    <row r="307" spans="1:11" hidden="1" x14ac:dyDescent="0.35">
      <c r="A307">
        <v>2017157010</v>
      </c>
      <c r="B307" t="s">
        <v>49</v>
      </c>
      <c r="C307" t="s">
        <v>452</v>
      </c>
      <c r="D307" s="55" t="s">
        <v>904</v>
      </c>
      <c r="E307" t="s">
        <v>51</v>
      </c>
      <c r="F307" s="18">
        <v>42892</v>
      </c>
      <c r="G307" s="18" t="s">
        <v>170</v>
      </c>
      <c r="H307">
        <v>3.1</v>
      </c>
      <c r="I307">
        <f t="shared" si="11"/>
        <v>3.0999999999999999E-3</v>
      </c>
      <c r="J307" t="s">
        <v>1104</v>
      </c>
      <c r="K307" t="s">
        <v>1111</v>
      </c>
    </row>
    <row r="308" spans="1:11" hidden="1" x14ac:dyDescent="0.35">
      <c r="A308">
        <v>2017157008</v>
      </c>
      <c r="B308" t="s">
        <v>43</v>
      </c>
      <c r="C308" t="s">
        <v>451</v>
      </c>
      <c r="D308" s="55" t="s">
        <v>886</v>
      </c>
      <c r="E308" t="s">
        <v>45</v>
      </c>
      <c r="F308" s="18">
        <v>42892</v>
      </c>
      <c r="G308" s="18" t="s">
        <v>170</v>
      </c>
      <c r="H308">
        <v>9.3000000000000007</v>
      </c>
      <c r="I308">
        <f t="shared" si="11"/>
        <v>9.300000000000001E-3</v>
      </c>
      <c r="J308" t="s">
        <v>1104</v>
      </c>
      <c r="K308" t="s">
        <v>1111</v>
      </c>
    </row>
    <row r="309" spans="1:11" hidden="1" x14ac:dyDescent="0.35">
      <c r="A309">
        <v>2017157011</v>
      </c>
      <c r="B309" t="s">
        <v>34</v>
      </c>
      <c r="C309" t="s">
        <v>160</v>
      </c>
      <c r="D309" s="55" t="s">
        <v>883</v>
      </c>
      <c r="E309" t="s">
        <v>36</v>
      </c>
      <c r="F309" s="18">
        <v>42892</v>
      </c>
      <c r="G309" s="18" t="s">
        <v>170</v>
      </c>
      <c r="H309">
        <v>1.5</v>
      </c>
      <c r="I309">
        <f t="shared" si="11"/>
        <v>1.5E-3</v>
      </c>
      <c r="J309" t="s">
        <v>1104</v>
      </c>
      <c r="K309" t="s">
        <v>1111</v>
      </c>
    </row>
    <row r="310" spans="1:11" hidden="1" x14ac:dyDescent="0.35">
      <c r="A310">
        <v>2017157003</v>
      </c>
      <c r="B310" t="s">
        <v>40</v>
      </c>
      <c r="C310" t="s">
        <v>158</v>
      </c>
      <c r="D310" s="55" t="s">
        <v>875</v>
      </c>
      <c r="E310" t="s">
        <v>42</v>
      </c>
      <c r="F310" s="18">
        <v>42892</v>
      </c>
      <c r="G310" s="18" t="s">
        <v>170</v>
      </c>
      <c r="H310">
        <v>6.9</v>
      </c>
      <c r="I310">
        <f t="shared" si="11"/>
        <v>6.9000000000000008E-3</v>
      </c>
      <c r="J310" t="s">
        <v>1104</v>
      </c>
      <c r="K310" t="s">
        <v>1111</v>
      </c>
    </row>
    <row r="311" spans="1:11" hidden="1" x14ac:dyDescent="0.35">
      <c r="A311">
        <v>2017157001</v>
      </c>
      <c r="B311" t="s">
        <v>26</v>
      </c>
      <c r="C311" t="s">
        <v>159</v>
      </c>
      <c r="D311" s="55" t="s">
        <v>879</v>
      </c>
      <c r="E311" t="s">
        <v>31</v>
      </c>
      <c r="F311" s="18">
        <v>42892</v>
      </c>
      <c r="G311" s="18" t="s">
        <v>170</v>
      </c>
      <c r="H311">
        <v>2.6</v>
      </c>
      <c r="I311">
        <f t="shared" si="11"/>
        <v>2.5999999999999999E-3</v>
      </c>
      <c r="J311" t="s">
        <v>1104</v>
      </c>
      <c r="K311" t="s">
        <v>1111</v>
      </c>
    </row>
    <row r="312" spans="1:11" hidden="1" x14ac:dyDescent="0.35">
      <c r="A312">
        <v>2017186046</v>
      </c>
      <c r="B312" t="s">
        <v>37</v>
      </c>
      <c r="C312" t="s">
        <v>450</v>
      </c>
      <c r="D312" s="55" t="s">
        <v>896</v>
      </c>
      <c r="E312" t="s">
        <v>39</v>
      </c>
      <c r="F312" s="18">
        <v>42921</v>
      </c>
      <c r="G312" s="18" t="s">
        <v>170</v>
      </c>
      <c r="H312">
        <v>20.3</v>
      </c>
      <c r="I312">
        <f t="shared" si="11"/>
        <v>2.0300000000000002E-2</v>
      </c>
      <c r="J312" t="s">
        <v>1100</v>
      </c>
      <c r="K312" t="s">
        <v>1111</v>
      </c>
    </row>
    <row r="313" spans="1:11" hidden="1" x14ac:dyDescent="0.35">
      <c r="A313">
        <v>2017186054</v>
      </c>
      <c r="B313" t="s">
        <v>46</v>
      </c>
      <c r="C313" t="s">
        <v>161</v>
      </c>
      <c r="D313" s="55" t="s">
        <v>903</v>
      </c>
      <c r="E313" t="s">
        <v>48</v>
      </c>
      <c r="F313" s="18">
        <v>42921</v>
      </c>
      <c r="G313" s="18" t="s">
        <v>170</v>
      </c>
      <c r="H313">
        <v>8.8000000000000007</v>
      </c>
      <c r="I313">
        <f t="shared" si="11"/>
        <v>8.8000000000000005E-3</v>
      </c>
      <c r="J313" t="s">
        <v>1100</v>
      </c>
      <c r="K313" t="s">
        <v>1111</v>
      </c>
    </row>
    <row r="314" spans="1:11" hidden="1" x14ac:dyDescent="0.35">
      <c r="A314">
        <v>2017186055</v>
      </c>
      <c r="B314" t="s">
        <v>49</v>
      </c>
      <c r="C314" t="s">
        <v>452</v>
      </c>
      <c r="D314" s="55" t="s">
        <v>904</v>
      </c>
      <c r="E314" t="s">
        <v>51</v>
      </c>
      <c r="F314" s="18">
        <v>42921</v>
      </c>
      <c r="G314" s="18" t="s">
        <v>170</v>
      </c>
      <c r="H314">
        <v>6.7</v>
      </c>
      <c r="I314">
        <f t="shared" si="11"/>
        <v>6.7000000000000002E-3</v>
      </c>
      <c r="J314" t="s">
        <v>1100</v>
      </c>
      <c r="K314" t="s">
        <v>1111</v>
      </c>
    </row>
    <row r="315" spans="1:11" hidden="1" x14ac:dyDescent="0.35">
      <c r="A315">
        <v>2017186053</v>
      </c>
      <c r="B315" t="s">
        <v>43</v>
      </c>
      <c r="C315" t="s">
        <v>451</v>
      </c>
      <c r="D315" s="55" t="s">
        <v>886</v>
      </c>
      <c r="E315" t="s">
        <v>45</v>
      </c>
      <c r="F315" s="18">
        <v>42921</v>
      </c>
      <c r="G315" s="18" t="s">
        <v>170</v>
      </c>
      <c r="H315">
        <v>8.3000000000000007</v>
      </c>
      <c r="I315">
        <f t="shared" si="11"/>
        <v>8.3000000000000001E-3</v>
      </c>
      <c r="J315" t="s">
        <v>1100</v>
      </c>
      <c r="K315" t="s">
        <v>1111</v>
      </c>
    </row>
    <row r="316" spans="1:11" hidden="1" x14ac:dyDescent="0.35">
      <c r="A316">
        <v>2017186056</v>
      </c>
      <c r="B316" t="s">
        <v>34</v>
      </c>
      <c r="C316" t="s">
        <v>160</v>
      </c>
      <c r="D316" s="55" t="s">
        <v>883</v>
      </c>
      <c r="E316" t="s">
        <v>36</v>
      </c>
      <c r="F316" s="18">
        <v>42921</v>
      </c>
      <c r="G316" s="18" t="s">
        <v>170</v>
      </c>
      <c r="H316">
        <v>7.5</v>
      </c>
      <c r="I316">
        <f t="shared" si="11"/>
        <v>7.4999999999999997E-3</v>
      </c>
      <c r="J316" t="s">
        <v>1100</v>
      </c>
      <c r="K316" t="s">
        <v>1111</v>
      </c>
    </row>
    <row r="317" spans="1:11" hidden="1" x14ac:dyDescent="0.35">
      <c r="A317">
        <v>2017186047</v>
      </c>
      <c r="B317" t="s">
        <v>40</v>
      </c>
      <c r="C317" t="s">
        <v>158</v>
      </c>
      <c r="D317" s="55" t="s">
        <v>875</v>
      </c>
      <c r="E317" t="s">
        <v>42</v>
      </c>
      <c r="F317" s="18">
        <v>42921</v>
      </c>
      <c r="G317" s="18" t="s">
        <v>170</v>
      </c>
      <c r="H317">
        <v>11.7</v>
      </c>
      <c r="I317">
        <f t="shared" si="11"/>
        <v>1.1699999999999999E-2</v>
      </c>
      <c r="J317" t="s">
        <v>1100</v>
      </c>
      <c r="K317" t="s">
        <v>1111</v>
      </c>
    </row>
    <row r="318" spans="1:11" hidden="1" x14ac:dyDescent="0.35">
      <c r="A318">
        <v>2017186045</v>
      </c>
      <c r="B318" t="s">
        <v>26</v>
      </c>
      <c r="C318" t="s">
        <v>159</v>
      </c>
      <c r="D318" s="55" t="s">
        <v>879</v>
      </c>
      <c r="E318" t="s">
        <v>31</v>
      </c>
      <c r="F318" s="18">
        <v>42921</v>
      </c>
      <c r="G318" s="18" t="s">
        <v>170</v>
      </c>
      <c r="H318">
        <v>23.6</v>
      </c>
      <c r="I318">
        <f t="shared" si="11"/>
        <v>2.3600000000000003E-2</v>
      </c>
      <c r="J318" t="s">
        <v>1100</v>
      </c>
      <c r="K318" t="s">
        <v>1111</v>
      </c>
    </row>
    <row r="319" spans="1:11" x14ac:dyDescent="0.35">
      <c r="A319">
        <v>2017209002</v>
      </c>
      <c r="B319" t="s">
        <v>37</v>
      </c>
      <c r="C319" t="s">
        <v>450</v>
      </c>
      <c r="D319" s="55" t="s">
        <v>916</v>
      </c>
      <c r="E319" t="s">
        <v>39</v>
      </c>
      <c r="F319" s="18">
        <v>42944</v>
      </c>
      <c r="G319" s="18" t="s">
        <v>170</v>
      </c>
      <c r="H319">
        <v>17.2</v>
      </c>
      <c r="I319">
        <f t="shared" si="11"/>
        <v>1.72E-2</v>
      </c>
    </row>
    <row r="320" spans="1:11" x14ac:dyDescent="0.35">
      <c r="A320">
        <v>2017209010</v>
      </c>
      <c r="B320" t="s">
        <v>46</v>
      </c>
      <c r="C320" t="s">
        <v>161</v>
      </c>
      <c r="D320" s="55" t="s">
        <v>925</v>
      </c>
      <c r="E320" t="s">
        <v>48</v>
      </c>
      <c r="F320" s="18">
        <v>42944</v>
      </c>
      <c r="G320" s="18" t="s">
        <v>170</v>
      </c>
      <c r="H320">
        <v>6</v>
      </c>
      <c r="I320">
        <f t="shared" si="11"/>
        <v>6.0000000000000001E-3</v>
      </c>
    </row>
    <row r="321" spans="1:11" x14ac:dyDescent="0.35">
      <c r="A321">
        <v>2017209011</v>
      </c>
      <c r="B321" t="s">
        <v>49</v>
      </c>
      <c r="C321" t="s">
        <v>452</v>
      </c>
      <c r="D321" s="55" t="s">
        <v>871</v>
      </c>
      <c r="E321" t="s">
        <v>51</v>
      </c>
      <c r="F321" s="18">
        <v>42944</v>
      </c>
      <c r="G321" s="18" t="s">
        <v>170</v>
      </c>
      <c r="H321">
        <v>2.8</v>
      </c>
      <c r="I321">
        <f t="shared" si="11"/>
        <v>2.8E-3</v>
      </c>
    </row>
    <row r="322" spans="1:11" x14ac:dyDescent="0.35">
      <c r="A322">
        <v>2017209009</v>
      </c>
      <c r="B322" t="s">
        <v>43</v>
      </c>
      <c r="C322" t="s">
        <v>451</v>
      </c>
      <c r="D322" s="55" t="s">
        <v>924</v>
      </c>
      <c r="E322" t="s">
        <v>45</v>
      </c>
      <c r="F322" s="18">
        <v>42944</v>
      </c>
      <c r="G322" s="18" t="s">
        <v>170</v>
      </c>
      <c r="H322">
        <v>11.2</v>
      </c>
      <c r="I322">
        <f t="shared" si="11"/>
        <v>1.12E-2</v>
      </c>
    </row>
    <row r="323" spans="1:11" x14ac:dyDescent="0.35">
      <c r="A323">
        <v>2017209012</v>
      </c>
      <c r="B323" t="s">
        <v>34</v>
      </c>
      <c r="C323" t="s">
        <v>160</v>
      </c>
      <c r="D323" s="55" t="s">
        <v>869</v>
      </c>
      <c r="E323" t="s">
        <v>36</v>
      </c>
      <c r="F323" s="18">
        <v>42944</v>
      </c>
      <c r="G323" s="18" t="s">
        <v>170</v>
      </c>
      <c r="H323">
        <v>2.4</v>
      </c>
      <c r="I323">
        <f t="shared" si="11"/>
        <v>2.3999999999999998E-3</v>
      </c>
    </row>
    <row r="324" spans="1:11" x14ac:dyDescent="0.35">
      <c r="A324">
        <v>2017209003</v>
      </c>
      <c r="B324" t="s">
        <v>40</v>
      </c>
      <c r="C324" t="s">
        <v>158</v>
      </c>
      <c r="D324" s="55" t="s">
        <v>917</v>
      </c>
      <c r="E324" t="s">
        <v>42</v>
      </c>
      <c r="F324" s="18">
        <v>42944</v>
      </c>
      <c r="G324" s="18" t="s">
        <v>170</v>
      </c>
      <c r="H324">
        <v>4.5999999999999996</v>
      </c>
      <c r="I324">
        <f t="shared" si="11"/>
        <v>4.5999999999999999E-3</v>
      </c>
    </row>
    <row r="325" spans="1:11" x14ac:dyDescent="0.35">
      <c r="A325">
        <v>2017209001</v>
      </c>
      <c r="B325" t="s">
        <v>26</v>
      </c>
      <c r="C325" t="s">
        <v>159</v>
      </c>
      <c r="D325" s="55" t="s">
        <v>914</v>
      </c>
      <c r="E325" t="s">
        <v>31</v>
      </c>
      <c r="F325" s="18">
        <v>42944</v>
      </c>
      <c r="G325" s="18" t="s">
        <v>170</v>
      </c>
      <c r="H325">
        <v>17.399999999999999</v>
      </c>
      <c r="I325">
        <f t="shared" si="11"/>
        <v>1.7399999999999999E-2</v>
      </c>
    </row>
    <row r="326" spans="1:11" hidden="1" x14ac:dyDescent="0.35">
      <c r="A326">
        <v>2017303007</v>
      </c>
      <c r="B326" t="s">
        <v>37</v>
      </c>
      <c r="C326" t="s">
        <v>450</v>
      </c>
      <c r="D326" s="55" t="s">
        <v>932</v>
      </c>
      <c r="E326" t="s">
        <v>39</v>
      </c>
      <c r="F326" s="18">
        <v>43038</v>
      </c>
      <c r="G326" s="18" t="s">
        <v>170</v>
      </c>
      <c r="H326">
        <v>40.299999999999997</v>
      </c>
      <c r="I326">
        <f t="shared" si="11"/>
        <v>4.0299999999999996E-2</v>
      </c>
      <c r="J326" t="s">
        <v>1077</v>
      </c>
      <c r="K326" t="s">
        <v>1111</v>
      </c>
    </row>
    <row r="327" spans="1:11" hidden="1" x14ac:dyDescent="0.35">
      <c r="A327">
        <v>2017303008</v>
      </c>
      <c r="B327" t="s">
        <v>37</v>
      </c>
      <c r="C327" t="s">
        <v>450</v>
      </c>
      <c r="D327" s="55" t="s">
        <v>933</v>
      </c>
      <c r="E327" t="s">
        <v>1124</v>
      </c>
      <c r="F327" s="18">
        <v>43038</v>
      </c>
      <c r="G327" s="18" t="s">
        <v>170</v>
      </c>
      <c r="H327">
        <v>40.9</v>
      </c>
      <c r="I327">
        <f t="shared" si="11"/>
        <v>4.0899999999999999E-2</v>
      </c>
      <c r="J327" t="s">
        <v>29</v>
      </c>
    </row>
    <row r="328" spans="1:11" hidden="1" x14ac:dyDescent="0.35">
      <c r="A328">
        <v>2017303009</v>
      </c>
      <c r="B328" t="s">
        <v>37</v>
      </c>
      <c r="C328" t="s">
        <v>450</v>
      </c>
      <c r="D328" s="55" t="s">
        <v>934</v>
      </c>
      <c r="E328" t="s">
        <v>1124</v>
      </c>
      <c r="F328" s="18">
        <v>43038</v>
      </c>
      <c r="G328" s="18" t="s">
        <v>170</v>
      </c>
      <c r="H328">
        <v>46.4</v>
      </c>
      <c r="I328">
        <f t="shared" si="11"/>
        <v>4.6399999999999997E-2</v>
      </c>
      <c r="J328" t="s">
        <v>29</v>
      </c>
    </row>
    <row r="329" spans="1:11" x14ac:dyDescent="0.35">
      <c r="A329">
        <v>2017303001</v>
      </c>
      <c r="B329" t="s">
        <v>34</v>
      </c>
      <c r="C329" t="s">
        <v>160</v>
      </c>
      <c r="D329" s="55" t="s">
        <v>926</v>
      </c>
      <c r="E329" t="s">
        <v>135</v>
      </c>
      <c r="F329" s="18">
        <v>43038</v>
      </c>
      <c r="G329" s="18" t="s">
        <v>170</v>
      </c>
      <c r="H329">
        <v>66.400000000000006</v>
      </c>
      <c r="I329">
        <f t="shared" si="11"/>
        <v>6.6400000000000001E-2</v>
      </c>
      <c r="J329" t="s">
        <v>829</v>
      </c>
    </row>
    <row r="330" spans="1:11" x14ac:dyDescent="0.35">
      <c r="A330">
        <v>2017303002</v>
      </c>
      <c r="B330" t="s">
        <v>34</v>
      </c>
      <c r="C330" t="s">
        <v>160</v>
      </c>
      <c r="D330" s="55" t="s">
        <v>927</v>
      </c>
      <c r="E330" t="s">
        <v>135</v>
      </c>
      <c r="F330" s="18">
        <v>43038</v>
      </c>
      <c r="G330" s="18" t="s">
        <v>170</v>
      </c>
      <c r="H330">
        <v>112.1</v>
      </c>
      <c r="I330">
        <f t="shared" si="11"/>
        <v>0.11209999999999999</v>
      </c>
      <c r="J330" t="s">
        <v>829</v>
      </c>
    </row>
    <row r="331" spans="1:11" x14ac:dyDescent="0.35">
      <c r="A331">
        <v>2017303003</v>
      </c>
      <c r="B331" t="s">
        <v>34</v>
      </c>
      <c r="C331" t="s">
        <v>160</v>
      </c>
      <c r="D331" s="55" t="s">
        <v>928</v>
      </c>
      <c r="E331" t="s">
        <v>135</v>
      </c>
      <c r="F331" s="18">
        <v>43038</v>
      </c>
      <c r="G331" s="18" t="s">
        <v>170</v>
      </c>
      <c r="H331">
        <v>123.6</v>
      </c>
      <c r="I331">
        <f t="shared" si="11"/>
        <v>0.12359999999999999</v>
      </c>
      <c r="J331" t="s">
        <v>829</v>
      </c>
    </row>
    <row r="332" spans="1:11" x14ac:dyDescent="0.35">
      <c r="A332">
        <v>2017303012</v>
      </c>
      <c r="B332" t="s">
        <v>40</v>
      </c>
      <c r="C332" t="s">
        <v>158</v>
      </c>
      <c r="D332" s="55" t="s">
        <v>938</v>
      </c>
      <c r="E332" t="s">
        <v>133</v>
      </c>
      <c r="F332" s="18">
        <v>43038</v>
      </c>
      <c r="G332" s="18" t="s">
        <v>170</v>
      </c>
      <c r="H332">
        <v>159.69999999999999</v>
      </c>
      <c r="I332">
        <f t="shared" si="11"/>
        <v>0.15969999999999998</v>
      </c>
      <c r="J332" t="s">
        <v>829</v>
      </c>
    </row>
    <row r="333" spans="1:11" hidden="1" x14ac:dyDescent="0.35">
      <c r="A333">
        <v>2017303013</v>
      </c>
      <c r="B333" t="s">
        <v>40</v>
      </c>
      <c r="C333" t="s">
        <v>158</v>
      </c>
      <c r="D333" s="55" t="s">
        <v>939</v>
      </c>
      <c r="E333" t="s">
        <v>1124</v>
      </c>
      <c r="F333" s="18">
        <v>43038</v>
      </c>
      <c r="G333" s="18" t="s">
        <v>170</v>
      </c>
      <c r="H333">
        <v>54.2</v>
      </c>
      <c r="I333">
        <f t="shared" si="11"/>
        <v>5.4200000000000005E-2</v>
      </c>
      <c r="J333" t="s">
        <v>829</v>
      </c>
    </row>
    <row r="334" spans="1:11" hidden="1" x14ac:dyDescent="0.35">
      <c r="A334">
        <v>2017303014</v>
      </c>
      <c r="B334" t="s">
        <v>40</v>
      </c>
      <c r="C334" t="s">
        <v>158</v>
      </c>
      <c r="D334" s="55" t="s">
        <v>940</v>
      </c>
      <c r="E334" t="s">
        <v>1124</v>
      </c>
      <c r="F334" s="18">
        <v>43038</v>
      </c>
      <c r="G334" s="18" t="s">
        <v>170</v>
      </c>
      <c r="H334">
        <v>49.1</v>
      </c>
      <c r="I334">
        <f t="shared" si="11"/>
        <v>4.9100000000000005E-2</v>
      </c>
      <c r="J334" t="s">
        <v>829</v>
      </c>
    </row>
    <row r="335" spans="1:11" x14ac:dyDescent="0.35">
      <c r="A335">
        <v>2017303004</v>
      </c>
      <c r="B335" t="s">
        <v>26</v>
      </c>
      <c r="C335" t="s">
        <v>159</v>
      </c>
      <c r="D335" s="55" t="s">
        <v>929</v>
      </c>
      <c r="E335" t="s">
        <v>134</v>
      </c>
      <c r="F335" s="18">
        <v>43038</v>
      </c>
      <c r="G335" s="18" t="s">
        <v>170</v>
      </c>
      <c r="H335">
        <v>111.8</v>
      </c>
      <c r="I335">
        <f t="shared" si="11"/>
        <v>0.1118</v>
      </c>
      <c r="J335" t="s">
        <v>829</v>
      </c>
    </row>
    <row r="336" spans="1:11" hidden="1" x14ac:dyDescent="0.35">
      <c r="A336">
        <v>2017303005</v>
      </c>
      <c r="B336" t="s">
        <v>26</v>
      </c>
      <c r="C336" t="s">
        <v>159</v>
      </c>
      <c r="D336" s="55" t="s">
        <v>930</v>
      </c>
      <c r="E336" t="s">
        <v>1124</v>
      </c>
      <c r="F336" s="18">
        <v>43038</v>
      </c>
      <c r="G336" s="18" t="s">
        <v>170</v>
      </c>
      <c r="H336">
        <v>55.3</v>
      </c>
      <c r="I336">
        <f t="shared" si="11"/>
        <v>5.5299999999999995E-2</v>
      </c>
      <c r="J336" t="s">
        <v>829</v>
      </c>
    </row>
    <row r="337" spans="1:15" hidden="1" x14ac:dyDescent="0.35">
      <c r="A337">
        <v>2017303006</v>
      </c>
      <c r="B337" t="s">
        <v>26</v>
      </c>
      <c r="C337" t="s">
        <v>159</v>
      </c>
      <c r="D337" s="55" t="s">
        <v>931</v>
      </c>
      <c r="E337" t="s">
        <v>1124</v>
      </c>
      <c r="F337" s="18">
        <v>43038</v>
      </c>
      <c r="G337" s="18" t="s">
        <v>170</v>
      </c>
      <c r="H337">
        <v>242.5</v>
      </c>
      <c r="I337">
        <f t="shared" si="11"/>
        <v>0.24249999999999999</v>
      </c>
      <c r="J337" t="s">
        <v>829</v>
      </c>
    </row>
    <row r="338" spans="1:15" hidden="1" x14ac:dyDescent="0.35">
      <c r="A338">
        <v>2017319010</v>
      </c>
      <c r="B338" t="s">
        <v>67</v>
      </c>
      <c r="C338" t="s">
        <v>453</v>
      </c>
      <c r="D338" s="55" t="s">
        <v>148</v>
      </c>
      <c r="E338" t="s">
        <v>148</v>
      </c>
      <c r="F338" s="18">
        <v>43054</v>
      </c>
      <c r="G338" s="18" t="s">
        <v>170</v>
      </c>
      <c r="H338">
        <v>5.5</v>
      </c>
      <c r="I338">
        <f t="shared" si="11"/>
        <v>5.4999999999999997E-3</v>
      </c>
      <c r="J338" t="s">
        <v>1103</v>
      </c>
      <c r="K338" t="s">
        <v>1111</v>
      </c>
      <c r="L338" s="27">
        <v>1.6</v>
      </c>
      <c r="M338">
        <f t="shared" ref="M338:M356" si="12">3*L338</f>
        <v>4.8000000000000007</v>
      </c>
      <c r="N338">
        <f t="shared" ref="N338:N356" si="13">5*L338</f>
        <v>8</v>
      </c>
      <c r="O338">
        <f t="shared" ref="O338:O356" si="14">10*L338</f>
        <v>16</v>
      </c>
    </row>
    <row r="339" spans="1:15" hidden="1" x14ac:dyDescent="0.35">
      <c r="A339">
        <v>2017319013</v>
      </c>
      <c r="B339" t="s">
        <v>49</v>
      </c>
      <c r="C339" t="s">
        <v>452</v>
      </c>
      <c r="D339" s="55" t="s">
        <v>945</v>
      </c>
      <c r="E339" t="s">
        <v>945</v>
      </c>
      <c r="F339" s="18">
        <v>43054</v>
      </c>
      <c r="G339" s="18" t="s">
        <v>170</v>
      </c>
      <c r="H339">
        <v>2.8</v>
      </c>
      <c r="I339">
        <f t="shared" si="11"/>
        <v>2.8E-3</v>
      </c>
      <c r="J339" t="s">
        <v>1103</v>
      </c>
      <c r="K339" t="s">
        <v>1111</v>
      </c>
      <c r="L339" s="27">
        <v>1.6</v>
      </c>
      <c r="M339">
        <f t="shared" si="12"/>
        <v>4.8000000000000007</v>
      </c>
      <c r="N339">
        <f t="shared" si="13"/>
        <v>8</v>
      </c>
      <c r="O339">
        <f t="shared" si="14"/>
        <v>16</v>
      </c>
    </row>
    <row r="340" spans="1:15" hidden="1" x14ac:dyDescent="0.35">
      <c r="A340">
        <v>2017319011</v>
      </c>
      <c r="B340" t="s">
        <v>64</v>
      </c>
      <c r="C340" t="s">
        <v>162</v>
      </c>
      <c r="D340" s="55" t="s">
        <v>147</v>
      </c>
      <c r="E340" t="s">
        <v>147</v>
      </c>
      <c r="F340" s="18">
        <v>43054</v>
      </c>
      <c r="G340" s="18" t="s">
        <v>170</v>
      </c>
      <c r="H340">
        <v>97.2</v>
      </c>
      <c r="I340">
        <f t="shared" si="11"/>
        <v>9.7200000000000009E-2</v>
      </c>
      <c r="J340" t="s">
        <v>1109</v>
      </c>
      <c r="K340" t="s">
        <v>1111</v>
      </c>
      <c r="L340" s="27">
        <v>1.6</v>
      </c>
      <c r="M340">
        <f t="shared" si="12"/>
        <v>4.8000000000000007</v>
      </c>
      <c r="N340">
        <f t="shared" si="13"/>
        <v>8</v>
      </c>
      <c r="O340">
        <f t="shared" si="14"/>
        <v>16</v>
      </c>
    </row>
    <row r="341" spans="1:15" hidden="1" x14ac:dyDescent="0.35">
      <c r="A341">
        <v>2017319012</v>
      </c>
      <c r="B341" t="s">
        <v>43</v>
      </c>
      <c r="C341" t="s">
        <v>451</v>
      </c>
      <c r="D341" s="55" t="s">
        <v>944</v>
      </c>
      <c r="E341" t="s">
        <v>944</v>
      </c>
      <c r="F341" s="18">
        <v>43054</v>
      </c>
      <c r="G341" s="18" t="s">
        <v>170</v>
      </c>
      <c r="H341">
        <v>7.5</v>
      </c>
      <c r="I341">
        <f t="shared" ref="I341:I404" si="15">IF(H341&gt;0,H341/1000,"")</f>
        <v>7.4999999999999997E-3</v>
      </c>
      <c r="J341" t="s">
        <v>1103</v>
      </c>
      <c r="K341" t="s">
        <v>1111</v>
      </c>
      <c r="L341" s="27">
        <v>1.6</v>
      </c>
      <c r="M341">
        <f t="shared" si="12"/>
        <v>4.8000000000000007</v>
      </c>
      <c r="N341">
        <f t="shared" si="13"/>
        <v>8</v>
      </c>
      <c r="O341">
        <f t="shared" si="14"/>
        <v>16</v>
      </c>
    </row>
    <row r="342" spans="1:15" hidden="1" x14ac:dyDescent="0.35">
      <c r="A342">
        <v>2017319014</v>
      </c>
      <c r="B342" t="s">
        <v>34</v>
      </c>
      <c r="C342" t="s">
        <v>160</v>
      </c>
      <c r="D342" s="55" t="s">
        <v>946</v>
      </c>
      <c r="E342" t="s">
        <v>946</v>
      </c>
      <c r="F342" s="18">
        <v>43054</v>
      </c>
      <c r="G342" s="18" t="s">
        <v>170</v>
      </c>
      <c r="H342">
        <v>4.4000000000000004</v>
      </c>
      <c r="I342">
        <f t="shared" si="15"/>
        <v>4.4000000000000003E-3</v>
      </c>
      <c r="J342" t="s">
        <v>1103</v>
      </c>
      <c r="K342" t="s">
        <v>1111</v>
      </c>
      <c r="L342" s="27">
        <v>1.6</v>
      </c>
      <c r="M342">
        <f t="shared" si="12"/>
        <v>4.8000000000000007</v>
      </c>
      <c r="N342">
        <f t="shared" si="13"/>
        <v>8</v>
      </c>
      <c r="O342">
        <f t="shared" si="14"/>
        <v>16</v>
      </c>
    </row>
    <row r="343" spans="1:15" hidden="1" x14ac:dyDescent="0.35">
      <c r="A343">
        <v>2017319015</v>
      </c>
      <c r="B343" t="s">
        <v>34</v>
      </c>
      <c r="C343" t="s">
        <v>160</v>
      </c>
      <c r="D343" s="55" t="s">
        <v>947</v>
      </c>
      <c r="E343" t="s">
        <v>1124</v>
      </c>
      <c r="F343" s="18">
        <v>43054</v>
      </c>
      <c r="G343" s="18" t="s">
        <v>170</v>
      </c>
      <c r="H343">
        <v>4.5</v>
      </c>
      <c r="I343">
        <f t="shared" si="15"/>
        <v>4.4999999999999997E-3</v>
      </c>
      <c r="J343" t="s">
        <v>1103</v>
      </c>
      <c r="K343" t="s">
        <v>1111</v>
      </c>
      <c r="L343" s="27">
        <v>1.6</v>
      </c>
      <c r="M343">
        <f t="shared" si="12"/>
        <v>4.8000000000000007</v>
      </c>
      <c r="N343">
        <f t="shared" si="13"/>
        <v>8</v>
      </c>
      <c r="O343">
        <f t="shared" si="14"/>
        <v>16</v>
      </c>
    </row>
    <row r="344" spans="1:15" hidden="1" x14ac:dyDescent="0.35">
      <c r="A344">
        <v>2017319009</v>
      </c>
      <c r="B344" t="s">
        <v>40</v>
      </c>
      <c r="C344" t="s">
        <v>158</v>
      </c>
      <c r="D344" s="55" t="s">
        <v>942</v>
      </c>
      <c r="E344" t="s">
        <v>942</v>
      </c>
      <c r="F344" s="18">
        <v>43054</v>
      </c>
      <c r="G344" s="18" t="s">
        <v>170</v>
      </c>
      <c r="H344">
        <v>5.3</v>
      </c>
      <c r="I344">
        <f t="shared" si="15"/>
        <v>5.3E-3</v>
      </c>
      <c r="J344" t="s">
        <v>1103</v>
      </c>
      <c r="K344" t="s">
        <v>1111</v>
      </c>
      <c r="L344" s="27">
        <v>1.6</v>
      </c>
      <c r="M344">
        <f t="shared" si="12"/>
        <v>4.8000000000000007</v>
      </c>
      <c r="N344">
        <f t="shared" si="13"/>
        <v>8</v>
      </c>
      <c r="O344">
        <f t="shared" si="14"/>
        <v>16</v>
      </c>
    </row>
    <row r="345" spans="1:15" hidden="1" x14ac:dyDescent="0.35">
      <c r="A345">
        <v>2017319008</v>
      </c>
      <c r="B345" t="s">
        <v>26</v>
      </c>
      <c r="C345" t="s">
        <v>159</v>
      </c>
      <c r="D345" s="55" t="s">
        <v>941</v>
      </c>
      <c r="E345" t="s">
        <v>941</v>
      </c>
      <c r="F345" s="18">
        <v>43054</v>
      </c>
      <c r="G345" s="18" t="s">
        <v>170</v>
      </c>
      <c r="H345">
        <v>7.5</v>
      </c>
      <c r="I345">
        <f t="shared" si="15"/>
        <v>7.4999999999999997E-3</v>
      </c>
      <c r="J345" t="s">
        <v>1103</v>
      </c>
      <c r="K345" t="s">
        <v>1111</v>
      </c>
      <c r="L345" s="27">
        <v>1.6</v>
      </c>
      <c r="M345">
        <f t="shared" si="12"/>
        <v>4.8000000000000007</v>
      </c>
      <c r="N345">
        <f t="shared" si="13"/>
        <v>8</v>
      </c>
      <c r="O345">
        <f t="shared" si="14"/>
        <v>16</v>
      </c>
    </row>
    <row r="346" spans="1:15" hidden="1" x14ac:dyDescent="0.35">
      <c r="A346">
        <v>2017319016</v>
      </c>
      <c r="B346" t="e">
        <v>#N/A</v>
      </c>
      <c r="C346" t="e">
        <v>#N/A</v>
      </c>
      <c r="D346" s="55" t="s">
        <v>948</v>
      </c>
      <c r="E346" t="s">
        <v>125</v>
      </c>
      <c r="F346" s="18">
        <v>43054</v>
      </c>
      <c r="G346" s="18" t="s">
        <v>170</v>
      </c>
      <c r="H346">
        <v>1.6</v>
      </c>
      <c r="I346">
        <f t="shared" si="15"/>
        <v>1.6000000000000001E-3</v>
      </c>
      <c r="J346" t="s">
        <v>1103</v>
      </c>
      <c r="K346" t="s">
        <v>1111</v>
      </c>
      <c r="L346" s="27">
        <v>1.6</v>
      </c>
      <c r="M346">
        <f t="shared" si="12"/>
        <v>4.8000000000000007</v>
      </c>
      <c r="N346">
        <f t="shared" si="13"/>
        <v>8</v>
      </c>
      <c r="O346">
        <f t="shared" si="14"/>
        <v>16</v>
      </c>
    </row>
    <row r="347" spans="1:15" hidden="1" x14ac:dyDescent="0.35">
      <c r="A347">
        <v>2017335004</v>
      </c>
      <c r="B347" t="s">
        <v>67</v>
      </c>
      <c r="C347" t="s">
        <v>453</v>
      </c>
      <c r="D347" s="61">
        <v>316</v>
      </c>
      <c r="E347" t="s">
        <v>148</v>
      </c>
      <c r="F347" s="18">
        <v>43070</v>
      </c>
      <c r="G347" s="18" t="s">
        <v>170</v>
      </c>
      <c r="H347">
        <v>4.0999999999999996</v>
      </c>
      <c r="I347">
        <f t="shared" si="15"/>
        <v>4.0999999999999995E-3</v>
      </c>
      <c r="J347" t="s">
        <v>1103</v>
      </c>
      <c r="K347" t="s">
        <v>1111</v>
      </c>
      <c r="L347" s="27">
        <v>1.6</v>
      </c>
      <c r="M347">
        <f t="shared" si="12"/>
        <v>4.8000000000000007</v>
      </c>
      <c r="N347">
        <f t="shared" si="13"/>
        <v>8</v>
      </c>
      <c r="O347">
        <f t="shared" si="14"/>
        <v>16</v>
      </c>
    </row>
    <row r="348" spans="1:15" hidden="1" x14ac:dyDescent="0.35">
      <c r="A348">
        <v>2017335006</v>
      </c>
      <c r="B348" t="s">
        <v>49</v>
      </c>
      <c r="C348" t="s">
        <v>452</v>
      </c>
      <c r="D348" s="55" t="s">
        <v>951</v>
      </c>
      <c r="E348" t="s">
        <v>945</v>
      </c>
      <c r="F348" s="18">
        <v>43070</v>
      </c>
      <c r="G348" s="18" t="s">
        <v>170</v>
      </c>
      <c r="H348">
        <v>1.3</v>
      </c>
      <c r="I348">
        <f t="shared" si="15"/>
        <v>1.2999999999999999E-3</v>
      </c>
      <c r="J348" t="s">
        <v>1103</v>
      </c>
      <c r="K348" t="s">
        <v>1111</v>
      </c>
      <c r="L348" s="27">
        <v>1.6</v>
      </c>
      <c r="M348">
        <f t="shared" si="12"/>
        <v>4.8000000000000007</v>
      </c>
      <c r="N348">
        <f t="shared" si="13"/>
        <v>8</v>
      </c>
      <c r="O348">
        <f t="shared" si="14"/>
        <v>16</v>
      </c>
    </row>
    <row r="349" spans="1:15" hidden="1" x14ac:dyDescent="0.35">
      <c r="A349">
        <v>2017335003</v>
      </c>
      <c r="B349" t="s">
        <v>64</v>
      </c>
      <c r="C349" t="s">
        <v>162</v>
      </c>
      <c r="D349" s="61">
        <v>315</v>
      </c>
      <c r="E349" t="s">
        <v>147</v>
      </c>
      <c r="F349" s="18">
        <v>43070</v>
      </c>
      <c r="G349" s="18" t="s">
        <v>170</v>
      </c>
      <c r="H349">
        <v>25.9</v>
      </c>
      <c r="I349">
        <f t="shared" si="15"/>
        <v>2.5899999999999999E-2</v>
      </c>
      <c r="J349" t="s">
        <v>1103</v>
      </c>
      <c r="K349" t="s">
        <v>1111</v>
      </c>
      <c r="L349" s="27">
        <v>1.6</v>
      </c>
      <c r="M349">
        <f t="shared" si="12"/>
        <v>4.8000000000000007</v>
      </c>
      <c r="N349">
        <f t="shared" si="13"/>
        <v>8</v>
      </c>
      <c r="O349">
        <f t="shared" si="14"/>
        <v>16</v>
      </c>
    </row>
    <row r="350" spans="1:15" hidden="1" x14ac:dyDescent="0.35">
      <c r="A350">
        <v>2017335005</v>
      </c>
      <c r="B350" t="s">
        <v>43</v>
      </c>
      <c r="C350" t="s">
        <v>451</v>
      </c>
      <c r="D350" s="61">
        <v>801</v>
      </c>
      <c r="E350" t="s">
        <v>944</v>
      </c>
      <c r="F350" s="18">
        <v>43070</v>
      </c>
      <c r="G350" s="18" t="s">
        <v>170</v>
      </c>
      <c r="H350">
        <v>5.5</v>
      </c>
      <c r="I350">
        <f t="shared" si="15"/>
        <v>5.4999999999999997E-3</v>
      </c>
      <c r="J350" t="s">
        <v>1103</v>
      </c>
      <c r="K350" t="s">
        <v>1111</v>
      </c>
      <c r="L350" s="27">
        <v>1.6</v>
      </c>
      <c r="M350">
        <f t="shared" si="12"/>
        <v>4.8000000000000007</v>
      </c>
      <c r="N350">
        <f t="shared" si="13"/>
        <v>8</v>
      </c>
      <c r="O350">
        <f t="shared" si="14"/>
        <v>16</v>
      </c>
    </row>
    <row r="351" spans="1:15" hidden="1" x14ac:dyDescent="0.35">
      <c r="A351">
        <v>2017335007</v>
      </c>
      <c r="B351" t="s">
        <v>34</v>
      </c>
      <c r="C351" t="s">
        <v>160</v>
      </c>
      <c r="D351" s="61">
        <v>174</v>
      </c>
      <c r="E351" t="s">
        <v>946</v>
      </c>
      <c r="F351" s="18">
        <v>43070</v>
      </c>
      <c r="G351" s="18" t="s">
        <v>170</v>
      </c>
      <c r="H351">
        <v>1.6</v>
      </c>
      <c r="I351">
        <f t="shared" si="15"/>
        <v>1.6000000000000001E-3</v>
      </c>
      <c r="J351" t="s">
        <v>1103</v>
      </c>
      <c r="K351" t="s">
        <v>1111</v>
      </c>
      <c r="L351" s="27">
        <v>1.6</v>
      </c>
      <c r="M351">
        <f t="shared" si="12"/>
        <v>4.8000000000000007</v>
      </c>
      <c r="N351">
        <f t="shared" si="13"/>
        <v>8</v>
      </c>
      <c r="O351">
        <f t="shared" si="14"/>
        <v>16</v>
      </c>
    </row>
    <row r="352" spans="1:15" hidden="1" x14ac:dyDescent="0.35">
      <c r="A352">
        <v>2017335002</v>
      </c>
      <c r="B352" t="s">
        <v>40</v>
      </c>
      <c r="C352" t="s">
        <v>158</v>
      </c>
      <c r="D352" s="61">
        <v>166</v>
      </c>
      <c r="E352" t="s">
        <v>942</v>
      </c>
      <c r="F352" s="18">
        <v>43070</v>
      </c>
      <c r="G352" s="18" t="s">
        <v>170</v>
      </c>
      <c r="H352">
        <v>1.3</v>
      </c>
      <c r="I352">
        <f t="shared" si="15"/>
        <v>1.2999999999999999E-3</v>
      </c>
      <c r="J352" t="s">
        <v>1103</v>
      </c>
      <c r="K352" t="s">
        <v>1111</v>
      </c>
      <c r="L352" s="27">
        <v>1.6</v>
      </c>
      <c r="M352">
        <f t="shared" si="12"/>
        <v>4.8000000000000007</v>
      </c>
      <c r="N352">
        <f t="shared" si="13"/>
        <v>8</v>
      </c>
      <c r="O352">
        <f t="shared" si="14"/>
        <v>16</v>
      </c>
    </row>
    <row r="353" spans="1:15" hidden="1" x14ac:dyDescent="0.35">
      <c r="A353">
        <v>2017335001</v>
      </c>
      <c r="B353" t="s">
        <v>26</v>
      </c>
      <c r="C353" t="s">
        <v>159</v>
      </c>
      <c r="D353" s="61">
        <v>101</v>
      </c>
      <c r="E353" t="s">
        <v>941</v>
      </c>
      <c r="F353" s="18">
        <v>43070</v>
      </c>
      <c r="G353" s="18" t="s">
        <v>170</v>
      </c>
      <c r="H353">
        <v>3.2</v>
      </c>
      <c r="I353">
        <f t="shared" si="15"/>
        <v>3.2000000000000002E-3</v>
      </c>
      <c r="J353" t="s">
        <v>1103</v>
      </c>
      <c r="K353" t="s">
        <v>1111</v>
      </c>
      <c r="L353" s="27">
        <v>1.6</v>
      </c>
      <c r="M353">
        <f t="shared" si="12"/>
        <v>4.8000000000000007</v>
      </c>
      <c r="N353">
        <f t="shared" si="13"/>
        <v>8</v>
      </c>
      <c r="O353">
        <f t="shared" si="14"/>
        <v>16</v>
      </c>
    </row>
    <row r="354" spans="1:15" hidden="1" x14ac:dyDescent="0.35">
      <c r="A354">
        <v>2017335008</v>
      </c>
      <c r="B354" t="e">
        <v>#N/A</v>
      </c>
      <c r="C354" t="e">
        <v>#N/A</v>
      </c>
      <c r="D354" s="55" t="s">
        <v>952</v>
      </c>
      <c r="E354" t="s">
        <v>125</v>
      </c>
      <c r="F354" s="18">
        <v>43070</v>
      </c>
      <c r="G354" s="18" t="s">
        <v>170</v>
      </c>
      <c r="H354">
        <v>1.6</v>
      </c>
      <c r="I354">
        <f t="shared" si="15"/>
        <v>1.6000000000000001E-3</v>
      </c>
      <c r="J354" t="s">
        <v>1103</v>
      </c>
      <c r="K354" t="s">
        <v>1111</v>
      </c>
      <c r="L354" s="27">
        <v>1.6</v>
      </c>
      <c r="M354">
        <f t="shared" si="12"/>
        <v>4.8000000000000007</v>
      </c>
      <c r="N354">
        <f t="shared" si="13"/>
        <v>8</v>
      </c>
      <c r="O354">
        <f t="shared" si="14"/>
        <v>16</v>
      </c>
    </row>
    <row r="355" spans="1:15" x14ac:dyDescent="0.35">
      <c r="A355">
        <v>2018143005</v>
      </c>
      <c r="B355" t="s">
        <v>37</v>
      </c>
      <c r="C355" t="s">
        <v>450</v>
      </c>
      <c r="D355">
        <v>303</v>
      </c>
      <c r="E355" t="s">
        <v>965</v>
      </c>
      <c r="F355" s="18">
        <v>43243</v>
      </c>
      <c r="G355" s="18" t="s">
        <v>170</v>
      </c>
      <c r="H355">
        <v>8.3000000000000007</v>
      </c>
      <c r="I355">
        <f t="shared" si="15"/>
        <v>8.3000000000000001E-3</v>
      </c>
      <c r="J355" t="s">
        <v>830</v>
      </c>
      <c r="K355" t="s">
        <v>1119</v>
      </c>
      <c r="L355" s="27">
        <v>2.1</v>
      </c>
      <c r="M355">
        <f t="shared" si="12"/>
        <v>6.3000000000000007</v>
      </c>
      <c r="N355">
        <f t="shared" si="13"/>
        <v>10.5</v>
      </c>
      <c r="O355">
        <f t="shared" si="14"/>
        <v>21</v>
      </c>
    </row>
    <row r="356" spans="1:15" hidden="1" x14ac:dyDescent="0.35">
      <c r="A356">
        <v>2018143017</v>
      </c>
      <c r="B356" t="e">
        <v>#N/A</v>
      </c>
      <c r="C356" t="e">
        <v>#N/A</v>
      </c>
      <c r="D356" t="s">
        <v>125</v>
      </c>
      <c r="E356" t="s">
        <v>125</v>
      </c>
      <c r="F356" s="18">
        <v>43243</v>
      </c>
      <c r="G356" s="18" t="s">
        <v>170</v>
      </c>
      <c r="H356">
        <v>2.1</v>
      </c>
      <c r="I356">
        <f t="shared" si="15"/>
        <v>2.1000000000000003E-3</v>
      </c>
      <c r="J356" t="s">
        <v>830</v>
      </c>
      <c r="L356" s="27">
        <v>2.1</v>
      </c>
      <c r="M356">
        <f t="shared" si="12"/>
        <v>6.3000000000000007</v>
      </c>
      <c r="N356">
        <f t="shared" si="13"/>
        <v>10.5</v>
      </c>
      <c r="O356">
        <f t="shared" si="14"/>
        <v>21</v>
      </c>
    </row>
    <row r="357" spans="1:15" x14ac:dyDescent="0.35">
      <c r="A357">
        <v>2018186018</v>
      </c>
      <c r="B357" t="s">
        <v>46</v>
      </c>
      <c r="C357" t="s">
        <v>161</v>
      </c>
      <c r="D357">
        <v>321</v>
      </c>
      <c r="E357" t="s">
        <v>149</v>
      </c>
      <c r="F357" s="18">
        <v>43286</v>
      </c>
      <c r="G357" s="18" t="s">
        <v>170</v>
      </c>
      <c r="H357">
        <v>14.7</v>
      </c>
      <c r="I357">
        <f t="shared" si="15"/>
        <v>1.47E-2</v>
      </c>
      <c r="J357" t="s">
        <v>29</v>
      </c>
    </row>
    <row r="358" spans="1:15" x14ac:dyDescent="0.35">
      <c r="A358">
        <v>2018186016</v>
      </c>
      <c r="B358" t="s">
        <v>43</v>
      </c>
      <c r="C358" t="s">
        <v>451</v>
      </c>
      <c r="D358">
        <v>801</v>
      </c>
      <c r="E358" t="s">
        <v>885</v>
      </c>
      <c r="F358" s="18">
        <v>43286</v>
      </c>
      <c r="G358" s="18" t="s">
        <v>170</v>
      </c>
      <c r="H358">
        <v>8.4</v>
      </c>
      <c r="I358">
        <f t="shared" si="15"/>
        <v>8.4000000000000012E-3</v>
      </c>
      <c r="J358" t="s">
        <v>29</v>
      </c>
    </row>
    <row r="359" spans="1:15" x14ac:dyDescent="0.35">
      <c r="A359">
        <v>2018186017</v>
      </c>
      <c r="B359" t="s">
        <v>34</v>
      </c>
      <c r="C359" t="s">
        <v>160</v>
      </c>
      <c r="D359">
        <v>174</v>
      </c>
      <c r="E359" t="s">
        <v>135</v>
      </c>
      <c r="F359" s="18">
        <v>43286</v>
      </c>
      <c r="G359" s="18" t="s">
        <v>170</v>
      </c>
      <c r="H359">
        <v>15</v>
      </c>
      <c r="I359">
        <f t="shared" si="15"/>
        <v>1.4999999999999999E-2</v>
      </c>
      <c r="J359" t="s">
        <v>29</v>
      </c>
    </row>
    <row r="360" spans="1:15" x14ac:dyDescent="0.35">
      <c r="A360">
        <v>2018186015</v>
      </c>
      <c r="B360" t="s">
        <v>40</v>
      </c>
      <c r="C360" t="s">
        <v>158</v>
      </c>
      <c r="D360">
        <v>166</v>
      </c>
      <c r="E360" t="s">
        <v>133</v>
      </c>
      <c r="F360" s="18">
        <v>43286</v>
      </c>
      <c r="G360" s="18" t="s">
        <v>170</v>
      </c>
      <c r="H360">
        <v>1.5</v>
      </c>
      <c r="I360">
        <f t="shared" si="15"/>
        <v>1.5E-3</v>
      </c>
      <c r="J360" t="s">
        <v>833</v>
      </c>
    </row>
    <row r="361" spans="1:15" hidden="1" x14ac:dyDescent="0.35">
      <c r="A361">
        <v>2018186020</v>
      </c>
      <c r="B361" t="e">
        <v>#N/A</v>
      </c>
      <c r="C361" t="e">
        <v>#N/A</v>
      </c>
      <c r="D361" t="s">
        <v>125</v>
      </c>
      <c r="E361" t="s">
        <v>125</v>
      </c>
      <c r="F361" s="18">
        <v>43286</v>
      </c>
      <c r="G361" s="18" t="s">
        <v>170</v>
      </c>
      <c r="H361">
        <v>0.7</v>
      </c>
      <c r="I361">
        <f t="shared" si="15"/>
        <v>6.9999999999999999E-4</v>
      </c>
      <c r="J361" t="s">
        <v>833</v>
      </c>
    </row>
    <row r="362" spans="1:15" x14ac:dyDescent="0.35">
      <c r="A362">
        <v>2018198090</v>
      </c>
      <c r="B362" t="s">
        <v>46</v>
      </c>
      <c r="C362" t="s">
        <v>161</v>
      </c>
      <c r="D362" t="s">
        <v>990</v>
      </c>
      <c r="E362" t="s">
        <v>149</v>
      </c>
      <c r="F362" s="18">
        <v>43298</v>
      </c>
      <c r="G362" s="18" t="s">
        <v>170</v>
      </c>
      <c r="H362">
        <v>15.6</v>
      </c>
      <c r="I362">
        <f t="shared" si="15"/>
        <v>1.5599999999999999E-2</v>
      </c>
      <c r="J362" t="s">
        <v>29</v>
      </c>
    </row>
    <row r="363" spans="1:15" x14ac:dyDescent="0.35">
      <c r="A363">
        <v>2018198089</v>
      </c>
      <c r="B363" t="s">
        <v>43</v>
      </c>
      <c r="C363" t="s">
        <v>451</v>
      </c>
      <c r="D363" t="s">
        <v>950</v>
      </c>
      <c r="E363" t="s">
        <v>885</v>
      </c>
      <c r="F363" s="18">
        <v>43298</v>
      </c>
      <c r="G363" s="18" t="s">
        <v>170</v>
      </c>
      <c r="H363">
        <v>11.3</v>
      </c>
      <c r="I363">
        <f t="shared" si="15"/>
        <v>1.1300000000000001E-2</v>
      </c>
      <c r="J363" t="s">
        <v>29</v>
      </c>
    </row>
    <row r="364" spans="1:15" hidden="1" x14ac:dyDescent="0.35">
      <c r="A364">
        <v>2018198091</v>
      </c>
      <c r="B364" t="s">
        <v>43</v>
      </c>
      <c r="C364" t="s">
        <v>451</v>
      </c>
      <c r="D364" t="s">
        <v>950</v>
      </c>
      <c r="E364" t="s">
        <v>1124</v>
      </c>
      <c r="F364" s="18">
        <v>43298</v>
      </c>
      <c r="G364" s="18" t="s">
        <v>170</v>
      </c>
      <c r="H364">
        <v>10.4</v>
      </c>
      <c r="I364">
        <f t="shared" si="15"/>
        <v>1.04E-2</v>
      </c>
      <c r="J364" t="s">
        <v>29</v>
      </c>
    </row>
    <row r="365" spans="1:15" x14ac:dyDescent="0.35">
      <c r="A365">
        <v>2018198088</v>
      </c>
      <c r="B365" t="s">
        <v>40</v>
      </c>
      <c r="C365" t="s">
        <v>158</v>
      </c>
      <c r="D365" t="s">
        <v>938</v>
      </c>
      <c r="E365" t="s">
        <v>133</v>
      </c>
      <c r="F365" s="18">
        <v>43298</v>
      </c>
      <c r="G365" s="18" t="s">
        <v>170</v>
      </c>
      <c r="H365">
        <v>2.5</v>
      </c>
      <c r="I365">
        <f t="shared" si="15"/>
        <v>2.5000000000000001E-3</v>
      </c>
      <c r="J365" t="s">
        <v>29</v>
      </c>
    </row>
    <row r="366" spans="1:15" hidden="1" x14ac:dyDescent="0.35">
      <c r="A366">
        <v>2018198092</v>
      </c>
      <c r="B366" t="e">
        <v>#N/A</v>
      </c>
      <c r="C366" t="e">
        <v>#N/A</v>
      </c>
      <c r="D366" t="s">
        <v>125</v>
      </c>
      <c r="E366" t="s">
        <v>125</v>
      </c>
      <c r="F366" s="18">
        <v>43298</v>
      </c>
      <c r="G366" s="18" t="s">
        <v>170</v>
      </c>
      <c r="H366">
        <v>0.3</v>
      </c>
      <c r="I366">
        <f t="shared" si="15"/>
        <v>2.9999999999999997E-4</v>
      </c>
      <c r="J366" t="s">
        <v>832</v>
      </c>
    </row>
    <row r="367" spans="1:15" hidden="1" x14ac:dyDescent="0.35">
      <c r="A367">
        <v>2018206077</v>
      </c>
      <c r="B367" t="s">
        <v>43</v>
      </c>
      <c r="C367" t="s">
        <v>451</v>
      </c>
      <c r="D367" t="s">
        <v>950</v>
      </c>
      <c r="E367" t="s">
        <v>885</v>
      </c>
      <c r="F367" s="18">
        <v>43306</v>
      </c>
      <c r="G367" s="18" t="s">
        <v>170</v>
      </c>
      <c r="H367">
        <v>43.1</v>
      </c>
      <c r="I367">
        <f t="shared" si="15"/>
        <v>4.3099999999999999E-2</v>
      </c>
      <c r="J367" t="s">
        <v>1077</v>
      </c>
      <c r="K367" t="s">
        <v>1111</v>
      </c>
    </row>
    <row r="368" spans="1:15" x14ac:dyDescent="0.35">
      <c r="A368">
        <v>2018206078</v>
      </c>
      <c r="B368" t="s">
        <v>34</v>
      </c>
      <c r="C368" t="s">
        <v>160</v>
      </c>
      <c r="D368" t="s">
        <v>926</v>
      </c>
      <c r="E368" t="s">
        <v>135</v>
      </c>
      <c r="F368" s="18">
        <v>43306</v>
      </c>
      <c r="G368" s="18" t="s">
        <v>170</v>
      </c>
      <c r="H368">
        <v>15.6</v>
      </c>
      <c r="I368">
        <f t="shared" si="15"/>
        <v>1.5599999999999999E-2</v>
      </c>
      <c r="J368" t="s">
        <v>29</v>
      </c>
    </row>
    <row r="369" spans="1:16" hidden="1" x14ac:dyDescent="0.35">
      <c r="A369">
        <v>2018206076</v>
      </c>
      <c r="B369" t="s">
        <v>40</v>
      </c>
      <c r="C369" t="s">
        <v>158</v>
      </c>
      <c r="D369" t="s">
        <v>938</v>
      </c>
      <c r="E369" t="s">
        <v>1124</v>
      </c>
      <c r="F369" s="18">
        <v>43306</v>
      </c>
      <c r="G369" s="18" t="s">
        <v>170</v>
      </c>
      <c r="H369">
        <v>23.7</v>
      </c>
      <c r="I369">
        <f t="shared" si="15"/>
        <v>2.3699999999999999E-2</v>
      </c>
      <c r="J369" t="s">
        <v>29</v>
      </c>
    </row>
    <row r="370" spans="1:16" x14ac:dyDescent="0.35">
      <c r="A370">
        <v>2018206080</v>
      </c>
      <c r="B370" t="s">
        <v>40</v>
      </c>
      <c r="C370" t="s">
        <v>158</v>
      </c>
      <c r="D370">
        <v>166</v>
      </c>
      <c r="E370" t="s">
        <v>133</v>
      </c>
      <c r="F370" s="18">
        <v>43306</v>
      </c>
      <c r="G370" s="18" t="s">
        <v>170</v>
      </c>
      <c r="H370">
        <v>28.5</v>
      </c>
      <c r="I370">
        <f t="shared" si="15"/>
        <v>2.8500000000000001E-2</v>
      </c>
      <c r="J370" t="s">
        <v>29</v>
      </c>
    </row>
    <row r="371" spans="1:16" x14ac:dyDescent="0.35">
      <c r="A371">
        <v>2018206079</v>
      </c>
      <c r="B371" t="s">
        <v>26</v>
      </c>
      <c r="C371" t="s">
        <v>159</v>
      </c>
      <c r="D371">
        <v>101</v>
      </c>
      <c r="E371" t="s">
        <v>134</v>
      </c>
      <c r="F371" s="18">
        <v>43306</v>
      </c>
      <c r="G371" s="18" t="s">
        <v>170</v>
      </c>
      <c r="H371">
        <v>19.8</v>
      </c>
      <c r="I371">
        <f t="shared" si="15"/>
        <v>1.9800000000000002E-2</v>
      </c>
      <c r="J371" t="s">
        <v>29</v>
      </c>
    </row>
    <row r="372" spans="1:16" hidden="1" x14ac:dyDescent="0.35">
      <c r="A372">
        <v>2018206081</v>
      </c>
      <c r="B372" t="e">
        <v>#N/A</v>
      </c>
      <c r="C372" t="e">
        <v>#N/A</v>
      </c>
      <c r="D372" t="s">
        <v>125</v>
      </c>
      <c r="E372" t="s">
        <v>125</v>
      </c>
      <c r="F372" s="18">
        <v>43306</v>
      </c>
      <c r="G372" s="18" t="s">
        <v>170</v>
      </c>
      <c r="H372">
        <v>1.2</v>
      </c>
      <c r="I372">
        <f t="shared" si="15"/>
        <v>1.1999999999999999E-3</v>
      </c>
      <c r="J372" t="s">
        <v>833</v>
      </c>
    </row>
    <row r="373" spans="1:16" hidden="1" x14ac:dyDescent="0.35">
      <c r="A373">
        <v>2018212100</v>
      </c>
      <c r="B373" t="s">
        <v>37</v>
      </c>
      <c r="C373" t="s">
        <v>450</v>
      </c>
      <c r="D373" t="s">
        <v>932</v>
      </c>
      <c r="E373" t="s">
        <v>965</v>
      </c>
      <c r="F373" s="18">
        <v>43312</v>
      </c>
      <c r="G373" s="18" t="s">
        <v>170</v>
      </c>
      <c r="H373">
        <v>1.8</v>
      </c>
      <c r="I373">
        <f t="shared" si="15"/>
        <v>1.8E-3</v>
      </c>
      <c r="J373" t="s">
        <v>29</v>
      </c>
      <c r="K373" t="s">
        <v>1111</v>
      </c>
      <c r="L373" s="27">
        <v>1.5</v>
      </c>
      <c r="M373">
        <f t="shared" ref="M373:M380" si="16">3*L373</f>
        <v>4.5</v>
      </c>
      <c r="N373">
        <f t="shared" ref="N373:N380" si="17">5*L373</f>
        <v>7.5</v>
      </c>
      <c r="O373">
        <f t="shared" ref="O373:O380" si="18">10*L373</f>
        <v>15</v>
      </c>
      <c r="P373" t="s">
        <v>1120</v>
      </c>
    </row>
    <row r="374" spans="1:16" x14ac:dyDescent="0.35">
      <c r="A374">
        <v>2018212097</v>
      </c>
      <c r="B374" t="s">
        <v>46</v>
      </c>
      <c r="C374" t="s">
        <v>161</v>
      </c>
      <c r="D374" t="s">
        <v>990</v>
      </c>
      <c r="E374" t="s">
        <v>149</v>
      </c>
      <c r="F374" s="18">
        <v>43312</v>
      </c>
      <c r="G374" s="18" t="s">
        <v>170</v>
      </c>
      <c r="H374">
        <v>16.5</v>
      </c>
      <c r="I374">
        <f t="shared" si="15"/>
        <v>1.6500000000000001E-2</v>
      </c>
      <c r="J374" t="s">
        <v>29</v>
      </c>
      <c r="L374" s="27">
        <v>1.5</v>
      </c>
      <c r="M374">
        <f t="shared" si="16"/>
        <v>4.5</v>
      </c>
      <c r="N374">
        <f t="shared" si="17"/>
        <v>7.5</v>
      </c>
      <c r="O374">
        <f t="shared" si="18"/>
        <v>15</v>
      </c>
    </row>
    <row r="375" spans="1:16" hidden="1" x14ac:dyDescent="0.35">
      <c r="A375">
        <v>2018212101</v>
      </c>
      <c r="B375" t="s">
        <v>46</v>
      </c>
      <c r="C375" t="s">
        <v>161</v>
      </c>
      <c r="D375" t="s">
        <v>990</v>
      </c>
      <c r="E375" t="s">
        <v>1124</v>
      </c>
      <c r="F375" s="18">
        <v>43312</v>
      </c>
      <c r="G375" s="18" t="s">
        <v>170</v>
      </c>
      <c r="H375">
        <v>15.4</v>
      </c>
      <c r="I375">
        <f t="shared" si="15"/>
        <v>1.54E-2</v>
      </c>
      <c r="J375" t="s">
        <v>29</v>
      </c>
      <c r="L375" s="27">
        <v>1.5</v>
      </c>
      <c r="M375">
        <f t="shared" si="16"/>
        <v>4.5</v>
      </c>
      <c r="N375">
        <f t="shared" si="17"/>
        <v>7.5</v>
      </c>
      <c r="O375">
        <f t="shared" si="18"/>
        <v>15</v>
      </c>
    </row>
    <row r="376" spans="1:16" x14ac:dyDescent="0.35">
      <c r="A376">
        <v>2018212096</v>
      </c>
      <c r="B376" t="s">
        <v>43</v>
      </c>
      <c r="C376" t="s">
        <v>451</v>
      </c>
      <c r="D376" t="s">
        <v>950</v>
      </c>
      <c r="E376" t="s">
        <v>885</v>
      </c>
      <c r="F376" s="18">
        <v>43312</v>
      </c>
      <c r="G376" s="18" t="s">
        <v>170</v>
      </c>
      <c r="H376">
        <v>13.1</v>
      </c>
      <c r="I376">
        <f t="shared" si="15"/>
        <v>1.3099999999999999E-2</v>
      </c>
      <c r="J376" t="s">
        <v>29</v>
      </c>
      <c r="L376" s="27">
        <v>1.5</v>
      </c>
      <c r="M376">
        <f t="shared" si="16"/>
        <v>4.5</v>
      </c>
      <c r="N376">
        <f t="shared" si="17"/>
        <v>7.5</v>
      </c>
      <c r="O376">
        <f t="shared" si="18"/>
        <v>15</v>
      </c>
    </row>
    <row r="377" spans="1:16" x14ac:dyDescent="0.35">
      <c r="A377">
        <v>2018212098</v>
      </c>
      <c r="B377" t="s">
        <v>34</v>
      </c>
      <c r="C377" t="s">
        <v>160</v>
      </c>
      <c r="D377" t="s">
        <v>926</v>
      </c>
      <c r="E377" t="s">
        <v>135</v>
      </c>
      <c r="F377" s="18">
        <v>43312</v>
      </c>
      <c r="G377" s="18" t="s">
        <v>170</v>
      </c>
      <c r="H377">
        <v>9.1999999999999993</v>
      </c>
      <c r="I377">
        <f t="shared" si="15"/>
        <v>9.1999999999999998E-3</v>
      </c>
      <c r="J377" t="s">
        <v>29</v>
      </c>
      <c r="L377" s="27">
        <v>1.5</v>
      </c>
      <c r="M377">
        <f t="shared" si="16"/>
        <v>4.5</v>
      </c>
      <c r="N377">
        <f t="shared" si="17"/>
        <v>7.5</v>
      </c>
      <c r="O377">
        <f t="shared" si="18"/>
        <v>15</v>
      </c>
    </row>
    <row r="378" spans="1:16" x14ac:dyDescent="0.35">
      <c r="A378">
        <v>2018212095</v>
      </c>
      <c r="B378" t="s">
        <v>40</v>
      </c>
      <c r="C378" t="s">
        <v>158</v>
      </c>
      <c r="D378" t="s">
        <v>938</v>
      </c>
      <c r="E378" t="s">
        <v>133</v>
      </c>
      <c r="F378" s="18">
        <v>43312</v>
      </c>
      <c r="G378" s="18" t="s">
        <v>170</v>
      </c>
      <c r="H378">
        <v>9.9</v>
      </c>
      <c r="I378">
        <f t="shared" si="15"/>
        <v>9.9000000000000008E-3</v>
      </c>
      <c r="J378" t="s">
        <v>29</v>
      </c>
      <c r="L378" s="27">
        <v>1.5</v>
      </c>
      <c r="M378">
        <f t="shared" si="16"/>
        <v>4.5</v>
      </c>
      <c r="N378">
        <f t="shared" si="17"/>
        <v>7.5</v>
      </c>
      <c r="O378">
        <f t="shared" si="18"/>
        <v>15</v>
      </c>
    </row>
    <row r="379" spans="1:16" x14ac:dyDescent="0.35">
      <c r="A379">
        <v>2018212099</v>
      </c>
      <c r="B379" t="s">
        <v>26</v>
      </c>
      <c r="C379" t="s">
        <v>159</v>
      </c>
      <c r="D379" t="s">
        <v>929</v>
      </c>
      <c r="E379" t="s">
        <v>134</v>
      </c>
      <c r="F379" s="18">
        <v>43312</v>
      </c>
      <c r="G379" s="18" t="s">
        <v>170</v>
      </c>
      <c r="H379">
        <v>22.4</v>
      </c>
      <c r="I379">
        <f t="shared" si="15"/>
        <v>2.24E-2</v>
      </c>
      <c r="J379" t="s">
        <v>29</v>
      </c>
      <c r="L379" s="27">
        <v>1.5</v>
      </c>
      <c r="M379">
        <f t="shared" si="16"/>
        <v>4.5</v>
      </c>
      <c r="N379">
        <f t="shared" si="17"/>
        <v>7.5</v>
      </c>
      <c r="O379">
        <f t="shared" si="18"/>
        <v>15</v>
      </c>
    </row>
    <row r="380" spans="1:16" hidden="1" x14ac:dyDescent="0.35">
      <c r="A380">
        <v>2018212102</v>
      </c>
      <c r="B380" t="e">
        <v>#N/A</v>
      </c>
      <c r="C380" t="e">
        <v>#N/A</v>
      </c>
      <c r="D380" t="s">
        <v>125</v>
      </c>
      <c r="E380" t="s">
        <v>125</v>
      </c>
      <c r="F380" s="18">
        <v>43312</v>
      </c>
      <c r="G380" s="18" t="s">
        <v>170</v>
      </c>
      <c r="H380">
        <v>1.5</v>
      </c>
      <c r="I380">
        <f t="shared" si="15"/>
        <v>1.5E-3</v>
      </c>
      <c r="J380" t="s">
        <v>833</v>
      </c>
      <c r="L380" s="27">
        <v>1.5</v>
      </c>
      <c r="M380">
        <f t="shared" si="16"/>
        <v>4.5</v>
      </c>
      <c r="N380">
        <f t="shared" si="17"/>
        <v>7.5</v>
      </c>
      <c r="O380">
        <f t="shared" si="18"/>
        <v>15</v>
      </c>
    </row>
    <row r="381" spans="1:16" x14ac:dyDescent="0.35">
      <c r="A381">
        <v>2018226034</v>
      </c>
      <c r="B381" t="s">
        <v>37</v>
      </c>
      <c r="C381" t="s">
        <v>450</v>
      </c>
      <c r="D381" t="s">
        <v>932</v>
      </c>
      <c r="E381" t="s">
        <v>965</v>
      </c>
      <c r="F381" s="18">
        <v>43326</v>
      </c>
      <c r="G381" s="18" t="s">
        <v>170</v>
      </c>
      <c r="H381">
        <v>14.9</v>
      </c>
      <c r="I381">
        <f t="shared" si="15"/>
        <v>1.49E-2</v>
      </c>
      <c r="J381" t="s">
        <v>29</v>
      </c>
    </row>
    <row r="382" spans="1:16" x14ac:dyDescent="0.35">
      <c r="A382">
        <v>2018226035</v>
      </c>
      <c r="B382" t="s">
        <v>46</v>
      </c>
      <c r="C382" t="s">
        <v>161</v>
      </c>
      <c r="D382" t="s">
        <v>990</v>
      </c>
      <c r="E382" t="s">
        <v>149</v>
      </c>
      <c r="F382" s="18">
        <v>43326</v>
      </c>
      <c r="G382" s="18" t="s">
        <v>170</v>
      </c>
      <c r="H382">
        <v>16.100000000000001</v>
      </c>
      <c r="I382">
        <f t="shared" si="15"/>
        <v>1.61E-2</v>
      </c>
      <c r="J382" t="s">
        <v>29</v>
      </c>
    </row>
    <row r="383" spans="1:16" x14ac:dyDescent="0.35">
      <c r="A383">
        <v>2018226031</v>
      </c>
      <c r="B383" t="s">
        <v>43</v>
      </c>
      <c r="C383" t="s">
        <v>451</v>
      </c>
      <c r="D383" t="s">
        <v>950</v>
      </c>
      <c r="E383" t="s">
        <v>885</v>
      </c>
      <c r="F383" s="18">
        <v>43326</v>
      </c>
      <c r="G383" s="18" t="s">
        <v>170</v>
      </c>
      <c r="H383">
        <v>31.3</v>
      </c>
      <c r="I383">
        <f t="shared" si="15"/>
        <v>3.1300000000000001E-2</v>
      </c>
      <c r="J383" t="s">
        <v>29</v>
      </c>
    </row>
    <row r="384" spans="1:16" x14ac:dyDescent="0.35">
      <c r="A384">
        <v>2018226032</v>
      </c>
      <c r="B384" t="s">
        <v>34</v>
      </c>
      <c r="C384" t="s">
        <v>160</v>
      </c>
      <c r="D384" t="s">
        <v>926</v>
      </c>
      <c r="E384" t="s">
        <v>135</v>
      </c>
      <c r="F384" s="18">
        <v>43326</v>
      </c>
      <c r="G384" s="18" t="s">
        <v>170</v>
      </c>
      <c r="H384">
        <v>1.5</v>
      </c>
      <c r="I384">
        <f t="shared" si="15"/>
        <v>1.5E-3</v>
      </c>
      <c r="J384" t="s">
        <v>833</v>
      </c>
    </row>
    <row r="385" spans="1:10" x14ac:dyDescent="0.35">
      <c r="A385">
        <v>2018226030</v>
      </c>
      <c r="B385" t="s">
        <v>40</v>
      </c>
      <c r="C385" t="s">
        <v>158</v>
      </c>
      <c r="D385" t="s">
        <v>938</v>
      </c>
      <c r="E385" t="s">
        <v>133</v>
      </c>
      <c r="F385" s="18">
        <v>43326</v>
      </c>
      <c r="G385" s="18" t="s">
        <v>170</v>
      </c>
      <c r="H385">
        <v>1.6</v>
      </c>
      <c r="I385">
        <f t="shared" si="15"/>
        <v>1.6000000000000001E-3</v>
      </c>
      <c r="J385" t="s">
        <v>833</v>
      </c>
    </row>
    <row r="386" spans="1:10" hidden="1" x14ac:dyDescent="0.35">
      <c r="A386">
        <v>2018226036</v>
      </c>
      <c r="B386" t="s">
        <v>40</v>
      </c>
      <c r="C386" t="s">
        <v>158</v>
      </c>
      <c r="D386" t="s">
        <v>938</v>
      </c>
      <c r="E386" t="s">
        <v>1124</v>
      </c>
      <c r="F386" s="18">
        <v>43326</v>
      </c>
      <c r="G386" s="18" t="s">
        <v>170</v>
      </c>
      <c r="H386">
        <v>2.6</v>
      </c>
      <c r="I386">
        <f t="shared" si="15"/>
        <v>2.5999999999999999E-3</v>
      </c>
      <c r="J386" t="s">
        <v>29</v>
      </c>
    </row>
    <row r="387" spans="1:10" x14ac:dyDescent="0.35">
      <c r="A387">
        <v>2018226033</v>
      </c>
      <c r="B387" t="s">
        <v>26</v>
      </c>
      <c r="C387" t="s">
        <v>159</v>
      </c>
      <c r="D387" t="s">
        <v>929</v>
      </c>
      <c r="E387" t="s">
        <v>134</v>
      </c>
      <c r="F387" s="18">
        <v>43326</v>
      </c>
      <c r="G387" s="18" t="s">
        <v>170</v>
      </c>
      <c r="H387">
        <v>64.099999999999994</v>
      </c>
      <c r="I387">
        <f t="shared" si="15"/>
        <v>6.409999999999999E-2</v>
      </c>
      <c r="J387" t="s">
        <v>829</v>
      </c>
    </row>
    <row r="388" spans="1:10" hidden="1" x14ac:dyDescent="0.35">
      <c r="A388">
        <v>2018226037</v>
      </c>
      <c r="B388" t="e">
        <v>#N/A</v>
      </c>
      <c r="C388" t="e">
        <v>#N/A</v>
      </c>
      <c r="D388" t="s">
        <v>125</v>
      </c>
      <c r="E388" t="s">
        <v>125</v>
      </c>
      <c r="F388" s="18">
        <v>43326</v>
      </c>
      <c r="G388" s="18" t="s">
        <v>170</v>
      </c>
      <c r="H388">
        <v>0.3</v>
      </c>
      <c r="I388">
        <f t="shared" si="15"/>
        <v>2.9999999999999997E-4</v>
      </c>
      <c r="J388" t="s">
        <v>832</v>
      </c>
    </row>
    <row r="389" spans="1:10" x14ac:dyDescent="0.35">
      <c r="A389">
        <v>2018229084</v>
      </c>
      <c r="B389" t="s">
        <v>37</v>
      </c>
      <c r="C389" t="s">
        <v>450</v>
      </c>
      <c r="D389" t="s">
        <v>932</v>
      </c>
      <c r="E389" t="s">
        <v>965</v>
      </c>
      <c r="F389" s="18">
        <v>43329</v>
      </c>
      <c r="G389" s="18" t="s">
        <v>170</v>
      </c>
      <c r="H389">
        <v>34.4</v>
      </c>
      <c r="I389">
        <f t="shared" si="15"/>
        <v>3.44E-2</v>
      </c>
      <c r="J389" t="s">
        <v>29</v>
      </c>
    </row>
    <row r="390" spans="1:10" hidden="1" x14ac:dyDescent="0.35">
      <c r="A390">
        <v>2018229082</v>
      </c>
      <c r="B390" t="e">
        <v>#N/A</v>
      </c>
      <c r="C390" t="e">
        <v>#N/A</v>
      </c>
      <c r="D390" t="s">
        <v>125</v>
      </c>
      <c r="E390" t="s">
        <v>125</v>
      </c>
      <c r="F390" s="18">
        <v>43329</v>
      </c>
      <c r="G390" s="18" t="s">
        <v>170</v>
      </c>
      <c r="H390">
        <v>1</v>
      </c>
      <c r="I390">
        <f t="shared" si="15"/>
        <v>1E-3</v>
      </c>
      <c r="J390" t="s">
        <v>833</v>
      </c>
    </row>
    <row r="391" spans="1:10" x14ac:dyDescent="0.35">
      <c r="A391">
        <v>2018240049</v>
      </c>
      <c r="B391" t="s">
        <v>37</v>
      </c>
      <c r="C391" t="s">
        <v>450</v>
      </c>
      <c r="D391" t="s">
        <v>932</v>
      </c>
      <c r="E391" t="s">
        <v>965</v>
      </c>
      <c r="F391" s="18">
        <v>43340</v>
      </c>
      <c r="G391" s="18" t="s">
        <v>170</v>
      </c>
      <c r="H391">
        <v>5.2</v>
      </c>
      <c r="I391">
        <f t="shared" si="15"/>
        <v>5.1999999999999998E-3</v>
      </c>
      <c r="J391" t="s">
        <v>29</v>
      </c>
    </row>
    <row r="392" spans="1:10" x14ac:dyDescent="0.35">
      <c r="A392">
        <v>2018240050</v>
      </c>
      <c r="B392" t="s">
        <v>46</v>
      </c>
      <c r="C392" t="s">
        <v>161</v>
      </c>
      <c r="D392" t="s">
        <v>990</v>
      </c>
      <c r="E392" t="s">
        <v>149</v>
      </c>
      <c r="F392" s="18">
        <v>43340</v>
      </c>
      <c r="G392" s="18" t="s">
        <v>170</v>
      </c>
      <c r="H392">
        <v>16.8</v>
      </c>
      <c r="I392">
        <f t="shared" si="15"/>
        <v>1.6800000000000002E-2</v>
      </c>
      <c r="J392" t="s">
        <v>29</v>
      </c>
    </row>
    <row r="393" spans="1:10" x14ac:dyDescent="0.35">
      <c r="A393">
        <v>2018240046</v>
      </c>
      <c r="B393" t="s">
        <v>43</v>
      </c>
      <c r="C393" t="s">
        <v>451</v>
      </c>
      <c r="D393" t="s">
        <v>950</v>
      </c>
      <c r="E393" t="s">
        <v>885</v>
      </c>
      <c r="F393" s="18">
        <v>43340</v>
      </c>
      <c r="G393" s="18" t="s">
        <v>170</v>
      </c>
      <c r="H393">
        <v>12</v>
      </c>
      <c r="I393">
        <f t="shared" si="15"/>
        <v>1.2E-2</v>
      </c>
      <c r="J393" t="s">
        <v>29</v>
      </c>
    </row>
    <row r="394" spans="1:10" x14ac:dyDescent="0.35">
      <c r="A394">
        <v>2018240047</v>
      </c>
      <c r="B394" t="s">
        <v>34</v>
      </c>
      <c r="C394" t="s">
        <v>160</v>
      </c>
      <c r="D394" t="s">
        <v>926</v>
      </c>
      <c r="E394" t="s">
        <v>135</v>
      </c>
      <c r="F394" s="18">
        <v>43340</v>
      </c>
      <c r="G394" s="18" t="s">
        <v>170</v>
      </c>
      <c r="H394">
        <v>14</v>
      </c>
      <c r="I394">
        <f t="shared" si="15"/>
        <v>1.4E-2</v>
      </c>
      <c r="J394" t="s">
        <v>29</v>
      </c>
    </row>
    <row r="395" spans="1:10" x14ac:dyDescent="0.35">
      <c r="A395">
        <v>2018240051</v>
      </c>
      <c r="B395" t="s">
        <v>34</v>
      </c>
      <c r="C395" t="s">
        <v>160</v>
      </c>
      <c r="D395" t="s">
        <v>926</v>
      </c>
      <c r="E395" t="s">
        <v>135</v>
      </c>
      <c r="F395" s="18">
        <v>43340</v>
      </c>
      <c r="G395" s="18" t="s">
        <v>170</v>
      </c>
      <c r="H395">
        <v>13.2</v>
      </c>
      <c r="I395">
        <f t="shared" si="15"/>
        <v>1.32E-2</v>
      </c>
      <c r="J395" t="s">
        <v>29</v>
      </c>
    </row>
    <row r="396" spans="1:10" x14ac:dyDescent="0.35">
      <c r="A396">
        <v>2018240045</v>
      </c>
      <c r="B396" t="s">
        <v>40</v>
      </c>
      <c r="C396" t="s">
        <v>158</v>
      </c>
      <c r="D396" t="s">
        <v>938</v>
      </c>
      <c r="E396" t="s">
        <v>133</v>
      </c>
      <c r="F396" s="18">
        <v>43340</v>
      </c>
      <c r="G396" s="18" t="s">
        <v>170</v>
      </c>
      <c r="H396">
        <v>1.6</v>
      </c>
      <c r="I396">
        <f t="shared" si="15"/>
        <v>1.6000000000000001E-3</v>
      </c>
      <c r="J396" t="s">
        <v>833</v>
      </c>
    </row>
    <row r="397" spans="1:10" x14ac:dyDescent="0.35">
      <c r="A397">
        <v>2018240048</v>
      </c>
      <c r="B397" t="s">
        <v>26</v>
      </c>
      <c r="C397" t="s">
        <v>159</v>
      </c>
      <c r="D397" t="s">
        <v>929</v>
      </c>
      <c r="E397" t="s">
        <v>134</v>
      </c>
      <c r="F397" s="18">
        <v>43340</v>
      </c>
      <c r="G397" s="18" t="s">
        <v>170</v>
      </c>
      <c r="H397">
        <v>39.700000000000003</v>
      </c>
      <c r="I397">
        <f t="shared" si="15"/>
        <v>3.9700000000000006E-2</v>
      </c>
      <c r="J397" t="s">
        <v>29</v>
      </c>
    </row>
    <row r="398" spans="1:10" hidden="1" x14ac:dyDescent="0.35">
      <c r="A398">
        <v>2018240052</v>
      </c>
      <c r="B398" t="e">
        <v>#N/A</v>
      </c>
      <c r="C398" t="e">
        <v>#N/A</v>
      </c>
      <c r="D398" t="s">
        <v>125</v>
      </c>
      <c r="E398" t="s">
        <v>125</v>
      </c>
      <c r="F398" s="18">
        <v>43340</v>
      </c>
      <c r="G398" s="18" t="s">
        <v>170</v>
      </c>
      <c r="H398">
        <v>0.7</v>
      </c>
      <c r="I398">
        <f t="shared" si="15"/>
        <v>6.9999999999999999E-4</v>
      </c>
      <c r="J398" t="s">
        <v>833</v>
      </c>
    </row>
    <row r="399" spans="1:10" x14ac:dyDescent="0.35">
      <c r="A399">
        <v>2018254008</v>
      </c>
      <c r="B399" t="s">
        <v>43</v>
      </c>
      <c r="C399" t="s">
        <v>451</v>
      </c>
      <c r="D399" t="s">
        <v>950</v>
      </c>
      <c r="E399" t="s">
        <v>885</v>
      </c>
      <c r="F399" s="18">
        <v>43353</v>
      </c>
      <c r="G399" s="18" t="s">
        <v>170</v>
      </c>
      <c r="H399">
        <v>15.5</v>
      </c>
      <c r="I399">
        <f t="shared" si="15"/>
        <v>1.55E-2</v>
      </c>
      <c r="J399" t="s">
        <v>29</v>
      </c>
    </row>
    <row r="400" spans="1:10" x14ac:dyDescent="0.35">
      <c r="A400">
        <v>2018254009</v>
      </c>
      <c r="B400" t="s">
        <v>34</v>
      </c>
      <c r="C400" t="s">
        <v>160</v>
      </c>
      <c r="D400" t="s">
        <v>926</v>
      </c>
      <c r="E400" t="s">
        <v>135</v>
      </c>
      <c r="F400" s="18">
        <v>43353</v>
      </c>
      <c r="G400" s="18" t="s">
        <v>170</v>
      </c>
      <c r="H400">
        <v>21.5</v>
      </c>
      <c r="I400">
        <f t="shared" si="15"/>
        <v>2.1499999999999998E-2</v>
      </c>
      <c r="J400" t="s">
        <v>29</v>
      </c>
    </row>
    <row r="401" spans="1:10" x14ac:dyDescent="0.35">
      <c r="A401">
        <v>2018254007</v>
      </c>
      <c r="B401" t="s">
        <v>40</v>
      </c>
      <c r="C401" t="s">
        <v>158</v>
      </c>
      <c r="D401" t="s">
        <v>938</v>
      </c>
      <c r="E401" t="s">
        <v>133</v>
      </c>
      <c r="F401" s="18">
        <v>43353</v>
      </c>
      <c r="G401" s="18" t="s">
        <v>170</v>
      </c>
      <c r="H401">
        <v>14.6</v>
      </c>
      <c r="I401">
        <f t="shared" si="15"/>
        <v>1.46E-2</v>
      </c>
      <c r="J401" t="s">
        <v>29</v>
      </c>
    </row>
    <row r="402" spans="1:10" hidden="1" x14ac:dyDescent="0.35">
      <c r="A402">
        <v>2018254011</v>
      </c>
      <c r="B402" t="s">
        <v>40</v>
      </c>
      <c r="C402" t="s">
        <v>158</v>
      </c>
      <c r="D402" t="s">
        <v>938</v>
      </c>
      <c r="E402" t="s">
        <v>1124</v>
      </c>
      <c r="F402" s="18">
        <v>43353</v>
      </c>
      <c r="G402" s="18" t="s">
        <v>170</v>
      </c>
      <c r="H402">
        <v>14.6</v>
      </c>
      <c r="I402">
        <f t="shared" si="15"/>
        <v>1.46E-2</v>
      </c>
      <c r="J402" t="s">
        <v>29</v>
      </c>
    </row>
    <row r="403" spans="1:10" x14ac:dyDescent="0.35">
      <c r="A403">
        <v>2018254010</v>
      </c>
      <c r="B403" t="s">
        <v>26</v>
      </c>
      <c r="C403" t="s">
        <v>159</v>
      </c>
      <c r="D403" t="s">
        <v>929</v>
      </c>
      <c r="E403" t="s">
        <v>134</v>
      </c>
      <c r="F403" s="18">
        <v>43353</v>
      </c>
      <c r="G403" s="18" t="s">
        <v>170</v>
      </c>
      <c r="H403">
        <v>18.2</v>
      </c>
      <c r="I403">
        <f t="shared" si="15"/>
        <v>1.8200000000000001E-2</v>
      </c>
      <c r="J403" t="s">
        <v>29</v>
      </c>
    </row>
    <row r="404" spans="1:10" hidden="1" x14ac:dyDescent="0.35">
      <c r="A404">
        <v>2018254012</v>
      </c>
      <c r="B404" t="e">
        <v>#N/A</v>
      </c>
      <c r="C404" t="e">
        <v>#N/A</v>
      </c>
      <c r="D404" t="s">
        <v>125</v>
      </c>
      <c r="E404" t="s">
        <v>125</v>
      </c>
      <c r="F404" s="18">
        <v>43353</v>
      </c>
      <c r="G404" s="18" t="s">
        <v>170</v>
      </c>
      <c r="H404">
        <v>0.3</v>
      </c>
      <c r="I404">
        <f t="shared" si="15"/>
        <v>2.9999999999999997E-4</v>
      </c>
      <c r="J404" t="s">
        <v>832</v>
      </c>
    </row>
    <row r="405" spans="1:10" x14ac:dyDescent="0.35">
      <c r="A405">
        <v>2018254082</v>
      </c>
      <c r="B405" t="s">
        <v>37</v>
      </c>
      <c r="C405" t="s">
        <v>450</v>
      </c>
      <c r="D405" t="s">
        <v>932</v>
      </c>
      <c r="E405" t="s">
        <v>965</v>
      </c>
      <c r="F405" s="18">
        <v>43354</v>
      </c>
      <c r="G405" s="18" t="s">
        <v>170</v>
      </c>
      <c r="H405">
        <v>14.8</v>
      </c>
      <c r="I405">
        <f t="shared" ref="I405:I468" si="19">IF(H405&gt;0,H405/1000,"")</f>
        <v>1.4800000000000001E-2</v>
      </c>
      <c r="J405" t="s">
        <v>29</v>
      </c>
    </row>
    <row r="406" spans="1:10" x14ac:dyDescent="0.35">
      <c r="A406">
        <v>2018254083</v>
      </c>
      <c r="B406" t="s">
        <v>46</v>
      </c>
      <c r="C406" t="s">
        <v>161</v>
      </c>
      <c r="D406" t="s">
        <v>990</v>
      </c>
      <c r="E406" t="s">
        <v>149</v>
      </c>
      <c r="F406" s="18">
        <v>43354</v>
      </c>
      <c r="G406" s="18" t="s">
        <v>170</v>
      </c>
      <c r="H406">
        <v>0.3</v>
      </c>
      <c r="I406">
        <f t="shared" si="19"/>
        <v>2.9999999999999997E-4</v>
      </c>
      <c r="J406" t="s">
        <v>832</v>
      </c>
    </row>
    <row r="407" spans="1:10" x14ac:dyDescent="0.35">
      <c r="A407">
        <v>2018254079</v>
      </c>
      <c r="B407" t="s">
        <v>43</v>
      </c>
      <c r="C407" t="s">
        <v>451</v>
      </c>
      <c r="D407" t="s">
        <v>950</v>
      </c>
      <c r="E407" t="s">
        <v>885</v>
      </c>
      <c r="F407" s="18">
        <v>43354</v>
      </c>
      <c r="G407" s="18" t="s">
        <v>170</v>
      </c>
      <c r="H407">
        <v>17.399999999999999</v>
      </c>
      <c r="I407">
        <f t="shared" si="19"/>
        <v>1.7399999999999999E-2</v>
      </c>
      <c r="J407" t="s">
        <v>29</v>
      </c>
    </row>
    <row r="408" spans="1:10" x14ac:dyDescent="0.35">
      <c r="A408">
        <v>2018254080</v>
      </c>
      <c r="B408" t="s">
        <v>34</v>
      </c>
      <c r="C408" t="s">
        <v>160</v>
      </c>
      <c r="D408" t="s">
        <v>926</v>
      </c>
      <c r="E408" t="s">
        <v>135</v>
      </c>
      <c r="F408" s="18">
        <v>43354</v>
      </c>
      <c r="G408" s="18" t="s">
        <v>170</v>
      </c>
      <c r="H408">
        <v>59.2</v>
      </c>
      <c r="I408">
        <f t="shared" si="19"/>
        <v>5.9200000000000003E-2</v>
      </c>
      <c r="J408" t="s">
        <v>829</v>
      </c>
    </row>
    <row r="409" spans="1:10" x14ac:dyDescent="0.35">
      <c r="A409">
        <v>2018254078</v>
      </c>
      <c r="B409" t="s">
        <v>40</v>
      </c>
      <c r="C409" t="s">
        <v>158</v>
      </c>
      <c r="D409" t="s">
        <v>938</v>
      </c>
      <c r="E409" t="s">
        <v>133</v>
      </c>
      <c r="F409" s="18">
        <v>43354</v>
      </c>
      <c r="G409" s="18" t="s">
        <v>170</v>
      </c>
      <c r="H409">
        <v>26.9</v>
      </c>
      <c r="I409">
        <f t="shared" si="19"/>
        <v>2.69E-2</v>
      </c>
      <c r="J409" t="s">
        <v>29</v>
      </c>
    </row>
    <row r="410" spans="1:10" x14ac:dyDescent="0.35">
      <c r="A410">
        <v>2018254081</v>
      </c>
      <c r="B410" t="s">
        <v>26</v>
      </c>
      <c r="C410" t="s">
        <v>159</v>
      </c>
      <c r="D410" t="s">
        <v>929</v>
      </c>
      <c r="E410" t="s">
        <v>134</v>
      </c>
      <c r="F410" s="18">
        <v>43354</v>
      </c>
      <c r="G410" s="18" t="s">
        <v>170</v>
      </c>
      <c r="H410">
        <v>19.399999999999999</v>
      </c>
      <c r="I410">
        <f t="shared" si="19"/>
        <v>1.9399999999999997E-2</v>
      </c>
      <c r="J410" t="s">
        <v>29</v>
      </c>
    </row>
    <row r="411" spans="1:10" hidden="1" x14ac:dyDescent="0.35">
      <c r="A411">
        <v>2018254084</v>
      </c>
      <c r="B411" t="s">
        <v>26</v>
      </c>
      <c r="C411" t="s">
        <v>159</v>
      </c>
      <c r="D411" t="s">
        <v>929</v>
      </c>
      <c r="E411" t="s">
        <v>1124</v>
      </c>
      <c r="F411" s="18">
        <v>43354</v>
      </c>
      <c r="G411" s="18" t="s">
        <v>170</v>
      </c>
      <c r="H411">
        <v>19.8</v>
      </c>
      <c r="I411">
        <f t="shared" si="19"/>
        <v>1.9800000000000002E-2</v>
      </c>
      <c r="J411" t="s">
        <v>29</v>
      </c>
    </row>
    <row r="412" spans="1:10" hidden="1" x14ac:dyDescent="0.35">
      <c r="A412">
        <v>2018254085</v>
      </c>
      <c r="B412" t="e">
        <v>#N/A</v>
      </c>
      <c r="C412" t="e">
        <v>#N/A</v>
      </c>
      <c r="D412" t="s">
        <v>125</v>
      </c>
      <c r="E412" t="s">
        <v>125</v>
      </c>
      <c r="F412" s="18">
        <v>43354</v>
      </c>
      <c r="G412" s="18" t="s">
        <v>170</v>
      </c>
      <c r="H412">
        <v>0.3</v>
      </c>
      <c r="I412">
        <f t="shared" si="19"/>
        <v>2.9999999999999997E-4</v>
      </c>
      <c r="J412" t="s">
        <v>832</v>
      </c>
    </row>
    <row r="413" spans="1:10" hidden="1" x14ac:dyDescent="0.35">
      <c r="A413">
        <v>2018276045</v>
      </c>
      <c r="B413" t="e">
        <v>#N/A</v>
      </c>
      <c r="C413" t="e">
        <v>#N/A</v>
      </c>
      <c r="D413" t="s">
        <v>125</v>
      </c>
      <c r="E413" t="s">
        <v>125</v>
      </c>
      <c r="F413" s="18">
        <v>43376</v>
      </c>
      <c r="G413" s="18" t="s">
        <v>170</v>
      </c>
      <c r="H413">
        <v>0.3</v>
      </c>
      <c r="I413">
        <f t="shared" si="19"/>
        <v>2.9999999999999997E-4</v>
      </c>
      <c r="J413" t="s">
        <v>832</v>
      </c>
    </row>
    <row r="414" spans="1:10" x14ac:dyDescent="0.35">
      <c r="A414">
        <v>2018282011</v>
      </c>
      <c r="B414" t="s">
        <v>37</v>
      </c>
      <c r="C414" t="s">
        <v>450</v>
      </c>
      <c r="D414" t="s">
        <v>932</v>
      </c>
      <c r="E414" t="s">
        <v>965</v>
      </c>
      <c r="F414" s="18">
        <v>43382</v>
      </c>
      <c r="G414" s="18" t="s">
        <v>170</v>
      </c>
      <c r="H414">
        <v>10.199999999999999</v>
      </c>
      <c r="I414">
        <f t="shared" si="19"/>
        <v>1.0199999999999999E-2</v>
      </c>
      <c r="J414" t="s">
        <v>29</v>
      </c>
    </row>
    <row r="415" spans="1:10" x14ac:dyDescent="0.35">
      <c r="A415">
        <v>2018282012</v>
      </c>
      <c r="B415" t="s">
        <v>46</v>
      </c>
      <c r="C415" t="s">
        <v>161</v>
      </c>
      <c r="D415" t="s">
        <v>990</v>
      </c>
      <c r="E415" t="s">
        <v>149</v>
      </c>
      <c r="F415" s="18">
        <v>43382</v>
      </c>
      <c r="G415" s="18" t="s">
        <v>170</v>
      </c>
      <c r="H415">
        <v>11.3</v>
      </c>
      <c r="I415">
        <f t="shared" si="19"/>
        <v>1.1300000000000001E-2</v>
      </c>
      <c r="J415" t="s">
        <v>29</v>
      </c>
    </row>
    <row r="416" spans="1:10" x14ac:dyDescent="0.35">
      <c r="A416">
        <v>2018282008</v>
      </c>
      <c r="B416" t="s">
        <v>43</v>
      </c>
      <c r="C416" t="s">
        <v>451</v>
      </c>
      <c r="D416" t="s">
        <v>950</v>
      </c>
      <c r="E416" t="s">
        <v>885</v>
      </c>
      <c r="F416" s="18">
        <v>43382</v>
      </c>
      <c r="G416" s="18" t="s">
        <v>170</v>
      </c>
      <c r="H416">
        <v>12.4</v>
      </c>
      <c r="I416">
        <f t="shared" si="19"/>
        <v>1.24E-2</v>
      </c>
      <c r="J416" t="s">
        <v>29</v>
      </c>
    </row>
    <row r="417" spans="1:10" x14ac:dyDescent="0.35">
      <c r="A417">
        <v>2018282009</v>
      </c>
      <c r="B417" t="s">
        <v>34</v>
      </c>
      <c r="C417" t="s">
        <v>160</v>
      </c>
      <c r="D417" t="s">
        <v>926</v>
      </c>
      <c r="E417" t="s">
        <v>135</v>
      </c>
      <c r="F417" s="18">
        <v>43382</v>
      </c>
      <c r="G417" s="18" t="s">
        <v>170</v>
      </c>
      <c r="H417">
        <v>14.1</v>
      </c>
      <c r="I417">
        <f t="shared" si="19"/>
        <v>1.41E-2</v>
      </c>
      <c r="J417" t="s">
        <v>29</v>
      </c>
    </row>
    <row r="418" spans="1:10" x14ac:dyDescent="0.35">
      <c r="A418">
        <v>2018282007</v>
      </c>
      <c r="B418" t="s">
        <v>40</v>
      </c>
      <c r="C418" t="s">
        <v>158</v>
      </c>
      <c r="D418" t="s">
        <v>938</v>
      </c>
      <c r="E418" t="s">
        <v>133</v>
      </c>
      <c r="F418" s="18">
        <v>43382</v>
      </c>
      <c r="G418" s="18" t="s">
        <v>170</v>
      </c>
      <c r="H418">
        <v>8.1999999999999993</v>
      </c>
      <c r="I418">
        <f t="shared" si="19"/>
        <v>8.199999999999999E-3</v>
      </c>
      <c r="J418" t="s">
        <v>29</v>
      </c>
    </row>
    <row r="419" spans="1:10" hidden="1" x14ac:dyDescent="0.35">
      <c r="A419">
        <v>2018282013</v>
      </c>
      <c r="B419" t="s">
        <v>40</v>
      </c>
      <c r="C419" t="s">
        <v>158</v>
      </c>
      <c r="D419" t="s">
        <v>938</v>
      </c>
      <c r="E419" t="s">
        <v>1124</v>
      </c>
      <c r="F419" s="18">
        <v>43382</v>
      </c>
      <c r="G419" s="18" t="s">
        <v>170</v>
      </c>
      <c r="H419">
        <v>7.2</v>
      </c>
      <c r="I419">
        <f t="shared" si="19"/>
        <v>7.1999999999999998E-3</v>
      </c>
      <c r="J419" t="s">
        <v>29</v>
      </c>
    </row>
    <row r="420" spans="1:10" x14ac:dyDescent="0.35">
      <c r="A420">
        <v>2018282010</v>
      </c>
      <c r="B420" t="s">
        <v>26</v>
      </c>
      <c r="C420" t="s">
        <v>159</v>
      </c>
      <c r="D420" t="s">
        <v>929</v>
      </c>
      <c r="E420" t="s">
        <v>134</v>
      </c>
      <c r="F420" s="18">
        <v>43382</v>
      </c>
      <c r="G420" s="18" t="s">
        <v>170</v>
      </c>
      <c r="H420">
        <v>16</v>
      </c>
      <c r="I420">
        <f t="shared" si="19"/>
        <v>1.6E-2</v>
      </c>
      <c r="J420" t="s">
        <v>29</v>
      </c>
    </row>
    <row r="421" spans="1:10" hidden="1" x14ac:dyDescent="0.35">
      <c r="A421">
        <v>2018282014</v>
      </c>
      <c r="B421" t="e">
        <v>#N/A</v>
      </c>
      <c r="C421" t="e">
        <v>#N/A</v>
      </c>
      <c r="D421" t="s">
        <v>125</v>
      </c>
      <c r="E421" t="s">
        <v>125</v>
      </c>
      <c r="F421" s="18">
        <v>43382</v>
      </c>
      <c r="G421" s="18" t="s">
        <v>170</v>
      </c>
      <c r="H421">
        <v>0.7</v>
      </c>
      <c r="I421">
        <f t="shared" si="19"/>
        <v>6.9999999999999999E-4</v>
      </c>
      <c r="J421" t="s">
        <v>833</v>
      </c>
    </row>
    <row r="422" spans="1:10" x14ac:dyDescent="0.35">
      <c r="A422">
        <v>2018296009</v>
      </c>
      <c r="B422" t="s">
        <v>37</v>
      </c>
      <c r="C422" t="s">
        <v>450</v>
      </c>
      <c r="D422" t="s">
        <v>932</v>
      </c>
      <c r="E422" t="s">
        <v>965</v>
      </c>
      <c r="F422" s="18">
        <v>43396</v>
      </c>
      <c r="G422" s="18" t="s">
        <v>170</v>
      </c>
      <c r="H422">
        <v>4.8</v>
      </c>
      <c r="I422">
        <f t="shared" si="19"/>
        <v>4.7999999999999996E-3</v>
      </c>
      <c r="J422" t="s">
        <v>29</v>
      </c>
    </row>
    <row r="423" spans="1:10" x14ac:dyDescent="0.35">
      <c r="A423">
        <v>2018296010</v>
      </c>
      <c r="B423" t="s">
        <v>46</v>
      </c>
      <c r="C423" t="s">
        <v>161</v>
      </c>
      <c r="D423" t="s">
        <v>990</v>
      </c>
      <c r="E423" t="s">
        <v>149</v>
      </c>
      <c r="F423" s="18">
        <v>43396</v>
      </c>
      <c r="G423" s="18" t="s">
        <v>170</v>
      </c>
      <c r="H423">
        <v>7.3</v>
      </c>
      <c r="I423">
        <f t="shared" si="19"/>
        <v>7.3000000000000001E-3</v>
      </c>
      <c r="J423" t="s">
        <v>29</v>
      </c>
    </row>
    <row r="424" spans="1:10" x14ac:dyDescent="0.35">
      <c r="A424">
        <v>2018296006</v>
      </c>
      <c r="B424" t="s">
        <v>43</v>
      </c>
      <c r="C424" t="s">
        <v>451</v>
      </c>
      <c r="D424" t="s">
        <v>950</v>
      </c>
      <c r="E424" t="s">
        <v>885</v>
      </c>
      <c r="F424" s="18">
        <v>43396</v>
      </c>
      <c r="G424" s="18" t="s">
        <v>170</v>
      </c>
      <c r="H424">
        <v>5.9</v>
      </c>
      <c r="I424">
        <f t="shared" si="19"/>
        <v>5.9000000000000007E-3</v>
      </c>
      <c r="J424" t="s">
        <v>29</v>
      </c>
    </row>
    <row r="425" spans="1:10" x14ac:dyDescent="0.35">
      <c r="A425">
        <v>2018296007</v>
      </c>
      <c r="B425" t="s">
        <v>34</v>
      </c>
      <c r="C425" t="s">
        <v>160</v>
      </c>
      <c r="D425" t="s">
        <v>926</v>
      </c>
      <c r="E425" t="s">
        <v>135</v>
      </c>
      <c r="F425" s="18">
        <v>43396</v>
      </c>
      <c r="G425" s="18" t="s">
        <v>170</v>
      </c>
      <c r="H425">
        <v>7.6</v>
      </c>
      <c r="I425">
        <f t="shared" si="19"/>
        <v>7.6E-3</v>
      </c>
      <c r="J425" t="s">
        <v>29</v>
      </c>
    </row>
    <row r="426" spans="1:10" x14ac:dyDescent="0.35">
      <c r="A426">
        <v>2018296005</v>
      </c>
      <c r="B426" t="s">
        <v>40</v>
      </c>
      <c r="C426" t="s">
        <v>158</v>
      </c>
      <c r="D426" t="s">
        <v>938</v>
      </c>
      <c r="E426" t="s">
        <v>133</v>
      </c>
      <c r="F426" s="18">
        <v>43396</v>
      </c>
      <c r="G426" s="18" t="s">
        <v>170</v>
      </c>
      <c r="H426">
        <v>2.5</v>
      </c>
      <c r="I426">
        <f t="shared" si="19"/>
        <v>2.5000000000000001E-3</v>
      </c>
      <c r="J426" t="s">
        <v>29</v>
      </c>
    </row>
    <row r="427" spans="1:10" hidden="1" x14ac:dyDescent="0.35">
      <c r="A427">
        <v>2018296011</v>
      </c>
      <c r="B427" t="s">
        <v>40</v>
      </c>
      <c r="C427" t="s">
        <v>158</v>
      </c>
      <c r="D427" t="s">
        <v>938</v>
      </c>
      <c r="E427" t="s">
        <v>1124</v>
      </c>
      <c r="F427" s="18">
        <v>43396</v>
      </c>
      <c r="G427" s="18" t="s">
        <v>170</v>
      </c>
      <c r="H427">
        <v>2.2999999999999998</v>
      </c>
      <c r="I427">
        <f t="shared" si="19"/>
        <v>2.3E-3</v>
      </c>
      <c r="J427" t="s">
        <v>29</v>
      </c>
    </row>
    <row r="428" spans="1:10" x14ac:dyDescent="0.35">
      <c r="A428">
        <v>2018296008</v>
      </c>
      <c r="B428" t="s">
        <v>26</v>
      </c>
      <c r="C428" t="s">
        <v>159</v>
      </c>
      <c r="D428" t="s">
        <v>929</v>
      </c>
      <c r="E428" t="s">
        <v>134</v>
      </c>
      <c r="F428" s="18">
        <v>43396</v>
      </c>
      <c r="G428" s="18" t="s">
        <v>170</v>
      </c>
      <c r="H428">
        <v>4.2</v>
      </c>
      <c r="I428">
        <f t="shared" si="19"/>
        <v>4.2000000000000006E-3</v>
      </c>
      <c r="J428" t="s">
        <v>29</v>
      </c>
    </row>
    <row r="429" spans="1:10" hidden="1" x14ac:dyDescent="0.35">
      <c r="A429">
        <v>2018296012</v>
      </c>
      <c r="B429" t="e">
        <v>#N/A</v>
      </c>
      <c r="C429" t="e">
        <v>#N/A</v>
      </c>
      <c r="D429" t="s">
        <v>125</v>
      </c>
      <c r="E429" t="s">
        <v>125</v>
      </c>
      <c r="F429" s="18">
        <v>43396</v>
      </c>
      <c r="G429" s="18" t="s">
        <v>170</v>
      </c>
      <c r="H429">
        <v>1.1000000000000001</v>
      </c>
      <c r="I429">
        <f t="shared" si="19"/>
        <v>1.1000000000000001E-3</v>
      </c>
      <c r="J429" t="s">
        <v>833</v>
      </c>
    </row>
    <row r="430" spans="1:10" x14ac:dyDescent="0.35">
      <c r="A430">
        <v>2018303008</v>
      </c>
      <c r="B430" s="10" t="s">
        <v>43</v>
      </c>
      <c r="C430" t="s">
        <v>451</v>
      </c>
      <c r="D430" s="10" t="s">
        <v>52</v>
      </c>
      <c r="E430" s="10" t="s">
        <v>45</v>
      </c>
      <c r="F430" s="18">
        <v>43402</v>
      </c>
      <c r="G430" s="18" t="s">
        <v>170</v>
      </c>
      <c r="H430">
        <v>10.4</v>
      </c>
      <c r="I430">
        <f t="shared" si="19"/>
        <v>1.04E-2</v>
      </c>
    </row>
    <row r="431" spans="1:10" hidden="1" x14ac:dyDescent="0.35">
      <c r="A431">
        <v>2018303011</v>
      </c>
      <c r="B431" s="10" t="s">
        <v>43</v>
      </c>
      <c r="C431" t="s">
        <v>451</v>
      </c>
      <c r="D431" s="10" t="s">
        <v>107</v>
      </c>
      <c r="E431" t="s">
        <v>1124</v>
      </c>
      <c r="F431" s="18">
        <v>43402</v>
      </c>
      <c r="G431" s="18" t="s">
        <v>170</v>
      </c>
      <c r="H431">
        <v>12.3</v>
      </c>
      <c r="I431">
        <f t="shared" si="19"/>
        <v>1.23E-2</v>
      </c>
    </row>
    <row r="432" spans="1:10" x14ac:dyDescent="0.35">
      <c r="A432">
        <v>2018303009</v>
      </c>
      <c r="B432" s="10" t="s">
        <v>34</v>
      </c>
      <c r="C432" t="s">
        <v>160</v>
      </c>
      <c r="D432" s="10" t="s">
        <v>35</v>
      </c>
      <c r="E432" s="10" t="s">
        <v>36</v>
      </c>
      <c r="F432" s="18">
        <v>43402</v>
      </c>
      <c r="G432" s="18" t="s">
        <v>170</v>
      </c>
      <c r="H432">
        <v>19.899999999999999</v>
      </c>
      <c r="I432">
        <f t="shared" si="19"/>
        <v>1.9899999999999998E-2</v>
      </c>
    </row>
    <row r="433" spans="1:16" x14ac:dyDescent="0.35">
      <c r="A433">
        <v>2018303007</v>
      </c>
      <c r="B433" s="10" t="s">
        <v>40</v>
      </c>
      <c r="C433" t="s">
        <v>158</v>
      </c>
      <c r="D433" s="10" t="s">
        <v>41</v>
      </c>
      <c r="E433" s="10" t="s">
        <v>42</v>
      </c>
      <c r="F433" s="18">
        <v>43402</v>
      </c>
      <c r="G433" s="18" t="s">
        <v>170</v>
      </c>
      <c r="H433">
        <v>16.2</v>
      </c>
      <c r="I433">
        <f t="shared" si="19"/>
        <v>1.6199999999999999E-2</v>
      </c>
    </row>
    <row r="434" spans="1:16" x14ac:dyDescent="0.35">
      <c r="A434">
        <v>2018303010</v>
      </c>
      <c r="B434" s="10" t="s">
        <v>26</v>
      </c>
      <c r="C434" t="s">
        <v>159</v>
      </c>
      <c r="D434" s="10" t="s">
        <v>28</v>
      </c>
      <c r="E434" s="10" t="s">
        <v>31</v>
      </c>
      <c r="F434" s="18">
        <v>43402</v>
      </c>
      <c r="G434" s="18" t="s">
        <v>170</v>
      </c>
      <c r="H434">
        <v>23.6</v>
      </c>
      <c r="I434">
        <f t="shared" si="19"/>
        <v>2.3600000000000003E-2</v>
      </c>
    </row>
    <row r="435" spans="1:16" x14ac:dyDescent="0.35">
      <c r="A435">
        <v>2018306003</v>
      </c>
      <c r="B435" s="10" t="s">
        <v>43</v>
      </c>
      <c r="C435" t="s">
        <v>451</v>
      </c>
      <c r="D435" s="10" t="s">
        <v>52</v>
      </c>
      <c r="E435" s="10" t="s">
        <v>45</v>
      </c>
      <c r="F435" s="18">
        <v>43406</v>
      </c>
      <c r="G435" s="18" t="s">
        <v>170</v>
      </c>
      <c r="H435">
        <v>8.5</v>
      </c>
      <c r="I435">
        <f t="shared" si="19"/>
        <v>8.5000000000000006E-3</v>
      </c>
    </row>
    <row r="436" spans="1:16" x14ac:dyDescent="0.35">
      <c r="A436">
        <v>2018306004</v>
      </c>
      <c r="B436" s="10" t="s">
        <v>34</v>
      </c>
      <c r="C436" t="s">
        <v>160</v>
      </c>
      <c r="D436" s="10" t="s">
        <v>35</v>
      </c>
      <c r="E436" s="10" t="s">
        <v>36</v>
      </c>
      <c r="F436" s="18">
        <v>43406</v>
      </c>
      <c r="G436" s="18" t="s">
        <v>170</v>
      </c>
      <c r="H436">
        <v>20.2</v>
      </c>
      <c r="I436">
        <f t="shared" si="19"/>
        <v>2.0199999999999999E-2</v>
      </c>
    </row>
    <row r="437" spans="1:16" x14ac:dyDescent="0.35">
      <c r="A437">
        <v>2018306002</v>
      </c>
      <c r="B437" s="10" t="s">
        <v>40</v>
      </c>
      <c r="C437" t="s">
        <v>158</v>
      </c>
      <c r="D437" s="10" t="s">
        <v>41</v>
      </c>
      <c r="E437" s="10" t="s">
        <v>42</v>
      </c>
      <c r="F437" s="18">
        <v>43406</v>
      </c>
      <c r="G437" s="18" t="s">
        <v>170</v>
      </c>
      <c r="H437">
        <v>19.899999999999999</v>
      </c>
      <c r="I437">
        <f t="shared" si="19"/>
        <v>1.9899999999999998E-2</v>
      </c>
    </row>
    <row r="438" spans="1:16" hidden="1" x14ac:dyDescent="0.35">
      <c r="A438">
        <v>2018306006</v>
      </c>
      <c r="B438" s="10" t="s">
        <v>40</v>
      </c>
      <c r="C438" t="s">
        <v>158</v>
      </c>
      <c r="D438" s="10" t="s">
        <v>112</v>
      </c>
      <c r="E438" t="s">
        <v>1124</v>
      </c>
      <c r="F438" s="18">
        <v>43406</v>
      </c>
      <c r="G438" s="18" t="s">
        <v>170</v>
      </c>
      <c r="H438">
        <v>20.2</v>
      </c>
      <c r="I438">
        <f t="shared" si="19"/>
        <v>2.0199999999999999E-2</v>
      </c>
    </row>
    <row r="439" spans="1:16" x14ac:dyDescent="0.35">
      <c r="A439">
        <v>2018306005</v>
      </c>
      <c r="B439" s="10" t="s">
        <v>26</v>
      </c>
      <c r="C439" t="s">
        <v>159</v>
      </c>
      <c r="D439" s="10" t="s">
        <v>28</v>
      </c>
      <c r="E439" s="10" t="s">
        <v>31</v>
      </c>
      <c r="F439" s="18">
        <v>43406</v>
      </c>
      <c r="G439" s="18" t="s">
        <v>170</v>
      </c>
      <c r="H439">
        <v>18.8</v>
      </c>
      <c r="I439">
        <f t="shared" si="19"/>
        <v>1.8800000000000001E-2</v>
      </c>
    </row>
    <row r="440" spans="1:16" x14ac:dyDescent="0.35">
      <c r="A440">
        <v>2017095006</v>
      </c>
      <c r="B440" t="s">
        <v>37</v>
      </c>
      <c r="C440" t="s">
        <v>450</v>
      </c>
      <c r="D440" s="55" t="s">
        <v>856</v>
      </c>
      <c r="F440" s="18">
        <v>42830</v>
      </c>
      <c r="G440" s="18" t="s">
        <v>169</v>
      </c>
      <c r="H440">
        <v>9.3000000000000007</v>
      </c>
      <c r="I440">
        <f t="shared" si="19"/>
        <v>9.300000000000001E-3</v>
      </c>
      <c r="J440" t="s">
        <v>830</v>
      </c>
    </row>
    <row r="441" spans="1:16" x14ac:dyDescent="0.35">
      <c r="A441">
        <v>2017095017</v>
      </c>
      <c r="B441" t="s">
        <v>46</v>
      </c>
      <c r="C441" t="s">
        <v>161</v>
      </c>
      <c r="D441" s="55" t="s">
        <v>149</v>
      </c>
      <c r="F441" s="18">
        <v>42830</v>
      </c>
      <c r="G441" s="18" t="s">
        <v>169</v>
      </c>
      <c r="H441">
        <v>6.4</v>
      </c>
      <c r="I441">
        <f t="shared" si="19"/>
        <v>6.4000000000000003E-3</v>
      </c>
      <c r="J441" t="s">
        <v>830</v>
      </c>
    </row>
    <row r="442" spans="1:16" x14ac:dyDescent="0.35">
      <c r="A442">
        <v>2017095016</v>
      </c>
      <c r="B442" t="s">
        <v>49</v>
      </c>
      <c r="C442" t="s">
        <v>452</v>
      </c>
      <c r="D442" s="55" t="s">
        <v>873</v>
      </c>
      <c r="F442" s="18">
        <v>42830</v>
      </c>
      <c r="G442" s="18" t="s">
        <v>169</v>
      </c>
      <c r="H442">
        <v>10.199999999999999</v>
      </c>
      <c r="I442">
        <f t="shared" si="19"/>
        <v>1.0199999999999999E-2</v>
      </c>
      <c r="J442" t="s">
        <v>830</v>
      </c>
    </row>
    <row r="443" spans="1:16" x14ac:dyDescent="0.35">
      <c r="A443">
        <v>2017095018</v>
      </c>
      <c r="B443" t="s">
        <v>43</v>
      </c>
      <c r="C443" t="s">
        <v>451</v>
      </c>
      <c r="D443" s="55" t="s">
        <v>874</v>
      </c>
      <c r="F443" s="18">
        <v>42830</v>
      </c>
      <c r="G443" s="18" t="s">
        <v>169</v>
      </c>
      <c r="H443">
        <v>16</v>
      </c>
      <c r="I443">
        <f t="shared" si="19"/>
        <v>1.6E-2</v>
      </c>
      <c r="J443" t="s">
        <v>830</v>
      </c>
      <c r="P443" t="s">
        <v>1075</v>
      </c>
    </row>
    <row r="444" spans="1:16" x14ac:dyDescent="0.35">
      <c r="A444">
        <v>2017095015</v>
      </c>
      <c r="B444" t="s">
        <v>34</v>
      </c>
      <c r="C444" t="s">
        <v>160</v>
      </c>
      <c r="D444" s="55" t="s">
        <v>135</v>
      </c>
      <c r="E444" t="s">
        <v>872</v>
      </c>
      <c r="F444" s="18">
        <v>42830</v>
      </c>
      <c r="G444" s="18" t="s">
        <v>169</v>
      </c>
      <c r="H444">
        <v>14.1</v>
      </c>
      <c r="I444">
        <f t="shared" si="19"/>
        <v>1.41E-2</v>
      </c>
      <c r="J444" t="s">
        <v>830</v>
      </c>
    </row>
    <row r="445" spans="1:16" x14ac:dyDescent="0.35">
      <c r="A445">
        <v>2017095007</v>
      </c>
      <c r="B445" t="s">
        <v>40</v>
      </c>
      <c r="C445" t="s">
        <v>158</v>
      </c>
      <c r="D445" s="55" t="s">
        <v>857</v>
      </c>
      <c r="F445" s="18">
        <v>42830</v>
      </c>
      <c r="G445" s="18" t="s">
        <v>169</v>
      </c>
      <c r="H445">
        <v>13.5</v>
      </c>
      <c r="I445">
        <f t="shared" si="19"/>
        <v>1.35E-2</v>
      </c>
      <c r="J445" t="s">
        <v>830</v>
      </c>
    </row>
    <row r="446" spans="1:16" x14ac:dyDescent="0.35">
      <c r="A446">
        <v>2017095005</v>
      </c>
      <c r="B446" t="s">
        <v>26</v>
      </c>
      <c r="C446" t="s">
        <v>159</v>
      </c>
      <c r="D446" s="55" t="s">
        <v>852</v>
      </c>
      <c r="F446" s="18">
        <v>42830</v>
      </c>
      <c r="G446" s="18" t="s">
        <v>169</v>
      </c>
      <c r="H446">
        <v>14.4</v>
      </c>
      <c r="I446">
        <f t="shared" si="19"/>
        <v>1.44E-2</v>
      </c>
      <c r="J446" t="s">
        <v>830</v>
      </c>
    </row>
    <row r="447" spans="1:16" x14ac:dyDescent="0.35">
      <c r="A447">
        <v>2017122004</v>
      </c>
      <c r="B447" t="s">
        <v>43</v>
      </c>
      <c r="C447" t="s">
        <v>451</v>
      </c>
      <c r="D447" s="55" t="s">
        <v>885</v>
      </c>
      <c r="E447" t="s">
        <v>886</v>
      </c>
      <c r="F447" s="18">
        <v>42857</v>
      </c>
      <c r="G447" s="18" t="s">
        <v>169</v>
      </c>
      <c r="H447">
        <v>22.4</v>
      </c>
      <c r="I447">
        <f t="shared" si="19"/>
        <v>2.24E-2</v>
      </c>
      <c r="P447" t="s">
        <v>1075</v>
      </c>
    </row>
    <row r="448" spans="1:16" x14ac:dyDescent="0.35">
      <c r="A448">
        <v>2017122003</v>
      </c>
      <c r="B448" t="s">
        <v>34</v>
      </c>
      <c r="C448" t="s">
        <v>160</v>
      </c>
      <c r="D448" s="55" t="s">
        <v>882</v>
      </c>
      <c r="E448" t="s">
        <v>883</v>
      </c>
      <c r="F448" s="18">
        <v>42857</v>
      </c>
      <c r="G448" s="18" t="s">
        <v>169</v>
      </c>
      <c r="H448">
        <v>27.2</v>
      </c>
      <c r="I448">
        <f t="shared" si="19"/>
        <v>2.7199999999999998E-2</v>
      </c>
    </row>
    <row r="449" spans="1:16" x14ac:dyDescent="0.35">
      <c r="A449">
        <v>2017122001</v>
      </c>
      <c r="B449" t="s">
        <v>40</v>
      </c>
      <c r="C449" t="s">
        <v>158</v>
      </c>
      <c r="D449" s="55" t="s">
        <v>857</v>
      </c>
      <c r="E449" t="s">
        <v>875</v>
      </c>
      <c r="F449" s="18">
        <v>42857</v>
      </c>
      <c r="G449" s="18" t="s">
        <v>169</v>
      </c>
      <c r="H449">
        <v>15.1</v>
      </c>
      <c r="I449">
        <f t="shared" si="19"/>
        <v>1.5099999999999999E-2</v>
      </c>
    </row>
    <row r="450" spans="1:16" x14ac:dyDescent="0.35">
      <c r="A450">
        <v>2017122002</v>
      </c>
      <c r="B450" t="s">
        <v>26</v>
      </c>
      <c r="C450" t="s">
        <v>159</v>
      </c>
      <c r="D450" s="55" t="s">
        <v>852</v>
      </c>
      <c r="E450" t="s">
        <v>879</v>
      </c>
      <c r="F450" s="18">
        <v>42857</v>
      </c>
      <c r="G450" s="18" t="s">
        <v>169</v>
      </c>
      <c r="H450">
        <v>180</v>
      </c>
      <c r="I450">
        <f t="shared" si="19"/>
        <v>0.18</v>
      </c>
      <c r="J450" t="s">
        <v>829</v>
      </c>
    </row>
    <row r="451" spans="1:16" x14ac:dyDescent="0.35">
      <c r="A451">
        <v>2017157002</v>
      </c>
      <c r="B451" t="s">
        <v>37</v>
      </c>
      <c r="C451" t="s">
        <v>450</v>
      </c>
      <c r="D451" s="55" t="s">
        <v>896</v>
      </c>
      <c r="E451" t="s">
        <v>39</v>
      </c>
      <c r="F451" s="18">
        <v>42892</v>
      </c>
      <c r="G451" s="18" t="s">
        <v>169</v>
      </c>
      <c r="H451">
        <v>20.9</v>
      </c>
      <c r="I451">
        <f t="shared" si="19"/>
        <v>2.0899999999999998E-2</v>
      </c>
      <c r="J451" t="s">
        <v>29</v>
      </c>
    </row>
    <row r="452" spans="1:16" x14ac:dyDescent="0.35">
      <c r="A452">
        <v>2017157009</v>
      </c>
      <c r="B452" t="s">
        <v>46</v>
      </c>
      <c r="C452" t="s">
        <v>161</v>
      </c>
      <c r="D452" s="55" t="s">
        <v>903</v>
      </c>
      <c r="E452" t="s">
        <v>48</v>
      </c>
      <c r="F452" s="18">
        <v>42892</v>
      </c>
      <c r="G452" s="18" t="s">
        <v>169</v>
      </c>
      <c r="H452">
        <v>7</v>
      </c>
      <c r="I452">
        <f t="shared" si="19"/>
        <v>7.0000000000000001E-3</v>
      </c>
      <c r="J452" t="s">
        <v>29</v>
      </c>
    </row>
    <row r="453" spans="1:16" x14ac:dyDescent="0.35">
      <c r="A453">
        <v>2017157010</v>
      </c>
      <c r="B453" t="s">
        <v>49</v>
      </c>
      <c r="C453" t="s">
        <v>452</v>
      </c>
      <c r="D453" s="55" t="s">
        <v>904</v>
      </c>
      <c r="E453" t="s">
        <v>51</v>
      </c>
      <c r="F453" s="18">
        <v>42892</v>
      </c>
      <c r="G453" s="18" t="s">
        <v>169</v>
      </c>
      <c r="H453">
        <v>11.4</v>
      </c>
      <c r="I453">
        <f t="shared" si="19"/>
        <v>1.14E-2</v>
      </c>
      <c r="P453" t="s">
        <v>1075</v>
      </c>
    </row>
    <row r="454" spans="1:16" x14ac:dyDescent="0.35">
      <c r="A454">
        <v>2017157008</v>
      </c>
      <c r="B454" t="s">
        <v>43</v>
      </c>
      <c r="C454" t="s">
        <v>451</v>
      </c>
      <c r="D454" s="55" t="s">
        <v>886</v>
      </c>
      <c r="E454" t="s">
        <v>45</v>
      </c>
      <c r="F454" s="18">
        <v>42892</v>
      </c>
      <c r="G454" s="18" t="s">
        <v>169</v>
      </c>
      <c r="H454">
        <v>19.399999999999999</v>
      </c>
      <c r="I454">
        <f t="shared" si="19"/>
        <v>1.9399999999999997E-2</v>
      </c>
      <c r="J454" t="s">
        <v>29</v>
      </c>
    </row>
    <row r="455" spans="1:16" x14ac:dyDescent="0.35">
      <c r="A455">
        <v>2017157011</v>
      </c>
      <c r="B455" t="s">
        <v>34</v>
      </c>
      <c r="C455" t="s">
        <v>160</v>
      </c>
      <c r="D455" s="55" t="s">
        <v>883</v>
      </c>
      <c r="E455" t="s">
        <v>36</v>
      </c>
      <c r="F455" s="18">
        <v>42892</v>
      </c>
      <c r="G455" s="18" t="s">
        <v>169</v>
      </c>
      <c r="H455">
        <v>10.1</v>
      </c>
      <c r="I455">
        <f t="shared" si="19"/>
        <v>1.01E-2</v>
      </c>
      <c r="P455" t="s">
        <v>1075</v>
      </c>
    </row>
    <row r="456" spans="1:16" x14ac:dyDescent="0.35">
      <c r="A456">
        <v>2017157003</v>
      </c>
      <c r="B456" t="s">
        <v>40</v>
      </c>
      <c r="C456" t="s">
        <v>158</v>
      </c>
      <c r="D456" s="55" t="s">
        <v>875</v>
      </c>
      <c r="E456" t="s">
        <v>42</v>
      </c>
      <c r="F456" s="18">
        <v>42892</v>
      </c>
      <c r="G456" s="18" t="s">
        <v>169</v>
      </c>
      <c r="H456">
        <v>7.3</v>
      </c>
      <c r="I456">
        <f t="shared" si="19"/>
        <v>7.3000000000000001E-3</v>
      </c>
      <c r="J456" t="s">
        <v>29</v>
      </c>
    </row>
    <row r="457" spans="1:16" x14ac:dyDescent="0.35">
      <c r="A457">
        <v>2017157001</v>
      </c>
      <c r="B457" t="s">
        <v>26</v>
      </c>
      <c r="C457" t="s">
        <v>159</v>
      </c>
      <c r="D457" s="55" t="s">
        <v>879</v>
      </c>
      <c r="E457" t="s">
        <v>31</v>
      </c>
      <c r="F457" s="18">
        <v>42892</v>
      </c>
      <c r="G457" s="18" t="s">
        <v>169</v>
      </c>
      <c r="H457">
        <v>13.9</v>
      </c>
      <c r="I457">
        <f t="shared" si="19"/>
        <v>1.3900000000000001E-2</v>
      </c>
      <c r="J457" t="s">
        <v>29</v>
      </c>
    </row>
    <row r="458" spans="1:16" x14ac:dyDescent="0.35">
      <c r="A458">
        <v>2017186046</v>
      </c>
      <c r="B458" t="s">
        <v>37</v>
      </c>
      <c r="C458" t="s">
        <v>450</v>
      </c>
      <c r="D458" s="55" t="s">
        <v>896</v>
      </c>
      <c r="E458" t="s">
        <v>39</v>
      </c>
      <c r="F458" s="18">
        <v>42921</v>
      </c>
      <c r="G458" s="18" t="s">
        <v>169</v>
      </c>
      <c r="H458">
        <v>29</v>
      </c>
      <c r="I458">
        <f t="shared" si="19"/>
        <v>2.9000000000000001E-2</v>
      </c>
      <c r="P458" t="s">
        <v>1075</v>
      </c>
    </row>
    <row r="459" spans="1:16" x14ac:dyDescent="0.35">
      <c r="A459">
        <v>2017186054</v>
      </c>
      <c r="B459" t="s">
        <v>46</v>
      </c>
      <c r="C459" t="s">
        <v>161</v>
      </c>
      <c r="D459" s="55" t="s">
        <v>903</v>
      </c>
      <c r="E459" t="s">
        <v>48</v>
      </c>
      <c r="F459" s="18">
        <v>42921</v>
      </c>
      <c r="G459" s="18" t="s">
        <v>169</v>
      </c>
      <c r="H459">
        <v>10.5</v>
      </c>
      <c r="I459">
        <f t="shared" si="19"/>
        <v>1.0500000000000001E-2</v>
      </c>
    </row>
    <row r="460" spans="1:16" x14ac:dyDescent="0.35">
      <c r="A460">
        <v>2017186055</v>
      </c>
      <c r="B460" t="s">
        <v>49</v>
      </c>
      <c r="C460" t="s">
        <v>452</v>
      </c>
      <c r="D460" s="55" t="s">
        <v>904</v>
      </c>
      <c r="E460" t="s">
        <v>51</v>
      </c>
      <c r="F460" s="18">
        <v>42921</v>
      </c>
      <c r="G460" s="18" t="s">
        <v>169</v>
      </c>
      <c r="H460">
        <v>19.399999999999999</v>
      </c>
      <c r="I460">
        <f t="shared" si="19"/>
        <v>1.9399999999999997E-2</v>
      </c>
    </row>
    <row r="461" spans="1:16" x14ac:dyDescent="0.35">
      <c r="A461">
        <v>2017186053</v>
      </c>
      <c r="B461" t="s">
        <v>43</v>
      </c>
      <c r="C461" t="s">
        <v>451</v>
      </c>
      <c r="D461" s="55" t="s">
        <v>886</v>
      </c>
      <c r="E461" t="s">
        <v>45</v>
      </c>
      <c r="F461" s="18">
        <v>42921</v>
      </c>
      <c r="G461" s="18" t="s">
        <v>169</v>
      </c>
      <c r="H461">
        <v>16.100000000000001</v>
      </c>
      <c r="I461">
        <f t="shared" si="19"/>
        <v>1.61E-2</v>
      </c>
    </row>
    <row r="462" spans="1:16" x14ac:dyDescent="0.35">
      <c r="A462">
        <v>2017186056</v>
      </c>
      <c r="B462" t="s">
        <v>34</v>
      </c>
      <c r="C462" t="s">
        <v>160</v>
      </c>
      <c r="D462" s="55" t="s">
        <v>883</v>
      </c>
      <c r="E462" t="s">
        <v>36</v>
      </c>
      <c r="F462" s="18">
        <v>42921</v>
      </c>
      <c r="G462" s="18" t="s">
        <v>169</v>
      </c>
      <c r="H462">
        <v>20.100000000000001</v>
      </c>
      <c r="I462">
        <f t="shared" si="19"/>
        <v>2.01E-2</v>
      </c>
    </row>
    <row r="463" spans="1:16" x14ac:dyDescent="0.35">
      <c r="A463">
        <v>2017186047</v>
      </c>
      <c r="B463" t="s">
        <v>40</v>
      </c>
      <c r="C463" t="s">
        <v>158</v>
      </c>
      <c r="D463" s="55" t="s">
        <v>875</v>
      </c>
      <c r="E463" t="s">
        <v>42</v>
      </c>
      <c r="F463" s="18">
        <v>42921</v>
      </c>
      <c r="G463" s="18" t="s">
        <v>169</v>
      </c>
      <c r="H463">
        <v>15.1</v>
      </c>
      <c r="I463">
        <f t="shared" si="19"/>
        <v>1.5099999999999999E-2</v>
      </c>
      <c r="P463" t="s">
        <v>1075</v>
      </c>
    </row>
    <row r="464" spans="1:16" x14ac:dyDescent="0.35">
      <c r="A464">
        <v>2017186045</v>
      </c>
      <c r="B464" t="s">
        <v>26</v>
      </c>
      <c r="C464" t="s">
        <v>159</v>
      </c>
      <c r="D464" s="55" t="s">
        <v>879</v>
      </c>
      <c r="E464" t="s">
        <v>31</v>
      </c>
      <c r="F464" s="18">
        <v>42921</v>
      </c>
      <c r="G464" s="18" t="s">
        <v>169</v>
      </c>
      <c r="H464">
        <v>32.9</v>
      </c>
      <c r="I464">
        <f t="shared" si="19"/>
        <v>3.2899999999999999E-2</v>
      </c>
      <c r="P464" t="s">
        <v>1075</v>
      </c>
    </row>
    <row r="465" spans="1:16" x14ac:dyDescent="0.35">
      <c r="A465">
        <v>2017209002</v>
      </c>
      <c r="B465" t="s">
        <v>37</v>
      </c>
      <c r="C465" t="s">
        <v>450</v>
      </c>
      <c r="D465" s="55" t="s">
        <v>916</v>
      </c>
      <c r="E465" t="s">
        <v>39</v>
      </c>
      <c r="F465" s="18">
        <v>42944</v>
      </c>
      <c r="G465" s="18" t="s">
        <v>169</v>
      </c>
      <c r="H465">
        <v>18</v>
      </c>
      <c r="I465">
        <f t="shared" si="19"/>
        <v>1.7999999999999999E-2</v>
      </c>
    </row>
    <row r="466" spans="1:16" x14ac:dyDescent="0.35">
      <c r="A466">
        <v>2017209010</v>
      </c>
      <c r="B466" t="s">
        <v>46</v>
      </c>
      <c r="C466" t="s">
        <v>161</v>
      </c>
      <c r="D466" s="55" t="s">
        <v>925</v>
      </c>
      <c r="E466" t="s">
        <v>48</v>
      </c>
      <c r="F466" s="18">
        <v>42944</v>
      </c>
      <c r="G466" s="18" t="s">
        <v>169</v>
      </c>
      <c r="H466">
        <v>4</v>
      </c>
      <c r="I466">
        <f t="shared" si="19"/>
        <v>4.0000000000000001E-3</v>
      </c>
    </row>
    <row r="467" spans="1:16" x14ac:dyDescent="0.35">
      <c r="A467">
        <v>2017209011</v>
      </c>
      <c r="B467" t="s">
        <v>49</v>
      </c>
      <c r="C467" t="s">
        <v>452</v>
      </c>
      <c r="D467" s="55" t="s">
        <v>871</v>
      </c>
      <c r="E467" t="s">
        <v>51</v>
      </c>
      <c r="F467" s="18">
        <v>42944</v>
      </c>
      <c r="G467" s="18" t="s">
        <v>169</v>
      </c>
      <c r="H467">
        <v>6.7</v>
      </c>
      <c r="I467">
        <f t="shared" si="19"/>
        <v>6.7000000000000002E-3</v>
      </c>
    </row>
    <row r="468" spans="1:16" x14ac:dyDescent="0.35">
      <c r="A468">
        <v>2017209009</v>
      </c>
      <c r="B468" t="s">
        <v>43</v>
      </c>
      <c r="C468" t="s">
        <v>451</v>
      </c>
      <c r="D468" s="55" t="s">
        <v>924</v>
      </c>
      <c r="E468" t="s">
        <v>45</v>
      </c>
      <c r="F468" s="18">
        <v>42944</v>
      </c>
      <c r="G468" s="18" t="s">
        <v>169</v>
      </c>
      <c r="H468">
        <v>14.7</v>
      </c>
      <c r="I468">
        <f t="shared" si="19"/>
        <v>1.47E-2</v>
      </c>
    </row>
    <row r="469" spans="1:16" x14ac:dyDescent="0.35">
      <c r="A469">
        <v>2017209012</v>
      </c>
      <c r="B469" t="s">
        <v>34</v>
      </c>
      <c r="C469" t="s">
        <v>160</v>
      </c>
      <c r="D469" s="55" t="s">
        <v>869</v>
      </c>
      <c r="E469" t="s">
        <v>36</v>
      </c>
      <c r="F469" s="18">
        <v>42944</v>
      </c>
      <c r="G469" s="18" t="s">
        <v>169</v>
      </c>
      <c r="H469">
        <v>9.6999999999999993</v>
      </c>
      <c r="I469">
        <f t="shared" ref="I469:I532" si="20">IF(H469&gt;0,H469/1000,"")</f>
        <v>9.6999999999999986E-3</v>
      </c>
    </row>
    <row r="470" spans="1:16" x14ac:dyDescent="0.35">
      <c r="A470">
        <v>2017209003</v>
      </c>
      <c r="B470" t="s">
        <v>40</v>
      </c>
      <c r="C470" t="s">
        <v>158</v>
      </c>
      <c r="D470" s="55" t="s">
        <v>917</v>
      </c>
      <c r="E470" t="s">
        <v>42</v>
      </c>
      <c r="F470" s="18">
        <v>42944</v>
      </c>
      <c r="G470" s="18" t="s">
        <v>169</v>
      </c>
      <c r="H470">
        <v>6</v>
      </c>
      <c r="I470">
        <f t="shared" si="20"/>
        <v>6.0000000000000001E-3</v>
      </c>
    </row>
    <row r="471" spans="1:16" x14ac:dyDescent="0.35">
      <c r="A471">
        <v>2017209001</v>
      </c>
      <c r="B471" t="s">
        <v>26</v>
      </c>
      <c r="C471" t="s">
        <v>159</v>
      </c>
      <c r="D471" s="55" t="s">
        <v>914</v>
      </c>
      <c r="E471" t="s">
        <v>31</v>
      </c>
      <c r="F471" s="18">
        <v>42944</v>
      </c>
      <c r="G471" s="18" t="s">
        <v>169</v>
      </c>
      <c r="H471">
        <v>28</v>
      </c>
      <c r="I471">
        <f t="shared" si="20"/>
        <v>2.8000000000000001E-2</v>
      </c>
    </row>
    <row r="472" spans="1:16" x14ac:dyDescent="0.35">
      <c r="A472">
        <v>2017303007</v>
      </c>
      <c r="B472" t="s">
        <v>37</v>
      </c>
      <c r="C472" t="s">
        <v>450</v>
      </c>
      <c r="D472" s="55" t="s">
        <v>932</v>
      </c>
      <c r="E472" t="s">
        <v>39</v>
      </c>
      <c r="F472" s="18">
        <v>43038</v>
      </c>
      <c r="G472" s="18" t="s">
        <v>169</v>
      </c>
      <c r="H472">
        <v>52.8</v>
      </c>
      <c r="I472">
        <f t="shared" si="20"/>
        <v>5.28E-2</v>
      </c>
      <c r="P472" t="s">
        <v>1075</v>
      </c>
    </row>
    <row r="473" spans="1:16" hidden="1" x14ac:dyDescent="0.35">
      <c r="A473">
        <v>2017303008</v>
      </c>
      <c r="B473" t="s">
        <v>37</v>
      </c>
      <c r="C473" t="s">
        <v>450</v>
      </c>
      <c r="D473" s="55" t="s">
        <v>933</v>
      </c>
      <c r="E473" t="s">
        <v>1124</v>
      </c>
      <c r="F473" s="18">
        <v>43038</v>
      </c>
      <c r="G473" s="18" t="s">
        <v>169</v>
      </c>
      <c r="H473">
        <v>51.1</v>
      </c>
      <c r="I473">
        <f t="shared" si="20"/>
        <v>5.11E-2</v>
      </c>
      <c r="P473" t="s">
        <v>1075</v>
      </c>
    </row>
    <row r="474" spans="1:16" hidden="1" x14ac:dyDescent="0.35">
      <c r="A474">
        <v>2017303009</v>
      </c>
      <c r="B474" t="s">
        <v>37</v>
      </c>
      <c r="C474" t="s">
        <v>450</v>
      </c>
      <c r="D474" s="55" t="s">
        <v>934</v>
      </c>
      <c r="E474" t="s">
        <v>1124</v>
      </c>
      <c r="F474" s="18">
        <v>43038</v>
      </c>
      <c r="G474" s="18" t="s">
        <v>169</v>
      </c>
      <c r="H474">
        <v>65.599999999999994</v>
      </c>
      <c r="I474">
        <f t="shared" si="20"/>
        <v>6.5599999999999992E-2</v>
      </c>
      <c r="P474" t="s">
        <v>1075</v>
      </c>
    </row>
    <row r="475" spans="1:16" x14ac:dyDescent="0.35">
      <c r="A475">
        <v>2017303001</v>
      </c>
      <c r="B475" t="s">
        <v>34</v>
      </c>
      <c r="C475" t="s">
        <v>160</v>
      </c>
      <c r="D475" s="55" t="s">
        <v>926</v>
      </c>
      <c r="E475" t="s">
        <v>135</v>
      </c>
      <c r="F475" s="18">
        <v>43038</v>
      </c>
      <c r="G475" s="18" t="s">
        <v>169</v>
      </c>
      <c r="H475">
        <v>84.5</v>
      </c>
      <c r="I475">
        <f t="shared" si="20"/>
        <v>8.4500000000000006E-2</v>
      </c>
      <c r="P475" t="s">
        <v>1075</v>
      </c>
    </row>
    <row r="476" spans="1:16" hidden="1" x14ac:dyDescent="0.35">
      <c r="A476">
        <v>2017303002</v>
      </c>
      <c r="B476" t="s">
        <v>34</v>
      </c>
      <c r="C476" t="s">
        <v>160</v>
      </c>
      <c r="D476" s="55" t="s">
        <v>927</v>
      </c>
      <c r="E476" t="s">
        <v>1124</v>
      </c>
      <c r="F476" s="18">
        <v>43038</v>
      </c>
      <c r="G476" s="18" t="s">
        <v>169</v>
      </c>
      <c r="H476">
        <v>132.30000000000001</v>
      </c>
      <c r="I476">
        <f t="shared" si="20"/>
        <v>0.1323</v>
      </c>
      <c r="P476" t="s">
        <v>1075</v>
      </c>
    </row>
    <row r="477" spans="1:16" hidden="1" x14ac:dyDescent="0.35">
      <c r="A477">
        <v>2017303003</v>
      </c>
      <c r="B477" t="s">
        <v>34</v>
      </c>
      <c r="C477" t="s">
        <v>160</v>
      </c>
      <c r="D477" s="55" t="s">
        <v>928</v>
      </c>
      <c r="E477" t="s">
        <v>1124</v>
      </c>
      <c r="F477" s="18">
        <v>43038</v>
      </c>
      <c r="G477" s="18" t="s">
        <v>169</v>
      </c>
      <c r="H477">
        <v>148.9</v>
      </c>
      <c r="I477">
        <f t="shared" si="20"/>
        <v>0.1489</v>
      </c>
      <c r="P477" t="s">
        <v>1075</v>
      </c>
    </row>
    <row r="478" spans="1:16" x14ac:dyDescent="0.35">
      <c r="A478">
        <v>2017303012</v>
      </c>
      <c r="B478" t="s">
        <v>40</v>
      </c>
      <c r="C478" t="s">
        <v>158</v>
      </c>
      <c r="D478" s="55" t="s">
        <v>938</v>
      </c>
      <c r="E478" t="s">
        <v>133</v>
      </c>
      <c r="F478" s="18">
        <v>43038</v>
      </c>
      <c r="G478" s="18" t="s">
        <v>169</v>
      </c>
      <c r="H478">
        <v>172.3</v>
      </c>
      <c r="I478">
        <f t="shared" si="20"/>
        <v>0.17230000000000001</v>
      </c>
      <c r="P478" t="s">
        <v>1075</v>
      </c>
    </row>
    <row r="479" spans="1:16" x14ac:dyDescent="0.35">
      <c r="A479">
        <v>2017303013</v>
      </c>
      <c r="B479" t="s">
        <v>40</v>
      </c>
      <c r="C479" t="s">
        <v>158</v>
      </c>
      <c r="D479" s="55" t="s">
        <v>939</v>
      </c>
      <c r="E479" t="s">
        <v>133</v>
      </c>
      <c r="F479" s="18">
        <v>43038</v>
      </c>
      <c r="G479" s="18" t="s">
        <v>169</v>
      </c>
      <c r="H479">
        <v>65.599999999999994</v>
      </c>
      <c r="I479">
        <f t="shared" si="20"/>
        <v>6.5599999999999992E-2</v>
      </c>
      <c r="P479" t="s">
        <v>1075</v>
      </c>
    </row>
    <row r="480" spans="1:16" x14ac:dyDescent="0.35">
      <c r="A480">
        <v>2017303014</v>
      </c>
      <c r="B480" t="s">
        <v>40</v>
      </c>
      <c r="C480" t="s">
        <v>158</v>
      </c>
      <c r="D480" s="55" t="s">
        <v>940</v>
      </c>
      <c r="E480" t="s">
        <v>133</v>
      </c>
      <c r="F480" s="18">
        <v>43038</v>
      </c>
      <c r="G480" s="18" t="s">
        <v>169</v>
      </c>
      <c r="H480">
        <v>35.6</v>
      </c>
      <c r="I480">
        <f t="shared" si="20"/>
        <v>3.56E-2</v>
      </c>
      <c r="J480" t="s">
        <v>29</v>
      </c>
    </row>
    <row r="481" spans="1:16" x14ac:dyDescent="0.35">
      <c r="A481">
        <v>2017303004</v>
      </c>
      <c r="B481" t="s">
        <v>26</v>
      </c>
      <c r="C481" t="s">
        <v>159</v>
      </c>
      <c r="D481" s="55" t="s">
        <v>929</v>
      </c>
      <c r="E481" t="s">
        <v>134</v>
      </c>
      <c r="F481" s="18">
        <v>43038</v>
      </c>
      <c r="G481" s="18" t="s">
        <v>169</v>
      </c>
      <c r="H481">
        <v>125.6</v>
      </c>
      <c r="I481">
        <f t="shared" si="20"/>
        <v>0.12559999999999999</v>
      </c>
      <c r="P481" t="s">
        <v>1075</v>
      </c>
    </row>
    <row r="482" spans="1:16" hidden="1" x14ac:dyDescent="0.35">
      <c r="A482">
        <v>2017303005</v>
      </c>
      <c r="B482" t="s">
        <v>26</v>
      </c>
      <c r="C482" t="s">
        <v>159</v>
      </c>
      <c r="D482" s="55" t="s">
        <v>930</v>
      </c>
      <c r="E482" t="s">
        <v>1124</v>
      </c>
      <c r="F482" s="18">
        <v>43038</v>
      </c>
      <c r="G482" s="18" t="s">
        <v>169</v>
      </c>
      <c r="H482">
        <v>112.3</v>
      </c>
      <c r="I482">
        <f t="shared" si="20"/>
        <v>0.1123</v>
      </c>
      <c r="P482" t="s">
        <v>1075</v>
      </c>
    </row>
    <row r="483" spans="1:16" hidden="1" x14ac:dyDescent="0.35">
      <c r="A483">
        <v>2017303006</v>
      </c>
      <c r="B483" t="s">
        <v>26</v>
      </c>
      <c r="C483" t="s">
        <v>159</v>
      </c>
      <c r="D483" s="55" t="s">
        <v>931</v>
      </c>
      <c r="E483" t="s">
        <v>1124</v>
      </c>
      <c r="F483" s="18">
        <v>43038</v>
      </c>
      <c r="G483" s="18" t="s">
        <v>169</v>
      </c>
      <c r="H483">
        <v>235.6</v>
      </c>
      <c r="I483">
        <f t="shared" si="20"/>
        <v>0.2356</v>
      </c>
      <c r="P483" t="s">
        <v>1075</v>
      </c>
    </row>
    <row r="484" spans="1:16" x14ac:dyDescent="0.35">
      <c r="A484">
        <v>2017319010</v>
      </c>
      <c r="B484" t="s">
        <v>67</v>
      </c>
      <c r="C484" t="s">
        <v>453</v>
      </c>
      <c r="D484" s="55" t="s">
        <v>148</v>
      </c>
      <c r="E484" t="s">
        <v>148</v>
      </c>
      <c r="F484" s="18">
        <v>43054</v>
      </c>
      <c r="G484" s="18" t="s">
        <v>169</v>
      </c>
      <c r="H484">
        <v>7.6</v>
      </c>
      <c r="I484">
        <f t="shared" si="20"/>
        <v>7.6E-3</v>
      </c>
      <c r="J484" t="s">
        <v>29</v>
      </c>
    </row>
    <row r="485" spans="1:16" x14ac:dyDescent="0.35">
      <c r="A485">
        <v>2017319013</v>
      </c>
      <c r="B485" t="s">
        <v>49</v>
      </c>
      <c r="C485" t="s">
        <v>452</v>
      </c>
      <c r="D485" s="55" t="s">
        <v>945</v>
      </c>
      <c r="E485" t="s">
        <v>945</v>
      </c>
      <c r="F485" s="18">
        <v>43054</v>
      </c>
      <c r="G485" s="18" t="s">
        <v>169</v>
      </c>
      <c r="H485">
        <v>7.2</v>
      </c>
      <c r="I485">
        <f t="shared" si="20"/>
        <v>7.1999999999999998E-3</v>
      </c>
      <c r="P485" t="s">
        <v>1075</v>
      </c>
    </row>
    <row r="486" spans="1:16" x14ac:dyDescent="0.35">
      <c r="A486">
        <v>2017319011</v>
      </c>
      <c r="B486" t="s">
        <v>64</v>
      </c>
      <c r="C486" t="s">
        <v>162</v>
      </c>
      <c r="D486" s="55" t="s">
        <v>147</v>
      </c>
      <c r="E486" t="s">
        <v>147</v>
      </c>
      <c r="F486" s="18">
        <v>43054</v>
      </c>
      <c r="G486" s="18" t="s">
        <v>169</v>
      </c>
      <c r="H486">
        <v>119.5</v>
      </c>
      <c r="I486">
        <f t="shared" si="20"/>
        <v>0.1195</v>
      </c>
      <c r="J486" t="s">
        <v>829</v>
      </c>
    </row>
    <row r="487" spans="1:16" x14ac:dyDescent="0.35">
      <c r="A487">
        <v>2017319012</v>
      </c>
      <c r="B487" t="s">
        <v>43</v>
      </c>
      <c r="C487" t="s">
        <v>451</v>
      </c>
      <c r="D487" s="55" t="s">
        <v>944</v>
      </c>
      <c r="E487" t="s">
        <v>944</v>
      </c>
      <c r="F487" s="18">
        <v>43054</v>
      </c>
      <c r="G487" s="18" t="s">
        <v>169</v>
      </c>
      <c r="H487">
        <v>10.199999999999999</v>
      </c>
      <c r="I487">
        <f t="shared" si="20"/>
        <v>1.0199999999999999E-2</v>
      </c>
      <c r="J487" t="s">
        <v>29</v>
      </c>
    </row>
    <row r="488" spans="1:16" x14ac:dyDescent="0.35">
      <c r="A488">
        <v>2017319014</v>
      </c>
      <c r="B488" t="s">
        <v>34</v>
      </c>
      <c r="C488" t="s">
        <v>160</v>
      </c>
      <c r="D488" s="55" t="s">
        <v>946</v>
      </c>
      <c r="E488" t="s">
        <v>946</v>
      </c>
      <c r="F488" s="18">
        <v>43054</v>
      </c>
      <c r="G488" s="18" t="s">
        <v>169</v>
      </c>
      <c r="H488">
        <v>8.5</v>
      </c>
      <c r="I488">
        <f t="shared" si="20"/>
        <v>8.5000000000000006E-3</v>
      </c>
      <c r="P488" t="s">
        <v>1075</v>
      </c>
    </row>
    <row r="489" spans="1:16" hidden="1" x14ac:dyDescent="0.35">
      <c r="A489">
        <v>2017319015</v>
      </c>
      <c r="B489" t="s">
        <v>34</v>
      </c>
      <c r="C489" t="s">
        <v>160</v>
      </c>
      <c r="D489" s="55" t="s">
        <v>947</v>
      </c>
      <c r="E489" t="s">
        <v>1124</v>
      </c>
      <c r="F489" s="18">
        <v>43054</v>
      </c>
      <c r="G489" s="18" t="s">
        <v>169</v>
      </c>
      <c r="H489">
        <v>8.6</v>
      </c>
      <c r="I489">
        <f t="shared" si="20"/>
        <v>8.6E-3</v>
      </c>
      <c r="J489" t="s">
        <v>29</v>
      </c>
    </row>
    <row r="490" spans="1:16" x14ac:dyDescent="0.35">
      <c r="A490">
        <v>2017319009</v>
      </c>
      <c r="B490" t="s">
        <v>40</v>
      </c>
      <c r="C490" t="s">
        <v>158</v>
      </c>
      <c r="D490" s="55" t="s">
        <v>942</v>
      </c>
      <c r="E490" t="s">
        <v>942</v>
      </c>
      <c r="F490" s="18">
        <v>43054</v>
      </c>
      <c r="G490" s="18" t="s">
        <v>169</v>
      </c>
      <c r="H490">
        <v>8.6</v>
      </c>
      <c r="I490">
        <f t="shared" si="20"/>
        <v>8.6E-3</v>
      </c>
      <c r="J490" t="s">
        <v>29</v>
      </c>
    </row>
    <row r="491" spans="1:16" x14ac:dyDescent="0.35">
      <c r="A491">
        <v>2017319008</v>
      </c>
      <c r="B491" t="s">
        <v>26</v>
      </c>
      <c r="C491" t="s">
        <v>159</v>
      </c>
      <c r="D491" s="55" t="s">
        <v>941</v>
      </c>
      <c r="E491" t="s">
        <v>941</v>
      </c>
      <c r="F491" s="18">
        <v>43054</v>
      </c>
      <c r="G491" s="18" t="s">
        <v>169</v>
      </c>
      <c r="H491">
        <v>13.9</v>
      </c>
      <c r="I491">
        <f t="shared" si="20"/>
        <v>1.3900000000000001E-2</v>
      </c>
      <c r="J491" t="s">
        <v>29</v>
      </c>
    </row>
    <row r="492" spans="1:16" hidden="1" x14ac:dyDescent="0.35">
      <c r="A492">
        <v>2017319016</v>
      </c>
      <c r="B492" t="e">
        <v>#N/A</v>
      </c>
      <c r="C492" t="e">
        <v>#N/A</v>
      </c>
      <c r="D492" s="55" t="s">
        <v>948</v>
      </c>
      <c r="E492" t="s">
        <v>125</v>
      </c>
      <c r="F492" s="18">
        <v>43054</v>
      </c>
      <c r="G492" s="18" t="s">
        <v>169</v>
      </c>
      <c r="H492">
        <v>2.2000000000000002</v>
      </c>
      <c r="I492">
        <f t="shared" si="20"/>
        <v>2.2000000000000001E-3</v>
      </c>
      <c r="J492" t="s">
        <v>833</v>
      </c>
    </row>
    <row r="493" spans="1:16" x14ac:dyDescent="0.35">
      <c r="A493">
        <v>2017335004</v>
      </c>
      <c r="B493" t="s">
        <v>67</v>
      </c>
      <c r="C493" t="s">
        <v>453</v>
      </c>
      <c r="D493" s="61">
        <v>316</v>
      </c>
      <c r="E493" t="s">
        <v>148</v>
      </c>
      <c r="F493" s="18">
        <v>43070</v>
      </c>
      <c r="G493" s="18" t="s">
        <v>169</v>
      </c>
      <c r="H493">
        <v>5.0999999999999996</v>
      </c>
      <c r="I493">
        <f t="shared" si="20"/>
        <v>5.0999999999999995E-3</v>
      </c>
      <c r="P493" t="s">
        <v>1075</v>
      </c>
    </row>
    <row r="494" spans="1:16" x14ac:dyDescent="0.35">
      <c r="A494">
        <v>2017335006</v>
      </c>
      <c r="B494" t="s">
        <v>49</v>
      </c>
      <c r="C494" t="s">
        <v>452</v>
      </c>
      <c r="D494" s="55" t="s">
        <v>951</v>
      </c>
      <c r="E494" t="s">
        <v>945</v>
      </c>
      <c r="F494" s="18">
        <v>43070</v>
      </c>
      <c r="G494" s="18" t="s">
        <v>169</v>
      </c>
      <c r="H494">
        <v>3.5</v>
      </c>
      <c r="I494">
        <f t="shared" si="20"/>
        <v>3.5000000000000001E-3</v>
      </c>
      <c r="J494" t="s">
        <v>833</v>
      </c>
    </row>
    <row r="495" spans="1:16" x14ac:dyDescent="0.35">
      <c r="A495">
        <v>2017335003</v>
      </c>
      <c r="B495" t="s">
        <v>64</v>
      </c>
      <c r="C495" t="s">
        <v>162</v>
      </c>
      <c r="D495" s="61">
        <v>315</v>
      </c>
      <c r="E495" t="s">
        <v>147</v>
      </c>
      <c r="F495" s="18">
        <v>43070</v>
      </c>
      <c r="G495" s="18" t="s">
        <v>169</v>
      </c>
      <c r="H495">
        <v>52</v>
      </c>
      <c r="I495">
        <f t="shared" si="20"/>
        <v>5.1999999999999998E-2</v>
      </c>
      <c r="P495" t="s">
        <v>1075</v>
      </c>
    </row>
    <row r="496" spans="1:16" x14ac:dyDescent="0.35">
      <c r="A496">
        <v>2017335005</v>
      </c>
      <c r="B496" t="s">
        <v>43</v>
      </c>
      <c r="C496" t="s">
        <v>451</v>
      </c>
      <c r="D496" s="61">
        <v>801</v>
      </c>
      <c r="E496" t="s">
        <v>944</v>
      </c>
      <c r="F496" s="18">
        <v>43070</v>
      </c>
      <c r="G496" s="18" t="s">
        <v>169</v>
      </c>
      <c r="H496">
        <v>7.1</v>
      </c>
      <c r="I496">
        <f t="shared" si="20"/>
        <v>7.0999999999999995E-3</v>
      </c>
      <c r="J496" t="s">
        <v>29</v>
      </c>
    </row>
    <row r="497" spans="1:16" x14ac:dyDescent="0.35">
      <c r="A497">
        <v>2017335007</v>
      </c>
      <c r="B497" t="s">
        <v>34</v>
      </c>
      <c r="C497" t="s">
        <v>160</v>
      </c>
      <c r="D497" s="61">
        <v>174</v>
      </c>
      <c r="E497" t="s">
        <v>946</v>
      </c>
      <c r="F497" s="18">
        <v>43070</v>
      </c>
      <c r="G497" s="18" t="s">
        <v>169</v>
      </c>
      <c r="H497">
        <v>4.8</v>
      </c>
      <c r="I497">
        <f t="shared" si="20"/>
        <v>4.7999999999999996E-3</v>
      </c>
      <c r="J497" t="s">
        <v>29</v>
      </c>
    </row>
    <row r="498" spans="1:16" x14ac:dyDescent="0.35">
      <c r="A498">
        <v>2017335002</v>
      </c>
      <c r="B498" t="s">
        <v>40</v>
      </c>
      <c r="C498" t="s">
        <v>158</v>
      </c>
      <c r="D498" s="61">
        <v>166</v>
      </c>
      <c r="E498" t="s">
        <v>942</v>
      </c>
      <c r="F498" s="18">
        <v>43070</v>
      </c>
      <c r="G498" s="18" t="s">
        <v>169</v>
      </c>
      <c r="H498">
        <v>3.5</v>
      </c>
      <c r="I498">
        <f t="shared" si="20"/>
        <v>3.5000000000000001E-3</v>
      </c>
      <c r="J498" t="s">
        <v>833</v>
      </c>
    </row>
    <row r="499" spans="1:16" x14ac:dyDescent="0.35">
      <c r="A499">
        <v>2017335001</v>
      </c>
      <c r="B499" t="s">
        <v>26</v>
      </c>
      <c r="C499" t="s">
        <v>159</v>
      </c>
      <c r="D499" s="61">
        <v>101</v>
      </c>
      <c r="E499" t="s">
        <v>941</v>
      </c>
      <c r="F499" s="18">
        <v>43070</v>
      </c>
      <c r="G499" s="18" t="s">
        <v>169</v>
      </c>
      <c r="H499">
        <v>7.8</v>
      </c>
      <c r="I499">
        <f t="shared" si="20"/>
        <v>7.7999999999999996E-3</v>
      </c>
      <c r="J499" t="s">
        <v>29</v>
      </c>
    </row>
    <row r="500" spans="1:16" hidden="1" x14ac:dyDescent="0.35">
      <c r="A500">
        <v>2017335008</v>
      </c>
      <c r="B500" t="e">
        <v>#N/A</v>
      </c>
      <c r="C500" t="e">
        <v>#N/A</v>
      </c>
      <c r="D500" s="55" t="s">
        <v>952</v>
      </c>
      <c r="E500" t="s">
        <v>125</v>
      </c>
      <c r="F500" s="18">
        <v>43070</v>
      </c>
      <c r="G500" s="18" t="s">
        <v>169</v>
      </c>
      <c r="H500">
        <v>1.6</v>
      </c>
      <c r="I500">
        <f t="shared" si="20"/>
        <v>1.6000000000000001E-3</v>
      </c>
      <c r="J500" t="s">
        <v>833</v>
      </c>
    </row>
    <row r="501" spans="1:16" x14ac:dyDescent="0.35">
      <c r="A501">
        <v>2018143005</v>
      </c>
      <c r="B501" t="s">
        <v>37</v>
      </c>
      <c r="C501" t="s">
        <v>450</v>
      </c>
      <c r="D501">
        <v>303</v>
      </c>
      <c r="E501" t="s">
        <v>965</v>
      </c>
      <c r="F501" s="18">
        <v>43243</v>
      </c>
      <c r="G501" s="18" t="s">
        <v>169</v>
      </c>
      <c r="H501">
        <v>16.5</v>
      </c>
      <c r="I501">
        <f t="shared" si="20"/>
        <v>1.6500000000000001E-2</v>
      </c>
      <c r="J501" t="s">
        <v>830</v>
      </c>
    </row>
    <row r="502" spans="1:16" hidden="1" x14ac:dyDescent="0.35">
      <c r="A502">
        <v>2018143017</v>
      </c>
      <c r="B502" t="e">
        <v>#N/A</v>
      </c>
      <c r="C502" t="e">
        <v>#N/A</v>
      </c>
      <c r="D502" t="s">
        <v>125</v>
      </c>
      <c r="E502" t="s">
        <v>125</v>
      </c>
      <c r="F502" s="18">
        <v>43243</v>
      </c>
      <c r="G502" s="18" t="s">
        <v>169</v>
      </c>
      <c r="H502">
        <v>3.3</v>
      </c>
      <c r="I502">
        <f t="shared" si="20"/>
        <v>3.3E-3</v>
      </c>
      <c r="J502" t="s">
        <v>1076</v>
      </c>
    </row>
    <row r="503" spans="1:16" hidden="1" x14ac:dyDescent="0.35">
      <c r="A503">
        <v>2018186018</v>
      </c>
      <c r="B503" t="s">
        <v>46</v>
      </c>
      <c r="C503" t="s">
        <v>161</v>
      </c>
      <c r="D503">
        <v>321</v>
      </c>
      <c r="E503" t="s">
        <v>149</v>
      </c>
      <c r="F503" s="18">
        <v>43286</v>
      </c>
      <c r="G503" s="18" t="s">
        <v>169</v>
      </c>
      <c r="H503">
        <v>18.3</v>
      </c>
      <c r="I503">
        <f t="shared" si="20"/>
        <v>1.83E-2</v>
      </c>
      <c r="J503" t="s">
        <v>1105</v>
      </c>
      <c r="K503" t="s">
        <v>1111</v>
      </c>
    </row>
    <row r="504" spans="1:16" x14ac:dyDescent="0.35">
      <c r="A504">
        <v>2018186016</v>
      </c>
      <c r="B504" t="s">
        <v>43</v>
      </c>
      <c r="C504" t="s">
        <v>451</v>
      </c>
      <c r="D504">
        <v>801</v>
      </c>
      <c r="E504" t="s">
        <v>885</v>
      </c>
      <c r="F504" s="18">
        <v>43286</v>
      </c>
      <c r="G504" s="18" t="s">
        <v>169</v>
      </c>
      <c r="H504">
        <v>15.3</v>
      </c>
      <c r="I504">
        <f t="shared" si="20"/>
        <v>1.5300000000000001E-2</v>
      </c>
      <c r="J504" t="s">
        <v>29</v>
      </c>
    </row>
    <row r="505" spans="1:16" x14ac:dyDescent="0.35">
      <c r="A505">
        <v>2018186017</v>
      </c>
      <c r="B505" t="s">
        <v>34</v>
      </c>
      <c r="C505" t="s">
        <v>160</v>
      </c>
      <c r="D505">
        <v>174</v>
      </c>
      <c r="E505" t="s">
        <v>135</v>
      </c>
      <c r="F505" s="18">
        <v>43286</v>
      </c>
      <c r="G505" s="18" t="s">
        <v>169</v>
      </c>
      <c r="H505">
        <v>38.799999999999997</v>
      </c>
      <c r="I505">
        <f t="shared" si="20"/>
        <v>3.8799999999999994E-2</v>
      </c>
      <c r="J505" t="s">
        <v>829</v>
      </c>
    </row>
    <row r="506" spans="1:16" x14ac:dyDescent="0.35">
      <c r="A506">
        <v>2018186015</v>
      </c>
      <c r="B506" t="s">
        <v>40</v>
      </c>
      <c r="C506" t="s">
        <v>158</v>
      </c>
      <c r="D506">
        <v>166</v>
      </c>
      <c r="E506" t="s">
        <v>133</v>
      </c>
      <c r="F506" s="18">
        <v>43286</v>
      </c>
      <c r="G506" s="18" t="s">
        <v>169</v>
      </c>
      <c r="H506">
        <v>13.3</v>
      </c>
      <c r="I506">
        <f t="shared" si="20"/>
        <v>1.3300000000000001E-2</v>
      </c>
      <c r="J506" t="s">
        <v>829</v>
      </c>
    </row>
    <row r="507" spans="1:16" hidden="1" x14ac:dyDescent="0.35">
      <c r="A507">
        <v>2018186020</v>
      </c>
      <c r="B507" t="e">
        <v>#N/A</v>
      </c>
      <c r="C507" t="e">
        <v>#N/A</v>
      </c>
      <c r="D507" t="s">
        <v>125</v>
      </c>
      <c r="E507" t="s">
        <v>125</v>
      </c>
      <c r="F507" s="18">
        <v>43286</v>
      </c>
      <c r="G507" s="18" t="s">
        <v>169</v>
      </c>
      <c r="H507">
        <v>0.95</v>
      </c>
      <c r="I507">
        <f t="shared" si="20"/>
        <v>9.5E-4</v>
      </c>
      <c r="J507" t="s">
        <v>832</v>
      </c>
    </row>
    <row r="508" spans="1:16" hidden="1" x14ac:dyDescent="0.35">
      <c r="A508">
        <v>2018198090</v>
      </c>
      <c r="B508" t="s">
        <v>46</v>
      </c>
      <c r="C508" t="s">
        <v>161</v>
      </c>
      <c r="D508" t="s">
        <v>990</v>
      </c>
      <c r="E508" t="s">
        <v>149</v>
      </c>
      <c r="F508" s="18">
        <v>43298</v>
      </c>
      <c r="G508" s="18" t="s">
        <v>169</v>
      </c>
      <c r="H508">
        <v>7.5</v>
      </c>
      <c r="I508">
        <f t="shared" si="20"/>
        <v>7.4999999999999997E-3</v>
      </c>
      <c r="J508" t="s">
        <v>1086</v>
      </c>
      <c r="K508" t="s">
        <v>1111</v>
      </c>
    </row>
    <row r="509" spans="1:16" hidden="1" x14ac:dyDescent="0.35">
      <c r="A509">
        <v>2018198089</v>
      </c>
      <c r="B509" t="s">
        <v>43</v>
      </c>
      <c r="C509" t="s">
        <v>451</v>
      </c>
      <c r="D509" t="s">
        <v>950</v>
      </c>
      <c r="E509" t="s">
        <v>885</v>
      </c>
      <c r="F509" s="18">
        <v>43298</v>
      </c>
      <c r="G509" s="18" t="s">
        <v>169</v>
      </c>
      <c r="H509">
        <v>18.600000000000001</v>
      </c>
      <c r="I509">
        <f t="shared" si="20"/>
        <v>1.8600000000000002E-2</v>
      </c>
      <c r="J509" t="s">
        <v>1086</v>
      </c>
      <c r="K509" t="s">
        <v>1111</v>
      </c>
    </row>
    <row r="510" spans="1:16" hidden="1" x14ac:dyDescent="0.35">
      <c r="A510">
        <v>2018198091</v>
      </c>
      <c r="B510" t="s">
        <v>43</v>
      </c>
      <c r="C510" t="s">
        <v>451</v>
      </c>
      <c r="D510" t="s">
        <v>950</v>
      </c>
      <c r="E510" t="s">
        <v>1124</v>
      </c>
      <c r="F510" s="18">
        <v>43298</v>
      </c>
      <c r="G510" s="18" t="s">
        <v>169</v>
      </c>
      <c r="H510" t="s">
        <v>29</v>
      </c>
      <c r="I510" t="e">
        <f t="shared" si="20"/>
        <v>#VALUE!</v>
      </c>
      <c r="P510" t="s">
        <v>1091</v>
      </c>
    </row>
    <row r="511" spans="1:16" hidden="1" x14ac:dyDescent="0.35">
      <c r="A511">
        <v>2018198088</v>
      </c>
      <c r="B511" t="s">
        <v>40</v>
      </c>
      <c r="C511" t="s">
        <v>158</v>
      </c>
      <c r="D511" t="s">
        <v>938</v>
      </c>
      <c r="E511" t="s">
        <v>133</v>
      </c>
      <c r="F511" s="18">
        <v>43298</v>
      </c>
      <c r="G511" s="18" t="s">
        <v>169</v>
      </c>
      <c r="H511">
        <v>10.199999999999999</v>
      </c>
      <c r="I511">
        <f t="shared" si="20"/>
        <v>1.0199999999999999E-2</v>
      </c>
      <c r="J511" t="s">
        <v>1086</v>
      </c>
      <c r="K511" t="s">
        <v>1111</v>
      </c>
    </row>
    <row r="512" spans="1:16" hidden="1" x14ac:dyDescent="0.35">
      <c r="A512">
        <v>2018198092</v>
      </c>
      <c r="B512" t="e">
        <v>#N/A</v>
      </c>
      <c r="C512" t="e">
        <v>#N/A</v>
      </c>
      <c r="D512" t="s">
        <v>125</v>
      </c>
      <c r="E512" t="s">
        <v>125</v>
      </c>
      <c r="F512" s="18">
        <v>43298</v>
      </c>
      <c r="G512" s="18" t="s">
        <v>169</v>
      </c>
      <c r="H512">
        <v>2.2000000000000002</v>
      </c>
      <c r="I512">
        <f t="shared" si="20"/>
        <v>2.2000000000000001E-3</v>
      </c>
      <c r="J512" t="s">
        <v>1087</v>
      </c>
      <c r="K512" t="s">
        <v>1111</v>
      </c>
    </row>
    <row r="513" spans="1:16" x14ac:dyDescent="0.35">
      <c r="A513">
        <v>2018206077</v>
      </c>
      <c r="B513" t="s">
        <v>43</v>
      </c>
      <c r="C513" t="s">
        <v>451</v>
      </c>
      <c r="D513" t="s">
        <v>950</v>
      </c>
      <c r="E513" t="s">
        <v>885</v>
      </c>
      <c r="F513" s="18">
        <v>43306</v>
      </c>
      <c r="G513" s="18" t="s">
        <v>169</v>
      </c>
      <c r="H513">
        <v>21.6</v>
      </c>
      <c r="I513">
        <f t="shared" si="20"/>
        <v>2.1600000000000001E-2</v>
      </c>
      <c r="J513" t="s">
        <v>1106</v>
      </c>
      <c r="P513" t="s">
        <v>1095</v>
      </c>
    </row>
    <row r="514" spans="1:16" x14ac:dyDescent="0.35">
      <c r="A514">
        <v>2018206078</v>
      </c>
      <c r="B514" t="s">
        <v>34</v>
      </c>
      <c r="C514" t="s">
        <v>160</v>
      </c>
      <c r="D514" t="s">
        <v>926</v>
      </c>
      <c r="E514" t="s">
        <v>135</v>
      </c>
      <c r="F514" s="18">
        <v>43306</v>
      </c>
      <c r="G514" s="18" t="s">
        <v>169</v>
      </c>
      <c r="H514">
        <v>24.9</v>
      </c>
      <c r="I514">
        <f t="shared" si="20"/>
        <v>2.4899999999999999E-2</v>
      </c>
      <c r="J514" t="s">
        <v>1106</v>
      </c>
      <c r="P514" t="s">
        <v>1095</v>
      </c>
    </row>
    <row r="515" spans="1:16" x14ac:dyDescent="0.35">
      <c r="A515">
        <v>2018206076</v>
      </c>
      <c r="B515" t="s">
        <v>40</v>
      </c>
      <c r="C515" t="s">
        <v>158</v>
      </c>
      <c r="D515" t="s">
        <v>938</v>
      </c>
      <c r="E515" t="s">
        <v>133</v>
      </c>
      <c r="F515" s="18">
        <v>43306</v>
      </c>
      <c r="G515" s="18" t="s">
        <v>169</v>
      </c>
      <c r="H515">
        <v>30.5</v>
      </c>
      <c r="I515">
        <f t="shared" si="20"/>
        <v>3.0499999999999999E-2</v>
      </c>
      <c r="J515" t="s">
        <v>1106</v>
      </c>
      <c r="P515" t="s">
        <v>1095</v>
      </c>
    </row>
    <row r="516" spans="1:16" hidden="1" x14ac:dyDescent="0.35">
      <c r="A516">
        <v>2018206080</v>
      </c>
      <c r="B516" t="s">
        <v>40</v>
      </c>
      <c r="C516" t="s">
        <v>158</v>
      </c>
      <c r="D516">
        <v>166</v>
      </c>
      <c r="E516" t="s">
        <v>1124</v>
      </c>
      <c r="F516" s="18">
        <v>43306</v>
      </c>
      <c r="G516" s="18" t="s">
        <v>169</v>
      </c>
      <c r="H516">
        <v>36.5</v>
      </c>
      <c r="I516">
        <f t="shared" si="20"/>
        <v>3.6499999999999998E-2</v>
      </c>
      <c r="J516" t="s">
        <v>1106</v>
      </c>
      <c r="P516" t="s">
        <v>1095</v>
      </c>
    </row>
    <row r="517" spans="1:16" x14ac:dyDescent="0.35">
      <c r="A517">
        <v>2018206079</v>
      </c>
      <c r="B517" t="s">
        <v>26</v>
      </c>
      <c r="C517" t="s">
        <v>159</v>
      </c>
      <c r="D517">
        <v>101</v>
      </c>
      <c r="E517" t="s">
        <v>134</v>
      </c>
      <c r="F517" s="18">
        <v>43306</v>
      </c>
      <c r="G517" s="18" t="s">
        <v>169</v>
      </c>
      <c r="H517">
        <v>29.2</v>
      </c>
      <c r="I517">
        <f t="shared" si="20"/>
        <v>2.92E-2</v>
      </c>
      <c r="J517" t="s">
        <v>1106</v>
      </c>
      <c r="P517" t="s">
        <v>1095</v>
      </c>
    </row>
    <row r="518" spans="1:16" hidden="1" x14ac:dyDescent="0.35">
      <c r="A518">
        <v>2018206081</v>
      </c>
      <c r="B518" t="e">
        <v>#N/A</v>
      </c>
      <c r="C518" t="e">
        <v>#N/A</v>
      </c>
      <c r="D518" t="s">
        <v>125</v>
      </c>
      <c r="E518" t="s">
        <v>125</v>
      </c>
      <c r="F518" s="18">
        <v>43306</v>
      </c>
      <c r="G518" s="18" t="s">
        <v>169</v>
      </c>
      <c r="H518">
        <v>0.95</v>
      </c>
      <c r="I518">
        <f t="shared" si="20"/>
        <v>9.5E-4</v>
      </c>
      <c r="J518" t="s">
        <v>1096</v>
      </c>
      <c r="P518" t="s">
        <v>1095</v>
      </c>
    </row>
    <row r="519" spans="1:16" hidden="1" x14ac:dyDescent="0.35">
      <c r="A519">
        <v>2018212100</v>
      </c>
      <c r="B519" t="s">
        <v>37</v>
      </c>
      <c r="C519" t="s">
        <v>450</v>
      </c>
      <c r="D519" t="s">
        <v>932</v>
      </c>
      <c r="E519" t="s">
        <v>965</v>
      </c>
      <c r="F519" s="18">
        <v>43312</v>
      </c>
      <c r="G519" s="18" t="s">
        <v>169</v>
      </c>
      <c r="H519">
        <v>9.4</v>
      </c>
      <c r="I519">
        <f t="shared" si="20"/>
        <v>9.4000000000000004E-3</v>
      </c>
      <c r="J519" t="s">
        <v>1086</v>
      </c>
      <c r="K519" t="s">
        <v>1111</v>
      </c>
      <c r="L519" s="27">
        <v>4.2</v>
      </c>
      <c r="M519">
        <f t="shared" ref="M519:M526" si="21">3*L519</f>
        <v>12.600000000000001</v>
      </c>
      <c r="N519">
        <f t="shared" ref="N519:N526" si="22">5*L519</f>
        <v>21</v>
      </c>
      <c r="O519">
        <f t="shared" ref="O519:O526" si="23">10*L519</f>
        <v>42</v>
      </c>
    </row>
    <row r="520" spans="1:16" hidden="1" x14ac:dyDescent="0.35">
      <c r="A520">
        <v>2018212097</v>
      </c>
      <c r="B520" t="s">
        <v>46</v>
      </c>
      <c r="C520" t="s">
        <v>161</v>
      </c>
      <c r="D520" t="s">
        <v>990</v>
      </c>
      <c r="E520" t="s">
        <v>149</v>
      </c>
      <c r="F520" s="18">
        <v>43312</v>
      </c>
      <c r="G520" s="18" t="s">
        <v>169</v>
      </c>
      <c r="H520">
        <v>21.2</v>
      </c>
      <c r="I520">
        <f t="shared" si="20"/>
        <v>2.12E-2</v>
      </c>
      <c r="J520" t="s">
        <v>1092</v>
      </c>
      <c r="K520" t="s">
        <v>1111</v>
      </c>
      <c r="L520" s="27">
        <v>4.2</v>
      </c>
      <c r="M520">
        <f t="shared" si="21"/>
        <v>12.600000000000001</v>
      </c>
      <c r="N520">
        <f t="shared" si="22"/>
        <v>21</v>
      </c>
      <c r="O520">
        <f t="shared" si="23"/>
        <v>42</v>
      </c>
    </row>
    <row r="521" spans="1:16" hidden="1" x14ac:dyDescent="0.35">
      <c r="A521">
        <v>2018212101</v>
      </c>
      <c r="B521" t="s">
        <v>46</v>
      </c>
      <c r="C521" t="s">
        <v>161</v>
      </c>
      <c r="D521" t="s">
        <v>990</v>
      </c>
      <c r="E521" t="s">
        <v>1124</v>
      </c>
      <c r="F521" s="18">
        <v>43312</v>
      </c>
      <c r="G521" s="18" t="s">
        <v>169</v>
      </c>
      <c r="H521">
        <v>22.9</v>
      </c>
      <c r="I521">
        <f t="shared" si="20"/>
        <v>2.29E-2</v>
      </c>
      <c r="J521" t="s">
        <v>1092</v>
      </c>
      <c r="K521" t="s">
        <v>1111</v>
      </c>
      <c r="L521" s="27">
        <v>4.2</v>
      </c>
      <c r="M521">
        <f t="shared" si="21"/>
        <v>12.600000000000001</v>
      </c>
      <c r="N521">
        <f t="shared" si="22"/>
        <v>21</v>
      </c>
      <c r="O521">
        <f t="shared" si="23"/>
        <v>42</v>
      </c>
    </row>
    <row r="522" spans="1:16" hidden="1" x14ac:dyDescent="0.35">
      <c r="A522">
        <v>2018212096</v>
      </c>
      <c r="B522" t="s">
        <v>43</v>
      </c>
      <c r="C522" t="s">
        <v>451</v>
      </c>
      <c r="D522" t="s">
        <v>950</v>
      </c>
      <c r="E522" t="s">
        <v>885</v>
      </c>
      <c r="F522" s="18">
        <v>43312</v>
      </c>
      <c r="G522" s="18" t="s">
        <v>169</v>
      </c>
      <c r="H522">
        <v>26.8</v>
      </c>
      <c r="I522">
        <f t="shared" si="20"/>
        <v>2.6800000000000001E-2</v>
      </c>
      <c r="J522" t="s">
        <v>1093</v>
      </c>
      <c r="K522" t="s">
        <v>1111</v>
      </c>
      <c r="L522" s="27">
        <v>4.2</v>
      </c>
      <c r="M522">
        <f t="shared" si="21"/>
        <v>12.600000000000001</v>
      </c>
      <c r="N522">
        <f t="shared" si="22"/>
        <v>21</v>
      </c>
      <c r="O522">
        <f t="shared" si="23"/>
        <v>42</v>
      </c>
    </row>
    <row r="523" spans="1:16" hidden="1" x14ac:dyDescent="0.35">
      <c r="A523">
        <v>2018212098</v>
      </c>
      <c r="B523" t="s">
        <v>34</v>
      </c>
      <c r="C523" t="s">
        <v>160</v>
      </c>
      <c r="D523" t="s">
        <v>926</v>
      </c>
      <c r="E523" t="s">
        <v>135</v>
      </c>
      <c r="F523" s="18">
        <v>43312</v>
      </c>
      <c r="G523" s="18" t="s">
        <v>169</v>
      </c>
      <c r="H523">
        <v>27.1</v>
      </c>
      <c r="I523">
        <f t="shared" si="20"/>
        <v>2.7100000000000003E-2</v>
      </c>
      <c r="J523" t="s">
        <v>1092</v>
      </c>
      <c r="K523" t="s">
        <v>1111</v>
      </c>
      <c r="L523" s="27">
        <v>4.2</v>
      </c>
      <c r="M523">
        <f t="shared" si="21"/>
        <v>12.600000000000001</v>
      </c>
      <c r="N523">
        <f t="shared" si="22"/>
        <v>21</v>
      </c>
      <c r="O523">
        <f t="shared" si="23"/>
        <v>42</v>
      </c>
    </row>
    <row r="524" spans="1:16" hidden="1" x14ac:dyDescent="0.35">
      <c r="A524">
        <v>2018212095</v>
      </c>
      <c r="B524" t="s">
        <v>40</v>
      </c>
      <c r="C524" t="s">
        <v>158</v>
      </c>
      <c r="D524" t="s">
        <v>938</v>
      </c>
      <c r="E524" t="s">
        <v>133</v>
      </c>
      <c r="F524" s="18">
        <v>43312</v>
      </c>
      <c r="G524" s="18" t="s">
        <v>169</v>
      </c>
      <c r="H524">
        <v>10.6</v>
      </c>
      <c r="I524">
        <f t="shared" si="20"/>
        <v>1.06E-2</v>
      </c>
      <c r="J524" t="s">
        <v>1092</v>
      </c>
      <c r="K524" t="s">
        <v>1111</v>
      </c>
      <c r="L524" s="27">
        <v>4.2</v>
      </c>
      <c r="M524">
        <f t="shared" si="21"/>
        <v>12.600000000000001</v>
      </c>
      <c r="N524">
        <f t="shared" si="22"/>
        <v>21</v>
      </c>
      <c r="O524">
        <f t="shared" si="23"/>
        <v>42</v>
      </c>
    </row>
    <row r="525" spans="1:16" hidden="1" x14ac:dyDescent="0.35">
      <c r="A525">
        <v>2018212099</v>
      </c>
      <c r="B525" t="s">
        <v>26</v>
      </c>
      <c r="C525" t="s">
        <v>159</v>
      </c>
      <c r="D525" t="s">
        <v>929</v>
      </c>
      <c r="E525" t="s">
        <v>134</v>
      </c>
      <c r="F525" s="18">
        <v>43312</v>
      </c>
      <c r="G525" s="18" t="s">
        <v>169</v>
      </c>
      <c r="H525">
        <v>42</v>
      </c>
      <c r="I525">
        <f t="shared" si="20"/>
        <v>4.2000000000000003E-2</v>
      </c>
      <c r="J525" t="s">
        <v>1086</v>
      </c>
      <c r="K525" t="s">
        <v>1111</v>
      </c>
      <c r="L525" s="27">
        <v>4.2</v>
      </c>
      <c r="M525">
        <f t="shared" si="21"/>
        <v>12.600000000000001</v>
      </c>
      <c r="N525">
        <f t="shared" si="22"/>
        <v>21</v>
      </c>
      <c r="O525">
        <f t="shared" si="23"/>
        <v>42</v>
      </c>
    </row>
    <row r="526" spans="1:16" hidden="1" x14ac:dyDescent="0.35">
      <c r="A526">
        <v>2018212102</v>
      </c>
      <c r="B526" t="e">
        <v>#N/A</v>
      </c>
      <c r="C526" t="e">
        <v>#N/A</v>
      </c>
      <c r="D526" t="s">
        <v>125</v>
      </c>
      <c r="E526" t="s">
        <v>125</v>
      </c>
      <c r="F526" s="18">
        <v>43312</v>
      </c>
      <c r="G526" s="18" t="s">
        <v>169</v>
      </c>
      <c r="H526">
        <v>4.2</v>
      </c>
      <c r="I526">
        <f t="shared" si="20"/>
        <v>4.2000000000000006E-3</v>
      </c>
      <c r="J526" t="s">
        <v>1093</v>
      </c>
      <c r="K526" t="s">
        <v>1111</v>
      </c>
      <c r="L526" s="27">
        <v>4.2</v>
      </c>
      <c r="M526">
        <f t="shared" si="21"/>
        <v>12.600000000000001</v>
      </c>
      <c r="N526">
        <f t="shared" si="22"/>
        <v>21</v>
      </c>
      <c r="O526">
        <f t="shared" si="23"/>
        <v>42</v>
      </c>
    </row>
    <row r="527" spans="1:16" x14ac:dyDescent="0.35">
      <c r="A527">
        <v>2018226034</v>
      </c>
      <c r="B527" t="s">
        <v>37</v>
      </c>
      <c r="C527" t="s">
        <v>450</v>
      </c>
      <c r="D527" t="s">
        <v>932</v>
      </c>
      <c r="E527" t="s">
        <v>965</v>
      </c>
      <c r="F527" s="18">
        <v>43326</v>
      </c>
      <c r="G527" s="18" t="s">
        <v>169</v>
      </c>
      <c r="H527">
        <v>21.4</v>
      </c>
      <c r="I527">
        <f t="shared" si="20"/>
        <v>2.1399999999999999E-2</v>
      </c>
      <c r="J527" t="s">
        <v>29</v>
      </c>
    </row>
    <row r="528" spans="1:16" x14ac:dyDescent="0.35">
      <c r="A528">
        <v>2018226035</v>
      </c>
      <c r="B528" t="s">
        <v>46</v>
      </c>
      <c r="C528" t="s">
        <v>161</v>
      </c>
      <c r="D528" t="s">
        <v>990</v>
      </c>
      <c r="E528" t="s">
        <v>149</v>
      </c>
      <c r="F528" s="18">
        <v>43326</v>
      </c>
      <c r="G528" s="18" t="s">
        <v>169</v>
      </c>
      <c r="H528">
        <v>24.5</v>
      </c>
      <c r="I528">
        <f t="shared" si="20"/>
        <v>2.4500000000000001E-2</v>
      </c>
      <c r="J528" t="s">
        <v>29</v>
      </c>
    </row>
    <row r="529" spans="1:11" x14ac:dyDescent="0.35">
      <c r="A529">
        <v>2018226031</v>
      </c>
      <c r="B529" t="s">
        <v>43</v>
      </c>
      <c r="C529" t="s">
        <v>451</v>
      </c>
      <c r="D529" t="s">
        <v>950</v>
      </c>
      <c r="E529" t="s">
        <v>885</v>
      </c>
      <c r="F529" s="18">
        <v>43326</v>
      </c>
      <c r="G529" s="18" t="s">
        <v>169</v>
      </c>
      <c r="H529">
        <v>47.3</v>
      </c>
      <c r="I529">
        <f t="shared" si="20"/>
        <v>4.7299999999999995E-2</v>
      </c>
      <c r="J529" t="s">
        <v>29</v>
      </c>
    </row>
    <row r="530" spans="1:11" x14ac:dyDescent="0.35">
      <c r="A530">
        <v>2018226032</v>
      </c>
      <c r="B530" t="s">
        <v>34</v>
      </c>
      <c r="C530" t="s">
        <v>160</v>
      </c>
      <c r="D530" t="s">
        <v>926</v>
      </c>
      <c r="E530" t="s">
        <v>135</v>
      </c>
      <c r="F530" s="18">
        <v>43326</v>
      </c>
      <c r="G530" s="18" t="s">
        <v>169</v>
      </c>
      <c r="H530">
        <v>18</v>
      </c>
      <c r="I530">
        <f t="shared" si="20"/>
        <v>1.7999999999999999E-2</v>
      </c>
      <c r="J530" t="s">
        <v>29</v>
      </c>
    </row>
    <row r="531" spans="1:11" x14ac:dyDescent="0.35">
      <c r="A531">
        <v>2018226030</v>
      </c>
      <c r="B531" t="s">
        <v>40</v>
      </c>
      <c r="C531" t="s">
        <v>158</v>
      </c>
      <c r="D531" t="s">
        <v>938</v>
      </c>
      <c r="E531" t="s">
        <v>133</v>
      </c>
      <c r="F531" s="18">
        <v>43326</v>
      </c>
      <c r="G531" s="18" t="s">
        <v>169</v>
      </c>
      <c r="H531">
        <v>8.1</v>
      </c>
      <c r="I531">
        <f t="shared" si="20"/>
        <v>8.0999999999999996E-3</v>
      </c>
      <c r="J531" t="s">
        <v>29</v>
      </c>
    </row>
    <row r="532" spans="1:11" hidden="1" x14ac:dyDescent="0.35">
      <c r="A532">
        <v>2018226036</v>
      </c>
      <c r="B532" t="s">
        <v>40</v>
      </c>
      <c r="C532" t="s">
        <v>158</v>
      </c>
      <c r="D532" t="s">
        <v>938</v>
      </c>
      <c r="E532" t="s">
        <v>1124</v>
      </c>
      <c r="F532" s="18">
        <v>43326</v>
      </c>
      <c r="G532" s="18" t="s">
        <v>169</v>
      </c>
      <c r="H532">
        <v>11.5</v>
      </c>
      <c r="I532">
        <f t="shared" si="20"/>
        <v>1.15E-2</v>
      </c>
      <c r="J532" t="s">
        <v>29</v>
      </c>
    </row>
    <row r="533" spans="1:11" x14ac:dyDescent="0.35">
      <c r="A533">
        <v>2018226033</v>
      </c>
      <c r="B533" t="s">
        <v>26</v>
      </c>
      <c r="C533" t="s">
        <v>159</v>
      </c>
      <c r="D533" t="s">
        <v>929</v>
      </c>
      <c r="E533" t="s">
        <v>134</v>
      </c>
      <c r="F533" s="18">
        <v>43326</v>
      </c>
      <c r="G533" s="18" t="s">
        <v>169</v>
      </c>
      <c r="H533">
        <v>101</v>
      </c>
      <c r="I533">
        <f t="shared" ref="I533:I596" si="24">IF(H533&gt;0,H533/1000,"")</f>
        <v>0.10100000000000001</v>
      </c>
      <c r="J533" t="s">
        <v>829</v>
      </c>
    </row>
    <row r="534" spans="1:11" hidden="1" x14ac:dyDescent="0.35">
      <c r="A534">
        <v>2018226037</v>
      </c>
      <c r="B534" t="e">
        <v>#N/A</v>
      </c>
      <c r="C534" t="e">
        <v>#N/A</v>
      </c>
      <c r="D534" t="s">
        <v>125</v>
      </c>
      <c r="E534" t="s">
        <v>125</v>
      </c>
      <c r="F534" s="18">
        <v>43326</v>
      </c>
      <c r="G534" s="18" t="s">
        <v>169</v>
      </c>
      <c r="H534">
        <v>2.5</v>
      </c>
      <c r="I534">
        <f t="shared" si="24"/>
        <v>2.5000000000000001E-3</v>
      </c>
      <c r="J534" t="s">
        <v>833</v>
      </c>
    </row>
    <row r="535" spans="1:11" hidden="1" x14ac:dyDescent="0.35">
      <c r="A535">
        <v>2018229084</v>
      </c>
      <c r="B535" t="s">
        <v>37</v>
      </c>
      <c r="C535" t="s">
        <v>450</v>
      </c>
      <c r="D535" t="s">
        <v>932</v>
      </c>
      <c r="E535" t="s">
        <v>965</v>
      </c>
      <c r="F535" s="18">
        <v>43329</v>
      </c>
      <c r="G535" s="18" t="s">
        <v>169</v>
      </c>
      <c r="H535">
        <v>48.6</v>
      </c>
      <c r="I535">
        <f t="shared" si="24"/>
        <v>4.8600000000000004E-2</v>
      </c>
      <c r="J535" t="s">
        <v>1080</v>
      </c>
      <c r="K535" t="s">
        <v>1111</v>
      </c>
    </row>
    <row r="536" spans="1:11" hidden="1" x14ac:dyDescent="0.35">
      <c r="A536">
        <v>2018229082</v>
      </c>
      <c r="B536" t="e">
        <v>#N/A</v>
      </c>
      <c r="C536" t="e">
        <v>#N/A</v>
      </c>
      <c r="D536" t="s">
        <v>125</v>
      </c>
      <c r="E536" t="s">
        <v>125</v>
      </c>
      <c r="F536" s="18">
        <v>43329</v>
      </c>
      <c r="G536" s="18" t="s">
        <v>169</v>
      </c>
      <c r="H536">
        <v>1.7</v>
      </c>
      <c r="I536">
        <f t="shared" si="24"/>
        <v>1.6999999999999999E-3</v>
      </c>
      <c r="J536" t="s">
        <v>1081</v>
      </c>
      <c r="K536" t="s">
        <v>1111</v>
      </c>
    </row>
    <row r="537" spans="1:11" x14ac:dyDescent="0.35">
      <c r="A537">
        <v>2018240049</v>
      </c>
      <c r="B537" t="s">
        <v>37</v>
      </c>
      <c r="C537" t="s">
        <v>450</v>
      </c>
      <c r="D537" t="s">
        <v>932</v>
      </c>
      <c r="E537" t="s">
        <v>965</v>
      </c>
      <c r="F537" s="18">
        <v>43340</v>
      </c>
      <c r="G537" s="18" t="s">
        <v>169</v>
      </c>
      <c r="H537">
        <v>10.4</v>
      </c>
      <c r="I537">
        <f t="shared" si="24"/>
        <v>1.04E-2</v>
      </c>
      <c r="J537" t="s">
        <v>835</v>
      </c>
    </row>
    <row r="538" spans="1:11" hidden="1" x14ac:dyDescent="0.35">
      <c r="A538">
        <v>2018240050</v>
      </c>
      <c r="B538" t="s">
        <v>46</v>
      </c>
      <c r="C538" t="s">
        <v>161</v>
      </c>
      <c r="D538" t="s">
        <v>990</v>
      </c>
      <c r="E538" t="s">
        <v>149</v>
      </c>
      <c r="F538" s="18">
        <v>43340</v>
      </c>
      <c r="G538" s="18" t="s">
        <v>169</v>
      </c>
      <c r="H538">
        <v>23.3</v>
      </c>
      <c r="I538">
        <f t="shared" si="24"/>
        <v>2.3300000000000001E-2</v>
      </c>
      <c r="J538" t="s">
        <v>1086</v>
      </c>
      <c r="K538" t="s">
        <v>1111</v>
      </c>
    </row>
    <row r="539" spans="1:11" hidden="1" x14ac:dyDescent="0.35">
      <c r="A539">
        <v>2018240046</v>
      </c>
      <c r="B539" t="s">
        <v>43</v>
      </c>
      <c r="C539" t="s">
        <v>451</v>
      </c>
      <c r="D539" t="s">
        <v>950</v>
      </c>
      <c r="E539" t="s">
        <v>885</v>
      </c>
      <c r="F539" s="18">
        <v>43340</v>
      </c>
      <c r="G539" s="18" t="s">
        <v>169</v>
      </c>
      <c r="H539">
        <v>16.399999999999999</v>
      </c>
      <c r="I539">
        <f t="shared" si="24"/>
        <v>1.6399999999999998E-2</v>
      </c>
      <c r="J539" t="s">
        <v>1086</v>
      </c>
      <c r="K539" t="s">
        <v>1111</v>
      </c>
    </row>
    <row r="540" spans="1:11" x14ac:dyDescent="0.35">
      <c r="A540">
        <v>2018240047</v>
      </c>
      <c r="B540" t="s">
        <v>34</v>
      </c>
      <c r="C540" t="s">
        <v>160</v>
      </c>
      <c r="D540" t="s">
        <v>926</v>
      </c>
      <c r="E540" t="s">
        <v>135</v>
      </c>
      <c r="F540" s="18">
        <v>43340</v>
      </c>
      <c r="G540" s="18" t="s">
        <v>169</v>
      </c>
      <c r="H540">
        <v>29.8</v>
      </c>
      <c r="I540">
        <f t="shared" si="24"/>
        <v>2.98E-2</v>
      </c>
      <c r="J540" t="s">
        <v>835</v>
      </c>
    </row>
    <row r="541" spans="1:11" hidden="1" x14ac:dyDescent="0.35">
      <c r="A541">
        <v>2018240051</v>
      </c>
      <c r="B541" t="s">
        <v>34</v>
      </c>
      <c r="C541" t="s">
        <v>160</v>
      </c>
      <c r="D541" t="s">
        <v>926</v>
      </c>
      <c r="E541" t="s">
        <v>1124</v>
      </c>
      <c r="F541" s="18">
        <v>43340</v>
      </c>
      <c r="G541" s="18" t="s">
        <v>169</v>
      </c>
      <c r="H541">
        <v>25.6</v>
      </c>
      <c r="I541">
        <f t="shared" si="24"/>
        <v>2.5600000000000001E-2</v>
      </c>
      <c r="J541" t="s">
        <v>835</v>
      </c>
    </row>
    <row r="542" spans="1:11" x14ac:dyDescent="0.35">
      <c r="A542">
        <v>2018240045</v>
      </c>
      <c r="B542" t="s">
        <v>40</v>
      </c>
      <c r="C542" t="s">
        <v>158</v>
      </c>
      <c r="D542" t="s">
        <v>938</v>
      </c>
      <c r="E542" t="s">
        <v>133</v>
      </c>
      <c r="F542" s="18">
        <v>43340</v>
      </c>
      <c r="G542" s="18" t="s">
        <v>169</v>
      </c>
      <c r="H542">
        <v>2.9</v>
      </c>
      <c r="I542">
        <f t="shared" si="24"/>
        <v>2.8999999999999998E-3</v>
      </c>
      <c r="J542" t="s">
        <v>837</v>
      </c>
    </row>
    <row r="543" spans="1:11" hidden="1" x14ac:dyDescent="0.35">
      <c r="A543">
        <v>2018240048</v>
      </c>
      <c r="B543" t="s">
        <v>26</v>
      </c>
      <c r="C543" t="s">
        <v>159</v>
      </c>
      <c r="D543" t="s">
        <v>929</v>
      </c>
      <c r="E543" t="s">
        <v>134</v>
      </c>
      <c r="F543" s="18">
        <v>43340</v>
      </c>
      <c r="G543" s="18" t="s">
        <v>169</v>
      </c>
      <c r="H543">
        <v>51.1</v>
      </c>
      <c r="I543">
        <f t="shared" si="24"/>
        <v>5.11E-2</v>
      </c>
      <c r="J543" t="s">
        <v>1086</v>
      </c>
      <c r="K543" t="s">
        <v>1111</v>
      </c>
    </row>
    <row r="544" spans="1:11" hidden="1" x14ac:dyDescent="0.35">
      <c r="A544">
        <v>2018240052</v>
      </c>
      <c r="B544" t="e">
        <v>#N/A</v>
      </c>
      <c r="C544" t="e">
        <v>#N/A</v>
      </c>
      <c r="D544" t="s">
        <v>125</v>
      </c>
      <c r="E544" t="s">
        <v>125</v>
      </c>
      <c r="F544" s="18">
        <v>43340</v>
      </c>
      <c r="G544" s="18" t="s">
        <v>169</v>
      </c>
      <c r="H544">
        <v>0.5</v>
      </c>
      <c r="I544">
        <f t="shared" si="24"/>
        <v>5.0000000000000001E-4</v>
      </c>
      <c r="J544" t="s">
        <v>1088</v>
      </c>
      <c r="K544" t="s">
        <v>1111</v>
      </c>
    </row>
    <row r="545" spans="1:10" x14ac:dyDescent="0.35">
      <c r="A545">
        <v>2018254008</v>
      </c>
      <c r="B545" t="s">
        <v>43</v>
      </c>
      <c r="C545" t="s">
        <v>451</v>
      </c>
      <c r="D545" t="s">
        <v>950</v>
      </c>
      <c r="E545" t="s">
        <v>885</v>
      </c>
      <c r="F545" s="18">
        <v>43353</v>
      </c>
      <c r="G545" s="18" t="s">
        <v>169</v>
      </c>
      <c r="H545">
        <v>23.6</v>
      </c>
      <c r="I545">
        <f t="shared" si="24"/>
        <v>2.3600000000000003E-2</v>
      </c>
      <c r="J545" t="s">
        <v>29</v>
      </c>
    </row>
    <row r="546" spans="1:10" x14ac:dyDescent="0.35">
      <c r="A546">
        <v>2018254009</v>
      </c>
      <c r="B546" t="s">
        <v>34</v>
      </c>
      <c r="C546" t="s">
        <v>160</v>
      </c>
      <c r="D546" t="s">
        <v>926</v>
      </c>
      <c r="E546" t="s">
        <v>135</v>
      </c>
      <c r="F546" s="18">
        <v>43353</v>
      </c>
      <c r="G546" s="18" t="s">
        <v>169</v>
      </c>
      <c r="H546">
        <v>28.9</v>
      </c>
      <c r="I546">
        <f t="shared" si="24"/>
        <v>2.8899999999999999E-2</v>
      </c>
      <c r="J546" t="s">
        <v>29</v>
      </c>
    </row>
    <row r="547" spans="1:10" x14ac:dyDescent="0.35">
      <c r="A547">
        <v>2018254007</v>
      </c>
      <c r="B547" t="s">
        <v>40</v>
      </c>
      <c r="C547" t="s">
        <v>158</v>
      </c>
      <c r="D547" t="s">
        <v>938</v>
      </c>
      <c r="E547" t="s">
        <v>133</v>
      </c>
      <c r="F547" s="18">
        <v>43353</v>
      </c>
      <c r="G547" s="18" t="s">
        <v>169</v>
      </c>
      <c r="H547">
        <v>18.7</v>
      </c>
      <c r="I547">
        <f t="shared" si="24"/>
        <v>1.8699999999999998E-2</v>
      </c>
      <c r="J547" t="s">
        <v>29</v>
      </c>
    </row>
    <row r="548" spans="1:10" hidden="1" x14ac:dyDescent="0.35">
      <c r="A548">
        <v>2018254011</v>
      </c>
      <c r="B548" t="s">
        <v>40</v>
      </c>
      <c r="C548" t="s">
        <v>158</v>
      </c>
      <c r="D548" t="s">
        <v>938</v>
      </c>
      <c r="E548" t="s">
        <v>1124</v>
      </c>
      <c r="F548" s="18">
        <v>43353</v>
      </c>
      <c r="G548" s="18" t="s">
        <v>169</v>
      </c>
      <c r="H548">
        <v>18.899999999999999</v>
      </c>
      <c r="I548">
        <f t="shared" si="24"/>
        <v>1.89E-2</v>
      </c>
      <c r="J548" t="s">
        <v>29</v>
      </c>
    </row>
    <row r="549" spans="1:10" x14ac:dyDescent="0.35">
      <c r="A549">
        <v>2018254010</v>
      </c>
      <c r="B549" t="s">
        <v>26</v>
      </c>
      <c r="C549" t="s">
        <v>159</v>
      </c>
      <c r="D549" t="s">
        <v>929</v>
      </c>
      <c r="E549" t="s">
        <v>134</v>
      </c>
      <c r="F549" s="18">
        <v>43353</v>
      </c>
      <c r="G549" s="18" t="s">
        <v>169</v>
      </c>
      <c r="H549">
        <v>23.8</v>
      </c>
      <c r="I549">
        <f t="shared" si="24"/>
        <v>2.3800000000000002E-2</v>
      </c>
      <c r="J549" t="s">
        <v>29</v>
      </c>
    </row>
    <row r="550" spans="1:10" hidden="1" x14ac:dyDescent="0.35">
      <c r="A550">
        <v>2018254012</v>
      </c>
      <c r="B550" t="e">
        <v>#N/A</v>
      </c>
      <c r="C550" t="e">
        <v>#N/A</v>
      </c>
      <c r="D550" t="s">
        <v>125</v>
      </c>
      <c r="E550" t="s">
        <v>125</v>
      </c>
      <c r="F550" s="18">
        <v>43353</v>
      </c>
      <c r="G550" s="18" t="s">
        <v>169</v>
      </c>
      <c r="H550">
        <v>0.5</v>
      </c>
      <c r="I550">
        <f t="shared" si="24"/>
        <v>5.0000000000000001E-4</v>
      </c>
      <c r="J550" t="s">
        <v>832</v>
      </c>
    </row>
    <row r="551" spans="1:10" x14ac:dyDescent="0.35">
      <c r="A551">
        <v>2018254082</v>
      </c>
      <c r="B551" t="s">
        <v>37</v>
      </c>
      <c r="C551" t="s">
        <v>450</v>
      </c>
      <c r="D551" t="s">
        <v>932</v>
      </c>
      <c r="E551" t="s">
        <v>965</v>
      </c>
      <c r="F551" s="18">
        <v>43354</v>
      </c>
      <c r="G551" s="18" t="s">
        <v>169</v>
      </c>
      <c r="H551">
        <v>22.7</v>
      </c>
      <c r="I551">
        <f t="shared" si="24"/>
        <v>2.2699999999999998E-2</v>
      </c>
      <c r="J551" t="s">
        <v>29</v>
      </c>
    </row>
    <row r="552" spans="1:10" x14ac:dyDescent="0.35">
      <c r="A552">
        <v>2018254083</v>
      </c>
      <c r="B552" t="s">
        <v>46</v>
      </c>
      <c r="C552" t="s">
        <v>161</v>
      </c>
      <c r="D552" t="s">
        <v>990</v>
      </c>
      <c r="E552" t="s">
        <v>149</v>
      </c>
      <c r="F552" s="18">
        <v>43354</v>
      </c>
      <c r="G552" s="18" t="s">
        <v>169</v>
      </c>
      <c r="H552">
        <v>17.8</v>
      </c>
      <c r="I552">
        <f t="shared" si="24"/>
        <v>1.78E-2</v>
      </c>
      <c r="J552" t="s">
        <v>29</v>
      </c>
    </row>
    <row r="553" spans="1:10" x14ac:dyDescent="0.35">
      <c r="A553">
        <v>2018254079</v>
      </c>
      <c r="B553" t="s">
        <v>43</v>
      </c>
      <c r="C553" t="s">
        <v>451</v>
      </c>
      <c r="D553" t="s">
        <v>950</v>
      </c>
      <c r="E553" t="s">
        <v>885</v>
      </c>
      <c r="F553" s="18">
        <v>43354</v>
      </c>
      <c r="G553" s="18" t="s">
        <v>169</v>
      </c>
      <c r="H553">
        <v>26.4</v>
      </c>
      <c r="I553">
        <f t="shared" si="24"/>
        <v>2.64E-2</v>
      </c>
      <c r="J553" t="s">
        <v>29</v>
      </c>
    </row>
    <row r="554" spans="1:10" x14ac:dyDescent="0.35">
      <c r="A554">
        <v>2018254080</v>
      </c>
      <c r="B554" t="s">
        <v>34</v>
      </c>
      <c r="C554" t="s">
        <v>160</v>
      </c>
      <c r="D554" t="s">
        <v>926</v>
      </c>
      <c r="E554" t="s">
        <v>135</v>
      </c>
      <c r="F554" s="18">
        <v>43354</v>
      </c>
      <c r="G554" s="18" t="s">
        <v>169</v>
      </c>
      <c r="H554">
        <v>73.400000000000006</v>
      </c>
      <c r="I554">
        <f t="shared" si="24"/>
        <v>7.3400000000000007E-2</v>
      </c>
      <c r="J554" t="s">
        <v>829</v>
      </c>
    </row>
    <row r="555" spans="1:10" x14ac:dyDescent="0.35">
      <c r="A555">
        <v>2018254078</v>
      </c>
      <c r="B555" t="s">
        <v>40</v>
      </c>
      <c r="C555" t="s">
        <v>158</v>
      </c>
      <c r="D555" t="s">
        <v>938</v>
      </c>
      <c r="E555" t="s">
        <v>133</v>
      </c>
      <c r="F555" s="18">
        <v>43354</v>
      </c>
      <c r="G555" s="18" t="s">
        <v>169</v>
      </c>
      <c r="H555">
        <v>35.299999999999997</v>
      </c>
      <c r="I555">
        <f t="shared" si="24"/>
        <v>3.5299999999999998E-2</v>
      </c>
      <c r="J555" t="s">
        <v>29</v>
      </c>
    </row>
    <row r="556" spans="1:10" x14ac:dyDescent="0.35">
      <c r="A556">
        <v>2018254081</v>
      </c>
      <c r="B556" t="s">
        <v>26</v>
      </c>
      <c r="C556" t="s">
        <v>159</v>
      </c>
      <c r="D556" t="s">
        <v>929</v>
      </c>
      <c r="E556" t="s">
        <v>134</v>
      </c>
      <c r="F556" s="18">
        <v>43354</v>
      </c>
      <c r="G556" s="18" t="s">
        <v>169</v>
      </c>
      <c r="H556">
        <v>32.200000000000003</v>
      </c>
      <c r="I556">
        <f t="shared" si="24"/>
        <v>3.2199999999999999E-2</v>
      </c>
      <c r="J556" t="s">
        <v>29</v>
      </c>
    </row>
    <row r="557" spans="1:10" hidden="1" x14ac:dyDescent="0.35">
      <c r="A557">
        <v>2018254084</v>
      </c>
      <c r="B557" t="s">
        <v>26</v>
      </c>
      <c r="C557" t="s">
        <v>159</v>
      </c>
      <c r="D557" t="s">
        <v>929</v>
      </c>
      <c r="E557" t="s">
        <v>1124</v>
      </c>
      <c r="F557" s="18">
        <v>43354</v>
      </c>
      <c r="G557" s="18" t="s">
        <v>169</v>
      </c>
      <c r="H557">
        <v>34.5</v>
      </c>
      <c r="I557">
        <f t="shared" si="24"/>
        <v>3.4500000000000003E-2</v>
      </c>
      <c r="J557" t="s">
        <v>29</v>
      </c>
    </row>
    <row r="558" spans="1:10" hidden="1" x14ac:dyDescent="0.35">
      <c r="A558">
        <v>2018254085</v>
      </c>
      <c r="B558" t="e">
        <v>#N/A</v>
      </c>
      <c r="C558" t="e">
        <v>#N/A</v>
      </c>
      <c r="D558" t="s">
        <v>125</v>
      </c>
      <c r="E558" t="s">
        <v>125</v>
      </c>
      <c r="F558" s="18">
        <v>43354</v>
      </c>
      <c r="G558" s="18" t="s">
        <v>169</v>
      </c>
      <c r="H558">
        <v>0.5</v>
      </c>
      <c r="I558">
        <f t="shared" si="24"/>
        <v>5.0000000000000001E-4</v>
      </c>
      <c r="J558" t="s">
        <v>832</v>
      </c>
    </row>
    <row r="559" spans="1:10" hidden="1" x14ac:dyDescent="0.35">
      <c r="A559">
        <v>2018276045</v>
      </c>
      <c r="B559" t="e">
        <v>#N/A</v>
      </c>
      <c r="C559" t="e">
        <v>#N/A</v>
      </c>
      <c r="D559" t="s">
        <v>125</v>
      </c>
      <c r="E559" t="s">
        <v>125</v>
      </c>
      <c r="F559" s="18">
        <v>43376</v>
      </c>
      <c r="G559" s="18" t="s">
        <v>169</v>
      </c>
      <c r="H559">
        <v>0.5</v>
      </c>
      <c r="I559">
        <f t="shared" si="24"/>
        <v>5.0000000000000001E-4</v>
      </c>
      <c r="J559" t="s">
        <v>832</v>
      </c>
    </row>
    <row r="560" spans="1:10" x14ac:dyDescent="0.35">
      <c r="A560">
        <v>2018282011</v>
      </c>
      <c r="B560" t="s">
        <v>37</v>
      </c>
      <c r="C560" t="s">
        <v>450</v>
      </c>
      <c r="D560" t="s">
        <v>932</v>
      </c>
      <c r="E560" t="s">
        <v>965</v>
      </c>
      <c r="F560" s="18">
        <v>43382</v>
      </c>
      <c r="G560" s="18" t="s">
        <v>169</v>
      </c>
      <c r="H560">
        <v>19.8</v>
      </c>
      <c r="I560">
        <f t="shared" si="24"/>
        <v>1.9800000000000002E-2</v>
      </c>
      <c r="J560" t="s">
        <v>29</v>
      </c>
    </row>
    <row r="561" spans="1:11" x14ac:dyDescent="0.35">
      <c r="A561">
        <v>2018282012</v>
      </c>
      <c r="B561" t="s">
        <v>46</v>
      </c>
      <c r="C561" t="s">
        <v>161</v>
      </c>
      <c r="D561" t="s">
        <v>990</v>
      </c>
      <c r="E561" t="s">
        <v>149</v>
      </c>
      <c r="F561" s="18">
        <v>43382</v>
      </c>
      <c r="G561" s="18" t="s">
        <v>169</v>
      </c>
      <c r="H561">
        <v>11.4</v>
      </c>
      <c r="I561">
        <f t="shared" si="24"/>
        <v>1.14E-2</v>
      </c>
      <c r="J561" t="s">
        <v>29</v>
      </c>
    </row>
    <row r="562" spans="1:11" x14ac:dyDescent="0.35">
      <c r="A562">
        <v>2018282008</v>
      </c>
      <c r="B562" t="s">
        <v>43</v>
      </c>
      <c r="C562" t="s">
        <v>451</v>
      </c>
      <c r="D562" t="s">
        <v>950</v>
      </c>
      <c r="E562" t="s">
        <v>885</v>
      </c>
      <c r="F562" s="18">
        <v>43382</v>
      </c>
      <c r="G562" s="18" t="s">
        <v>169</v>
      </c>
      <c r="H562">
        <v>18.7</v>
      </c>
      <c r="I562">
        <f t="shared" si="24"/>
        <v>1.8699999999999998E-2</v>
      </c>
      <c r="J562" t="s">
        <v>29</v>
      </c>
    </row>
    <row r="563" spans="1:11" x14ac:dyDescent="0.35">
      <c r="A563">
        <v>2018282009</v>
      </c>
      <c r="B563" t="s">
        <v>34</v>
      </c>
      <c r="C563" t="s">
        <v>160</v>
      </c>
      <c r="D563" t="s">
        <v>926</v>
      </c>
      <c r="E563" t="s">
        <v>135</v>
      </c>
      <c r="F563" s="18">
        <v>43382</v>
      </c>
      <c r="G563" s="18" t="s">
        <v>169</v>
      </c>
      <c r="H563">
        <v>22.4</v>
      </c>
      <c r="I563">
        <f t="shared" si="24"/>
        <v>2.24E-2</v>
      </c>
      <c r="J563" t="s">
        <v>29</v>
      </c>
    </row>
    <row r="564" spans="1:11" hidden="1" x14ac:dyDescent="0.35">
      <c r="A564">
        <v>2018282007</v>
      </c>
      <c r="B564" t="s">
        <v>40</v>
      </c>
      <c r="C564" t="s">
        <v>158</v>
      </c>
      <c r="D564" t="s">
        <v>938</v>
      </c>
      <c r="E564" t="s">
        <v>1124</v>
      </c>
      <c r="F564" s="18">
        <v>43382</v>
      </c>
      <c r="G564" s="18" t="s">
        <v>169</v>
      </c>
      <c r="H564">
        <v>12.7</v>
      </c>
      <c r="I564">
        <f t="shared" si="24"/>
        <v>1.2699999999999999E-2</v>
      </c>
      <c r="J564" t="s">
        <v>1080</v>
      </c>
      <c r="K564" t="s">
        <v>1111</v>
      </c>
    </row>
    <row r="565" spans="1:11" x14ac:dyDescent="0.35">
      <c r="A565">
        <v>2018282013</v>
      </c>
      <c r="B565" t="s">
        <v>40</v>
      </c>
      <c r="C565" t="s">
        <v>158</v>
      </c>
      <c r="D565" t="s">
        <v>938</v>
      </c>
      <c r="E565" t="s">
        <v>133</v>
      </c>
      <c r="F565" s="18">
        <v>43382</v>
      </c>
      <c r="G565" s="18" t="s">
        <v>169</v>
      </c>
      <c r="H565">
        <v>10.8</v>
      </c>
      <c r="I565">
        <f t="shared" si="24"/>
        <v>1.0800000000000001E-2</v>
      </c>
      <c r="J565" t="s">
        <v>29</v>
      </c>
    </row>
    <row r="566" spans="1:11" hidden="1" x14ac:dyDescent="0.35">
      <c r="A566">
        <v>2018282010</v>
      </c>
      <c r="B566" t="s">
        <v>26</v>
      </c>
      <c r="C566" t="s">
        <v>159</v>
      </c>
      <c r="D566" t="s">
        <v>929</v>
      </c>
      <c r="E566" t="s">
        <v>134</v>
      </c>
      <c r="F566" s="18">
        <v>43382</v>
      </c>
      <c r="G566" s="18" t="s">
        <v>169</v>
      </c>
      <c r="H566">
        <v>26.8</v>
      </c>
      <c r="I566">
        <f t="shared" si="24"/>
        <v>2.6800000000000001E-2</v>
      </c>
      <c r="J566" t="s">
        <v>1080</v>
      </c>
      <c r="K566" t="s">
        <v>1111</v>
      </c>
    </row>
    <row r="567" spans="1:11" hidden="1" x14ac:dyDescent="0.35">
      <c r="A567">
        <v>2018282014</v>
      </c>
      <c r="B567" t="e">
        <v>#N/A</v>
      </c>
      <c r="C567" t="e">
        <v>#N/A</v>
      </c>
      <c r="D567" t="s">
        <v>125</v>
      </c>
      <c r="E567" t="s">
        <v>125</v>
      </c>
      <c r="F567" s="18">
        <v>43382</v>
      </c>
      <c r="G567" s="18" t="s">
        <v>169</v>
      </c>
      <c r="H567">
        <v>1</v>
      </c>
      <c r="I567">
        <f t="shared" si="24"/>
        <v>1E-3</v>
      </c>
      <c r="J567" t="s">
        <v>833</v>
      </c>
    </row>
    <row r="568" spans="1:11" x14ac:dyDescent="0.35">
      <c r="A568">
        <v>2018296009</v>
      </c>
      <c r="B568" t="s">
        <v>37</v>
      </c>
      <c r="C568" t="s">
        <v>450</v>
      </c>
      <c r="D568" t="s">
        <v>932</v>
      </c>
      <c r="E568" t="s">
        <v>965</v>
      </c>
      <c r="F568" s="18">
        <v>43396</v>
      </c>
      <c r="G568" s="18" t="s">
        <v>169</v>
      </c>
      <c r="H568">
        <v>13.7</v>
      </c>
      <c r="I568">
        <f t="shared" si="24"/>
        <v>1.3699999999999999E-2</v>
      </c>
      <c r="J568" t="s">
        <v>29</v>
      </c>
    </row>
    <row r="569" spans="1:11" x14ac:dyDescent="0.35">
      <c r="A569">
        <v>2018296010</v>
      </c>
      <c r="B569" t="s">
        <v>46</v>
      </c>
      <c r="C569" t="s">
        <v>161</v>
      </c>
      <c r="D569" t="s">
        <v>990</v>
      </c>
      <c r="E569" t="s">
        <v>149</v>
      </c>
      <c r="F569" s="18">
        <v>43396</v>
      </c>
      <c r="G569" s="18" t="s">
        <v>169</v>
      </c>
      <c r="H569">
        <v>10.7</v>
      </c>
      <c r="I569">
        <f t="shared" si="24"/>
        <v>1.0699999999999999E-2</v>
      </c>
      <c r="J569" t="s">
        <v>29</v>
      </c>
    </row>
    <row r="570" spans="1:11" x14ac:dyDescent="0.35">
      <c r="A570">
        <v>2018296006</v>
      </c>
      <c r="B570" t="s">
        <v>43</v>
      </c>
      <c r="C570" t="s">
        <v>451</v>
      </c>
      <c r="D570" t="s">
        <v>950</v>
      </c>
      <c r="E570" t="s">
        <v>885</v>
      </c>
      <c r="F570" s="18">
        <v>43396</v>
      </c>
      <c r="G570" s="18" t="s">
        <v>169</v>
      </c>
      <c r="H570">
        <v>11.1</v>
      </c>
      <c r="I570">
        <f t="shared" si="24"/>
        <v>1.11E-2</v>
      </c>
      <c r="J570" t="s">
        <v>29</v>
      </c>
    </row>
    <row r="571" spans="1:11" x14ac:dyDescent="0.35">
      <c r="A571">
        <v>2018296007</v>
      </c>
      <c r="B571" t="s">
        <v>34</v>
      </c>
      <c r="C571" t="s">
        <v>160</v>
      </c>
      <c r="D571" t="s">
        <v>926</v>
      </c>
      <c r="E571" t="s">
        <v>135</v>
      </c>
      <c r="F571" s="18">
        <v>43396</v>
      </c>
      <c r="G571" s="18" t="s">
        <v>169</v>
      </c>
      <c r="H571">
        <v>13.8</v>
      </c>
      <c r="I571">
        <f t="shared" si="24"/>
        <v>1.3800000000000002E-2</v>
      </c>
      <c r="J571" t="s">
        <v>29</v>
      </c>
    </row>
    <row r="572" spans="1:11" x14ac:dyDescent="0.35">
      <c r="A572">
        <v>2018296005</v>
      </c>
      <c r="B572" t="s">
        <v>40</v>
      </c>
      <c r="C572" t="s">
        <v>158</v>
      </c>
      <c r="D572" t="s">
        <v>938</v>
      </c>
      <c r="E572" t="s">
        <v>133</v>
      </c>
      <c r="F572" s="18">
        <v>43396</v>
      </c>
      <c r="G572" s="18" t="s">
        <v>169</v>
      </c>
      <c r="H572">
        <v>6.2</v>
      </c>
      <c r="I572">
        <f t="shared" si="24"/>
        <v>6.1999999999999998E-3</v>
      </c>
      <c r="J572" t="s">
        <v>29</v>
      </c>
    </row>
    <row r="573" spans="1:11" hidden="1" x14ac:dyDescent="0.35">
      <c r="A573">
        <v>2018296011</v>
      </c>
      <c r="B573" t="s">
        <v>40</v>
      </c>
      <c r="C573" t="s">
        <v>158</v>
      </c>
      <c r="D573" t="s">
        <v>938</v>
      </c>
      <c r="E573" t="s">
        <v>1124</v>
      </c>
      <c r="F573" s="18">
        <v>43396</v>
      </c>
      <c r="G573" s="18" t="s">
        <v>169</v>
      </c>
      <c r="H573">
        <v>7.3</v>
      </c>
      <c r="I573">
        <f t="shared" si="24"/>
        <v>7.3000000000000001E-3</v>
      </c>
      <c r="J573" t="s">
        <v>29</v>
      </c>
    </row>
    <row r="574" spans="1:11" x14ac:dyDescent="0.35">
      <c r="A574">
        <v>2018296008</v>
      </c>
      <c r="B574" t="s">
        <v>26</v>
      </c>
      <c r="C574" t="s">
        <v>159</v>
      </c>
      <c r="D574" t="s">
        <v>929</v>
      </c>
      <c r="E574" t="s">
        <v>134</v>
      </c>
      <c r="F574" s="18">
        <v>43396</v>
      </c>
      <c r="G574" s="18" t="s">
        <v>169</v>
      </c>
      <c r="H574">
        <v>11.9</v>
      </c>
      <c r="I574">
        <f t="shared" si="24"/>
        <v>1.1900000000000001E-2</v>
      </c>
      <c r="J574" t="s">
        <v>29</v>
      </c>
    </row>
    <row r="575" spans="1:11" hidden="1" x14ac:dyDescent="0.35">
      <c r="A575">
        <v>2018296012</v>
      </c>
      <c r="B575" t="e">
        <v>#N/A</v>
      </c>
      <c r="C575" t="e">
        <v>#N/A</v>
      </c>
      <c r="D575" t="s">
        <v>125</v>
      </c>
      <c r="E575" t="s">
        <v>125</v>
      </c>
      <c r="F575" s="18">
        <v>43396</v>
      </c>
      <c r="G575" s="18" t="s">
        <v>169</v>
      </c>
      <c r="H575">
        <v>2.6</v>
      </c>
      <c r="I575">
        <f t="shared" si="24"/>
        <v>2.5999999999999999E-3</v>
      </c>
      <c r="J575" t="s">
        <v>833</v>
      </c>
    </row>
    <row r="576" spans="1:11" x14ac:dyDescent="0.35">
      <c r="A576">
        <v>2018303008</v>
      </c>
      <c r="B576" s="10" t="s">
        <v>43</v>
      </c>
      <c r="C576" t="s">
        <v>451</v>
      </c>
      <c r="D576" s="10" t="s">
        <v>52</v>
      </c>
      <c r="E576" s="10" t="s">
        <v>45</v>
      </c>
      <c r="F576" s="18">
        <v>43402</v>
      </c>
      <c r="G576" s="18" t="s">
        <v>169</v>
      </c>
      <c r="H576">
        <v>15</v>
      </c>
      <c r="I576">
        <f t="shared" si="24"/>
        <v>1.4999999999999999E-2</v>
      </c>
    </row>
    <row r="577" spans="1:9" hidden="1" x14ac:dyDescent="0.35">
      <c r="A577">
        <v>2018303011</v>
      </c>
      <c r="B577" s="10" t="s">
        <v>43</v>
      </c>
      <c r="C577" t="s">
        <v>451</v>
      </c>
      <c r="D577" s="10" t="s">
        <v>107</v>
      </c>
      <c r="E577" t="s">
        <v>1124</v>
      </c>
      <c r="F577" s="18">
        <v>43402</v>
      </c>
      <c r="G577" s="18" t="s">
        <v>169</v>
      </c>
      <c r="H577">
        <v>18.2</v>
      </c>
      <c r="I577">
        <f t="shared" si="24"/>
        <v>1.8200000000000001E-2</v>
      </c>
    </row>
    <row r="578" spans="1:9" x14ac:dyDescent="0.35">
      <c r="A578">
        <v>2018303009</v>
      </c>
      <c r="B578" s="10" t="s">
        <v>34</v>
      </c>
      <c r="C578" t="s">
        <v>160</v>
      </c>
      <c r="D578" s="10" t="s">
        <v>35</v>
      </c>
      <c r="E578" s="10" t="s">
        <v>36</v>
      </c>
      <c r="F578" s="18">
        <v>43402</v>
      </c>
      <c r="G578" s="18" t="s">
        <v>169</v>
      </c>
      <c r="H578">
        <v>21.4</v>
      </c>
      <c r="I578">
        <f t="shared" si="24"/>
        <v>2.1399999999999999E-2</v>
      </c>
    </row>
    <row r="579" spans="1:9" x14ac:dyDescent="0.35">
      <c r="A579">
        <v>2018303007</v>
      </c>
      <c r="B579" s="10" t="s">
        <v>40</v>
      </c>
      <c r="C579" t="s">
        <v>158</v>
      </c>
      <c r="D579" s="10" t="s">
        <v>41</v>
      </c>
      <c r="E579" s="10" t="s">
        <v>42</v>
      </c>
      <c r="F579" s="18">
        <v>43402</v>
      </c>
      <c r="G579" s="18" t="s">
        <v>169</v>
      </c>
      <c r="H579">
        <v>19.600000000000001</v>
      </c>
      <c r="I579">
        <f t="shared" si="24"/>
        <v>1.9600000000000003E-2</v>
      </c>
    </row>
    <row r="580" spans="1:9" x14ac:dyDescent="0.35">
      <c r="A580">
        <v>2018303010</v>
      </c>
      <c r="B580" s="10" t="s">
        <v>26</v>
      </c>
      <c r="C580" t="s">
        <v>159</v>
      </c>
      <c r="D580" s="10" t="s">
        <v>28</v>
      </c>
      <c r="E580" s="10" t="s">
        <v>31</v>
      </c>
      <c r="F580" s="18">
        <v>43402</v>
      </c>
      <c r="G580" s="18" t="s">
        <v>169</v>
      </c>
      <c r="H580">
        <v>36.200000000000003</v>
      </c>
      <c r="I580">
        <f t="shared" si="24"/>
        <v>3.6200000000000003E-2</v>
      </c>
    </row>
    <row r="581" spans="1:9" x14ac:dyDescent="0.35">
      <c r="A581">
        <v>2018306003</v>
      </c>
      <c r="B581" s="10" t="s">
        <v>43</v>
      </c>
      <c r="C581" t="s">
        <v>451</v>
      </c>
      <c r="D581" s="10" t="s">
        <v>52</v>
      </c>
      <c r="E581" s="10" t="s">
        <v>45</v>
      </c>
      <c r="F581" s="18">
        <v>43406</v>
      </c>
      <c r="G581" s="18" t="s">
        <v>169</v>
      </c>
      <c r="H581">
        <v>12.3</v>
      </c>
      <c r="I581">
        <f t="shared" si="24"/>
        <v>1.23E-2</v>
      </c>
    </row>
    <row r="582" spans="1:9" x14ac:dyDescent="0.35">
      <c r="A582">
        <v>2018306004</v>
      </c>
      <c r="B582" s="10" t="s">
        <v>34</v>
      </c>
      <c r="C582" t="s">
        <v>160</v>
      </c>
      <c r="D582" s="10" t="s">
        <v>35</v>
      </c>
      <c r="E582" s="10" t="s">
        <v>36</v>
      </c>
      <c r="F582" s="18">
        <v>43406</v>
      </c>
      <c r="G582" s="18" t="s">
        <v>169</v>
      </c>
      <c r="H582">
        <v>26.8</v>
      </c>
      <c r="I582">
        <f t="shared" si="24"/>
        <v>2.6800000000000001E-2</v>
      </c>
    </row>
    <row r="583" spans="1:9" x14ac:dyDescent="0.35">
      <c r="A583">
        <v>2018306002</v>
      </c>
      <c r="B583" s="10" t="s">
        <v>40</v>
      </c>
      <c r="C583" t="s">
        <v>158</v>
      </c>
      <c r="D583" s="10" t="s">
        <v>41</v>
      </c>
      <c r="E583" s="10" t="s">
        <v>42</v>
      </c>
      <c r="F583" s="18">
        <v>43406</v>
      </c>
      <c r="G583" s="18" t="s">
        <v>169</v>
      </c>
      <c r="H583">
        <v>24</v>
      </c>
      <c r="I583">
        <f t="shared" si="24"/>
        <v>2.4E-2</v>
      </c>
    </row>
    <row r="584" spans="1:9" hidden="1" x14ac:dyDescent="0.35">
      <c r="A584">
        <v>2018306006</v>
      </c>
      <c r="B584" s="10" t="s">
        <v>40</v>
      </c>
      <c r="C584" t="s">
        <v>158</v>
      </c>
      <c r="D584" s="10" t="s">
        <v>112</v>
      </c>
      <c r="E584" t="s">
        <v>1124</v>
      </c>
      <c r="F584" s="18">
        <v>43406</v>
      </c>
      <c r="G584" s="18" t="s">
        <v>169</v>
      </c>
      <c r="H584">
        <v>26.2</v>
      </c>
      <c r="I584">
        <f t="shared" si="24"/>
        <v>2.6199999999999998E-2</v>
      </c>
    </row>
    <row r="585" spans="1:9" x14ac:dyDescent="0.35">
      <c r="A585">
        <v>2018306005</v>
      </c>
      <c r="B585" s="10" t="s">
        <v>26</v>
      </c>
      <c r="C585" t="s">
        <v>159</v>
      </c>
      <c r="D585" s="10" t="s">
        <v>28</v>
      </c>
      <c r="E585" s="10" t="s">
        <v>31</v>
      </c>
      <c r="F585" s="18">
        <v>43406</v>
      </c>
      <c r="G585" s="18" t="s">
        <v>169</v>
      </c>
      <c r="H585">
        <v>27</v>
      </c>
      <c r="I585">
        <f t="shared" si="24"/>
        <v>2.7E-2</v>
      </c>
    </row>
    <row r="586" spans="1:9" x14ac:dyDescent="0.35">
      <c r="A586">
        <v>2017095006</v>
      </c>
      <c r="B586" t="s">
        <v>37</v>
      </c>
      <c r="C586" t="s">
        <v>450</v>
      </c>
      <c r="D586" s="55" t="s">
        <v>856</v>
      </c>
      <c r="F586" s="18">
        <v>42830</v>
      </c>
      <c r="G586" s="18" t="s">
        <v>178</v>
      </c>
      <c r="I586" t="str">
        <f t="shared" si="24"/>
        <v/>
      </c>
    </row>
    <row r="587" spans="1:9" x14ac:dyDescent="0.35">
      <c r="A587">
        <v>2017095017</v>
      </c>
      <c r="B587" t="s">
        <v>46</v>
      </c>
      <c r="C587" t="s">
        <v>161</v>
      </c>
      <c r="D587" s="55" t="s">
        <v>149</v>
      </c>
      <c r="F587" s="18">
        <v>42830</v>
      </c>
      <c r="G587" s="18" t="s">
        <v>178</v>
      </c>
      <c r="I587" t="str">
        <f t="shared" si="24"/>
        <v/>
      </c>
    </row>
    <row r="588" spans="1:9" x14ac:dyDescent="0.35">
      <c r="A588">
        <v>2017095016</v>
      </c>
      <c r="B588" t="s">
        <v>49</v>
      </c>
      <c r="C588" t="s">
        <v>452</v>
      </c>
      <c r="D588" s="55" t="s">
        <v>873</v>
      </c>
      <c r="F588" s="18">
        <v>42830</v>
      </c>
      <c r="G588" s="18" t="s">
        <v>178</v>
      </c>
      <c r="I588" t="str">
        <f t="shared" si="24"/>
        <v/>
      </c>
    </row>
    <row r="589" spans="1:9" x14ac:dyDescent="0.35">
      <c r="A589">
        <v>2017095018</v>
      </c>
      <c r="B589" t="s">
        <v>43</v>
      </c>
      <c r="C589" t="s">
        <v>451</v>
      </c>
      <c r="D589" s="55" t="s">
        <v>874</v>
      </c>
      <c r="F589" s="18">
        <v>42830</v>
      </c>
      <c r="G589" s="18" t="s">
        <v>178</v>
      </c>
      <c r="I589" t="str">
        <f t="shared" si="24"/>
        <v/>
      </c>
    </row>
    <row r="590" spans="1:9" x14ac:dyDescent="0.35">
      <c r="A590">
        <v>2017095015</v>
      </c>
      <c r="B590" t="s">
        <v>34</v>
      </c>
      <c r="C590" t="s">
        <v>160</v>
      </c>
      <c r="D590" s="55" t="s">
        <v>135</v>
      </c>
      <c r="E590" t="s">
        <v>872</v>
      </c>
      <c r="F590" s="18">
        <v>42830</v>
      </c>
      <c r="G590" s="18" t="s">
        <v>178</v>
      </c>
      <c r="I590" t="str">
        <f t="shared" si="24"/>
        <v/>
      </c>
    </row>
    <row r="591" spans="1:9" x14ac:dyDescent="0.35">
      <c r="A591">
        <v>2017095007</v>
      </c>
      <c r="B591" t="s">
        <v>40</v>
      </c>
      <c r="C591" t="s">
        <v>158</v>
      </c>
      <c r="D591" s="55" t="s">
        <v>857</v>
      </c>
      <c r="F591" s="18">
        <v>42830</v>
      </c>
      <c r="G591" s="18" t="s">
        <v>178</v>
      </c>
      <c r="I591" t="str">
        <f t="shared" si="24"/>
        <v/>
      </c>
    </row>
    <row r="592" spans="1:9" x14ac:dyDescent="0.35">
      <c r="A592">
        <v>2017095005</v>
      </c>
      <c r="B592" t="s">
        <v>26</v>
      </c>
      <c r="C592" t="s">
        <v>159</v>
      </c>
      <c r="D592" s="55" t="s">
        <v>852</v>
      </c>
      <c r="F592" s="18">
        <v>42830</v>
      </c>
      <c r="G592" s="18" t="s">
        <v>178</v>
      </c>
      <c r="I592" t="str">
        <f t="shared" si="24"/>
        <v/>
      </c>
    </row>
    <row r="593" spans="1:9" x14ac:dyDescent="0.35">
      <c r="A593">
        <v>2017122004</v>
      </c>
      <c r="B593" t="s">
        <v>43</v>
      </c>
      <c r="C593" t="s">
        <v>451</v>
      </c>
      <c r="D593" s="55" t="s">
        <v>885</v>
      </c>
      <c r="E593" t="s">
        <v>886</v>
      </c>
      <c r="F593" s="18">
        <v>42857</v>
      </c>
      <c r="G593" s="18" t="s">
        <v>178</v>
      </c>
      <c r="I593" t="str">
        <f t="shared" si="24"/>
        <v/>
      </c>
    </row>
    <row r="594" spans="1:9" x14ac:dyDescent="0.35">
      <c r="A594">
        <v>2017122003</v>
      </c>
      <c r="B594" t="s">
        <v>34</v>
      </c>
      <c r="C594" t="s">
        <v>160</v>
      </c>
      <c r="D594" s="55" t="s">
        <v>882</v>
      </c>
      <c r="E594" t="s">
        <v>883</v>
      </c>
      <c r="F594" s="18">
        <v>42857</v>
      </c>
      <c r="G594" s="18" t="s">
        <v>178</v>
      </c>
      <c r="I594" t="str">
        <f t="shared" si="24"/>
        <v/>
      </c>
    </row>
    <row r="595" spans="1:9" x14ac:dyDescent="0.35">
      <c r="A595">
        <v>2017122001</v>
      </c>
      <c r="B595" t="s">
        <v>40</v>
      </c>
      <c r="C595" t="s">
        <v>158</v>
      </c>
      <c r="D595" s="55" t="s">
        <v>857</v>
      </c>
      <c r="E595" t="s">
        <v>875</v>
      </c>
      <c r="F595" s="18">
        <v>42857</v>
      </c>
      <c r="G595" s="18" t="s">
        <v>178</v>
      </c>
      <c r="I595" t="str">
        <f t="shared" si="24"/>
        <v/>
      </c>
    </row>
    <row r="596" spans="1:9" x14ac:dyDescent="0.35">
      <c r="A596">
        <v>2017122002</v>
      </c>
      <c r="B596" t="s">
        <v>26</v>
      </c>
      <c r="C596" t="s">
        <v>159</v>
      </c>
      <c r="D596" s="55" t="s">
        <v>852</v>
      </c>
      <c r="E596" t="s">
        <v>879</v>
      </c>
      <c r="F596" s="18">
        <v>42857</v>
      </c>
      <c r="G596" s="18" t="s">
        <v>178</v>
      </c>
      <c r="I596" t="str">
        <f t="shared" si="24"/>
        <v/>
      </c>
    </row>
    <row r="597" spans="1:9" x14ac:dyDescent="0.35">
      <c r="A597">
        <v>2017157002</v>
      </c>
      <c r="B597" t="s">
        <v>37</v>
      </c>
      <c r="C597" t="s">
        <v>450</v>
      </c>
      <c r="D597" s="55" t="s">
        <v>896</v>
      </c>
      <c r="E597" t="s">
        <v>39</v>
      </c>
      <c r="F597" s="18">
        <v>42892</v>
      </c>
      <c r="G597" s="18" t="s">
        <v>178</v>
      </c>
      <c r="I597" t="str">
        <f t="shared" ref="I597:I660" si="25">IF(H597&gt;0,H597/1000,"")</f>
        <v/>
      </c>
    </row>
    <row r="598" spans="1:9" x14ac:dyDescent="0.35">
      <c r="A598">
        <v>2017157009</v>
      </c>
      <c r="B598" t="s">
        <v>46</v>
      </c>
      <c r="C598" t="s">
        <v>161</v>
      </c>
      <c r="D598" s="55" t="s">
        <v>903</v>
      </c>
      <c r="E598" t="s">
        <v>48</v>
      </c>
      <c r="F598" s="18">
        <v>42892</v>
      </c>
      <c r="G598" s="18" t="s">
        <v>178</v>
      </c>
      <c r="I598" t="str">
        <f t="shared" si="25"/>
        <v/>
      </c>
    </row>
    <row r="599" spans="1:9" x14ac:dyDescent="0.35">
      <c r="A599">
        <v>2017157010</v>
      </c>
      <c r="B599" t="s">
        <v>49</v>
      </c>
      <c r="C599" t="s">
        <v>452</v>
      </c>
      <c r="D599" s="55" t="s">
        <v>904</v>
      </c>
      <c r="E599" t="s">
        <v>51</v>
      </c>
      <c r="F599" s="18">
        <v>42892</v>
      </c>
      <c r="G599" s="18" t="s">
        <v>178</v>
      </c>
      <c r="I599" t="str">
        <f t="shared" si="25"/>
        <v/>
      </c>
    </row>
    <row r="600" spans="1:9" x14ac:dyDescent="0.35">
      <c r="A600">
        <v>2017157008</v>
      </c>
      <c r="B600" t="s">
        <v>43</v>
      </c>
      <c r="C600" t="s">
        <v>451</v>
      </c>
      <c r="D600" s="55" t="s">
        <v>886</v>
      </c>
      <c r="E600" t="s">
        <v>45</v>
      </c>
      <c r="F600" s="18">
        <v>42892</v>
      </c>
      <c r="G600" s="18" t="s">
        <v>178</v>
      </c>
      <c r="I600" t="str">
        <f t="shared" si="25"/>
        <v/>
      </c>
    </row>
    <row r="601" spans="1:9" x14ac:dyDescent="0.35">
      <c r="A601">
        <v>2017157011</v>
      </c>
      <c r="B601" t="s">
        <v>34</v>
      </c>
      <c r="C601" t="s">
        <v>160</v>
      </c>
      <c r="D601" s="55" t="s">
        <v>883</v>
      </c>
      <c r="E601" t="s">
        <v>36</v>
      </c>
      <c r="F601" s="18">
        <v>42892</v>
      </c>
      <c r="G601" s="18" t="s">
        <v>178</v>
      </c>
      <c r="I601" t="str">
        <f t="shared" si="25"/>
        <v/>
      </c>
    </row>
    <row r="602" spans="1:9" x14ac:dyDescent="0.35">
      <c r="A602">
        <v>2017157003</v>
      </c>
      <c r="B602" t="s">
        <v>40</v>
      </c>
      <c r="C602" t="s">
        <v>158</v>
      </c>
      <c r="D602" s="55" t="s">
        <v>875</v>
      </c>
      <c r="E602" t="s">
        <v>42</v>
      </c>
      <c r="F602" s="18">
        <v>42892</v>
      </c>
      <c r="G602" s="18" t="s">
        <v>178</v>
      </c>
      <c r="I602" t="str">
        <f t="shared" si="25"/>
        <v/>
      </c>
    </row>
    <row r="603" spans="1:9" x14ac:dyDescent="0.35">
      <c r="A603">
        <v>2017157001</v>
      </c>
      <c r="B603" t="s">
        <v>26</v>
      </c>
      <c r="C603" t="s">
        <v>159</v>
      </c>
      <c r="D603" s="55" t="s">
        <v>879</v>
      </c>
      <c r="E603" t="s">
        <v>31</v>
      </c>
      <c r="F603" s="18">
        <v>42892</v>
      </c>
      <c r="G603" s="18" t="s">
        <v>178</v>
      </c>
      <c r="I603" t="str">
        <f t="shared" si="25"/>
        <v/>
      </c>
    </row>
    <row r="604" spans="1:9" x14ac:dyDescent="0.35">
      <c r="A604">
        <v>2017186046</v>
      </c>
      <c r="B604" t="s">
        <v>37</v>
      </c>
      <c r="C604" t="s">
        <v>450</v>
      </c>
      <c r="D604" s="55" t="s">
        <v>896</v>
      </c>
      <c r="E604" t="s">
        <v>39</v>
      </c>
      <c r="F604" s="18">
        <v>42921</v>
      </c>
      <c r="G604" s="18" t="s">
        <v>178</v>
      </c>
      <c r="I604" t="str">
        <f t="shared" si="25"/>
        <v/>
      </c>
    </row>
    <row r="605" spans="1:9" x14ac:dyDescent="0.35">
      <c r="A605">
        <v>2017186054</v>
      </c>
      <c r="B605" t="s">
        <v>46</v>
      </c>
      <c r="C605" t="s">
        <v>161</v>
      </c>
      <c r="D605" s="55" t="s">
        <v>903</v>
      </c>
      <c r="E605" t="s">
        <v>48</v>
      </c>
      <c r="F605" s="18">
        <v>42921</v>
      </c>
      <c r="G605" s="18" t="s">
        <v>178</v>
      </c>
      <c r="I605" t="str">
        <f t="shared" si="25"/>
        <v/>
      </c>
    </row>
    <row r="606" spans="1:9" x14ac:dyDescent="0.35">
      <c r="A606">
        <v>2017186055</v>
      </c>
      <c r="B606" t="s">
        <v>49</v>
      </c>
      <c r="C606" t="s">
        <v>452</v>
      </c>
      <c r="D606" s="55" t="s">
        <v>904</v>
      </c>
      <c r="E606" t="s">
        <v>51</v>
      </c>
      <c r="F606" s="18">
        <v>42921</v>
      </c>
      <c r="G606" s="18" t="s">
        <v>178</v>
      </c>
      <c r="I606" t="str">
        <f t="shared" si="25"/>
        <v/>
      </c>
    </row>
    <row r="607" spans="1:9" x14ac:dyDescent="0.35">
      <c r="A607">
        <v>2017186053</v>
      </c>
      <c r="B607" t="s">
        <v>43</v>
      </c>
      <c r="C607" t="s">
        <v>451</v>
      </c>
      <c r="D607" s="55" t="s">
        <v>886</v>
      </c>
      <c r="E607" t="s">
        <v>45</v>
      </c>
      <c r="F607" s="18">
        <v>42921</v>
      </c>
      <c r="G607" s="18" t="s">
        <v>178</v>
      </c>
      <c r="I607" t="str">
        <f t="shared" si="25"/>
        <v/>
      </c>
    </row>
    <row r="608" spans="1:9" x14ac:dyDescent="0.35">
      <c r="A608">
        <v>2017186056</v>
      </c>
      <c r="B608" t="s">
        <v>34</v>
      </c>
      <c r="C608" t="s">
        <v>160</v>
      </c>
      <c r="D608" s="55" t="s">
        <v>883</v>
      </c>
      <c r="E608" t="s">
        <v>36</v>
      </c>
      <c r="F608" s="18">
        <v>42921</v>
      </c>
      <c r="G608" s="18" t="s">
        <v>178</v>
      </c>
      <c r="I608" t="str">
        <f t="shared" si="25"/>
        <v/>
      </c>
    </row>
    <row r="609" spans="1:9" x14ac:dyDescent="0.35">
      <c r="A609">
        <v>2017186047</v>
      </c>
      <c r="B609" t="s">
        <v>40</v>
      </c>
      <c r="C609" t="s">
        <v>158</v>
      </c>
      <c r="D609" s="55" t="s">
        <v>875</v>
      </c>
      <c r="E609" t="s">
        <v>42</v>
      </c>
      <c r="F609" s="18">
        <v>42921</v>
      </c>
      <c r="G609" s="18" t="s">
        <v>178</v>
      </c>
      <c r="I609" t="str">
        <f t="shared" si="25"/>
        <v/>
      </c>
    </row>
    <row r="610" spans="1:9" x14ac:dyDescent="0.35">
      <c r="A610">
        <v>2017186045</v>
      </c>
      <c r="B610" t="s">
        <v>26</v>
      </c>
      <c r="C610" t="s">
        <v>159</v>
      </c>
      <c r="D610" s="55" t="s">
        <v>879</v>
      </c>
      <c r="E610" t="s">
        <v>31</v>
      </c>
      <c r="F610" s="18">
        <v>42921</v>
      </c>
      <c r="G610" s="18" t="s">
        <v>178</v>
      </c>
      <c r="I610" t="str">
        <f t="shared" si="25"/>
        <v/>
      </c>
    </row>
    <row r="611" spans="1:9" x14ac:dyDescent="0.35">
      <c r="A611">
        <v>2017209002</v>
      </c>
      <c r="B611" t="s">
        <v>37</v>
      </c>
      <c r="C611" t="s">
        <v>450</v>
      </c>
      <c r="D611" s="55" t="s">
        <v>916</v>
      </c>
      <c r="E611" t="s">
        <v>39</v>
      </c>
      <c r="F611" s="18">
        <v>42944</v>
      </c>
      <c r="G611" s="18" t="s">
        <v>178</v>
      </c>
      <c r="I611" t="str">
        <f t="shared" si="25"/>
        <v/>
      </c>
    </row>
    <row r="612" spans="1:9" x14ac:dyDescent="0.35">
      <c r="A612">
        <v>2017209010</v>
      </c>
      <c r="B612" t="s">
        <v>46</v>
      </c>
      <c r="C612" t="s">
        <v>161</v>
      </c>
      <c r="D612" s="55" t="s">
        <v>925</v>
      </c>
      <c r="E612" t="s">
        <v>48</v>
      </c>
      <c r="F612" s="18">
        <v>42944</v>
      </c>
      <c r="G612" s="18" t="s">
        <v>178</v>
      </c>
      <c r="I612" t="str">
        <f t="shared" si="25"/>
        <v/>
      </c>
    </row>
    <row r="613" spans="1:9" x14ac:dyDescent="0.35">
      <c r="A613">
        <v>2017209011</v>
      </c>
      <c r="B613" t="s">
        <v>49</v>
      </c>
      <c r="C613" t="s">
        <v>452</v>
      </c>
      <c r="D613" s="55" t="s">
        <v>871</v>
      </c>
      <c r="E613" t="s">
        <v>51</v>
      </c>
      <c r="F613" s="18">
        <v>42944</v>
      </c>
      <c r="G613" s="18" t="s">
        <v>178</v>
      </c>
      <c r="I613" t="str">
        <f t="shared" si="25"/>
        <v/>
      </c>
    </row>
    <row r="614" spans="1:9" x14ac:dyDescent="0.35">
      <c r="A614">
        <v>2017209009</v>
      </c>
      <c r="B614" t="s">
        <v>43</v>
      </c>
      <c r="C614" t="s">
        <v>451</v>
      </c>
      <c r="D614" s="55" t="s">
        <v>924</v>
      </c>
      <c r="E614" t="s">
        <v>45</v>
      </c>
      <c r="F614" s="18">
        <v>42944</v>
      </c>
      <c r="G614" s="18" t="s">
        <v>178</v>
      </c>
      <c r="I614" t="str">
        <f t="shared" si="25"/>
        <v/>
      </c>
    </row>
    <row r="615" spans="1:9" x14ac:dyDescent="0.35">
      <c r="A615">
        <v>2017209012</v>
      </c>
      <c r="B615" t="s">
        <v>34</v>
      </c>
      <c r="C615" t="s">
        <v>160</v>
      </c>
      <c r="D615" s="55" t="s">
        <v>869</v>
      </c>
      <c r="E615" t="s">
        <v>36</v>
      </c>
      <c r="F615" s="18">
        <v>42944</v>
      </c>
      <c r="G615" s="18" t="s">
        <v>178</v>
      </c>
      <c r="I615" t="str">
        <f t="shared" si="25"/>
        <v/>
      </c>
    </row>
    <row r="616" spans="1:9" x14ac:dyDescent="0.35">
      <c r="A616">
        <v>2017209003</v>
      </c>
      <c r="B616" t="s">
        <v>40</v>
      </c>
      <c r="C616" t="s">
        <v>158</v>
      </c>
      <c r="D616" s="55" t="s">
        <v>917</v>
      </c>
      <c r="E616" t="s">
        <v>42</v>
      </c>
      <c r="F616" s="18">
        <v>42944</v>
      </c>
      <c r="G616" s="18" t="s">
        <v>178</v>
      </c>
      <c r="I616" t="str">
        <f t="shared" si="25"/>
        <v/>
      </c>
    </row>
    <row r="617" spans="1:9" x14ac:dyDescent="0.35">
      <c r="A617">
        <v>2017209001</v>
      </c>
      <c r="B617" t="s">
        <v>26</v>
      </c>
      <c r="C617" t="s">
        <v>159</v>
      </c>
      <c r="D617" s="55" t="s">
        <v>914</v>
      </c>
      <c r="E617" t="s">
        <v>31</v>
      </c>
      <c r="F617" s="18">
        <v>42944</v>
      </c>
      <c r="G617" s="18" t="s">
        <v>178</v>
      </c>
      <c r="I617" t="str">
        <f t="shared" si="25"/>
        <v/>
      </c>
    </row>
    <row r="618" spans="1:9" x14ac:dyDescent="0.35">
      <c r="A618">
        <v>2017303007</v>
      </c>
      <c r="B618" t="s">
        <v>37</v>
      </c>
      <c r="C618" t="s">
        <v>450</v>
      </c>
      <c r="D618" s="55" t="s">
        <v>932</v>
      </c>
      <c r="E618" t="s">
        <v>39</v>
      </c>
      <c r="F618" s="18">
        <v>43038</v>
      </c>
      <c r="G618" s="18" t="s">
        <v>178</v>
      </c>
      <c r="I618" t="str">
        <f t="shared" si="25"/>
        <v/>
      </c>
    </row>
    <row r="619" spans="1:9" hidden="1" x14ac:dyDescent="0.35">
      <c r="A619">
        <v>2017303008</v>
      </c>
      <c r="B619" t="s">
        <v>37</v>
      </c>
      <c r="C619" t="s">
        <v>450</v>
      </c>
      <c r="D619" s="55" t="s">
        <v>933</v>
      </c>
      <c r="E619" t="s">
        <v>1124</v>
      </c>
      <c r="F619" s="18">
        <v>43038</v>
      </c>
      <c r="G619" s="18" t="s">
        <v>178</v>
      </c>
      <c r="I619" t="str">
        <f t="shared" si="25"/>
        <v/>
      </c>
    </row>
    <row r="620" spans="1:9" hidden="1" x14ac:dyDescent="0.35">
      <c r="A620">
        <v>2017303009</v>
      </c>
      <c r="B620" t="s">
        <v>37</v>
      </c>
      <c r="C620" t="s">
        <v>450</v>
      </c>
      <c r="D620" s="55" t="s">
        <v>934</v>
      </c>
      <c r="E620" t="s">
        <v>1124</v>
      </c>
      <c r="F620" s="18">
        <v>43038</v>
      </c>
      <c r="G620" s="18" t="s">
        <v>178</v>
      </c>
      <c r="I620" t="str">
        <f t="shared" si="25"/>
        <v/>
      </c>
    </row>
    <row r="621" spans="1:9" x14ac:dyDescent="0.35">
      <c r="A621">
        <v>2017303001</v>
      </c>
      <c r="B621" t="s">
        <v>34</v>
      </c>
      <c r="C621" t="s">
        <v>160</v>
      </c>
      <c r="D621" s="55" t="s">
        <v>926</v>
      </c>
      <c r="E621" t="s">
        <v>135</v>
      </c>
      <c r="F621" s="18">
        <v>43038</v>
      </c>
      <c r="G621" s="18" t="s">
        <v>178</v>
      </c>
      <c r="I621" t="str">
        <f t="shared" si="25"/>
        <v/>
      </c>
    </row>
    <row r="622" spans="1:9" x14ac:dyDescent="0.35">
      <c r="A622">
        <v>2017303002</v>
      </c>
      <c r="B622" t="s">
        <v>34</v>
      </c>
      <c r="C622" t="s">
        <v>160</v>
      </c>
      <c r="D622" s="55" t="s">
        <v>927</v>
      </c>
      <c r="E622" t="s">
        <v>135</v>
      </c>
      <c r="F622" s="18">
        <v>43038</v>
      </c>
      <c r="G622" s="18" t="s">
        <v>178</v>
      </c>
      <c r="I622" t="str">
        <f t="shared" si="25"/>
        <v/>
      </c>
    </row>
    <row r="623" spans="1:9" x14ac:dyDescent="0.35">
      <c r="A623">
        <v>2017303003</v>
      </c>
      <c r="B623" t="s">
        <v>34</v>
      </c>
      <c r="C623" t="s">
        <v>160</v>
      </c>
      <c r="D623" s="55" t="s">
        <v>928</v>
      </c>
      <c r="E623" t="s">
        <v>135</v>
      </c>
      <c r="F623" s="18">
        <v>43038</v>
      </c>
      <c r="G623" s="18" t="s">
        <v>178</v>
      </c>
      <c r="I623" t="str">
        <f t="shared" si="25"/>
        <v/>
      </c>
    </row>
    <row r="624" spans="1:9" x14ac:dyDescent="0.35">
      <c r="A624">
        <v>2017303012</v>
      </c>
      <c r="B624" t="s">
        <v>40</v>
      </c>
      <c r="C624" t="s">
        <v>158</v>
      </c>
      <c r="D624" s="55" t="s">
        <v>938</v>
      </c>
      <c r="E624" t="s">
        <v>133</v>
      </c>
      <c r="F624" s="18">
        <v>43038</v>
      </c>
      <c r="G624" s="18" t="s">
        <v>178</v>
      </c>
      <c r="I624" t="str">
        <f t="shared" si="25"/>
        <v/>
      </c>
    </row>
    <row r="625" spans="1:9" hidden="1" x14ac:dyDescent="0.35">
      <c r="A625">
        <v>2017303013</v>
      </c>
      <c r="B625" t="s">
        <v>40</v>
      </c>
      <c r="C625" t="s">
        <v>158</v>
      </c>
      <c r="D625" s="55" t="s">
        <v>939</v>
      </c>
      <c r="E625" t="s">
        <v>1124</v>
      </c>
      <c r="F625" s="18">
        <v>43038</v>
      </c>
      <c r="G625" s="18" t="s">
        <v>178</v>
      </c>
      <c r="I625" t="str">
        <f t="shared" si="25"/>
        <v/>
      </c>
    </row>
    <row r="626" spans="1:9" hidden="1" x14ac:dyDescent="0.35">
      <c r="A626">
        <v>2017303014</v>
      </c>
      <c r="B626" t="s">
        <v>40</v>
      </c>
      <c r="C626" t="s">
        <v>158</v>
      </c>
      <c r="D626" s="55" t="s">
        <v>940</v>
      </c>
      <c r="E626" t="s">
        <v>1124</v>
      </c>
      <c r="F626" s="18">
        <v>43038</v>
      </c>
      <c r="G626" s="18" t="s">
        <v>178</v>
      </c>
      <c r="I626" t="str">
        <f t="shared" si="25"/>
        <v/>
      </c>
    </row>
    <row r="627" spans="1:9" x14ac:dyDescent="0.35">
      <c r="A627">
        <v>2017303004</v>
      </c>
      <c r="B627" t="s">
        <v>26</v>
      </c>
      <c r="C627" t="s">
        <v>159</v>
      </c>
      <c r="D627" s="55" t="s">
        <v>929</v>
      </c>
      <c r="E627" t="s">
        <v>134</v>
      </c>
      <c r="F627" s="18">
        <v>43038</v>
      </c>
      <c r="G627" s="18" t="s">
        <v>178</v>
      </c>
      <c r="I627" t="str">
        <f t="shared" si="25"/>
        <v/>
      </c>
    </row>
    <row r="628" spans="1:9" hidden="1" x14ac:dyDescent="0.35">
      <c r="A628">
        <v>2017303005</v>
      </c>
      <c r="B628" t="s">
        <v>26</v>
      </c>
      <c r="C628" t="s">
        <v>159</v>
      </c>
      <c r="D628" s="55" t="s">
        <v>930</v>
      </c>
      <c r="E628" t="s">
        <v>1124</v>
      </c>
      <c r="F628" s="18">
        <v>43038</v>
      </c>
      <c r="G628" s="18" t="s">
        <v>178</v>
      </c>
      <c r="I628" t="str">
        <f t="shared" si="25"/>
        <v/>
      </c>
    </row>
    <row r="629" spans="1:9" hidden="1" x14ac:dyDescent="0.35">
      <c r="A629">
        <v>2017303006</v>
      </c>
      <c r="B629" t="s">
        <v>26</v>
      </c>
      <c r="C629" t="s">
        <v>159</v>
      </c>
      <c r="D629" s="55" t="s">
        <v>931</v>
      </c>
      <c r="E629" t="s">
        <v>1124</v>
      </c>
      <c r="F629" s="18">
        <v>43038</v>
      </c>
      <c r="G629" s="18" t="s">
        <v>178</v>
      </c>
      <c r="I629" t="str">
        <f t="shared" si="25"/>
        <v/>
      </c>
    </row>
    <row r="630" spans="1:9" x14ac:dyDescent="0.35">
      <c r="A630">
        <v>2017319010</v>
      </c>
      <c r="B630" t="s">
        <v>67</v>
      </c>
      <c r="C630" t="s">
        <v>453</v>
      </c>
      <c r="D630" s="55" t="s">
        <v>148</v>
      </c>
      <c r="E630" t="s">
        <v>148</v>
      </c>
      <c r="F630" s="18">
        <v>43054</v>
      </c>
      <c r="G630" s="18" t="s">
        <v>178</v>
      </c>
      <c r="I630" t="str">
        <f t="shared" si="25"/>
        <v/>
      </c>
    </row>
    <row r="631" spans="1:9" x14ac:dyDescent="0.35">
      <c r="A631">
        <v>2017319013</v>
      </c>
      <c r="B631" t="s">
        <v>49</v>
      </c>
      <c r="C631" t="s">
        <v>452</v>
      </c>
      <c r="D631" s="55" t="s">
        <v>945</v>
      </c>
      <c r="E631" t="s">
        <v>945</v>
      </c>
      <c r="F631" s="18">
        <v>43054</v>
      </c>
      <c r="G631" s="18" t="s">
        <v>178</v>
      </c>
      <c r="I631" t="str">
        <f t="shared" si="25"/>
        <v/>
      </c>
    </row>
    <row r="632" spans="1:9" x14ac:dyDescent="0.35">
      <c r="A632">
        <v>2017319011</v>
      </c>
      <c r="B632" t="s">
        <v>64</v>
      </c>
      <c r="C632" t="s">
        <v>162</v>
      </c>
      <c r="D632" s="55" t="s">
        <v>147</v>
      </c>
      <c r="E632" t="s">
        <v>147</v>
      </c>
      <c r="F632" s="18">
        <v>43054</v>
      </c>
      <c r="G632" s="18" t="s">
        <v>178</v>
      </c>
      <c r="I632" t="str">
        <f t="shared" si="25"/>
        <v/>
      </c>
    </row>
    <row r="633" spans="1:9" x14ac:dyDescent="0.35">
      <c r="A633">
        <v>2017319012</v>
      </c>
      <c r="B633" t="s">
        <v>43</v>
      </c>
      <c r="C633" t="s">
        <v>451</v>
      </c>
      <c r="D633" s="55" t="s">
        <v>944</v>
      </c>
      <c r="E633" t="s">
        <v>944</v>
      </c>
      <c r="F633" s="18">
        <v>43054</v>
      </c>
      <c r="G633" s="18" t="s">
        <v>178</v>
      </c>
      <c r="I633" t="str">
        <f t="shared" si="25"/>
        <v/>
      </c>
    </row>
    <row r="634" spans="1:9" x14ac:dyDescent="0.35">
      <c r="A634">
        <v>2017319014</v>
      </c>
      <c r="B634" t="s">
        <v>34</v>
      </c>
      <c r="C634" t="s">
        <v>160</v>
      </c>
      <c r="D634" s="55" t="s">
        <v>946</v>
      </c>
      <c r="E634" t="s">
        <v>946</v>
      </c>
      <c r="F634" s="18">
        <v>43054</v>
      </c>
      <c r="G634" s="18" t="s">
        <v>178</v>
      </c>
      <c r="I634" t="str">
        <f t="shared" si="25"/>
        <v/>
      </c>
    </row>
    <row r="635" spans="1:9" hidden="1" x14ac:dyDescent="0.35">
      <c r="A635">
        <v>2017319015</v>
      </c>
      <c r="B635" t="s">
        <v>34</v>
      </c>
      <c r="C635" t="s">
        <v>160</v>
      </c>
      <c r="D635" s="55" t="s">
        <v>947</v>
      </c>
      <c r="E635" t="s">
        <v>1124</v>
      </c>
      <c r="F635" s="18">
        <v>43054</v>
      </c>
      <c r="G635" s="18" t="s">
        <v>178</v>
      </c>
      <c r="I635" t="str">
        <f t="shared" si="25"/>
        <v/>
      </c>
    </row>
    <row r="636" spans="1:9" x14ac:dyDescent="0.35">
      <c r="A636">
        <v>2017319009</v>
      </c>
      <c r="B636" t="s">
        <v>40</v>
      </c>
      <c r="C636" t="s">
        <v>158</v>
      </c>
      <c r="D636" s="55" t="s">
        <v>942</v>
      </c>
      <c r="E636" t="s">
        <v>942</v>
      </c>
      <c r="F636" s="18">
        <v>43054</v>
      </c>
      <c r="G636" s="18" t="s">
        <v>178</v>
      </c>
      <c r="I636" t="str">
        <f t="shared" si="25"/>
        <v/>
      </c>
    </row>
    <row r="637" spans="1:9" x14ac:dyDescent="0.35">
      <c r="A637">
        <v>2017319008</v>
      </c>
      <c r="B637" t="s">
        <v>26</v>
      </c>
      <c r="C637" t="s">
        <v>159</v>
      </c>
      <c r="D637" s="55" t="s">
        <v>941</v>
      </c>
      <c r="E637" t="s">
        <v>941</v>
      </c>
      <c r="F637" s="18">
        <v>43054</v>
      </c>
      <c r="G637" s="18" t="s">
        <v>178</v>
      </c>
      <c r="I637" t="str">
        <f t="shared" si="25"/>
        <v/>
      </c>
    </row>
    <row r="638" spans="1:9" hidden="1" x14ac:dyDescent="0.35">
      <c r="A638">
        <v>2017319016</v>
      </c>
      <c r="B638" t="e">
        <v>#N/A</v>
      </c>
      <c r="C638" t="e">
        <v>#N/A</v>
      </c>
      <c r="D638" s="55" t="s">
        <v>948</v>
      </c>
      <c r="E638" t="s">
        <v>125</v>
      </c>
      <c r="F638" s="18">
        <v>43054</v>
      </c>
      <c r="G638" s="18" t="s">
        <v>178</v>
      </c>
      <c r="I638" t="str">
        <f t="shared" si="25"/>
        <v/>
      </c>
    </row>
    <row r="639" spans="1:9" x14ac:dyDescent="0.35">
      <c r="A639">
        <v>2017335004</v>
      </c>
      <c r="B639" t="s">
        <v>67</v>
      </c>
      <c r="C639" t="s">
        <v>453</v>
      </c>
      <c r="D639" s="61">
        <v>316</v>
      </c>
      <c r="E639" t="s">
        <v>148</v>
      </c>
      <c r="F639" s="18">
        <v>43070</v>
      </c>
      <c r="G639" s="18" t="s">
        <v>178</v>
      </c>
      <c r="I639" t="str">
        <f t="shared" si="25"/>
        <v/>
      </c>
    </row>
    <row r="640" spans="1:9" x14ac:dyDescent="0.35">
      <c r="A640">
        <v>2017335006</v>
      </c>
      <c r="B640" t="s">
        <v>49</v>
      </c>
      <c r="C640" t="s">
        <v>452</v>
      </c>
      <c r="D640" s="55" t="s">
        <v>951</v>
      </c>
      <c r="E640" t="s">
        <v>945</v>
      </c>
      <c r="F640" s="18">
        <v>43070</v>
      </c>
      <c r="G640" s="18" t="s">
        <v>178</v>
      </c>
      <c r="I640" t="str">
        <f t="shared" si="25"/>
        <v/>
      </c>
    </row>
    <row r="641" spans="1:16" x14ac:dyDescent="0.35">
      <c r="A641">
        <v>2017335003</v>
      </c>
      <c r="B641" t="s">
        <v>64</v>
      </c>
      <c r="C641" t="s">
        <v>162</v>
      </c>
      <c r="D641" s="61">
        <v>315</v>
      </c>
      <c r="E641" t="s">
        <v>147</v>
      </c>
      <c r="F641" s="18">
        <v>43070</v>
      </c>
      <c r="G641" s="18" t="s">
        <v>178</v>
      </c>
      <c r="I641" t="str">
        <f t="shared" si="25"/>
        <v/>
      </c>
    </row>
    <row r="642" spans="1:16" x14ac:dyDescent="0.35">
      <c r="A642">
        <v>2017335005</v>
      </c>
      <c r="B642" t="s">
        <v>43</v>
      </c>
      <c r="C642" t="s">
        <v>451</v>
      </c>
      <c r="D642" s="61">
        <v>801</v>
      </c>
      <c r="E642" t="s">
        <v>944</v>
      </c>
      <c r="F642" s="18">
        <v>43070</v>
      </c>
      <c r="G642" s="18" t="s">
        <v>178</v>
      </c>
      <c r="I642" t="str">
        <f t="shared" si="25"/>
        <v/>
      </c>
    </row>
    <row r="643" spans="1:16" x14ac:dyDescent="0.35">
      <c r="A643">
        <v>2017335007</v>
      </c>
      <c r="B643" t="s">
        <v>34</v>
      </c>
      <c r="C643" t="s">
        <v>160</v>
      </c>
      <c r="D643" s="61">
        <v>174</v>
      </c>
      <c r="E643" t="s">
        <v>946</v>
      </c>
      <c r="F643" s="18">
        <v>43070</v>
      </c>
      <c r="G643" s="18" t="s">
        <v>178</v>
      </c>
      <c r="I643" t="str">
        <f t="shared" si="25"/>
        <v/>
      </c>
    </row>
    <row r="644" spans="1:16" x14ac:dyDescent="0.35">
      <c r="A644">
        <v>2017335002</v>
      </c>
      <c r="B644" t="s">
        <v>40</v>
      </c>
      <c r="C644" t="s">
        <v>158</v>
      </c>
      <c r="D644" s="61">
        <v>166</v>
      </c>
      <c r="E644" t="s">
        <v>942</v>
      </c>
      <c r="F644" s="18">
        <v>43070</v>
      </c>
      <c r="G644" s="18" t="s">
        <v>178</v>
      </c>
      <c r="I644" t="str">
        <f t="shared" si="25"/>
        <v/>
      </c>
    </row>
    <row r="645" spans="1:16" x14ac:dyDescent="0.35">
      <c r="A645">
        <v>2017335001</v>
      </c>
      <c r="B645" t="s">
        <v>26</v>
      </c>
      <c r="C645" t="s">
        <v>159</v>
      </c>
      <c r="D645" s="61">
        <v>101</v>
      </c>
      <c r="E645" t="s">
        <v>941</v>
      </c>
      <c r="F645" s="18">
        <v>43070</v>
      </c>
      <c r="G645" s="18" t="s">
        <v>178</v>
      </c>
      <c r="I645" t="str">
        <f t="shared" si="25"/>
        <v/>
      </c>
    </row>
    <row r="646" spans="1:16" hidden="1" x14ac:dyDescent="0.35">
      <c r="A646">
        <v>2017335008</v>
      </c>
      <c r="B646" t="e">
        <v>#N/A</v>
      </c>
      <c r="C646" t="e">
        <v>#N/A</v>
      </c>
      <c r="D646" s="55" t="s">
        <v>952</v>
      </c>
      <c r="E646" t="s">
        <v>125</v>
      </c>
      <c r="F646" s="18">
        <v>43070</v>
      </c>
      <c r="G646" s="18" t="s">
        <v>178</v>
      </c>
      <c r="I646" t="str">
        <f t="shared" si="25"/>
        <v/>
      </c>
    </row>
    <row r="647" spans="1:16" x14ac:dyDescent="0.35">
      <c r="A647">
        <v>2018143005</v>
      </c>
      <c r="B647" t="s">
        <v>37</v>
      </c>
      <c r="C647" t="s">
        <v>450</v>
      </c>
      <c r="D647">
        <v>303</v>
      </c>
      <c r="E647" t="s">
        <v>965</v>
      </c>
      <c r="F647" s="18">
        <v>43243</v>
      </c>
      <c r="G647" s="18" t="s">
        <v>178</v>
      </c>
      <c r="H647">
        <v>801</v>
      </c>
      <c r="I647">
        <f t="shared" si="25"/>
        <v>0.80100000000000005</v>
      </c>
      <c r="J647" t="s">
        <v>830</v>
      </c>
    </row>
    <row r="648" spans="1:16" hidden="1" x14ac:dyDescent="0.35">
      <c r="A648">
        <v>2018143017</v>
      </c>
      <c r="B648" t="e">
        <v>#N/A</v>
      </c>
      <c r="C648" t="e">
        <v>#N/A</v>
      </c>
      <c r="D648" t="s">
        <v>125</v>
      </c>
      <c r="E648" t="s">
        <v>125</v>
      </c>
      <c r="F648" s="18">
        <v>43243</v>
      </c>
      <c r="G648" s="18" t="s">
        <v>178</v>
      </c>
      <c r="H648">
        <v>230</v>
      </c>
      <c r="I648">
        <f t="shared" si="25"/>
        <v>0.23</v>
      </c>
      <c r="J648" t="s">
        <v>1076</v>
      </c>
    </row>
    <row r="649" spans="1:16" x14ac:dyDescent="0.35">
      <c r="A649">
        <v>2018186018</v>
      </c>
      <c r="B649" t="s">
        <v>46</v>
      </c>
      <c r="C649" t="s">
        <v>161</v>
      </c>
      <c r="D649">
        <v>321</v>
      </c>
      <c r="E649" t="s">
        <v>149</v>
      </c>
      <c r="F649" s="18">
        <v>43286</v>
      </c>
      <c r="G649" s="18" t="s">
        <v>178</v>
      </c>
      <c r="H649">
        <v>4690</v>
      </c>
      <c r="I649">
        <f t="shared" si="25"/>
        <v>4.6900000000000004</v>
      </c>
      <c r="J649" t="s">
        <v>829</v>
      </c>
    </row>
    <row r="650" spans="1:16" x14ac:dyDescent="0.35">
      <c r="A650">
        <v>2018186016</v>
      </c>
      <c r="B650" t="s">
        <v>43</v>
      </c>
      <c r="C650" t="s">
        <v>451</v>
      </c>
      <c r="D650">
        <v>801</v>
      </c>
      <c r="E650" t="s">
        <v>885</v>
      </c>
      <c r="F650" s="18">
        <v>43286</v>
      </c>
      <c r="G650" s="18" t="s">
        <v>178</v>
      </c>
      <c r="H650">
        <v>1250</v>
      </c>
      <c r="I650">
        <f t="shared" si="25"/>
        <v>1.25</v>
      </c>
      <c r="J650" t="s">
        <v>29</v>
      </c>
    </row>
    <row r="651" spans="1:16" x14ac:dyDescent="0.35">
      <c r="A651">
        <v>2018186017</v>
      </c>
      <c r="B651" t="s">
        <v>34</v>
      </c>
      <c r="C651" t="s">
        <v>160</v>
      </c>
      <c r="D651">
        <v>174</v>
      </c>
      <c r="E651" t="s">
        <v>135</v>
      </c>
      <c r="F651" s="18">
        <v>43286</v>
      </c>
      <c r="G651" s="18" t="s">
        <v>178</v>
      </c>
      <c r="H651">
        <v>1280</v>
      </c>
      <c r="I651">
        <f t="shared" si="25"/>
        <v>1.28</v>
      </c>
      <c r="J651" t="s">
        <v>29</v>
      </c>
    </row>
    <row r="652" spans="1:16" x14ac:dyDescent="0.35">
      <c r="A652">
        <v>2018186015</v>
      </c>
      <c r="B652" t="s">
        <v>40</v>
      </c>
      <c r="C652" t="s">
        <v>158</v>
      </c>
      <c r="D652">
        <v>166</v>
      </c>
      <c r="E652" t="s">
        <v>133</v>
      </c>
      <c r="F652" s="18">
        <v>43286</v>
      </c>
      <c r="G652" s="18" t="s">
        <v>178</v>
      </c>
      <c r="H652">
        <v>613</v>
      </c>
      <c r="I652">
        <f t="shared" si="25"/>
        <v>0.61299999999999999</v>
      </c>
      <c r="J652" t="s">
        <v>29</v>
      </c>
    </row>
    <row r="653" spans="1:16" hidden="1" x14ac:dyDescent="0.35">
      <c r="A653">
        <v>2018186020</v>
      </c>
      <c r="B653" t="e">
        <v>#N/A</v>
      </c>
      <c r="C653" t="e">
        <v>#N/A</v>
      </c>
      <c r="D653" t="s">
        <v>125</v>
      </c>
      <c r="E653" t="s">
        <v>125</v>
      </c>
      <c r="F653" s="18">
        <v>43286</v>
      </c>
      <c r="G653" s="18" t="s">
        <v>178</v>
      </c>
      <c r="H653">
        <v>45</v>
      </c>
      <c r="I653">
        <f t="shared" si="25"/>
        <v>4.4999999999999998E-2</v>
      </c>
      <c r="J653" t="s">
        <v>832</v>
      </c>
    </row>
    <row r="654" spans="1:16" hidden="1" x14ac:dyDescent="0.35">
      <c r="A654">
        <v>2018198090</v>
      </c>
      <c r="B654" t="s">
        <v>46</v>
      </c>
      <c r="C654" t="s">
        <v>161</v>
      </c>
      <c r="D654" t="s">
        <v>990</v>
      </c>
      <c r="E654" t="s">
        <v>149</v>
      </c>
      <c r="F654" s="18">
        <v>43298</v>
      </c>
      <c r="G654" s="18" t="s">
        <v>178</v>
      </c>
      <c r="H654">
        <v>45</v>
      </c>
      <c r="I654">
        <f t="shared" si="25"/>
        <v>4.4999999999999998E-2</v>
      </c>
      <c r="J654" t="s">
        <v>832</v>
      </c>
      <c r="K654" t="s">
        <v>1111</v>
      </c>
      <c r="L654" s="27">
        <v>1330</v>
      </c>
      <c r="M654">
        <f>3*L654</f>
        <v>3990</v>
      </c>
      <c r="N654">
        <f>5*L654</f>
        <v>6650</v>
      </c>
      <c r="O654">
        <f>10*L654</f>
        <v>13300</v>
      </c>
      <c r="P654" t="s">
        <v>1121</v>
      </c>
    </row>
    <row r="655" spans="1:16" hidden="1" x14ac:dyDescent="0.35">
      <c r="A655">
        <v>2018198089</v>
      </c>
      <c r="B655" t="s">
        <v>43</v>
      </c>
      <c r="C655" t="s">
        <v>451</v>
      </c>
      <c r="D655" t="s">
        <v>950</v>
      </c>
      <c r="E655" t="s">
        <v>885</v>
      </c>
      <c r="F655" s="18">
        <v>43298</v>
      </c>
      <c r="G655" s="18" t="s">
        <v>178</v>
      </c>
      <c r="H655">
        <v>4040</v>
      </c>
      <c r="I655">
        <f t="shared" si="25"/>
        <v>4.04</v>
      </c>
      <c r="J655" t="s">
        <v>29</v>
      </c>
      <c r="K655" t="s">
        <v>1111</v>
      </c>
      <c r="L655" s="27">
        <v>1330</v>
      </c>
      <c r="M655">
        <f>3*L655</f>
        <v>3990</v>
      </c>
      <c r="N655">
        <f>5*L655</f>
        <v>6650</v>
      </c>
      <c r="O655">
        <f>10*L655</f>
        <v>13300</v>
      </c>
      <c r="P655" t="s">
        <v>1121</v>
      </c>
    </row>
    <row r="656" spans="1:16" hidden="1" x14ac:dyDescent="0.35">
      <c r="A656">
        <v>2018198091</v>
      </c>
      <c r="B656" t="s">
        <v>43</v>
      </c>
      <c r="C656" t="s">
        <v>451</v>
      </c>
      <c r="D656" t="s">
        <v>950</v>
      </c>
      <c r="E656" t="s">
        <v>1124</v>
      </c>
      <c r="F656" s="18">
        <v>43298</v>
      </c>
      <c r="G656" s="18" t="s">
        <v>178</v>
      </c>
      <c r="H656">
        <v>958</v>
      </c>
      <c r="I656">
        <f t="shared" si="25"/>
        <v>0.95799999999999996</v>
      </c>
      <c r="J656" t="s">
        <v>29</v>
      </c>
      <c r="K656" t="s">
        <v>1111</v>
      </c>
      <c r="L656" s="27">
        <v>1330</v>
      </c>
      <c r="M656">
        <f>3*L656</f>
        <v>3990</v>
      </c>
      <c r="N656">
        <f>5*L656</f>
        <v>6650</v>
      </c>
      <c r="O656">
        <f>10*L656</f>
        <v>13300</v>
      </c>
      <c r="P656" t="s">
        <v>1121</v>
      </c>
    </row>
    <row r="657" spans="1:16" hidden="1" x14ac:dyDescent="0.35">
      <c r="A657">
        <v>2018198088</v>
      </c>
      <c r="B657" t="s">
        <v>40</v>
      </c>
      <c r="C657" t="s">
        <v>158</v>
      </c>
      <c r="D657" t="s">
        <v>938</v>
      </c>
      <c r="E657" t="s">
        <v>133</v>
      </c>
      <c r="F657" s="18">
        <v>43298</v>
      </c>
      <c r="G657" s="18" t="s">
        <v>178</v>
      </c>
      <c r="H657">
        <v>682</v>
      </c>
      <c r="I657">
        <f t="shared" si="25"/>
        <v>0.68200000000000005</v>
      </c>
      <c r="J657" t="s">
        <v>29</v>
      </c>
      <c r="K657" t="s">
        <v>1111</v>
      </c>
      <c r="L657" s="27">
        <v>1330</v>
      </c>
      <c r="M657">
        <f>3*L657</f>
        <v>3990</v>
      </c>
      <c r="N657">
        <f>5*L657</f>
        <v>6650</v>
      </c>
      <c r="O657">
        <f>10*L657</f>
        <v>13300</v>
      </c>
      <c r="P657" t="s">
        <v>1121</v>
      </c>
    </row>
    <row r="658" spans="1:16" hidden="1" x14ac:dyDescent="0.35">
      <c r="A658">
        <v>2018198092</v>
      </c>
      <c r="B658" t="e">
        <v>#N/A</v>
      </c>
      <c r="C658" t="e">
        <v>#N/A</v>
      </c>
      <c r="D658" t="s">
        <v>125</v>
      </c>
      <c r="E658" t="s">
        <v>125</v>
      </c>
      <c r="F658" s="18">
        <v>43298</v>
      </c>
      <c r="G658" s="18" t="s">
        <v>178</v>
      </c>
      <c r="H658">
        <v>1330</v>
      </c>
      <c r="I658">
        <f t="shared" si="25"/>
        <v>1.33</v>
      </c>
      <c r="J658" t="s">
        <v>29</v>
      </c>
      <c r="K658" t="s">
        <v>1111</v>
      </c>
      <c r="L658" s="27">
        <v>1330</v>
      </c>
      <c r="M658">
        <f>3*L658</f>
        <v>3990</v>
      </c>
      <c r="N658">
        <f>5*L658</f>
        <v>6650</v>
      </c>
      <c r="O658">
        <f>10*L658</f>
        <v>13300</v>
      </c>
      <c r="P658" t="s">
        <v>1121</v>
      </c>
    </row>
    <row r="659" spans="1:16" x14ac:dyDescent="0.35">
      <c r="A659">
        <v>2018206077</v>
      </c>
      <c r="B659" t="s">
        <v>43</v>
      </c>
      <c r="C659" t="s">
        <v>451</v>
      </c>
      <c r="D659" t="s">
        <v>950</v>
      </c>
      <c r="E659" t="s">
        <v>885</v>
      </c>
      <c r="F659" s="18">
        <v>43306</v>
      </c>
      <c r="G659" s="18" t="s">
        <v>178</v>
      </c>
      <c r="H659">
        <v>1250</v>
      </c>
      <c r="I659">
        <f t="shared" si="25"/>
        <v>1.25</v>
      </c>
      <c r="J659" t="s">
        <v>29</v>
      </c>
    </row>
    <row r="660" spans="1:16" x14ac:dyDescent="0.35">
      <c r="A660">
        <v>2018206078</v>
      </c>
      <c r="B660" t="s">
        <v>34</v>
      </c>
      <c r="C660" t="s">
        <v>160</v>
      </c>
      <c r="D660" t="s">
        <v>926</v>
      </c>
      <c r="E660" t="s">
        <v>135</v>
      </c>
      <c r="F660" s="18">
        <v>43306</v>
      </c>
      <c r="G660" s="18" t="s">
        <v>178</v>
      </c>
      <c r="H660">
        <v>609</v>
      </c>
      <c r="I660">
        <f t="shared" si="25"/>
        <v>0.60899999999999999</v>
      </c>
      <c r="J660" t="s">
        <v>29</v>
      </c>
    </row>
    <row r="661" spans="1:16" x14ac:dyDescent="0.35">
      <c r="A661">
        <v>2018206076</v>
      </c>
      <c r="B661" t="s">
        <v>40</v>
      </c>
      <c r="C661" t="s">
        <v>158</v>
      </c>
      <c r="D661" t="s">
        <v>938</v>
      </c>
      <c r="E661" t="s">
        <v>133</v>
      </c>
      <c r="F661" s="18">
        <v>43306</v>
      </c>
      <c r="G661" s="18" t="s">
        <v>178</v>
      </c>
      <c r="H661">
        <v>1870</v>
      </c>
      <c r="I661">
        <f t="shared" ref="I661:I724" si="26">IF(H661&gt;0,H661/1000,"")</f>
        <v>1.87</v>
      </c>
      <c r="J661" t="s">
        <v>29</v>
      </c>
    </row>
    <row r="662" spans="1:16" x14ac:dyDescent="0.35">
      <c r="A662">
        <v>2018206080</v>
      </c>
      <c r="B662" t="s">
        <v>40</v>
      </c>
      <c r="C662" t="s">
        <v>158</v>
      </c>
      <c r="D662">
        <v>166</v>
      </c>
      <c r="E662" t="s">
        <v>133</v>
      </c>
      <c r="F662" s="18">
        <v>43306</v>
      </c>
      <c r="G662" s="18" t="s">
        <v>178</v>
      </c>
      <c r="H662">
        <v>1800</v>
      </c>
      <c r="I662">
        <f t="shared" si="26"/>
        <v>1.8</v>
      </c>
      <c r="J662" t="s">
        <v>29</v>
      </c>
    </row>
    <row r="663" spans="1:16" x14ac:dyDescent="0.35">
      <c r="A663">
        <v>2018206079</v>
      </c>
      <c r="B663" t="s">
        <v>26</v>
      </c>
      <c r="C663" t="s">
        <v>159</v>
      </c>
      <c r="D663">
        <v>101</v>
      </c>
      <c r="E663" t="s">
        <v>134</v>
      </c>
      <c r="F663" s="18">
        <v>43306</v>
      </c>
      <c r="G663" s="18" t="s">
        <v>178</v>
      </c>
      <c r="H663">
        <v>1320</v>
      </c>
      <c r="I663">
        <f t="shared" si="26"/>
        <v>1.32</v>
      </c>
      <c r="J663" t="s">
        <v>29</v>
      </c>
    </row>
    <row r="664" spans="1:16" hidden="1" x14ac:dyDescent="0.35">
      <c r="A664">
        <v>2018206081</v>
      </c>
      <c r="B664" t="e">
        <v>#N/A</v>
      </c>
      <c r="C664" t="e">
        <v>#N/A</v>
      </c>
      <c r="D664" t="s">
        <v>125</v>
      </c>
      <c r="E664" t="s">
        <v>125</v>
      </c>
      <c r="F664" s="18">
        <v>43306</v>
      </c>
      <c r="G664" s="18" t="s">
        <v>178</v>
      </c>
      <c r="H664">
        <v>200</v>
      </c>
      <c r="I664">
        <f t="shared" si="26"/>
        <v>0.2</v>
      </c>
      <c r="J664" t="s">
        <v>29</v>
      </c>
    </row>
    <row r="665" spans="1:16" x14ac:dyDescent="0.35">
      <c r="A665">
        <v>2018212100</v>
      </c>
      <c r="B665" t="s">
        <v>37</v>
      </c>
      <c r="C665" t="s">
        <v>450</v>
      </c>
      <c r="D665" t="s">
        <v>932</v>
      </c>
      <c r="E665" t="s">
        <v>965</v>
      </c>
      <c r="F665" s="18">
        <v>43312</v>
      </c>
      <c r="G665" s="18" t="s">
        <v>178</v>
      </c>
      <c r="H665">
        <v>1060</v>
      </c>
      <c r="I665">
        <f t="shared" si="26"/>
        <v>1.06</v>
      </c>
      <c r="J665" t="s">
        <v>29</v>
      </c>
    </row>
    <row r="666" spans="1:16" x14ac:dyDescent="0.35">
      <c r="A666">
        <v>2018212097</v>
      </c>
      <c r="B666" t="s">
        <v>46</v>
      </c>
      <c r="C666" t="s">
        <v>161</v>
      </c>
      <c r="D666" t="s">
        <v>990</v>
      </c>
      <c r="E666" t="s">
        <v>149</v>
      </c>
      <c r="F666" s="18">
        <v>43312</v>
      </c>
      <c r="G666" s="18" t="s">
        <v>178</v>
      </c>
      <c r="H666">
        <v>4350</v>
      </c>
      <c r="I666">
        <f t="shared" si="26"/>
        <v>4.3499999999999996</v>
      </c>
      <c r="J666" t="s">
        <v>29</v>
      </c>
    </row>
    <row r="667" spans="1:16" hidden="1" x14ac:dyDescent="0.35">
      <c r="A667">
        <v>2018212101</v>
      </c>
      <c r="B667" t="s">
        <v>46</v>
      </c>
      <c r="C667" t="s">
        <v>161</v>
      </c>
      <c r="D667" t="s">
        <v>990</v>
      </c>
      <c r="E667" t="s">
        <v>1124</v>
      </c>
      <c r="F667" s="18">
        <v>43312</v>
      </c>
      <c r="G667" s="18" t="s">
        <v>178</v>
      </c>
      <c r="H667">
        <v>4250</v>
      </c>
      <c r="I667">
        <f t="shared" si="26"/>
        <v>4.25</v>
      </c>
      <c r="J667" t="s">
        <v>29</v>
      </c>
    </row>
    <row r="668" spans="1:16" x14ac:dyDescent="0.35">
      <c r="A668">
        <v>2018212096</v>
      </c>
      <c r="B668" t="s">
        <v>43</v>
      </c>
      <c r="C668" t="s">
        <v>451</v>
      </c>
      <c r="D668" t="s">
        <v>950</v>
      </c>
      <c r="E668" t="s">
        <v>885</v>
      </c>
      <c r="F668" s="18">
        <v>43312</v>
      </c>
      <c r="G668" s="18" t="s">
        <v>178</v>
      </c>
      <c r="H668">
        <v>1320</v>
      </c>
      <c r="I668">
        <f t="shared" si="26"/>
        <v>1.32</v>
      </c>
      <c r="J668" t="s">
        <v>29</v>
      </c>
    </row>
    <row r="669" spans="1:16" x14ac:dyDescent="0.35">
      <c r="A669">
        <v>2018212098</v>
      </c>
      <c r="B669" t="s">
        <v>34</v>
      </c>
      <c r="C669" t="s">
        <v>160</v>
      </c>
      <c r="D669" t="s">
        <v>926</v>
      </c>
      <c r="E669" t="s">
        <v>135</v>
      </c>
      <c r="F669" s="18">
        <v>43312</v>
      </c>
      <c r="G669" s="18" t="s">
        <v>178</v>
      </c>
      <c r="H669">
        <v>3390</v>
      </c>
      <c r="I669">
        <f t="shared" si="26"/>
        <v>3.39</v>
      </c>
      <c r="J669" t="s">
        <v>29</v>
      </c>
    </row>
    <row r="670" spans="1:16" x14ac:dyDescent="0.35">
      <c r="A670">
        <v>2018212095</v>
      </c>
      <c r="B670" t="s">
        <v>40</v>
      </c>
      <c r="C670" t="s">
        <v>158</v>
      </c>
      <c r="D670" t="s">
        <v>938</v>
      </c>
      <c r="E670" t="s">
        <v>133</v>
      </c>
      <c r="F670" s="18">
        <v>43312</v>
      </c>
      <c r="G670" s="18" t="s">
        <v>178</v>
      </c>
      <c r="H670">
        <v>951</v>
      </c>
      <c r="I670">
        <f t="shared" si="26"/>
        <v>0.95099999999999996</v>
      </c>
      <c r="J670" t="s">
        <v>29</v>
      </c>
    </row>
    <row r="671" spans="1:16" x14ac:dyDescent="0.35">
      <c r="A671">
        <v>2018212099</v>
      </c>
      <c r="B671" t="s">
        <v>26</v>
      </c>
      <c r="C671" t="s">
        <v>159</v>
      </c>
      <c r="D671" t="s">
        <v>929</v>
      </c>
      <c r="E671" t="s">
        <v>134</v>
      </c>
      <c r="F671" s="18">
        <v>43312</v>
      </c>
      <c r="G671" s="18" t="s">
        <v>178</v>
      </c>
      <c r="H671">
        <v>816</v>
      </c>
      <c r="I671">
        <f t="shared" si="26"/>
        <v>0.81599999999999995</v>
      </c>
      <c r="J671" t="s">
        <v>29</v>
      </c>
    </row>
    <row r="672" spans="1:16" hidden="1" x14ac:dyDescent="0.35">
      <c r="A672">
        <v>2018212102</v>
      </c>
      <c r="B672" t="e">
        <v>#N/A</v>
      </c>
      <c r="C672" t="e">
        <v>#N/A</v>
      </c>
      <c r="D672" t="s">
        <v>125</v>
      </c>
      <c r="E672" t="s">
        <v>125</v>
      </c>
      <c r="F672" s="18">
        <v>43312</v>
      </c>
      <c r="G672" s="18" t="s">
        <v>178</v>
      </c>
      <c r="H672">
        <v>148</v>
      </c>
      <c r="I672">
        <f t="shared" si="26"/>
        <v>0.14799999999999999</v>
      </c>
      <c r="J672" t="s">
        <v>29</v>
      </c>
    </row>
    <row r="673" spans="1:16" x14ac:dyDescent="0.35">
      <c r="A673">
        <v>2018226034</v>
      </c>
      <c r="B673" t="s">
        <v>37</v>
      </c>
      <c r="C673" t="s">
        <v>450</v>
      </c>
      <c r="D673" t="s">
        <v>932</v>
      </c>
      <c r="E673" t="s">
        <v>965</v>
      </c>
      <c r="F673" s="18">
        <v>43326</v>
      </c>
      <c r="G673" s="18" t="s">
        <v>178</v>
      </c>
      <c r="H673">
        <v>836</v>
      </c>
      <c r="I673">
        <f t="shared" si="26"/>
        <v>0.83599999999999997</v>
      </c>
      <c r="J673" t="s">
        <v>29</v>
      </c>
    </row>
    <row r="674" spans="1:16" x14ac:dyDescent="0.35">
      <c r="A674">
        <v>2018226035</v>
      </c>
      <c r="B674" t="s">
        <v>46</v>
      </c>
      <c r="C674" t="s">
        <v>161</v>
      </c>
      <c r="D674" t="s">
        <v>990</v>
      </c>
      <c r="E674" t="s">
        <v>149</v>
      </c>
      <c r="F674" s="18">
        <v>43326</v>
      </c>
      <c r="G674" s="18" t="s">
        <v>178</v>
      </c>
      <c r="H674">
        <v>3700</v>
      </c>
      <c r="I674">
        <f t="shared" si="26"/>
        <v>3.7</v>
      </c>
      <c r="J674" t="s">
        <v>29</v>
      </c>
    </row>
    <row r="675" spans="1:16" x14ac:dyDescent="0.35">
      <c r="A675">
        <v>2018226031</v>
      </c>
      <c r="B675" t="s">
        <v>43</v>
      </c>
      <c r="C675" t="s">
        <v>451</v>
      </c>
      <c r="D675" t="s">
        <v>950</v>
      </c>
      <c r="E675" t="s">
        <v>885</v>
      </c>
      <c r="F675" s="18">
        <v>43326</v>
      </c>
      <c r="G675" s="18" t="s">
        <v>178</v>
      </c>
      <c r="H675">
        <v>1600</v>
      </c>
      <c r="I675">
        <f t="shared" si="26"/>
        <v>1.6</v>
      </c>
      <c r="J675" t="s">
        <v>29</v>
      </c>
    </row>
    <row r="676" spans="1:16" x14ac:dyDescent="0.35">
      <c r="A676">
        <v>2018226032</v>
      </c>
      <c r="B676" t="s">
        <v>34</v>
      </c>
      <c r="C676" t="s">
        <v>160</v>
      </c>
      <c r="D676" t="s">
        <v>926</v>
      </c>
      <c r="E676" t="s">
        <v>135</v>
      </c>
      <c r="F676" s="18">
        <v>43326</v>
      </c>
      <c r="G676" s="18" t="s">
        <v>178</v>
      </c>
      <c r="H676">
        <v>892</v>
      </c>
      <c r="I676">
        <f t="shared" si="26"/>
        <v>0.89200000000000002</v>
      </c>
      <c r="J676" t="s">
        <v>29</v>
      </c>
    </row>
    <row r="677" spans="1:16" x14ac:dyDescent="0.35">
      <c r="A677">
        <v>2018226030</v>
      </c>
      <c r="B677" t="s">
        <v>40</v>
      </c>
      <c r="C677" t="s">
        <v>158</v>
      </c>
      <c r="D677" t="s">
        <v>938</v>
      </c>
      <c r="E677" t="s">
        <v>133</v>
      </c>
      <c r="F677" s="18">
        <v>43326</v>
      </c>
      <c r="G677" s="18" t="s">
        <v>178</v>
      </c>
      <c r="H677">
        <v>649</v>
      </c>
      <c r="I677">
        <f t="shared" si="26"/>
        <v>0.64900000000000002</v>
      </c>
      <c r="J677" t="s">
        <v>29</v>
      </c>
    </row>
    <row r="678" spans="1:16" hidden="1" x14ac:dyDescent="0.35">
      <c r="A678">
        <v>2018226036</v>
      </c>
      <c r="B678" t="s">
        <v>40</v>
      </c>
      <c r="C678" t="s">
        <v>158</v>
      </c>
      <c r="D678" t="s">
        <v>938</v>
      </c>
      <c r="E678" t="s">
        <v>1124</v>
      </c>
      <c r="F678" s="18">
        <v>43326</v>
      </c>
      <c r="G678" s="18" t="s">
        <v>178</v>
      </c>
      <c r="H678">
        <v>625</v>
      </c>
      <c r="I678">
        <f t="shared" si="26"/>
        <v>0.625</v>
      </c>
      <c r="J678" t="s">
        <v>29</v>
      </c>
    </row>
    <row r="679" spans="1:16" x14ac:dyDescent="0.35">
      <c r="A679">
        <v>2018226033</v>
      </c>
      <c r="B679" t="s">
        <v>26</v>
      </c>
      <c r="C679" t="s">
        <v>159</v>
      </c>
      <c r="D679" t="s">
        <v>929</v>
      </c>
      <c r="E679" t="s">
        <v>134</v>
      </c>
      <c r="F679" s="18">
        <v>43326</v>
      </c>
      <c r="G679" s="18" t="s">
        <v>178</v>
      </c>
      <c r="H679">
        <v>1510</v>
      </c>
      <c r="I679">
        <f t="shared" si="26"/>
        <v>1.51</v>
      </c>
      <c r="J679" t="s">
        <v>29</v>
      </c>
    </row>
    <row r="680" spans="1:16" hidden="1" x14ac:dyDescent="0.35">
      <c r="A680">
        <v>2018226037</v>
      </c>
      <c r="B680" t="e">
        <v>#N/A</v>
      </c>
      <c r="C680" t="e">
        <v>#N/A</v>
      </c>
      <c r="D680" t="s">
        <v>125</v>
      </c>
      <c r="E680" t="s">
        <v>125</v>
      </c>
      <c r="F680" s="18">
        <v>43326</v>
      </c>
      <c r="G680" s="18" t="s">
        <v>178</v>
      </c>
      <c r="H680">
        <v>167</v>
      </c>
      <c r="I680">
        <f t="shared" si="26"/>
        <v>0.16700000000000001</v>
      </c>
      <c r="J680" t="s">
        <v>29</v>
      </c>
    </row>
    <row r="681" spans="1:16" x14ac:dyDescent="0.35">
      <c r="A681">
        <v>2018229084</v>
      </c>
      <c r="B681" t="s">
        <v>37</v>
      </c>
      <c r="C681" t="s">
        <v>450</v>
      </c>
      <c r="D681" t="s">
        <v>932</v>
      </c>
      <c r="E681" t="s">
        <v>965</v>
      </c>
      <c r="F681" s="18">
        <v>43329</v>
      </c>
      <c r="G681" s="18" t="s">
        <v>178</v>
      </c>
      <c r="H681">
        <v>1360</v>
      </c>
      <c r="I681">
        <f t="shared" si="26"/>
        <v>1.36</v>
      </c>
      <c r="J681" t="s">
        <v>29</v>
      </c>
    </row>
    <row r="682" spans="1:16" hidden="1" x14ac:dyDescent="0.35">
      <c r="A682">
        <v>2018229082</v>
      </c>
      <c r="B682" t="e">
        <v>#N/A</v>
      </c>
      <c r="C682" t="e">
        <v>#N/A</v>
      </c>
      <c r="D682" t="s">
        <v>125</v>
      </c>
      <c r="E682" t="s">
        <v>125</v>
      </c>
      <c r="F682" s="18">
        <v>43329</v>
      </c>
      <c r="G682" s="18" t="s">
        <v>178</v>
      </c>
      <c r="H682">
        <v>155</v>
      </c>
      <c r="I682">
        <f t="shared" si="26"/>
        <v>0.155</v>
      </c>
      <c r="J682" t="s">
        <v>29</v>
      </c>
    </row>
    <row r="683" spans="1:16" x14ac:dyDescent="0.35">
      <c r="A683">
        <v>2018240049</v>
      </c>
      <c r="B683" t="s">
        <v>37</v>
      </c>
      <c r="C683" t="s">
        <v>450</v>
      </c>
      <c r="D683" t="s">
        <v>932</v>
      </c>
      <c r="E683" t="s">
        <v>965</v>
      </c>
      <c r="F683" s="18">
        <v>43340</v>
      </c>
      <c r="G683" s="18" t="s">
        <v>178</v>
      </c>
      <c r="H683">
        <v>760</v>
      </c>
      <c r="I683">
        <f t="shared" si="26"/>
        <v>0.76</v>
      </c>
      <c r="J683" t="s">
        <v>29</v>
      </c>
    </row>
    <row r="684" spans="1:16" x14ac:dyDescent="0.35">
      <c r="A684">
        <v>2018240050</v>
      </c>
      <c r="B684" t="s">
        <v>46</v>
      </c>
      <c r="C684" t="s">
        <v>161</v>
      </c>
      <c r="D684" t="s">
        <v>990</v>
      </c>
      <c r="E684" t="s">
        <v>149</v>
      </c>
      <c r="F684" s="18">
        <v>43340</v>
      </c>
      <c r="G684" s="18" t="s">
        <v>178</v>
      </c>
      <c r="H684">
        <v>4090</v>
      </c>
      <c r="I684">
        <f t="shared" si="26"/>
        <v>4.09</v>
      </c>
      <c r="J684" t="s">
        <v>29</v>
      </c>
    </row>
    <row r="685" spans="1:16" x14ac:dyDescent="0.35">
      <c r="A685">
        <v>2018240046</v>
      </c>
      <c r="B685" t="s">
        <v>43</v>
      </c>
      <c r="C685" t="s">
        <v>451</v>
      </c>
      <c r="D685" t="s">
        <v>950</v>
      </c>
      <c r="E685" t="s">
        <v>885</v>
      </c>
      <c r="F685" s="18">
        <v>43340</v>
      </c>
      <c r="G685" s="18" t="s">
        <v>178</v>
      </c>
      <c r="H685">
        <v>1280</v>
      </c>
      <c r="I685">
        <f t="shared" si="26"/>
        <v>1.28</v>
      </c>
      <c r="J685" t="s">
        <v>29</v>
      </c>
    </row>
    <row r="686" spans="1:16" hidden="1" x14ac:dyDescent="0.35">
      <c r="A686">
        <v>2018240047</v>
      </c>
      <c r="B686" t="s">
        <v>34</v>
      </c>
      <c r="C686" t="s">
        <v>160</v>
      </c>
      <c r="D686" t="s">
        <v>926</v>
      </c>
      <c r="E686" t="s">
        <v>1124</v>
      </c>
      <c r="F686" s="18">
        <v>43340</v>
      </c>
      <c r="G686" s="18" t="s">
        <v>178</v>
      </c>
      <c r="H686" t="s">
        <v>29</v>
      </c>
      <c r="I686" t="e">
        <f t="shared" si="26"/>
        <v>#VALUE!</v>
      </c>
      <c r="P686" t="s">
        <v>1091</v>
      </c>
    </row>
    <row r="687" spans="1:16" x14ac:dyDescent="0.35">
      <c r="A687">
        <v>2018240051</v>
      </c>
      <c r="B687" t="s">
        <v>34</v>
      </c>
      <c r="C687" t="s">
        <v>160</v>
      </c>
      <c r="D687" t="s">
        <v>926</v>
      </c>
      <c r="E687" t="s">
        <v>135</v>
      </c>
      <c r="F687" s="18">
        <v>43340</v>
      </c>
      <c r="G687" s="18" t="s">
        <v>178</v>
      </c>
      <c r="H687">
        <v>915</v>
      </c>
      <c r="I687">
        <f t="shared" si="26"/>
        <v>0.91500000000000004</v>
      </c>
      <c r="J687" t="s">
        <v>29</v>
      </c>
    </row>
    <row r="688" spans="1:16" x14ac:dyDescent="0.35">
      <c r="A688">
        <v>2018240045</v>
      </c>
      <c r="B688" t="s">
        <v>40</v>
      </c>
      <c r="C688" t="s">
        <v>158</v>
      </c>
      <c r="D688" t="s">
        <v>938</v>
      </c>
      <c r="E688" t="s">
        <v>133</v>
      </c>
      <c r="F688" s="18">
        <v>43340</v>
      </c>
      <c r="G688" s="18" t="s">
        <v>178</v>
      </c>
      <c r="H688">
        <v>1220</v>
      </c>
      <c r="I688">
        <f t="shared" si="26"/>
        <v>1.22</v>
      </c>
      <c r="J688" t="s">
        <v>29</v>
      </c>
    </row>
    <row r="689" spans="1:10" x14ac:dyDescent="0.35">
      <c r="A689">
        <v>2018240048</v>
      </c>
      <c r="B689" t="s">
        <v>26</v>
      </c>
      <c r="C689" t="s">
        <v>159</v>
      </c>
      <c r="D689" t="s">
        <v>929</v>
      </c>
      <c r="E689" t="s">
        <v>134</v>
      </c>
      <c r="F689" s="18">
        <v>43340</v>
      </c>
      <c r="G689" s="18" t="s">
        <v>178</v>
      </c>
      <c r="H689">
        <v>899</v>
      </c>
      <c r="I689">
        <f t="shared" si="26"/>
        <v>0.89900000000000002</v>
      </c>
      <c r="J689" t="s">
        <v>29</v>
      </c>
    </row>
    <row r="690" spans="1:10" hidden="1" x14ac:dyDescent="0.35">
      <c r="A690">
        <v>2018240052</v>
      </c>
      <c r="B690" t="e">
        <v>#N/A</v>
      </c>
      <c r="C690" t="e">
        <v>#N/A</v>
      </c>
      <c r="D690" t="s">
        <v>125</v>
      </c>
      <c r="E690" t="s">
        <v>125</v>
      </c>
      <c r="F690" s="18">
        <v>43340</v>
      </c>
      <c r="G690" s="18" t="s">
        <v>178</v>
      </c>
      <c r="H690">
        <v>198</v>
      </c>
      <c r="I690">
        <f t="shared" si="26"/>
        <v>0.19800000000000001</v>
      </c>
      <c r="J690" t="s">
        <v>29</v>
      </c>
    </row>
    <row r="691" spans="1:10" x14ac:dyDescent="0.35">
      <c r="A691">
        <v>2018254008</v>
      </c>
      <c r="B691" t="s">
        <v>43</v>
      </c>
      <c r="C691" t="s">
        <v>451</v>
      </c>
      <c r="D691" t="s">
        <v>950</v>
      </c>
      <c r="E691" t="s">
        <v>885</v>
      </c>
      <c r="F691" s="18">
        <v>43353</v>
      </c>
      <c r="G691" s="18" t="s">
        <v>178</v>
      </c>
      <c r="H691">
        <v>1600</v>
      </c>
      <c r="I691">
        <f t="shared" si="26"/>
        <v>1.6</v>
      </c>
      <c r="J691" t="s">
        <v>29</v>
      </c>
    </row>
    <row r="692" spans="1:10" x14ac:dyDescent="0.35">
      <c r="A692">
        <v>2018254009</v>
      </c>
      <c r="B692" t="s">
        <v>34</v>
      </c>
      <c r="C692" t="s">
        <v>160</v>
      </c>
      <c r="D692" t="s">
        <v>926</v>
      </c>
      <c r="E692" t="s">
        <v>135</v>
      </c>
      <c r="F692" s="18">
        <v>43353</v>
      </c>
      <c r="G692" s="18" t="s">
        <v>178</v>
      </c>
      <c r="H692">
        <v>550</v>
      </c>
      <c r="I692">
        <f t="shared" si="26"/>
        <v>0.55000000000000004</v>
      </c>
      <c r="J692" t="s">
        <v>29</v>
      </c>
    </row>
    <row r="693" spans="1:10" x14ac:dyDescent="0.35">
      <c r="A693">
        <v>2018254007</v>
      </c>
      <c r="B693" t="s">
        <v>40</v>
      </c>
      <c r="C693" t="s">
        <v>158</v>
      </c>
      <c r="D693" t="s">
        <v>938</v>
      </c>
      <c r="E693" t="s">
        <v>133</v>
      </c>
      <c r="F693" s="18">
        <v>43353</v>
      </c>
      <c r="G693" s="18" t="s">
        <v>178</v>
      </c>
      <c r="H693">
        <v>611</v>
      </c>
      <c r="I693">
        <f t="shared" si="26"/>
        <v>0.61099999999999999</v>
      </c>
      <c r="J693" t="s">
        <v>29</v>
      </c>
    </row>
    <row r="694" spans="1:10" hidden="1" x14ac:dyDescent="0.35">
      <c r="A694">
        <v>2018254011</v>
      </c>
      <c r="B694" t="s">
        <v>40</v>
      </c>
      <c r="C694" t="s">
        <v>158</v>
      </c>
      <c r="D694" t="s">
        <v>938</v>
      </c>
      <c r="E694" t="s">
        <v>1124</v>
      </c>
      <c r="F694" s="18">
        <v>43353</v>
      </c>
      <c r="G694" s="18" t="s">
        <v>178</v>
      </c>
      <c r="H694">
        <v>592</v>
      </c>
      <c r="I694">
        <f t="shared" si="26"/>
        <v>0.59199999999999997</v>
      </c>
      <c r="J694" t="s">
        <v>29</v>
      </c>
    </row>
    <row r="695" spans="1:10" x14ac:dyDescent="0.35">
      <c r="A695">
        <v>2018254010</v>
      </c>
      <c r="B695" t="s">
        <v>26</v>
      </c>
      <c r="C695" t="s">
        <v>159</v>
      </c>
      <c r="D695" t="s">
        <v>929</v>
      </c>
      <c r="E695" t="s">
        <v>134</v>
      </c>
      <c r="F695" s="18">
        <v>43353</v>
      </c>
      <c r="G695" s="18" t="s">
        <v>178</v>
      </c>
      <c r="H695">
        <v>845</v>
      </c>
      <c r="I695">
        <f t="shared" si="26"/>
        <v>0.84499999999999997</v>
      </c>
      <c r="J695" t="s">
        <v>29</v>
      </c>
    </row>
    <row r="696" spans="1:10" hidden="1" x14ac:dyDescent="0.35">
      <c r="A696">
        <v>2018254012</v>
      </c>
      <c r="B696" t="e">
        <v>#N/A</v>
      </c>
      <c r="C696" t="e">
        <v>#N/A</v>
      </c>
      <c r="D696" t="s">
        <v>125</v>
      </c>
      <c r="E696" t="s">
        <v>125</v>
      </c>
      <c r="F696" s="18">
        <v>43353</v>
      </c>
      <c r="G696" s="18" t="s">
        <v>178</v>
      </c>
      <c r="H696">
        <v>45</v>
      </c>
      <c r="I696">
        <f t="shared" si="26"/>
        <v>4.4999999999999998E-2</v>
      </c>
      <c r="J696" t="s">
        <v>832</v>
      </c>
    </row>
    <row r="697" spans="1:10" x14ac:dyDescent="0.35">
      <c r="A697">
        <v>2018254082</v>
      </c>
      <c r="B697" t="s">
        <v>37</v>
      </c>
      <c r="C697" t="s">
        <v>450</v>
      </c>
      <c r="D697" t="s">
        <v>932</v>
      </c>
      <c r="E697" t="s">
        <v>965</v>
      </c>
      <c r="F697" s="18">
        <v>43354</v>
      </c>
      <c r="G697" s="18" t="s">
        <v>178</v>
      </c>
      <c r="H697">
        <v>1250</v>
      </c>
      <c r="I697">
        <f t="shared" si="26"/>
        <v>1.25</v>
      </c>
      <c r="J697" t="s">
        <v>29</v>
      </c>
    </row>
    <row r="698" spans="1:10" x14ac:dyDescent="0.35">
      <c r="A698">
        <v>2018254083</v>
      </c>
      <c r="B698" t="s">
        <v>46</v>
      </c>
      <c r="C698" t="s">
        <v>161</v>
      </c>
      <c r="D698" t="s">
        <v>990</v>
      </c>
      <c r="E698" t="s">
        <v>149</v>
      </c>
      <c r="F698" s="18">
        <v>43354</v>
      </c>
      <c r="G698" s="18" t="s">
        <v>178</v>
      </c>
      <c r="H698">
        <v>4310</v>
      </c>
      <c r="I698">
        <f t="shared" si="26"/>
        <v>4.3099999999999996</v>
      </c>
      <c r="J698" t="s">
        <v>29</v>
      </c>
    </row>
    <row r="699" spans="1:10" x14ac:dyDescent="0.35">
      <c r="A699">
        <v>2018254079</v>
      </c>
      <c r="B699" t="s">
        <v>43</v>
      </c>
      <c r="C699" t="s">
        <v>451</v>
      </c>
      <c r="D699" t="s">
        <v>950</v>
      </c>
      <c r="E699" t="s">
        <v>885</v>
      </c>
      <c r="F699" s="18">
        <v>43354</v>
      </c>
      <c r="G699" s="18" t="s">
        <v>178</v>
      </c>
      <c r="H699">
        <v>1500</v>
      </c>
      <c r="I699">
        <f t="shared" si="26"/>
        <v>1.5</v>
      </c>
      <c r="J699" t="s">
        <v>29</v>
      </c>
    </row>
    <row r="700" spans="1:10" x14ac:dyDescent="0.35">
      <c r="A700">
        <v>2018254080</v>
      </c>
      <c r="B700" t="s">
        <v>34</v>
      </c>
      <c r="C700" t="s">
        <v>160</v>
      </c>
      <c r="D700" t="s">
        <v>926</v>
      </c>
      <c r="E700" t="s">
        <v>135</v>
      </c>
      <c r="F700" s="18">
        <v>43354</v>
      </c>
      <c r="G700" s="18" t="s">
        <v>178</v>
      </c>
      <c r="H700">
        <v>1950</v>
      </c>
      <c r="I700">
        <f t="shared" si="26"/>
        <v>1.95</v>
      </c>
      <c r="J700" t="s">
        <v>29</v>
      </c>
    </row>
    <row r="701" spans="1:10" x14ac:dyDescent="0.35">
      <c r="A701">
        <v>2018254078</v>
      </c>
      <c r="B701" t="s">
        <v>40</v>
      </c>
      <c r="C701" t="s">
        <v>158</v>
      </c>
      <c r="D701" t="s">
        <v>938</v>
      </c>
      <c r="E701" t="s">
        <v>133</v>
      </c>
      <c r="F701" s="18">
        <v>43354</v>
      </c>
      <c r="G701" s="18" t="s">
        <v>178</v>
      </c>
      <c r="H701">
        <v>1920</v>
      </c>
      <c r="I701">
        <f t="shared" si="26"/>
        <v>1.92</v>
      </c>
      <c r="J701" t="s">
        <v>29</v>
      </c>
    </row>
    <row r="702" spans="1:10" x14ac:dyDescent="0.35">
      <c r="A702">
        <v>2018254081</v>
      </c>
      <c r="B702" t="s">
        <v>26</v>
      </c>
      <c r="C702" t="s">
        <v>159</v>
      </c>
      <c r="D702" t="s">
        <v>929</v>
      </c>
      <c r="E702" t="s">
        <v>134</v>
      </c>
      <c r="F702" s="18">
        <v>43354</v>
      </c>
      <c r="G702" s="18" t="s">
        <v>178</v>
      </c>
      <c r="H702">
        <v>925</v>
      </c>
      <c r="I702">
        <f t="shared" si="26"/>
        <v>0.92500000000000004</v>
      </c>
      <c r="J702" t="s">
        <v>29</v>
      </c>
    </row>
    <row r="703" spans="1:10" hidden="1" x14ac:dyDescent="0.35">
      <c r="A703">
        <v>2018254084</v>
      </c>
      <c r="B703" t="s">
        <v>26</v>
      </c>
      <c r="C703" t="s">
        <v>159</v>
      </c>
      <c r="D703" t="s">
        <v>929</v>
      </c>
      <c r="E703" t="s">
        <v>1124</v>
      </c>
      <c r="F703" s="18">
        <v>43354</v>
      </c>
      <c r="G703" s="18" t="s">
        <v>178</v>
      </c>
      <c r="H703">
        <v>956</v>
      </c>
      <c r="I703">
        <f t="shared" si="26"/>
        <v>0.95599999999999996</v>
      </c>
      <c r="J703" t="s">
        <v>29</v>
      </c>
    </row>
    <row r="704" spans="1:10" hidden="1" x14ac:dyDescent="0.35">
      <c r="A704">
        <v>2018254085</v>
      </c>
      <c r="B704" t="e">
        <v>#N/A</v>
      </c>
      <c r="C704" t="e">
        <v>#N/A</v>
      </c>
      <c r="D704" t="s">
        <v>125</v>
      </c>
      <c r="E704" t="s">
        <v>125</v>
      </c>
      <c r="F704" s="18">
        <v>43354</v>
      </c>
      <c r="G704" s="18" t="s">
        <v>178</v>
      </c>
      <c r="H704">
        <v>159</v>
      </c>
      <c r="I704">
        <f t="shared" si="26"/>
        <v>0.159</v>
      </c>
      <c r="J704" t="s">
        <v>29</v>
      </c>
    </row>
    <row r="705" spans="1:10" hidden="1" x14ac:dyDescent="0.35">
      <c r="A705">
        <v>2018276045</v>
      </c>
      <c r="B705" t="e">
        <v>#N/A</v>
      </c>
      <c r="C705" t="e">
        <v>#N/A</v>
      </c>
      <c r="D705" t="s">
        <v>125</v>
      </c>
      <c r="E705" t="s">
        <v>125</v>
      </c>
      <c r="F705" s="18">
        <v>43376</v>
      </c>
      <c r="G705" s="18" t="s">
        <v>178</v>
      </c>
      <c r="H705">
        <v>138</v>
      </c>
      <c r="I705">
        <f t="shared" si="26"/>
        <v>0.13800000000000001</v>
      </c>
      <c r="J705" t="s">
        <v>29</v>
      </c>
    </row>
    <row r="706" spans="1:10" x14ac:dyDescent="0.35">
      <c r="A706">
        <v>2018282011</v>
      </c>
      <c r="B706" t="s">
        <v>37</v>
      </c>
      <c r="C706" t="s">
        <v>450</v>
      </c>
      <c r="D706" t="s">
        <v>932</v>
      </c>
      <c r="E706" t="s">
        <v>965</v>
      </c>
      <c r="F706" s="18">
        <v>43382</v>
      </c>
      <c r="G706" s="18" t="s">
        <v>178</v>
      </c>
      <c r="H706">
        <v>1050</v>
      </c>
      <c r="I706">
        <f t="shared" si="26"/>
        <v>1.05</v>
      </c>
      <c r="J706" t="s">
        <v>29</v>
      </c>
    </row>
    <row r="707" spans="1:10" x14ac:dyDescent="0.35">
      <c r="A707">
        <v>2018282012</v>
      </c>
      <c r="B707" t="s">
        <v>46</v>
      </c>
      <c r="C707" t="s">
        <v>161</v>
      </c>
      <c r="D707" t="s">
        <v>990</v>
      </c>
      <c r="E707" t="s">
        <v>149</v>
      </c>
      <c r="F707" s="18">
        <v>43382</v>
      </c>
      <c r="G707" s="18" t="s">
        <v>178</v>
      </c>
      <c r="H707">
        <v>4810</v>
      </c>
      <c r="I707">
        <f t="shared" si="26"/>
        <v>4.8099999999999996</v>
      </c>
      <c r="J707" t="s">
        <v>829</v>
      </c>
    </row>
    <row r="708" spans="1:10" x14ac:dyDescent="0.35">
      <c r="A708">
        <v>2018282008</v>
      </c>
      <c r="B708" t="s">
        <v>43</v>
      </c>
      <c r="C708" t="s">
        <v>451</v>
      </c>
      <c r="D708" t="s">
        <v>950</v>
      </c>
      <c r="E708" t="s">
        <v>885</v>
      </c>
      <c r="F708" s="18">
        <v>43382</v>
      </c>
      <c r="G708" s="18" t="s">
        <v>178</v>
      </c>
      <c r="H708">
        <v>1600</v>
      </c>
      <c r="I708">
        <f t="shared" si="26"/>
        <v>1.6</v>
      </c>
      <c r="J708" t="s">
        <v>29</v>
      </c>
    </row>
    <row r="709" spans="1:10" x14ac:dyDescent="0.35">
      <c r="A709">
        <v>2018282009</v>
      </c>
      <c r="B709" t="s">
        <v>34</v>
      </c>
      <c r="C709" t="s">
        <v>160</v>
      </c>
      <c r="D709" t="s">
        <v>926</v>
      </c>
      <c r="E709" t="s">
        <v>135</v>
      </c>
      <c r="F709" s="18">
        <v>43382</v>
      </c>
      <c r="G709" s="18" t="s">
        <v>178</v>
      </c>
      <c r="H709">
        <v>5850</v>
      </c>
      <c r="I709">
        <f t="shared" si="26"/>
        <v>5.85</v>
      </c>
      <c r="J709" t="s">
        <v>829</v>
      </c>
    </row>
    <row r="710" spans="1:10" x14ac:dyDescent="0.35">
      <c r="A710">
        <v>2018282007</v>
      </c>
      <c r="B710" t="s">
        <v>40</v>
      </c>
      <c r="C710" t="s">
        <v>158</v>
      </c>
      <c r="D710" t="s">
        <v>938</v>
      </c>
      <c r="E710" t="s">
        <v>133</v>
      </c>
      <c r="F710" s="18">
        <v>43382</v>
      </c>
      <c r="G710" s="18" t="s">
        <v>178</v>
      </c>
      <c r="H710">
        <v>2340</v>
      </c>
      <c r="I710">
        <f t="shared" si="26"/>
        <v>2.34</v>
      </c>
      <c r="J710" t="s">
        <v>29</v>
      </c>
    </row>
    <row r="711" spans="1:10" hidden="1" x14ac:dyDescent="0.35">
      <c r="A711">
        <v>2018282013</v>
      </c>
      <c r="B711" t="s">
        <v>40</v>
      </c>
      <c r="C711" t="s">
        <v>158</v>
      </c>
      <c r="D711" t="s">
        <v>938</v>
      </c>
      <c r="E711" t="s">
        <v>1124</v>
      </c>
      <c r="F711" s="18">
        <v>43382</v>
      </c>
      <c r="G711" s="18" t="s">
        <v>178</v>
      </c>
      <c r="H711">
        <v>2410</v>
      </c>
      <c r="I711">
        <f t="shared" si="26"/>
        <v>2.41</v>
      </c>
      <c r="J711" t="s">
        <v>29</v>
      </c>
    </row>
    <row r="712" spans="1:10" x14ac:dyDescent="0.35">
      <c r="A712">
        <v>2018282010</v>
      </c>
      <c r="B712" t="s">
        <v>26</v>
      </c>
      <c r="C712" t="s">
        <v>159</v>
      </c>
      <c r="D712" t="s">
        <v>929</v>
      </c>
      <c r="E712" t="s">
        <v>134</v>
      </c>
      <c r="F712" s="18">
        <v>43382</v>
      </c>
      <c r="G712" s="18" t="s">
        <v>178</v>
      </c>
      <c r="H712">
        <v>1940</v>
      </c>
      <c r="I712">
        <f t="shared" si="26"/>
        <v>1.94</v>
      </c>
      <c r="J712" t="s">
        <v>29</v>
      </c>
    </row>
    <row r="713" spans="1:10" hidden="1" x14ac:dyDescent="0.35">
      <c r="A713">
        <v>2018282014</v>
      </c>
      <c r="B713" t="e">
        <v>#N/A</v>
      </c>
      <c r="C713" t="e">
        <v>#N/A</v>
      </c>
      <c r="D713" t="s">
        <v>125</v>
      </c>
      <c r="E713" t="s">
        <v>125</v>
      </c>
      <c r="F713" s="18">
        <v>43382</v>
      </c>
      <c r="G713" s="18" t="s">
        <v>178</v>
      </c>
      <c r="H713">
        <v>247</v>
      </c>
      <c r="I713">
        <f t="shared" si="26"/>
        <v>0.247</v>
      </c>
      <c r="J713" t="s">
        <v>29</v>
      </c>
    </row>
    <row r="714" spans="1:10" x14ac:dyDescent="0.35">
      <c r="A714">
        <v>2018296009</v>
      </c>
      <c r="B714" t="s">
        <v>37</v>
      </c>
      <c r="C714" t="s">
        <v>450</v>
      </c>
      <c r="D714" t="s">
        <v>932</v>
      </c>
      <c r="E714" t="s">
        <v>965</v>
      </c>
      <c r="F714" s="18">
        <v>43396</v>
      </c>
      <c r="G714" s="18" t="s">
        <v>178</v>
      </c>
      <c r="H714">
        <v>945</v>
      </c>
      <c r="I714">
        <f t="shared" si="26"/>
        <v>0.94499999999999995</v>
      </c>
      <c r="J714" t="s">
        <v>29</v>
      </c>
    </row>
    <row r="715" spans="1:10" x14ac:dyDescent="0.35">
      <c r="A715">
        <v>2018296010</v>
      </c>
      <c r="B715" t="s">
        <v>46</v>
      </c>
      <c r="C715" t="s">
        <v>161</v>
      </c>
      <c r="D715" t="s">
        <v>990</v>
      </c>
      <c r="E715" t="s">
        <v>149</v>
      </c>
      <c r="F715" s="18">
        <v>43396</v>
      </c>
      <c r="G715" s="18" t="s">
        <v>178</v>
      </c>
      <c r="H715">
        <v>6070</v>
      </c>
      <c r="I715">
        <f t="shared" si="26"/>
        <v>6.07</v>
      </c>
      <c r="J715" t="s">
        <v>829</v>
      </c>
    </row>
    <row r="716" spans="1:10" x14ac:dyDescent="0.35">
      <c r="A716">
        <v>2018296006</v>
      </c>
      <c r="B716" t="s">
        <v>43</v>
      </c>
      <c r="C716" t="s">
        <v>451</v>
      </c>
      <c r="D716" t="s">
        <v>950</v>
      </c>
      <c r="E716" t="s">
        <v>885</v>
      </c>
      <c r="F716" s="18">
        <v>43396</v>
      </c>
      <c r="G716" s="18" t="s">
        <v>178</v>
      </c>
      <c r="H716">
        <v>1560</v>
      </c>
      <c r="I716">
        <f t="shared" si="26"/>
        <v>1.56</v>
      </c>
      <c r="J716" t="s">
        <v>29</v>
      </c>
    </row>
    <row r="717" spans="1:10" x14ac:dyDescent="0.35">
      <c r="A717">
        <v>2018296007</v>
      </c>
      <c r="B717" t="s">
        <v>34</v>
      </c>
      <c r="C717" t="s">
        <v>160</v>
      </c>
      <c r="D717" t="s">
        <v>926</v>
      </c>
      <c r="E717" t="s">
        <v>135</v>
      </c>
      <c r="F717" s="18">
        <v>43396</v>
      </c>
      <c r="G717" s="18" t="s">
        <v>178</v>
      </c>
      <c r="H717">
        <v>2900</v>
      </c>
      <c r="I717">
        <f t="shared" si="26"/>
        <v>2.9</v>
      </c>
      <c r="J717" t="s">
        <v>29</v>
      </c>
    </row>
    <row r="718" spans="1:10" x14ac:dyDescent="0.35">
      <c r="A718">
        <v>2018296005</v>
      </c>
      <c r="B718" t="s">
        <v>40</v>
      </c>
      <c r="C718" t="s">
        <v>158</v>
      </c>
      <c r="D718" t="s">
        <v>938</v>
      </c>
      <c r="E718" t="s">
        <v>133</v>
      </c>
      <c r="F718" s="18">
        <v>43396</v>
      </c>
      <c r="G718" s="18" t="s">
        <v>178</v>
      </c>
      <c r="H718">
        <v>2000</v>
      </c>
      <c r="I718">
        <f t="shared" si="26"/>
        <v>2</v>
      </c>
      <c r="J718" t="s">
        <v>29</v>
      </c>
    </row>
    <row r="719" spans="1:10" hidden="1" x14ac:dyDescent="0.35">
      <c r="A719">
        <v>2018296011</v>
      </c>
      <c r="B719" t="s">
        <v>40</v>
      </c>
      <c r="C719" t="s">
        <v>158</v>
      </c>
      <c r="D719" t="s">
        <v>938</v>
      </c>
      <c r="E719" t="s">
        <v>1124</v>
      </c>
      <c r="F719" s="18">
        <v>43396</v>
      </c>
      <c r="G719" s="18" t="s">
        <v>178</v>
      </c>
      <c r="H719">
        <v>1970</v>
      </c>
      <c r="I719">
        <f t="shared" si="26"/>
        <v>1.97</v>
      </c>
      <c r="J719" t="s">
        <v>29</v>
      </c>
    </row>
    <row r="720" spans="1:10" x14ac:dyDescent="0.35">
      <c r="A720">
        <v>2018296008</v>
      </c>
      <c r="B720" t="s">
        <v>26</v>
      </c>
      <c r="C720" t="s">
        <v>159</v>
      </c>
      <c r="D720" t="s">
        <v>929</v>
      </c>
      <c r="E720" t="s">
        <v>134</v>
      </c>
      <c r="F720" s="18">
        <v>43396</v>
      </c>
      <c r="G720" s="18" t="s">
        <v>178</v>
      </c>
      <c r="H720">
        <v>1320</v>
      </c>
      <c r="I720">
        <f t="shared" si="26"/>
        <v>1.32</v>
      </c>
      <c r="J720" t="s">
        <v>29</v>
      </c>
    </row>
    <row r="721" spans="1:10" hidden="1" x14ac:dyDescent="0.35">
      <c r="A721">
        <v>2018296012</v>
      </c>
      <c r="B721" t="e">
        <v>#N/A</v>
      </c>
      <c r="C721" t="e">
        <v>#N/A</v>
      </c>
      <c r="D721" t="s">
        <v>125</v>
      </c>
      <c r="E721" t="s">
        <v>125</v>
      </c>
      <c r="F721" s="18">
        <v>43396</v>
      </c>
      <c r="G721" s="18" t="s">
        <v>178</v>
      </c>
      <c r="H721">
        <v>92.5</v>
      </c>
      <c r="I721">
        <f t="shared" si="26"/>
        <v>9.2499999999999999E-2</v>
      </c>
      <c r="J721" t="s">
        <v>833</v>
      </c>
    </row>
    <row r="722" spans="1:10" x14ac:dyDescent="0.35">
      <c r="A722">
        <v>2018303008</v>
      </c>
      <c r="B722" s="10" t="s">
        <v>43</v>
      </c>
      <c r="C722" t="s">
        <v>451</v>
      </c>
      <c r="D722" s="10" t="s">
        <v>52</v>
      </c>
      <c r="E722" s="10" t="s">
        <v>45</v>
      </c>
      <c r="F722" s="18">
        <v>43402</v>
      </c>
      <c r="G722" s="18" t="s">
        <v>178</v>
      </c>
      <c r="H722">
        <v>1480</v>
      </c>
      <c r="I722">
        <f t="shared" si="26"/>
        <v>1.48</v>
      </c>
    </row>
    <row r="723" spans="1:10" hidden="1" x14ac:dyDescent="0.35">
      <c r="A723">
        <v>2018303011</v>
      </c>
      <c r="B723" s="10" t="s">
        <v>43</v>
      </c>
      <c r="C723" t="s">
        <v>451</v>
      </c>
      <c r="D723" s="10" t="s">
        <v>107</v>
      </c>
      <c r="E723" t="s">
        <v>1124</v>
      </c>
      <c r="F723" s="18">
        <v>43402</v>
      </c>
      <c r="G723" s="18" t="s">
        <v>178</v>
      </c>
      <c r="H723">
        <v>1410</v>
      </c>
      <c r="I723">
        <f t="shared" si="26"/>
        <v>1.41</v>
      </c>
    </row>
    <row r="724" spans="1:10" x14ac:dyDescent="0.35">
      <c r="A724">
        <v>2018303009</v>
      </c>
      <c r="B724" s="10" t="s">
        <v>34</v>
      </c>
      <c r="C724" t="s">
        <v>160</v>
      </c>
      <c r="D724" s="10" t="s">
        <v>35</v>
      </c>
      <c r="E724" s="10" t="s">
        <v>36</v>
      </c>
      <c r="F724" s="18">
        <v>43402</v>
      </c>
      <c r="G724" s="18" t="s">
        <v>178</v>
      </c>
      <c r="H724">
        <v>5070</v>
      </c>
      <c r="I724">
        <f t="shared" si="26"/>
        <v>5.07</v>
      </c>
    </row>
    <row r="725" spans="1:10" x14ac:dyDescent="0.35">
      <c r="A725">
        <v>2018303007</v>
      </c>
      <c r="B725" s="10" t="s">
        <v>40</v>
      </c>
      <c r="C725" t="s">
        <v>158</v>
      </c>
      <c r="D725" s="10" t="s">
        <v>41</v>
      </c>
      <c r="E725" s="10" t="s">
        <v>42</v>
      </c>
      <c r="F725" s="18">
        <v>43402</v>
      </c>
      <c r="G725" s="18" t="s">
        <v>178</v>
      </c>
      <c r="H725">
        <v>3120</v>
      </c>
      <c r="I725">
        <f t="shared" ref="I725:I788" si="27">IF(H725&gt;0,H725/1000,"")</f>
        <v>3.12</v>
      </c>
    </row>
    <row r="726" spans="1:10" x14ac:dyDescent="0.35">
      <c r="A726">
        <v>2018303010</v>
      </c>
      <c r="B726" s="10" t="s">
        <v>26</v>
      </c>
      <c r="C726" t="s">
        <v>159</v>
      </c>
      <c r="D726" s="10" t="s">
        <v>28</v>
      </c>
      <c r="E726" s="10" t="s">
        <v>31</v>
      </c>
      <c r="F726" s="18">
        <v>43402</v>
      </c>
      <c r="G726" s="18" t="s">
        <v>178</v>
      </c>
      <c r="H726">
        <v>1920</v>
      </c>
      <c r="I726">
        <f t="shared" si="27"/>
        <v>1.92</v>
      </c>
    </row>
    <row r="727" spans="1:10" x14ac:dyDescent="0.35">
      <c r="A727">
        <v>2018306003</v>
      </c>
      <c r="B727" s="10" t="s">
        <v>43</v>
      </c>
      <c r="C727" t="s">
        <v>451</v>
      </c>
      <c r="D727" s="10" t="s">
        <v>52</v>
      </c>
      <c r="E727" s="10" t="s">
        <v>45</v>
      </c>
      <c r="F727" s="18">
        <v>43406</v>
      </c>
      <c r="G727" s="18" t="s">
        <v>178</v>
      </c>
      <c r="H727">
        <v>1660</v>
      </c>
      <c r="I727">
        <f t="shared" si="27"/>
        <v>1.66</v>
      </c>
    </row>
    <row r="728" spans="1:10" x14ac:dyDescent="0.35">
      <c r="A728">
        <v>2018306004</v>
      </c>
      <c r="B728" s="10" t="s">
        <v>34</v>
      </c>
      <c r="C728" t="s">
        <v>160</v>
      </c>
      <c r="D728" s="10" t="s">
        <v>35</v>
      </c>
      <c r="E728" s="10" t="s">
        <v>36</v>
      </c>
      <c r="F728" s="18">
        <v>43406</v>
      </c>
      <c r="G728" s="18" t="s">
        <v>178</v>
      </c>
      <c r="H728">
        <v>4230</v>
      </c>
      <c r="I728">
        <f t="shared" si="27"/>
        <v>4.2300000000000004</v>
      </c>
    </row>
    <row r="729" spans="1:10" x14ac:dyDescent="0.35">
      <c r="A729">
        <v>2018306002</v>
      </c>
      <c r="B729" s="10" t="s">
        <v>40</v>
      </c>
      <c r="C729" t="s">
        <v>158</v>
      </c>
      <c r="D729" s="10" t="s">
        <v>41</v>
      </c>
      <c r="E729" s="10" t="s">
        <v>42</v>
      </c>
      <c r="F729" s="18">
        <v>43406</v>
      </c>
      <c r="G729" s="18" t="s">
        <v>178</v>
      </c>
      <c r="H729">
        <v>3080</v>
      </c>
      <c r="I729">
        <f t="shared" si="27"/>
        <v>3.08</v>
      </c>
    </row>
    <row r="730" spans="1:10" hidden="1" x14ac:dyDescent="0.35">
      <c r="A730">
        <v>2018306006</v>
      </c>
      <c r="B730" s="10" t="s">
        <v>40</v>
      </c>
      <c r="C730" t="s">
        <v>158</v>
      </c>
      <c r="D730" s="10" t="s">
        <v>112</v>
      </c>
      <c r="E730" t="s">
        <v>1124</v>
      </c>
      <c r="F730" s="18">
        <v>43406</v>
      </c>
      <c r="G730" s="18" t="s">
        <v>178</v>
      </c>
      <c r="H730">
        <v>3050</v>
      </c>
      <c r="I730">
        <f t="shared" si="27"/>
        <v>3.05</v>
      </c>
    </row>
    <row r="731" spans="1:10" x14ac:dyDescent="0.35">
      <c r="A731">
        <v>2018306005</v>
      </c>
      <c r="B731" s="10" t="s">
        <v>26</v>
      </c>
      <c r="C731" t="s">
        <v>159</v>
      </c>
      <c r="D731" s="10" t="s">
        <v>28</v>
      </c>
      <c r="E731" s="10" t="s">
        <v>31</v>
      </c>
      <c r="F731" s="18">
        <v>43406</v>
      </c>
      <c r="G731" s="18" t="s">
        <v>178</v>
      </c>
      <c r="H731">
        <v>2260</v>
      </c>
      <c r="I731">
        <f t="shared" si="27"/>
        <v>2.2599999999999998</v>
      </c>
    </row>
    <row r="732" spans="1:10" x14ac:dyDescent="0.35">
      <c r="A732">
        <v>2017095006</v>
      </c>
      <c r="B732" t="s">
        <v>37</v>
      </c>
      <c r="C732" t="s">
        <v>450</v>
      </c>
      <c r="D732" s="55" t="s">
        <v>856</v>
      </c>
      <c r="F732" s="18">
        <v>42830</v>
      </c>
      <c r="G732" s="18" t="s">
        <v>1073</v>
      </c>
      <c r="H732">
        <v>15</v>
      </c>
      <c r="I732">
        <f t="shared" si="27"/>
        <v>1.4999999999999999E-2</v>
      </c>
      <c r="J732" t="s">
        <v>838</v>
      </c>
    </row>
    <row r="733" spans="1:10" x14ac:dyDescent="0.35">
      <c r="A733">
        <v>2017095017</v>
      </c>
      <c r="B733" t="s">
        <v>46</v>
      </c>
      <c r="C733" t="s">
        <v>161</v>
      </c>
      <c r="D733" s="55" t="s">
        <v>149</v>
      </c>
      <c r="F733" s="18">
        <v>42830</v>
      </c>
      <c r="G733" s="18" t="s">
        <v>1073</v>
      </c>
      <c r="H733">
        <v>7</v>
      </c>
      <c r="I733">
        <f t="shared" si="27"/>
        <v>7.0000000000000001E-3</v>
      </c>
      <c r="J733" t="s">
        <v>1090</v>
      </c>
    </row>
    <row r="734" spans="1:10" x14ac:dyDescent="0.35">
      <c r="A734">
        <v>2017095016</v>
      </c>
      <c r="B734" t="s">
        <v>49</v>
      </c>
      <c r="C734" t="s">
        <v>452</v>
      </c>
      <c r="D734" s="55" t="s">
        <v>873</v>
      </c>
      <c r="F734" s="18">
        <v>42830</v>
      </c>
      <c r="G734" s="18" t="s">
        <v>1073</v>
      </c>
      <c r="H734">
        <v>18</v>
      </c>
      <c r="I734">
        <f t="shared" si="27"/>
        <v>1.7999999999999999E-2</v>
      </c>
      <c r="J734" t="s">
        <v>838</v>
      </c>
    </row>
    <row r="735" spans="1:10" x14ac:dyDescent="0.35">
      <c r="A735">
        <v>2017095018</v>
      </c>
      <c r="B735" t="s">
        <v>43</v>
      </c>
      <c r="C735" t="s">
        <v>451</v>
      </c>
      <c r="D735" s="55" t="s">
        <v>874</v>
      </c>
      <c r="F735" s="18">
        <v>42830</v>
      </c>
      <c r="G735" s="18" t="s">
        <v>1073</v>
      </c>
      <c r="H735">
        <v>22</v>
      </c>
      <c r="I735">
        <f t="shared" si="27"/>
        <v>2.1999999999999999E-2</v>
      </c>
      <c r="J735" t="s">
        <v>838</v>
      </c>
    </row>
    <row r="736" spans="1:10" x14ac:dyDescent="0.35">
      <c r="A736">
        <v>2017095015</v>
      </c>
      <c r="B736" t="s">
        <v>34</v>
      </c>
      <c r="C736" t="s">
        <v>160</v>
      </c>
      <c r="D736" s="55" t="s">
        <v>135</v>
      </c>
      <c r="E736" t="s">
        <v>872</v>
      </c>
      <c r="F736" s="18">
        <v>42830</v>
      </c>
      <c r="G736" s="18" t="s">
        <v>1073</v>
      </c>
      <c r="H736">
        <v>27</v>
      </c>
      <c r="I736">
        <f t="shared" si="27"/>
        <v>2.7E-2</v>
      </c>
      <c r="J736" t="s">
        <v>838</v>
      </c>
    </row>
    <row r="737" spans="1:10" x14ac:dyDescent="0.35">
      <c r="A737">
        <v>2017095007</v>
      </c>
      <c r="B737" t="s">
        <v>40</v>
      </c>
      <c r="C737" t="s">
        <v>158</v>
      </c>
      <c r="D737" s="55" t="s">
        <v>857</v>
      </c>
      <c r="F737" s="18">
        <v>42830</v>
      </c>
      <c r="G737" s="18" t="s">
        <v>1073</v>
      </c>
      <c r="H737">
        <v>24</v>
      </c>
      <c r="I737">
        <f t="shared" si="27"/>
        <v>2.4E-2</v>
      </c>
      <c r="J737" t="s">
        <v>838</v>
      </c>
    </row>
    <row r="738" spans="1:10" x14ac:dyDescent="0.35">
      <c r="A738">
        <v>2017095005</v>
      </c>
      <c r="B738" t="s">
        <v>26</v>
      </c>
      <c r="C738" t="s">
        <v>159</v>
      </c>
      <c r="D738" s="55" t="s">
        <v>852</v>
      </c>
      <c r="F738" s="18">
        <v>42830</v>
      </c>
      <c r="G738" s="18" t="s">
        <v>1073</v>
      </c>
      <c r="H738">
        <v>51</v>
      </c>
      <c r="I738">
        <f t="shared" si="27"/>
        <v>5.0999999999999997E-2</v>
      </c>
      <c r="J738" t="s">
        <v>838</v>
      </c>
    </row>
    <row r="739" spans="1:10" x14ac:dyDescent="0.35">
      <c r="A739">
        <v>2017122004</v>
      </c>
      <c r="B739" t="s">
        <v>43</v>
      </c>
      <c r="C739" t="s">
        <v>451</v>
      </c>
      <c r="D739" s="55" t="s">
        <v>885</v>
      </c>
      <c r="E739" t="s">
        <v>886</v>
      </c>
      <c r="F739" s="18">
        <v>42857</v>
      </c>
      <c r="G739" s="18" t="s">
        <v>1073</v>
      </c>
      <c r="H739">
        <v>27</v>
      </c>
      <c r="I739">
        <f t="shared" si="27"/>
        <v>2.7E-2</v>
      </c>
      <c r="J739" t="s">
        <v>833</v>
      </c>
    </row>
    <row r="740" spans="1:10" x14ac:dyDescent="0.35">
      <c r="A740">
        <v>2017122003</v>
      </c>
      <c r="B740" t="s">
        <v>34</v>
      </c>
      <c r="C740" t="s">
        <v>160</v>
      </c>
      <c r="D740" s="55" t="s">
        <v>882</v>
      </c>
      <c r="E740" t="s">
        <v>883</v>
      </c>
      <c r="F740" s="18">
        <v>42857</v>
      </c>
      <c r="G740" s="18" t="s">
        <v>1073</v>
      </c>
      <c r="H740">
        <v>33</v>
      </c>
      <c r="I740">
        <f t="shared" si="27"/>
        <v>3.3000000000000002E-2</v>
      </c>
      <c r="J740" t="s">
        <v>833</v>
      </c>
    </row>
    <row r="741" spans="1:10" x14ac:dyDescent="0.35">
      <c r="A741">
        <v>2017122001</v>
      </c>
      <c r="B741" t="s">
        <v>40</v>
      </c>
      <c r="C741" t="s">
        <v>158</v>
      </c>
      <c r="D741" s="55" t="s">
        <v>857</v>
      </c>
      <c r="E741" t="s">
        <v>875</v>
      </c>
      <c r="F741" s="18">
        <v>42857</v>
      </c>
      <c r="G741" s="18" t="s">
        <v>1073</v>
      </c>
      <c r="H741">
        <v>35</v>
      </c>
      <c r="I741">
        <f t="shared" si="27"/>
        <v>3.5000000000000003E-2</v>
      </c>
      <c r="J741" t="s">
        <v>833</v>
      </c>
    </row>
    <row r="742" spans="1:10" x14ac:dyDescent="0.35">
      <c r="A742">
        <v>2017122002</v>
      </c>
      <c r="B742" t="s">
        <v>26</v>
      </c>
      <c r="C742" t="s">
        <v>159</v>
      </c>
      <c r="D742" s="55" t="s">
        <v>852</v>
      </c>
      <c r="E742" t="s">
        <v>879</v>
      </c>
      <c r="F742" s="18">
        <v>42857</v>
      </c>
      <c r="G742" s="18" t="s">
        <v>1073</v>
      </c>
      <c r="H742">
        <v>237</v>
      </c>
      <c r="I742">
        <f t="shared" si="27"/>
        <v>0.23699999999999999</v>
      </c>
      <c r="J742" t="s">
        <v>29</v>
      </c>
    </row>
    <row r="743" spans="1:10" x14ac:dyDescent="0.35">
      <c r="A743">
        <v>2017157002</v>
      </c>
      <c r="B743" t="s">
        <v>37</v>
      </c>
      <c r="C743" t="s">
        <v>450</v>
      </c>
      <c r="D743" s="55" t="s">
        <v>896</v>
      </c>
      <c r="E743" t="s">
        <v>39</v>
      </c>
      <c r="F743" s="18">
        <v>42892</v>
      </c>
      <c r="G743" s="18" t="s">
        <v>1073</v>
      </c>
      <c r="H743">
        <v>14</v>
      </c>
      <c r="I743">
        <f t="shared" si="27"/>
        <v>1.4E-2</v>
      </c>
      <c r="J743" t="s">
        <v>833</v>
      </c>
    </row>
    <row r="744" spans="1:10" x14ac:dyDescent="0.35">
      <c r="A744">
        <v>2017157009</v>
      </c>
      <c r="B744" t="s">
        <v>46</v>
      </c>
      <c r="C744" t="s">
        <v>161</v>
      </c>
      <c r="D744" s="55" t="s">
        <v>903</v>
      </c>
      <c r="E744" t="s">
        <v>48</v>
      </c>
      <c r="F744" s="18">
        <v>42892</v>
      </c>
      <c r="G744" s="18" t="s">
        <v>1073</v>
      </c>
      <c r="H744">
        <v>11</v>
      </c>
      <c r="I744">
        <f t="shared" si="27"/>
        <v>1.0999999999999999E-2</v>
      </c>
      <c r="J744" t="s">
        <v>833</v>
      </c>
    </row>
    <row r="745" spans="1:10" x14ac:dyDescent="0.35">
      <c r="A745">
        <v>2017157010</v>
      </c>
      <c r="B745" t="s">
        <v>49</v>
      </c>
      <c r="C745" t="s">
        <v>452</v>
      </c>
      <c r="D745" s="55" t="s">
        <v>904</v>
      </c>
      <c r="E745" t="s">
        <v>51</v>
      </c>
      <c r="F745" s="18">
        <v>42892</v>
      </c>
      <c r="G745" s="18" t="s">
        <v>1073</v>
      </c>
      <c r="H745">
        <v>77</v>
      </c>
      <c r="I745">
        <f t="shared" si="27"/>
        <v>7.6999999999999999E-2</v>
      </c>
      <c r="J745" t="s">
        <v>29</v>
      </c>
    </row>
    <row r="746" spans="1:10" x14ac:dyDescent="0.35">
      <c r="A746">
        <v>2017157008</v>
      </c>
      <c r="B746" t="s">
        <v>43</v>
      </c>
      <c r="C746" t="s">
        <v>451</v>
      </c>
      <c r="D746" s="55" t="s">
        <v>886</v>
      </c>
      <c r="E746" t="s">
        <v>45</v>
      </c>
      <c r="F746" s="18">
        <v>42892</v>
      </c>
      <c r="G746" s="18" t="s">
        <v>1073</v>
      </c>
      <c r="H746">
        <v>28</v>
      </c>
      <c r="I746">
        <f t="shared" si="27"/>
        <v>2.8000000000000001E-2</v>
      </c>
      <c r="J746" t="s">
        <v>29</v>
      </c>
    </row>
    <row r="747" spans="1:10" x14ac:dyDescent="0.35">
      <c r="A747">
        <v>2017157011</v>
      </c>
      <c r="B747" t="s">
        <v>34</v>
      </c>
      <c r="C747" t="s">
        <v>160</v>
      </c>
      <c r="D747" s="55" t="s">
        <v>883</v>
      </c>
      <c r="E747" t="s">
        <v>36</v>
      </c>
      <c r="F747" s="18">
        <v>42892</v>
      </c>
      <c r="G747" s="18" t="s">
        <v>1073</v>
      </c>
      <c r="H747">
        <v>20</v>
      </c>
      <c r="I747">
        <f t="shared" si="27"/>
        <v>0.02</v>
      </c>
      <c r="J747" t="s">
        <v>833</v>
      </c>
    </row>
    <row r="748" spans="1:10" x14ac:dyDescent="0.35">
      <c r="A748">
        <v>2017157003</v>
      </c>
      <c r="B748" t="s">
        <v>40</v>
      </c>
      <c r="C748" t="s">
        <v>158</v>
      </c>
      <c r="D748" s="55" t="s">
        <v>875</v>
      </c>
      <c r="E748" t="s">
        <v>42</v>
      </c>
      <c r="F748" s="18">
        <v>42892</v>
      </c>
      <c r="G748" s="18" t="s">
        <v>1073</v>
      </c>
      <c r="H748">
        <v>16</v>
      </c>
      <c r="I748">
        <f t="shared" si="27"/>
        <v>1.6E-2</v>
      </c>
      <c r="J748" t="s">
        <v>833</v>
      </c>
    </row>
    <row r="749" spans="1:10" x14ac:dyDescent="0.35">
      <c r="A749">
        <v>2017157001</v>
      </c>
      <c r="B749" t="s">
        <v>26</v>
      </c>
      <c r="C749" t="s">
        <v>159</v>
      </c>
      <c r="D749" s="55" t="s">
        <v>879</v>
      </c>
      <c r="E749" t="s">
        <v>31</v>
      </c>
      <c r="F749" s="18">
        <v>42892</v>
      </c>
      <c r="G749" s="18" t="s">
        <v>1073</v>
      </c>
      <c r="H749">
        <v>7</v>
      </c>
      <c r="I749">
        <f t="shared" si="27"/>
        <v>7.0000000000000001E-3</v>
      </c>
      <c r="J749" t="s">
        <v>833</v>
      </c>
    </row>
    <row r="750" spans="1:10" x14ac:dyDescent="0.35">
      <c r="A750">
        <v>2017186046</v>
      </c>
      <c r="B750" t="s">
        <v>37</v>
      </c>
      <c r="C750" t="s">
        <v>450</v>
      </c>
      <c r="D750" s="55" t="s">
        <v>896</v>
      </c>
      <c r="E750" t="s">
        <v>39</v>
      </c>
      <c r="F750" s="18">
        <v>42921</v>
      </c>
      <c r="G750" s="18" t="s">
        <v>1073</v>
      </c>
      <c r="H750">
        <v>2.5</v>
      </c>
      <c r="I750">
        <f t="shared" si="27"/>
        <v>2.5000000000000001E-3</v>
      </c>
      <c r="J750" t="s">
        <v>1089</v>
      </c>
    </row>
    <row r="751" spans="1:10" x14ac:dyDescent="0.35">
      <c r="A751">
        <v>2017186054</v>
      </c>
      <c r="B751" t="s">
        <v>46</v>
      </c>
      <c r="C751" t="s">
        <v>161</v>
      </c>
      <c r="D751" s="55" t="s">
        <v>903</v>
      </c>
      <c r="E751" t="s">
        <v>48</v>
      </c>
      <c r="F751" s="18">
        <v>42921</v>
      </c>
      <c r="G751" s="18" t="s">
        <v>1073</v>
      </c>
      <c r="H751">
        <v>17</v>
      </c>
      <c r="I751">
        <f t="shared" si="27"/>
        <v>1.7000000000000001E-2</v>
      </c>
      <c r="J751" t="s">
        <v>837</v>
      </c>
    </row>
    <row r="752" spans="1:10" x14ac:dyDescent="0.35">
      <c r="A752">
        <v>2017186055</v>
      </c>
      <c r="B752" t="s">
        <v>49</v>
      </c>
      <c r="C752" t="s">
        <v>452</v>
      </c>
      <c r="D752" s="55" t="s">
        <v>904</v>
      </c>
      <c r="E752" t="s">
        <v>51</v>
      </c>
      <c r="F752" s="18">
        <v>42921</v>
      </c>
      <c r="G752" s="18" t="s">
        <v>1073</v>
      </c>
      <c r="H752">
        <v>9</v>
      </c>
      <c r="I752">
        <f t="shared" si="27"/>
        <v>8.9999999999999993E-3</v>
      </c>
      <c r="J752" t="s">
        <v>837</v>
      </c>
    </row>
    <row r="753" spans="1:11" x14ac:dyDescent="0.35">
      <c r="A753">
        <v>2017186053</v>
      </c>
      <c r="B753" t="s">
        <v>43</v>
      </c>
      <c r="C753" t="s">
        <v>451</v>
      </c>
      <c r="D753" s="55" t="s">
        <v>886</v>
      </c>
      <c r="E753" t="s">
        <v>45</v>
      </c>
      <c r="F753" s="18">
        <v>42921</v>
      </c>
      <c r="G753" s="18" t="s">
        <v>1073</v>
      </c>
      <c r="H753">
        <v>2.5</v>
      </c>
      <c r="I753">
        <f t="shared" si="27"/>
        <v>2.5000000000000001E-3</v>
      </c>
      <c r="J753" t="s">
        <v>1089</v>
      </c>
    </row>
    <row r="754" spans="1:11" hidden="1" x14ac:dyDescent="0.35">
      <c r="A754">
        <v>2017186056</v>
      </c>
      <c r="B754" t="s">
        <v>34</v>
      </c>
      <c r="C754" t="s">
        <v>160</v>
      </c>
      <c r="D754" s="55" t="s">
        <v>883</v>
      </c>
      <c r="E754" t="s">
        <v>36</v>
      </c>
      <c r="F754" s="18">
        <v>42921</v>
      </c>
      <c r="G754" s="18" t="s">
        <v>1073</v>
      </c>
      <c r="H754">
        <v>6</v>
      </c>
      <c r="I754">
        <f t="shared" si="27"/>
        <v>6.0000000000000001E-3</v>
      </c>
      <c r="J754" t="s">
        <v>1078</v>
      </c>
      <c r="K754" t="s">
        <v>1111</v>
      </c>
    </row>
    <row r="755" spans="1:11" x14ac:dyDescent="0.35">
      <c r="A755">
        <v>2017186047</v>
      </c>
      <c r="B755" t="s">
        <v>40</v>
      </c>
      <c r="C755" t="s">
        <v>158</v>
      </c>
      <c r="D755" s="55" t="s">
        <v>875</v>
      </c>
      <c r="E755" t="s">
        <v>42</v>
      </c>
      <c r="F755" s="18">
        <v>42921</v>
      </c>
      <c r="G755" s="18" t="s">
        <v>1073</v>
      </c>
      <c r="H755">
        <v>2.5</v>
      </c>
      <c r="I755">
        <f t="shared" si="27"/>
        <v>2.5000000000000001E-3</v>
      </c>
      <c r="J755" t="s">
        <v>1089</v>
      </c>
    </row>
    <row r="756" spans="1:11" x14ac:dyDescent="0.35">
      <c r="A756">
        <v>2017186045</v>
      </c>
      <c r="B756" t="s">
        <v>26</v>
      </c>
      <c r="C756" t="s">
        <v>159</v>
      </c>
      <c r="D756" s="55" t="s">
        <v>879</v>
      </c>
      <c r="E756" t="s">
        <v>31</v>
      </c>
      <c r="F756" s="18">
        <v>42921</v>
      </c>
      <c r="G756" s="18" t="s">
        <v>1073</v>
      </c>
      <c r="H756">
        <v>25</v>
      </c>
      <c r="I756">
        <f t="shared" si="27"/>
        <v>2.5000000000000001E-2</v>
      </c>
      <c r="J756" t="s">
        <v>835</v>
      </c>
    </row>
    <row r="757" spans="1:11" x14ac:dyDescent="0.35">
      <c r="A757">
        <v>2017209002</v>
      </c>
      <c r="B757" t="s">
        <v>37</v>
      </c>
      <c r="C757" t="s">
        <v>450</v>
      </c>
      <c r="D757" s="55" t="s">
        <v>916</v>
      </c>
      <c r="E757" t="s">
        <v>39</v>
      </c>
      <c r="F757" s="18">
        <v>42944</v>
      </c>
      <c r="G757" s="18" t="s">
        <v>1073</v>
      </c>
      <c r="H757">
        <v>70</v>
      </c>
      <c r="I757">
        <f t="shared" si="27"/>
        <v>7.0000000000000007E-2</v>
      </c>
    </row>
    <row r="758" spans="1:11" x14ac:dyDescent="0.35">
      <c r="A758">
        <v>2017209010</v>
      </c>
      <c r="B758" t="s">
        <v>46</v>
      </c>
      <c r="C758" t="s">
        <v>161</v>
      </c>
      <c r="D758" s="55" t="s">
        <v>925</v>
      </c>
      <c r="E758" t="s">
        <v>48</v>
      </c>
      <c r="F758" s="18">
        <v>42944</v>
      </c>
      <c r="G758" s="18" t="s">
        <v>1073</v>
      </c>
      <c r="H758">
        <v>21</v>
      </c>
      <c r="I758">
        <f t="shared" si="27"/>
        <v>2.1000000000000001E-2</v>
      </c>
    </row>
    <row r="759" spans="1:11" x14ac:dyDescent="0.35">
      <c r="A759">
        <v>2017209011</v>
      </c>
      <c r="B759" t="s">
        <v>49</v>
      </c>
      <c r="C759" t="s">
        <v>452</v>
      </c>
      <c r="D759" s="55" t="s">
        <v>871</v>
      </c>
      <c r="E759" t="s">
        <v>51</v>
      </c>
      <c r="F759" s="18">
        <v>42944</v>
      </c>
      <c r="G759" s="18" t="s">
        <v>1073</v>
      </c>
      <c r="H759">
        <v>32</v>
      </c>
      <c r="I759">
        <f t="shared" si="27"/>
        <v>3.2000000000000001E-2</v>
      </c>
    </row>
    <row r="760" spans="1:11" x14ac:dyDescent="0.35">
      <c r="A760">
        <v>2017209009</v>
      </c>
      <c r="B760" t="s">
        <v>43</v>
      </c>
      <c r="C760" t="s">
        <v>451</v>
      </c>
      <c r="D760" s="55" t="s">
        <v>924</v>
      </c>
      <c r="E760" t="s">
        <v>45</v>
      </c>
      <c r="F760" s="18">
        <v>42944</v>
      </c>
      <c r="G760" s="18" t="s">
        <v>1073</v>
      </c>
      <c r="H760">
        <v>70</v>
      </c>
      <c r="I760">
        <f t="shared" si="27"/>
        <v>7.0000000000000007E-2</v>
      </c>
    </row>
    <row r="761" spans="1:11" x14ac:dyDescent="0.35">
      <c r="A761">
        <v>2017209012</v>
      </c>
      <c r="B761" t="s">
        <v>34</v>
      </c>
      <c r="C761" t="s">
        <v>160</v>
      </c>
      <c r="D761" s="55" t="s">
        <v>869</v>
      </c>
      <c r="E761" t="s">
        <v>36</v>
      </c>
      <c r="F761" s="18">
        <v>42944</v>
      </c>
      <c r="G761" s="18" t="s">
        <v>1073</v>
      </c>
      <c r="H761">
        <v>130</v>
      </c>
      <c r="I761">
        <f t="shared" si="27"/>
        <v>0.13</v>
      </c>
    </row>
    <row r="762" spans="1:11" x14ac:dyDescent="0.35">
      <c r="A762">
        <v>2017209003</v>
      </c>
      <c r="B762" t="s">
        <v>40</v>
      </c>
      <c r="C762" t="s">
        <v>158</v>
      </c>
      <c r="D762" s="55" t="s">
        <v>917</v>
      </c>
      <c r="E762" t="s">
        <v>42</v>
      </c>
      <c r="F762" s="18">
        <v>42944</v>
      </c>
      <c r="G762" s="18" t="s">
        <v>1073</v>
      </c>
      <c r="H762">
        <v>86</v>
      </c>
      <c r="I762">
        <f t="shared" si="27"/>
        <v>8.5999999999999993E-2</v>
      </c>
    </row>
    <row r="763" spans="1:11" hidden="1" x14ac:dyDescent="0.35">
      <c r="A763">
        <v>2017209001</v>
      </c>
      <c r="B763" t="s">
        <v>26</v>
      </c>
      <c r="C763" t="s">
        <v>159</v>
      </c>
      <c r="D763" s="55" t="s">
        <v>914</v>
      </c>
      <c r="E763" t="s">
        <v>31</v>
      </c>
      <c r="F763" s="18">
        <v>42944</v>
      </c>
      <c r="G763" s="18" t="s">
        <v>1073</v>
      </c>
      <c r="H763">
        <v>78</v>
      </c>
      <c r="I763">
        <f t="shared" si="27"/>
        <v>7.8E-2</v>
      </c>
      <c r="J763" t="s">
        <v>1077</v>
      </c>
      <c r="K763" t="s">
        <v>1111</v>
      </c>
    </row>
    <row r="764" spans="1:11" x14ac:dyDescent="0.35">
      <c r="A764">
        <v>2017303007</v>
      </c>
      <c r="B764" t="s">
        <v>37</v>
      </c>
      <c r="C764" t="s">
        <v>450</v>
      </c>
      <c r="D764" s="55" t="s">
        <v>932</v>
      </c>
      <c r="E764" t="s">
        <v>39</v>
      </c>
      <c r="F764" s="18">
        <v>43038</v>
      </c>
      <c r="G764" s="18" t="s">
        <v>1073</v>
      </c>
      <c r="H764">
        <v>27</v>
      </c>
      <c r="I764">
        <f t="shared" si="27"/>
        <v>2.7E-2</v>
      </c>
    </row>
    <row r="765" spans="1:11" hidden="1" x14ac:dyDescent="0.35">
      <c r="A765">
        <v>2017303008</v>
      </c>
      <c r="B765" t="s">
        <v>37</v>
      </c>
      <c r="C765" t="s">
        <v>450</v>
      </c>
      <c r="D765" s="55" t="s">
        <v>933</v>
      </c>
      <c r="E765" t="s">
        <v>1124</v>
      </c>
      <c r="F765" s="18">
        <v>43038</v>
      </c>
      <c r="G765" s="18" t="s">
        <v>1073</v>
      </c>
      <c r="H765">
        <v>32</v>
      </c>
      <c r="I765">
        <f t="shared" si="27"/>
        <v>3.2000000000000001E-2</v>
      </c>
    </row>
    <row r="766" spans="1:11" hidden="1" x14ac:dyDescent="0.35">
      <c r="A766">
        <v>2017303009</v>
      </c>
      <c r="B766" t="s">
        <v>37</v>
      </c>
      <c r="C766" t="s">
        <v>450</v>
      </c>
      <c r="D766" s="55" t="s">
        <v>934</v>
      </c>
      <c r="E766" t="s">
        <v>1124</v>
      </c>
      <c r="F766" s="18">
        <v>43038</v>
      </c>
      <c r="G766" s="18" t="s">
        <v>1073</v>
      </c>
      <c r="H766">
        <v>33</v>
      </c>
      <c r="I766">
        <f t="shared" si="27"/>
        <v>3.3000000000000002E-2</v>
      </c>
    </row>
    <row r="767" spans="1:11" x14ac:dyDescent="0.35">
      <c r="A767">
        <v>2017303001</v>
      </c>
      <c r="B767" t="s">
        <v>34</v>
      </c>
      <c r="C767" t="s">
        <v>160</v>
      </c>
      <c r="D767" s="55" t="s">
        <v>926</v>
      </c>
      <c r="E767" t="s">
        <v>135</v>
      </c>
      <c r="F767" s="18">
        <v>43038</v>
      </c>
      <c r="G767" s="18" t="s">
        <v>1073</v>
      </c>
      <c r="H767">
        <v>60</v>
      </c>
      <c r="I767">
        <f t="shared" si="27"/>
        <v>0.06</v>
      </c>
    </row>
    <row r="768" spans="1:11" hidden="1" x14ac:dyDescent="0.35">
      <c r="A768">
        <v>2017303002</v>
      </c>
      <c r="B768" t="s">
        <v>34</v>
      </c>
      <c r="C768" t="s">
        <v>160</v>
      </c>
      <c r="D768" s="55" t="s">
        <v>927</v>
      </c>
      <c r="E768" t="s">
        <v>1124</v>
      </c>
      <c r="F768" s="18">
        <v>43038</v>
      </c>
      <c r="G768" s="18" t="s">
        <v>1073</v>
      </c>
      <c r="H768">
        <v>50</v>
      </c>
      <c r="I768">
        <f t="shared" si="27"/>
        <v>0.05</v>
      </c>
    </row>
    <row r="769" spans="1:16" hidden="1" x14ac:dyDescent="0.35">
      <c r="A769">
        <v>2017303003</v>
      </c>
      <c r="B769" t="s">
        <v>34</v>
      </c>
      <c r="C769" t="s">
        <v>160</v>
      </c>
      <c r="D769" s="55" t="s">
        <v>928</v>
      </c>
      <c r="E769" t="s">
        <v>1124</v>
      </c>
      <c r="F769" s="18">
        <v>43038</v>
      </c>
      <c r="G769" s="18" t="s">
        <v>1073</v>
      </c>
      <c r="H769">
        <v>36</v>
      </c>
      <c r="I769">
        <f t="shared" si="27"/>
        <v>3.5999999999999997E-2</v>
      </c>
    </row>
    <row r="770" spans="1:16" x14ac:dyDescent="0.35">
      <c r="A770">
        <v>2017303012</v>
      </c>
      <c r="B770" t="s">
        <v>40</v>
      </c>
      <c r="C770" t="s">
        <v>158</v>
      </c>
      <c r="D770" s="55" t="s">
        <v>938</v>
      </c>
      <c r="E770" t="s">
        <v>133</v>
      </c>
      <c r="F770" s="18">
        <v>43038</v>
      </c>
      <c r="G770" s="18" t="s">
        <v>1073</v>
      </c>
      <c r="H770">
        <v>51</v>
      </c>
      <c r="I770">
        <f t="shared" si="27"/>
        <v>5.0999999999999997E-2</v>
      </c>
    </row>
    <row r="771" spans="1:16" hidden="1" x14ac:dyDescent="0.35">
      <c r="A771">
        <v>2017303013</v>
      </c>
      <c r="B771" t="s">
        <v>40</v>
      </c>
      <c r="C771" t="s">
        <v>158</v>
      </c>
      <c r="D771" s="55" t="s">
        <v>939</v>
      </c>
      <c r="E771" t="s">
        <v>1124</v>
      </c>
      <c r="F771" s="18">
        <v>43038</v>
      </c>
      <c r="G771" s="18" t="s">
        <v>1073</v>
      </c>
      <c r="H771">
        <v>37</v>
      </c>
      <c r="I771">
        <f t="shared" si="27"/>
        <v>3.6999999999999998E-2</v>
      </c>
    </row>
    <row r="772" spans="1:16" hidden="1" x14ac:dyDescent="0.35">
      <c r="A772">
        <v>2017303014</v>
      </c>
      <c r="B772" t="s">
        <v>40</v>
      </c>
      <c r="C772" t="s">
        <v>158</v>
      </c>
      <c r="D772" s="55" t="s">
        <v>940</v>
      </c>
      <c r="E772" t="s">
        <v>1124</v>
      </c>
      <c r="F772" s="18">
        <v>43038</v>
      </c>
      <c r="G772" s="18" t="s">
        <v>1073</v>
      </c>
      <c r="H772">
        <v>29</v>
      </c>
      <c r="I772">
        <f t="shared" si="27"/>
        <v>2.9000000000000001E-2</v>
      </c>
    </row>
    <row r="773" spans="1:16" x14ac:dyDescent="0.35">
      <c r="A773">
        <v>2017303004</v>
      </c>
      <c r="B773" t="s">
        <v>26</v>
      </c>
      <c r="C773" t="s">
        <v>159</v>
      </c>
      <c r="D773" s="55" t="s">
        <v>929</v>
      </c>
      <c r="E773" t="s">
        <v>134</v>
      </c>
      <c r="F773" s="18">
        <v>43038</v>
      </c>
      <c r="G773" s="18" t="s">
        <v>1073</v>
      </c>
      <c r="H773">
        <v>27</v>
      </c>
      <c r="I773">
        <f t="shared" si="27"/>
        <v>2.7E-2</v>
      </c>
    </row>
    <row r="774" spans="1:16" hidden="1" x14ac:dyDescent="0.35">
      <c r="A774">
        <v>2017303005</v>
      </c>
      <c r="B774" t="s">
        <v>26</v>
      </c>
      <c r="C774" t="s">
        <v>159</v>
      </c>
      <c r="D774" s="55" t="s">
        <v>930</v>
      </c>
      <c r="E774" t="s">
        <v>1124</v>
      </c>
      <c r="F774" s="18">
        <v>43038</v>
      </c>
      <c r="G774" s="18" t="s">
        <v>1073</v>
      </c>
      <c r="H774">
        <v>30</v>
      </c>
      <c r="I774">
        <f t="shared" si="27"/>
        <v>0.03</v>
      </c>
    </row>
    <row r="775" spans="1:16" hidden="1" x14ac:dyDescent="0.35">
      <c r="A775">
        <v>2017303006</v>
      </c>
      <c r="B775" t="s">
        <v>26</v>
      </c>
      <c r="C775" t="s">
        <v>159</v>
      </c>
      <c r="D775" s="55" t="s">
        <v>931</v>
      </c>
      <c r="E775" t="s">
        <v>1124</v>
      </c>
      <c r="F775" s="18">
        <v>43038</v>
      </c>
      <c r="G775" s="18" t="s">
        <v>1073</v>
      </c>
      <c r="H775">
        <v>58</v>
      </c>
      <c r="I775">
        <f t="shared" si="27"/>
        <v>5.8000000000000003E-2</v>
      </c>
    </row>
    <row r="776" spans="1:16" hidden="1" x14ac:dyDescent="0.35">
      <c r="A776">
        <v>2017319010</v>
      </c>
      <c r="B776" t="s">
        <v>67</v>
      </c>
      <c r="C776" t="s">
        <v>453</v>
      </c>
      <c r="D776" s="55" t="s">
        <v>148</v>
      </c>
      <c r="E776" t="s">
        <v>148</v>
      </c>
      <c r="F776" s="18">
        <v>43054</v>
      </c>
      <c r="G776" s="18" t="s">
        <v>1073</v>
      </c>
      <c r="H776">
        <v>14</v>
      </c>
      <c r="I776">
        <f t="shared" si="27"/>
        <v>1.4E-2</v>
      </c>
      <c r="J776" t="s">
        <v>833</v>
      </c>
      <c r="K776" t="s">
        <v>1111</v>
      </c>
      <c r="L776" s="27">
        <v>61</v>
      </c>
      <c r="M776">
        <f t="shared" ref="M776:M784" si="28">3*L776</f>
        <v>183</v>
      </c>
      <c r="N776">
        <f t="shared" ref="N776:N784" si="29">5*L776</f>
        <v>305</v>
      </c>
      <c r="O776">
        <f t="shared" ref="O776:O784" si="30">10*L776</f>
        <v>610</v>
      </c>
      <c r="P776" t="s">
        <v>1121</v>
      </c>
    </row>
    <row r="777" spans="1:16" hidden="1" x14ac:dyDescent="0.35">
      <c r="A777">
        <v>2017319013</v>
      </c>
      <c r="B777" t="s">
        <v>49</v>
      </c>
      <c r="C777" t="s">
        <v>452</v>
      </c>
      <c r="D777" s="55" t="s">
        <v>945</v>
      </c>
      <c r="E777" t="s">
        <v>945</v>
      </c>
      <c r="F777" s="18">
        <v>43054</v>
      </c>
      <c r="G777" s="18" t="s">
        <v>1073</v>
      </c>
      <c r="H777">
        <v>34</v>
      </c>
      <c r="I777">
        <f t="shared" si="27"/>
        <v>3.4000000000000002E-2</v>
      </c>
      <c r="J777" t="s">
        <v>29</v>
      </c>
      <c r="K777" t="s">
        <v>1111</v>
      </c>
      <c r="L777" s="27">
        <v>61</v>
      </c>
      <c r="M777">
        <f t="shared" si="28"/>
        <v>183</v>
      </c>
      <c r="N777">
        <f t="shared" si="29"/>
        <v>305</v>
      </c>
      <c r="O777">
        <f t="shared" si="30"/>
        <v>610</v>
      </c>
      <c r="P777" t="s">
        <v>1121</v>
      </c>
    </row>
    <row r="778" spans="1:16" hidden="1" x14ac:dyDescent="0.35">
      <c r="A778">
        <v>2017319011</v>
      </c>
      <c r="B778" t="s">
        <v>64</v>
      </c>
      <c r="C778" t="s">
        <v>162</v>
      </c>
      <c r="D778" s="55" t="s">
        <v>147</v>
      </c>
      <c r="E778" t="s">
        <v>147</v>
      </c>
      <c r="F778" s="18">
        <v>43054</v>
      </c>
      <c r="G778" s="18" t="s">
        <v>1073</v>
      </c>
      <c r="H778">
        <v>613</v>
      </c>
      <c r="I778">
        <f t="shared" si="27"/>
        <v>0.61299999999999999</v>
      </c>
      <c r="J778" t="s">
        <v>1107</v>
      </c>
      <c r="K778" t="s">
        <v>1111</v>
      </c>
      <c r="L778" s="27">
        <v>61</v>
      </c>
      <c r="M778">
        <f t="shared" si="28"/>
        <v>183</v>
      </c>
      <c r="N778">
        <f t="shared" si="29"/>
        <v>305</v>
      </c>
      <c r="O778">
        <f t="shared" si="30"/>
        <v>610</v>
      </c>
      <c r="P778" t="s">
        <v>1114</v>
      </c>
    </row>
    <row r="779" spans="1:16" hidden="1" x14ac:dyDescent="0.35">
      <c r="A779">
        <v>2017319012</v>
      </c>
      <c r="B779" t="s">
        <v>43</v>
      </c>
      <c r="C779" t="s">
        <v>451</v>
      </c>
      <c r="D779" s="55" t="s">
        <v>944</v>
      </c>
      <c r="E779" t="s">
        <v>944</v>
      </c>
      <c r="F779" s="18">
        <v>43054</v>
      </c>
      <c r="G779" s="18" t="s">
        <v>1073</v>
      </c>
      <c r="H779">
        <v>51</v>
      </c>
      <c r="I779">
        <f t="shared" si="27"/>
        <v>5.0999999999999997E-2</v>
      </c>
      <c r="J779" t="s">
        <v>1077</v>
      </c>
      <c r="K779" t="s">
        <v>1111</v>
      </c>
      <c r="L779" s="27">
        <v>61</v>
      </c>
      <c r="M779">
        <f t="shared" si="28"/>
        <v>183</v>
      </c>
      <c r="N779">
        <f t="shared" si="29"/>
        <v>305</v>
      </c>
      <c r="O779">
        <f t="shared" si="30"/>
        <v>610</v>
      </c>
      <c r="P779" t="s">
        <v>1121</v>
      </c>
    </row>
    <row r="780" spans="1:16" hidden="1" x14ac:dyDescent="0.35">
      <c r="A780">
        <v>2017319014</v>
      </c>
      <c r="B780" t="s">
        <v>34</v>
      </c>
      <c r="C780" t="s">
        <v>160</v>
      </c>
      <c r="D780" s="55" t="s">
        <v>946</v>
      </c>
      <c r="E780" t="s">
        <v>946</v>
      </c>
      <c r="F780" s="18">
        <v>43054</v>
      </c>
      <c r="G780" s="18" t="s">
        <v>1073</v>
      </c>
      <c r="H780">
        <v>91</v>
      </c>
      <c r="I780">
        <f t="shared" si="27"/>
        <v>9.0999999999999998E-2</v>
      </c>
      <c r="J780" t="s">
        <v>29</v>
      </c>
      <c r="K780" t="s">
        <v>1111</v>
      </c>
      <c r="L780" s="27">
        <v>61</v>
      </c>
      <c r="M780">
        <f t="shared" si="28"/>
        <v>183</v>
      </c>
      <c r="N780">
        <f t="shared" si="29"/>
        <v>305</v>
      </c>
      <c r="O780">
        <f t="shared" si="30"/>
        <v>610</v>
      </c>
      <c r="P780" t="s">
        <v>1121</v>
      </c>
    </row>
    <row r="781" spans="1:16" hidden="1" x14ac:dyDescent="0.35">
      <c r="A781">
        <v>2017319015</v>
      </c>
      <c r="B781" t="s">
        <v>34</v>
      </c>
      <c r="C781" t="s">
        <v>160</v>
      </c>
      <c r="D781" s="55" t="s">
        <v>947</v>
      </c>
      <c r="E781" t="s">
        <v>1124</v>
      </c>
      <c r="F781" s="18">
        <v>43054</v>
      </c>
      <c r="G781" s="18" t="s">
        <v>1073</v>
      </c>
      <c r="H781">
        <v>36</v>
      </c>
      <c r="I781">
        <f t="shared" si="27"/>
        <v>3.5999999999999997E-2</v>
      </c>
      <c r="J781" t="s">
        <v>29</v>
      </c>
      <c r="K781" t="s">
        <v>1111</v>
      </c>
      <c r="L781" s="27">
        <v>61</v>
      </c>
      <c r="M781">
        <f t="shared" si="28"/>
        <v>183</v>
      </c>
      <c r="N781">
        <f t="shared" si="29"/>
        <v>305</v>
      </c>
      <c r="O781">
        <f t="shared" si="30"/>
        <v>610</v>
      </c>
      <c r="P781" t="s">
        <v>1121</v>
      </c>
    </row>
    <row r="782" spans="1:16" hidden="1" x14ac:dyDescent="0.35">
      <c r="A782">
        <v>2017319009</v>
      </c>
      <c r="B782" t="s">
        <v>40</v>
      </c>
      <c r="C782" t="s">
        <v>158</v>
      </c>
      <c r="D782" s="55" t="s">
        <v>942</v>
      </c>
      <c r="E782" t="s">
        <v>942</v>
      </c>
      <c r="F782" s="18">
        <v>43054</v>
      </c>
      <c r="G782" s="18" t="s">
        <v>1073</v>
      </c>
      <c r="H782">
        <v>52</v>
      </c>
      <c r="I782">
        <f t="shared" si="27"/>
        <v>5.1999999999999998E-2</v>
      </c>
      <c r="J782" t="s">
        <v>29</v>
      </c>
      <c r="K782" t="s">
        <v>1111</v>
      </c>
      <c r="L782" s="27">
        <v>61</v>
      </c>
      <c r="M782">
        <f t="shared" si="28"/>
        <v>183</v>
      </c>
      <c r="N782">
        <f t="shared" si="29"/>
        <v>305</v>
      </c>
      <c r="O782">
        <f t="shared" si="30"/>
        <v>610</v>
      </c>
      <c r="P782" t="s">
        <v>1121</v>
      </c>
    </row>
    <row r="783" spans="1:16" hidden="1" x14ac:dyDescent="0.35">
      <c r="A783">
        <v>2017319008</v>
      </c>
      <c r="B783" t="s">
        <v>26</v>
      </c>
      <c r="C783" t="s">
        <v>159</v>
      </c>
      <c r="D783" s="55" t="s">
        <v>941</v>
      </c>
      <c r="E783" t="s">
        <v>941</v>
      </c>
      <c r="F783" s="18">
        <v>43054</v>
      </c>
      <c r="G783" s="18" t="s">
        <v>1073</v>
      </c>
      <c r="H783">
        <v>32</v>
      </c>
      <c r="I783">
        <f t="shared" si="27"/>
        <v>3.2000000000000001E-2</v>
      </c>
      <c r="J783" t="s">
        <v>29</v>
      </c>
      <c r="K783" t="s">
        <v>1111</v>
      </c>
      <c r="L783" s="27">
        <v>61</v>
      </c>
      <c r="M783">
        <f t="shared" si="28"/>
        <v>183</v>
      </c>
      <c r="N783">
        <f t="shared" si="29"/>
        <v>305</v>
      </c>
      <c r="O783">
        <f t="shared" si="30"/>
        <v>610</v>
      </c>
      <c r="P783" t="s">
        <v>1121</v>
      </c>
    </row>
    <row r="784" spans="1:16" hidden="1" x14ac:dyDescent="0.35">
      <c r="A784">
        <v>2017319016</v>
      </c>
      <c r="B784" t="e">
        <v>#N/A</v>
      </c>
      <c r="C784" t="e">
        <v>#N/A</v>
      </c>
      <c r="D784" s="55" t="s">
        <v>948</v>
      </c>
      <c r="E784" t="s">
        <v>125</v>
      </c>
      <c r="F784" s="18">
        <v>43054</v>
      </c>
      <c r="G784" s="18" t="s">
        <v>1073</v>
      </c>
      <c r="H784">
        <v>61</v>
      </c>
      <c r="I784">
        <f t="shared" si="27"/>
        <v>6.0999999999999999E-2</v>
      </c>
      <c r="J784" t="s">
        <v>29</v>
      </c>
      <c r="K784" t="s">
        <v>1111</v>
      </c>
      <c r="L784" s="27">
        <v>61</v>
      </c>
      <c r="M784">
        <f t="shared" si="28"/>
        <v>183</v>
      </c>
      <c r="N784">
        <f t="shared" si="29"/>
        <v>305</v>
      </c>
      <c r="O784">
        <f t="shared" si="30"/>
        <v>610</v>
      </c>
      <c r="P784" t="s">
        <v>1121</v>
      </c>
    </row>
    <row r="785" spans="1:11" x14ac:dyDescent="0.35">
      <c r="A785">
        <v>2017335004</v>
      </c>
      <c r="B785" t="s">
        <v>67</v>
      </c>
      <c r="C785" t="s">
        <v>453</v>
      </c>
      <c r="D785" s="61">
        <v>316</v>
      </c>
      <c r="E785" t="s">
        <v>148</v>
      </c>
      <c r="F785" s="18">
        <v>43070</v>
      </c>
      <c r="G785" s="18" t="s">
        <v>1073</v>
      </c>
      <c r="H785">
        <v>11</v>
      </c>
      <c r="I785">
        <f t="shared" si="27"/>
        <v>1.0999999999999999E-2</v>
      </c>
      <c r="J785" t="s">
        <v>833</v>
      </c>
    </row>
    <row r="786" spans="1:11" x14ac:dyDescent="0.35">
      <c r="A786">
        <v>2017335006</v>
      </c>
      <c r="B786" t="s">
        <v>49</v>
      </c>
      <c r="C786" t="s">
        <v>452</v>
      </c>
      <c r="D786" s="55" t="s">
        <v>951</v>
      </c>
      <c r="E786" t="s">
        <v>945</v>
      </c>
      <c r="F786" s="18">
        <v>43070</v>
      </c>
      <c r="G786" s="18" t="s">
        <v>1073</v>
      </c>
      <c r="H786">
        <v>6</v>
      </c>
      <c r="I786">
        <f t="shared" si="27"/>
        <v>6.0000000000000001E-3</v>
      </c>
      <c r="J786" t="s">
        <v>833</v>
      </c>
    </row>
    <row r="787" spans="1:11" x14ac:dyDescent="0.35">
      <c r="A787">
        <v>2017335003</v>
      </c>
      <c r="B787" t="s">
        <v>64</v>
      </c>
      <c r="C787" t="s">
        <v>162</v>
      </c>
      <c r="D787" s="61">
        <v>315</v>
      </c>
      <c r="E787" t="s">
        <v>147</v>
      </c>
      <c r="F787" s="18">
        <v>43070</v>
      </c>
      <c r="G787" s="18" t="s">
        <v>1073</v>
      </c>
      <c r="H787">
        <v>2.5</v>
      </c>
      <c r="I787">
        <f t="shared" si="27"/>
        <v>2.5000000000000001E-3</v>
      </c>
      <c r="J787" t="s">
        <v>832</v>
      </c>
    </row>
    <row r="788" spans="1:11" x14ac:dyDescent="0.35">
      <c r="A788">
        <v>2017335005</v>
      </c>
      <c r="B788" t="s">
        <v>43</v>
      </c>
      <c r="C788" t="s">
        <v>451</v>
      </c>
      <c r="D788" s="61">
        <v>801</v>
      </c>
      <c r="E788" t="s">
        <v>944</v>
      </c>
      <c r="F788" s="18">
        <v>43070</v>
      </c>
      <c r="G788" s="18" t="s">
        <v>1073</v>
      </c>
      <c r="H788">
        <v>24</v>
      </c>
      <c r="I788">
        <f t="shared" si="27"/>
        <v>2.4E-2</v>
      </c>
      <c r="J788" t="s">
        <v>29</v>
      </c>
    </row>
    <row r="789" spans="1:11" x14ac:dyDescent="0.35">
      <c r="A789">
        <v>2017335007</v>
      </c>
      <c r="B789" t="s">
        <v>34</v>
      </c>
      <c r="C789" t="s">
        <v>160</v>
      </c>
      <c r="D789" s="61">
        <v>174</v>
      </c>
      <c r="E789" t="s">
        <v>946</v>
      </c>
      <c r="F789" s="18">
        <v>43070</v>
      </c>
      <c r="G789" s="18" t="s">
        <v>1073</v>
      </c>
      <c r="H789">
        <v>15</v>
      </c>
      <c r="I789">
        <f t="shared" ref="I789:I852" si="31">IF(H789&gt;0,H789/1000,"")</f>
        <v>1.4999999999999999E-2</v>
      </c>
      <c r="J789" t="s">
        <v>833</v>
      </c>
    </row>
    <row r="790" spans="1:11" x14ac:dyDescent="0.35">
      <c r="A790">
        <v>2017335002</v>
      </c>
      <c r="B790" t="s">
        <v>40</v>
      </c>
      <c r="C790" t="s">
        <v>158</v>
      </c>
      <c r="D790" s="61">
        <v>166</v>
      </c>
      <c r="E790" t="s">
        <v>942</v>
      </c>
      <c r="F790" s="18">
        <v>43070</v>
      </c>
      <c r="G790" s="18" t="s">
        <v>1073</v>
      </c>
      <c r="H790">
        <v>2.5</v>
      </c>
      <c r="I790">
        <f t="shared" si="31"/>
        <v>2.5000000000000001E-3</v>
      </c>
      <c r="J790" t="s">
        <v>832</v>
      </c>
    </row>
    <row r="791" spans="1:11" x14ac:dyDescent="0.35">
      <c r="A791">
        <v>2017335001</v>
      </c>
      <c r="B791" t="s">
        <v>26</v>
      </c>
      <c r="C791" t="s">
        <v>159</v>
      </c>
      <c r="D791" s="61">
        <v>101</v>
      </c>
      <c r="E791" t="s">
        <v>941</v>
      </c>
      <c r="F791" s="18">
        <v>43070</v>
      </c>
      <c r="G791" s="18" t="s">
        <v>1073</v>
      </c>
      <c r="H791">
        <v>9</v>
      </c>
      <c r="I791">
        <f t="shared" si="31"/>
        <v>8.9999999999999993E-3</v>
      </c>
      <c r="J791" t="s">
        <v>833</v>
      </c>
    </row>
    <row r="792" spans="1:11" hidden="1" x14ac:dyDescent="0.35">
      <c r="A792">
        <v>2017335008</v>
      </c>
      <c r="B792" t="e">
        <v>#N/A</v>
      </c>
      <c r="C792" t="e">
        <v>#N/A</v>
      </c>
      <c r="D792" s="55" t="s">
        <v>952</v>
      </c>
      <c r="E792" t="s">
        <v>125</v>
      </c>
      <c r="F792" s="18">
        <v>43070</v>
      </c>
      <c r="G792" s="18" t="s">
        <v>1073</v>
      </c>
      <c r="H792">
        <v>2.5</v>
      </c>
      <c r="I792">
        <f t="shared" si="31"/>
        <v>2.5000000000000001E-3</v>
      </c>
      <c r="J792" t="s">
        <v>832</v>
      </c>
    </row>
    <row r="793" spans="1:11" x14ac:dyDescent="0.35">
      <c r="A793">
        <v>2018143005</v>
      </c>
      <c r="B793" t="s">
        <v>37</v>
      </c>
      <c r="C793" t="s">
        <v>450</v>
      </c>
      <c r="D793">
        <v>303</v>
      </c>
      <c r="E793" t="s">
        <v>965</v>
      </c>
      <c r="F793" s="18">
        <v>43243</v>
      </c>
      <c r="G793" s="18" t="s">
        <v>1073</v>
      </c>
      <c r="H793">
        <v>50</v>
      </c>
      <c r="I793">
        <f t="shared" si="31"/>
        <v>0.05</v>
      </c>
      <c r="J793" t="s">
        <v>830</v>
      </c>
    </row>
    <row r="794" spans="1:11" hidden="1" x14ac:dyDescent="0.35">
      <c r="A794">
        <v>2018143017</v>
      </c>
      <c r="B794" t="e">
        <v>#N/A</v>
      </c>
      <c r="C794" t="e">
        <v>#N/A</v>
      </c>
      <c r="D794" t="s">
        <v>125</v>
      </c>
      <c r="E794" t="s">
        <v>125</v>
      </c>
      <c r="F794" s="18">
        <v>43243</v>
      </c>
      <c r="G794" s="18" t="s">
        <v>1073</v>
      </c>
      <c r="H794">
        <v>23</v>
      </c>
      <c r="I794">
        <f t="shared" si="31"/>
        <v>2.3E-2</v>
      </c>
      <c r="J794" t="s">
        <v>1076</v>
      </c>
    </row>
    <row r="795" spans="1:11" x14ac:dyDescent="0.35">
      <c r="A795">
        <v>2018186018</v>
      </c>
      <c r="B795" t="s">
        <v>46</v>
      </c>
      <c r="C795" t="s">
        <v>161</v>
      </c>
      <c r="D795">
        <v>321</v>
      </c>
      <c r="E795" t="s">
        <v>149</v>
      </c>
      <c r="F795" s="18">
        <v>43286</v>
      </c>
      <c r="G795" s="18" t="s">
        <v>1073</v>
      </c>
      <c r="H795">
        <v>12</v>
      </c>
      <c r="I795">
        <f t="shared" si="31"/>
        <v>1.2E-2</v>
      </c>
      <c r="J795" t="s">
        <v>833</v>
      </c>
    </row>
    <row r="796" spans="1:11" x14ac:dyDescent="0.35">
      <c r="A796">
        <v>2018186016</v>
      </c>
      <c r="B796" t="s">
        <v>43</v>
      </c>
      <c r="C796" t="s">
        <v>451</v>
      </c>
      <c r="D796">
        <v>801</v>
      </c>
      <c r="E796" t="s">
        <v>885</v>
      </c>
      <c r="F796" s="18">
        <v>43286</v>
      </c>
      <c r="G796" s="18" t="s">
        <v>1073</v>
      </c>
      <c r="H796">
        <v>104</v>
      </c>
      <c r="I796">
        <f t="shared" si="31"/>
        <v>0.104</v>
      </c>
      <c r="J796" t="s">
        <v>29</v>
      </c>
    </row>
    <row r="797" spans="1:11" x14ac:dyDescent="0.35">
      <c r="A797">
        <v>2018186017</v>
      </c>
      <c r="B797" t="s">
        <v>34</v>
      </c>
      <c r="C797" t="s">
        <v>160</v>
      </c>
      <c r="D797">
        <v>174</v>
      </c>
      <c r="E797" t="s">
        <v>135</v>
      </c>
      <c r="F797" s="18">
        <v>43286</v>
      </c>
      <c r="G797" s="18" t="s">
        <v>1073</v>
      </c>
      <c r="H797">
        <v>388</v>
      </c>
      <c r="I797">
        <f t="shared" si="31"/>
        <v>0.38800000000000001</v>
      </c>
      <c r="J797" t="s">
        <v>29</v>
      </c>
    </row>
    <row r="798" spans="1:11" x14ac:dyDescent="0.35">
      <c r="A798">
        <v>2018186015</v>
      </c>
      <c r="B798" t="s">
        <v>40</v>
      </c>
      <c r="C798" t="s">
        <v>158</v>
      </c>
      <c r="D798">
        <v>166</v>
      </c>
      <c r="E798" t="s">
        <v>133</v>
      </c>
      <c r="F798" s="18">
        <v>43286</v>
      </c>
      <c r="G798" s="18" t="s">
        <v>1073</v>
      </c>
      <c r="H798">
        <v>20</v>
      </c>
      <c r="I798">
        <f t="shared" si="31"/>
        <v>0.02</v>
      </c>
      <c r="J798" t="s">
        <v>833</v>
      </c>
    </row>
    <row r="799" spans="1:11" hidden="1" x14ac:dyDescent="0.35">
      <c r="A799">
        <v>2018186020</v>
      </c>
      <c r="B799" t="e">
        <v>#N/A</v>
      </c>
      <c r="C799" t="e">
        <v>#N/A</v>
      </c>
      <c r="D799" t="s">
        <v>125</v>
      </c>
      <c r="E799" t="s">
        <v>125</v>
      </c>
      <c r="F799" s="18">
        <v>43286</v>
      </c>
      <c r="G799" s="18" t="s">
        <v>1073</v>
      </c>
      <c r="H799">
        <v>17</v>
      </c>
      <c r="I799">
        <f t="shared" si="31"/>
        <v>1.7000000000000001E-2</v>
      </c>
      <c r="J799" t="s">
        <v>833</v>
      </c>
    </row>
    <row r="800" spans="1:11" hidden="1" x14ac:dyDescent="0.35">
      <c r="A800">
        <v>2018198090</v>
      </c>
      <c r="B800" t="s">
        <v>46</v>
      </c>
      <c r="C800" t="s">
        <v>161</v>
      </c>
      <c r="D800" t="s">
        <v>990</v>
      </c>
      <c r="E800" t="s">
        <v>149</v>
      </c>
      <c r="F800" s="18">
        <v>43298</v>
      </c>
      <c r="G800" s="18" t="s">
        <v>1073</v>
      </c>
      <c r="H800">
        <v>17</v>
      </c>
      <c r="I800">
        <f t="shared" si="31"/>
        <v>1.7000000000000001E-2</v>
      </c>
      <c r="J800" t="s">
        <v>1097</v>
      </c>
      <c r="K800" t="s">
        <v>1111</v>
      </c>
    </row>
    <row r="801" spans="1:11" hidden="1" x14ac:dyDescent="0.35">
      <c r="A801">
        <v>2018198089</v>
      </c>
      <c r="B801" t="s">
        <v>43</v>
      </c>
      <c r="C801" t="s">
        <v>451</v>
      </c>
      <c r="D801" t="s">
        <v>950</v>
      </c>
      <c r="E801" t="s">
        <v>885</v>
      </c>
      <c r="F801" s="18">
        <v>43298</v>
      </c>
      <c r="G801" s="18" t="s">
        <v>1073</v>
      </c>
      <c r="H801">
        <v>96</v>
      </c>
      <c r="I801">
        <f t="shared" si="31"/>
        <v>9.6000000000000002E-2</v>
      </c>
      <c r="J801" t="s">
        <v>1098</v>
      </c>
      <c r="K801" t="s">
        <v>1111</v>
      </c>
    </row>
    <row r="802" spans="1:11" hidden="1" x14ac:dyDescent="0.35">
      <c r="A802">
        <v>2018198091</v>
      </c>
      <c r="B802" t="s">
        <v>43</v>
      </c>
      <c r="C802" t="s">
        <v>451</v>
      </c>
      <c r="D802" t="s">
        <v>950</v>
      </c>
      <c r="E802" t="s">
        <v>1124</v>
      </c>
      <c r="F802" s="18">
        <v>43298</v>
      </c>
      <c r="G802" s="18" t="s">
        <v>1073</v>
      </c>
      <c r="H802">
        <v>100</v>
      </c>
      <c r="I802">
        <f t="shared" si="31"/>
        <v>0.1</v>
      </c>
      <c r="J802" t="s">
        <v>1098</v>
      </c>
      <c r="K802" t="s">
        <v>1111</v>
      </c>
    </row>
    <row r="803" spans="1:11" hidden="1" x14ac:dyDescent="0.35">
      <c r="A803">
        <v>2018198088</v>
      </c>
      <c r="B803" t="s">
        <v>40</v>
      </c>
      <c r="C803" t="s">
        <v>158</v>
      </c>
      <c r="D803" t="s">
        <v>938</v>
      </c>
      <c r="E803" t="s">
        <v>133</v>
      </c>
      <c r="F803" s="18">
        <v>43298</v>
      </c>
      <c r="G803" s="18" t="s">
        <v>1073</v>
      </c>
      <c r="H803">
        <v>26</v>
      </c>
      <c r="I803">
        <f t="shared" si="31"/>
        <v>2.5999999999999999E-2</v>
      </c>
      <c r="J803" t="s">
        <v>1097</v>
      </c>
      <c r="K803" t="s">
        <v>1111</v>
      </c>
    </row>
    <row r="804" spans="1:11" hidden="1" x14ac:dyDescent="0.35">
      <c r="A804">
        <v>2018198092</v>
      </c>
      <c r="B804" t="e">
        <v>#N/A</v>
      </c>
      <c r="C804" t="e">
        <v>#N/A</v>
      </c>
      <c r="D804" t="s">
        <v>125</v>
      </c>
      <c r="E804" t="s">
        <v>125</v>
      </c>
      <c r="F804" s="18">
        <v>43298</v>
      </c>
      <c r="G804" s="18" t="s">
        <v>1073</v>
      </c>
      <c r="H804">
        <v>19</v>
      </c>
      <c r="I804">
        <f t="shared" si="31"/>
        <v>1.9E-2</v>
      </c>
      <c r="J804" t="s">
        <v>1097</v>
      </c>
      <c r="K804" t="s">
        <v>1111</v>
      </c>
    </row>
    <row r="805" spans="1:11" x14ac:dyDescent="0.35">
      <c r="A805">
        <v>2018206077</v>
      </c>
      <c r="B805" t="s">
        <v>43</v>
      </c>
      <c r="C805" t="s">
        <v>451</v>
      </c>
      <c r="D805" t="s">
        <v>950</v>
      </c>
      <c r="E805" t="s">
        <v>885</v>
      </c>
      <c r="F805" s="18">
        <v>43306</v>
      </c>
      <c r="G805" s="18" t="s">
        <v>1073</v>
      </c>
      <c r="H805">
        <v>58</v>
      </c>
      <c r="I805">
        <f t="shared" si="31"/>
        <v>5.8000000000000003E-2</v>
      </c>
      <c r="J805" t="s">
        <v>29</v>
      </c>
    </row>
    <row r="806" spans="1:11" x14ac:dyDescent="0.35">
      <c r="A806">
        <v>2018206078</v>
      </c>
      <c r="B806" t="s">
        <v>34</v>
      </c>
      <c r="C806" t="s">
        <v>160</v>
      </c>
      <c r="D806" t="s">
        <v>926</v>
      </c>
      <c r="E806" t="s">
        <v>135</v>
      </c>
      <c r="F806" s="18">
        <v>43306</v>
      </c>
      <c r="G806" s="18" t="s">
        <v>1073</v>
      </c>
      <c r="H806">
        <v>12</v>
      </c>
      <c r="I806">
        <f t="shared" si="31"/>
        <v>1.2E-2</v>
      </c>
      <c r="J806" t="s">
        <v>833</v>
      </c>
    </row>
    <row r="807" spans="1:11" x14ac:dyDescent="0.35">
      <c r="A807">
        <v>2018206076</v>
      </c>
      <c r="B807" t="s">
        <v>40</v>
      </c>
      <c r="C807" t="s">
        <v>158</v>
      </c>
      <c r="D807" t="s">
        <v>938</v>
      </c>
      <c r="E807" t="s">
        <v>133</v>
      </c>
      <c r="F807" s="18">
        <v>43306</v>
      </c>
      <c r="G807" s="18" t="s">
        <v>1073</v>
      </c>
      <c r="H807">
        <v>87</v>
      </c>
      <c r="I807">
        <f t="shared" si="31"/>
        <v>8.6999999999999994E-2</v>
      </c>
      <c r="J807" t="s">
        <v>29</v>
      </c>
    </row>
    <row r="808" spans="1:11" hidden="1" x14ac:dyDescent="0.35">
      <c r="A808">
        <v>2018206080</v>
      </c>
      <c r="B808" t="s">
        <v>40</v>
      </c>
      <c r="C808" t="s">
        <v>158</v>
      </c>
      <c r="D808">
        <v>166</v>
      </c>
      <c r="E808" t="s">
        <v>1124</v>
      </c>
      <c r="F808" s="18">
        <v>43306</v>
      </c>
      <c r="G808" s="18" t="s">
        <v>1073</v>
      </c>
      <c r="H808">
        <v>92</v>
      </c>
      <c r="I808">
        <f t="shared" si="31"/>
        <v>9.1999999999999998E-2</v>
      </c>
      <c r="J808" t="s">
        <v>29</v>
      </c>
    </row>
    <row r="809" spans="1:11" x14ac:dyDescent="0.35">
      <c r="A809">
        <v>2018206079</v>
      </c>
      <c r="B809" t="s">
        <v>26</v>
      </c>
      <c r="C809" t="s">
        <v>159</v>
      </c>
      <c r="D809">
        <v>101</v>
      </c>
      <c r="E809" t="s">
        <v>134</v>
      </c>
      <c r="F809" s="18">
        <v>43306</v>
      </c>
      <c r="G809" s="18" t="s">
        <v>1073</v>
      </c>
      <c r="H809">
        <v>53</v>
      </c>
      <c r="I809">
        <f t="shared" si="31"/>
        <v>5.2999999999999999E-2</v>
      </c>
      <c r="J809" t="s">
        <v>29</v>
      </c>
    </row>
    <row r="810" spans="1:11" hidden="1" x14ac:dyDescent="0.35">
      <c r="A810">
        <v>2018206081</v>
      </c>
      <c r="B810" t="e">
        <v>#N/A</v>
      </c>
      <c r="C810" t="e">
        <v>#N/A</v>
      </c>
      <c r="D810" t="s">
        <v>125</v>
      </c>
      <c r="E810" t="s">
        <v>125</v>
      </c>
      <c r="F810" s="18">
        <v>43306</v>
      </c>
      <c r="G810" s="18" t="s">
        <v>1073</v>
      </c>
      <c r="H810">
        <v>5</v>
      </c>
      <c r="I810">
        <f t="shared" si="31"/>
        <v>5.0000000000000001E-3</v>
      </c>
      <c r="J810" t="s">
        <v>832</v>
      </c>
    </row>
    <row r="811" spans="1:11" x14ac:dyDescent="0.35">
      <c r="A811">
        <v>2018212100</v>
      </c>
      <c r="B811" t="s">
        <v>37</v>
      </c>
      <c r="C811" t="s">
        <v>450</v>
      </c>
      <c r="D811" t="s">
        <v>932</v>
      </c>
      <c r="E811" t="s">
        <v>965</v>
      </c>
      <c r="F811" s="18">
        <v>43312</v>
      </c>
      <c r="G811" s="18" t="s">
        <v>1073</v>
      </c>
      <c r="H811">
        <v>39</v>
      </c>
      <c r="I811">
        <f t="shared" si="31"/>
        <v>3.9E-2</v>
      </c>
      <c r="J811" t="s">
        <v>29</v>
      </c>
    </row>
    <row r="812" spans="1:11" x14ac:dyDescent="0.35">
      <c r="A812">
        <v>2018212097</v>
      </c>
      <c r="B812" t="s">
        <v>46</v>
      </c>
      <c r="C812" t="s">
        <v>161</v>
      </c>
      <c r="D812" t="s">
        <v>990</v>
      </c>
      <c r="E812" t="s">
        <v>149</v>
      </c>
      <c r="F812" s="18">
        <v>43312</v>
      </c>
      <c r="G812" s="18" t="s">
        <v>1073</v>
      </c>
      <c r="H812">
        <v>5</v>
      </c>
      <c r="I812">
        <f t="shared" si="31"/>
        <v>5.0000000000000001E-3</v>
      </c>
      <c r="J812" t="s">
        <v>832</v>
      </c>
    </row>
    <row r="813" spans="1:11" hidden="1" x14ac:dyDescent="0.35">
      <c r="A813">
        <v>2018212101</v>
      </c>
      <c r="B813" t="s">
        <v>46</v>
      </c>
      <c r="C813" t="s">
        <v>161</v>
      </c>
      <c r="D813" t="s">
        <v>990</v>
      </c>
      <c r="E813" t="s">
        <v>1124</v>
      </c>
      <c r="F813" s="18">
        <v>43312</v>
      </c>
      <c r="G813" s="18" t="s">
        <v>1073</v>
      </c>
      <c r="H813">
        <v>5</v>
      </c>
      <c r="I813">
        <f t="shared" si="31"/>
        <v>5.0000000000000001E-3</v>
      </c>
      <c r="J813" t="s">
        <v>832</v>
      </c>
    </row>
    <row r="814" spans="1:11" x14ac:dyDescent="0.35">
      <c r="A814">
        <v>2018212096</v>
      </c>
      <c r="B814" t="s">
        <v>43</v>
      </c>
      <c r="C814" t="s">
        <v>451</v>
      </c>
      <c r="D814" t="s">
        <v>950</v>
      </c>
      <c r="E814" t="s">
        <v>885</v>
      </c>
      <c r="F814" s="18">
        <v>43312</v>
      </c>
      <c r="G814" s="18" t="s">
        <v>1073</v>
      </c>
      <c r="H814">
        <v>41</v>
      </c>
      <c r="I814">
        <f t="shared" si="31"/>
        <v>4.1000000000000002E-2</v>
      </c>
      <c r="J814" t="s">
        <v>29</v>
      </c>
    </row>
    <row r="815" spans="1:11" x14ac:dyDescent="0.35">
      <c r="A815">
        <v>2018212098</v>
      </c>
      <c r="B815" t="s">
        <v>34</v>
      </c>
      <c r="C815" t="s">
        <v>160</v>
      </c>
      <c r="D815" t="s">
        <v>926</v>
      </c>
      <c r="E815" t="s">
        <v>135</v>
      </c>
      <c r="F815" s="18">
        <v>43312</v>
      </c>
      <c r="G815" s="18" t="s">
        <v>1073</v>
      </c>
      <c r="H815">
        <v>48</v>
      </c>
      <c r="I815">
        <f t="shared" si="31"/>
        <v>4.8000000000000001E-2</v>
      </c>
      <c r="J815" t="s">
        <v>29</v>
      </c>
    </row>
    <row r="816" spans="1:11" x14ac:dyDescent="0.35">
      <c r="A816">
        <v>2018212095</v>
      </c>
      <c r="B816" t="s">
        <v>40</v>
      </c>
      <c r="C816" t="s">
        <v>158</v>
      </c>
      <c r="D816" t="s">
        <v>938</v>
      </c>
      <c r="E816" t="s">
        <v>133</v>
      </c>
      <c r="F816" s="18">
        <v>43312</v>
      </c>
      <c r="G816" s="18" t="s">
        <v>1073</v>
      </c>
      <c r="H816">
        <v>15</v>
      </c>
      <c r="I816">
        <f t="shared" si="31"/>
        <v>1.4999999999999999E-2</v>
      </c>
      <c r="J816" t="s">
        <v>833</v>
      </c>
    </row>
    <row r="817" spans="1:11" x14ac:dyDescent="0.35">
      <c r="A817">
        <v>2018212099</v>
      </c>
      <c r="B817" t="s">
        <v>26</v>
      </c>
      <c r="C817" t="s">
        <v>159</v>
      </c>
      <c r="D817" t="s">
        <v>929</v>
      </c>
      <c r="E817" t="s">
        <v>134</v>
      </c>
      <c r="F817" s="18">
        <v>43312</v>
      </c>
      <c r="G817" s="18" t="s">
        <v>1073</v>
      </c>
      <c r="H817">
        <v>21</v>
      </c>
      <c r="I817">
        <f t="shared" si="31"/>
        <v>2.1000000000000001E-2</v>
      </c>
      <c r="J817" t="s">
        <v>833</v>
      </c>
    </row>
    <row r="818" spans="1:11" hidden="1" x14ac:dyDescent="0.35">
      <c r="A818">
        <v>2018212102</v>
      </c>
      <c r="B818" t="e">
        <v>#N/A</v>
      </c>
      <c r="C818" t="e">
        <v>#N/A</v>
      </c>
      <c r="D818" t="s">
        <v>125</v>
      </c>
      <c r="E818" t="s">
        <v>125</v>
      </c>
      <c r="F818" s="18">
        <v>43312</v>
      </c>
      <c r="G818" s="18" t="s">
        <v>1073</v>
      </c>
      <c r="H818">
        <v>5</v>
      </c>
      <c r="I818">
        <f t="shared" si="31"/>
        <v>5.0000000000000001E-3</v>
      </c>
      <c r="J818" t="s">
        <v>832</v>
      </c>
    </row>
    <row r="819" spans="1:11" hidden="1" x14ac:dyDescent="0.35">
      <c r="A819">
        <v>2018226034</v>
      </c>
      <c r="B819" t="s">
        <v>37</v>
      </c>
      <c r="C819" t="s">
        <v>450</v>
      </c>
      <c r="D819" t="s">
        <v>932</v>
      </c>
      <c r="E819" t="s">
        <v>965</v>
      </c>
      <c r="F819" s="18">
        <v>43326</v>
      </c>
      <c r="G819" s="18" t="s">
        <v>1073</v>
      </c>
      <c r="H819">
        <v>41</v>
      </c>
      <c r="I819">
        <f t="shared" si="31"/>
        <v>4.1000000000000002E-2</v>
      </c>
      <c r="J819" t="s">
        <v>1080</v>
      </c>
      <c r="K819" t="s">
        <v>1111</v>
      </c>
    </row>
    <row r="820" spans="1:11" hidden="1" x14ac:dyDescent="0.35">
      <c r="A820">
        <v>2018226035</v>
      </c>
      <c r="B820" t="s">
        <v>46</v>
      </c>
      <c r="C820" t="s">
        <v>161</v>
      </c>
      <c r="D820" t="s">
        <v>990</v>
      </c>
      <c r="E820" t="s">
        <v>149</v>
      </c>
      <c r="F820" s="18">
        <v>43326</v>
      </c>
      <c r="G820" s="18" t="s">
        <v>1073</v>
      </c>
      <c r="H820">
        <v>29</v>
      </c>
      <c r="I820">
        <f t="shared" si="31"/>
        <v>2.9000000000000001E-2</v>
      </c>
      <c r="J820" t="s">
        <v>1081</v>
      </c>
      <c r="K820" t="s">
        <v>1111</v>
      </c>
    </row>
    <row r="821" spans="1:11" hidden="1" x14ac:dyDescent="0.35">
      <c r="A821">
        <v>2018226031</v>
      </c>
      <c r="B821" t="s">
        <v>43</v>
      </c>
      <c r="C821" t="s">
        <v>451</v>
      </c>
      <c r="D821" t="s">
        <v>950</v>
      </c>
      <c r="E821" t="s">
        <v>885</v>
      </c>
      <c r="F821" s="18">
        <v>43326</v>
      </c>
      <c r="G821" s="18" t="s">
        <v>1073</v>
      </c>
      <c r="H821">
        <v>68</v>
      </c>
      <c r="I821">
        <f t="shared" si="31"/>
        <v>6.8000000000000005E-2</v>
      </c>
      <c r="J821" t="s">
        <v>1080</v>
      </c>
      <c r="K821" t="s">
        <v>1111</v>
      </c>
    </row>
    <row r="822" spans="1:11" hidden="1" x14ac:dyDescent="0.35">
      <c r="A822">
        <v>2018226032</v>
      </c>
      <c r="B822" t="s">
        <v>34</v>
      </c>
      <c r="C822" t="s">
        <v>160</v>
      </c>
      <c r="D822" t="s">
        <v>926</v>
      </c>
      <c r="E822" t="s">
        <v>135</v>
      </c>
      <c r="F822" s="18">
        <v>43326</v>
      </c>
      <c r="G822" s="18" t="s">
        <v>1073</v>
      </c>
      <c r="H822">
        <v>74</v>
      </c>
      <c r="I822">
        <f t="shared" si="31"/>
        <v>7.3999999999999996E-2</v>
      </c>
      <c r="J822" t="s">
        <v>1080</v>
      </c>
      <c r="K822" t="s">
        <v>1111</v>
      </c>
    </row>
    <row r="823" spans="1:11" hidden="1" x14ac:dyDescent="0.35">
      <c r="A823">
        <v>2018226030</v>
      </c>
      <c r="B823" t="s">
        <v>40</v>
      </c>
      <c r="C823" t="s">
        <v>158</v>
      </c>
      <c r="D823" t="s">
        <v>938</v>
      </c>
      <c r="E823" t="s">
        <v>133</v>
      </c>
      <c r="F823" s="18">
        <v>43326</v>
      </c>
      <c r="G823" s="18" t="s">
        <v>1073</v>
      </c>
      <c r="H823">
        <v>38</v>
      </c>
      <c r="I823">
        <f t="shared" si="31"/>
        <v>3.7999999999999999E-2</v>
      </c>
      <c r="J823" t="s">
        <v>1080</v>
      </c>
      <c r="K823" t="s">
        <v>1111</v>
      </c>
    </row>
    <row r="824" spans="1:11" hidden="1" x14ac:dyDescent="0.35">
      <c r="A824">
        <v>2018226036</v>
      </c>
      <c r="B824" t="s">
        <v>40</v>
      </c>
      <c r="C824" t="s">
        <v>158</v>
      </c>
      <c r="D824" t="s">
        <v>938</v>
      </c>
      <c r="E824" t="s">
        <v>1124</v>
      </c>
      <c r="F824" s="18">
        <v>43326</v>
      </c>
      <c r="G824" s="18" t="s">
        <v>1073</v>
      </c>
      <c r="H824">
        <v>41</v>
      </c>
      <c r="I824">
        <f t="shared" si="31"/>
        <v>4.1000000000000002E-2</v>
      </c>
      <c r="J824" t="s">
        <v>1080</v>
      </c>
      <c r="K824" t="s">
        <v>1111</v>
      </c>
    </row>
    <row r="825" spans="1:11" hidden="1" x14ac:dyDescent="0.35">
      <c r="A825">
        <v>2018226033</v>
      </c>
      <c r="B825" t="s">
        <v>26</v>
      </c>
      <c r="C825" t="s">
        <v>159</v>
      </c>
      <c r="D825" t="s">
        <v>929</v>
      </c>
      <c r="E825" t="s">
        <v>134</v>
      </c>
      <c r="F825" s="18">
        <v>43326</v>
      </c>
      <c r="G825" s="18" t="s">
        <v>1073</v>
      </c>
      <c r="H825">
        <v>46</v>
      </c>
      <c r="I825">
        <f t="shared" si="31"/>
        <v>4.5999999999999999E-2</v>
      </c>
      <c r="J825" t="s">
        <v>1080</v>
      </c>
      <c r="K825" t="s">
        <v>1111</v>
      </c>
    </row>
    <row r="826" spans="1:11" hidden="1" x14ac:dyDescent="0.35">
      <c r="A826">
        <v>2018226037</v>
      </c>
      <c r="B826" t="e">
        <v>#N/A</v>
      </c>
      <c r="C826" t="e">
        <v>#N/A</v>
      </c>
      <c r="D826" t="s">
        <v>125</v>
      </c>
      <c r="E826" t="s">
        <v>125</v>
      </c>
      <c r="F826" s="18">
        <v>43326</v>
      </c>
      <c r="G826" s="18" t="s">
        <v>1073</v>
      </c>
      <c r="H826">
        <v>26</v>
      </c>
      <c r="I826">
        <f t="shared" si="31"/>
        <v>2.5999999999999999E-2</v>
      </c>
      <c r="J826" t="s">
        <v>1081</v>
      </c>
      <c r="K826" t="s">
        <v>1111</v>
      </c>
    </row>
    <row r="827" spans="1:11" hidden="1" x14ac:dyDescent="0.35">
      <c r="A827">
        <v>2018229084</v>
      </c>
      <c r="B827" t="s">
        <v>37</v>
      </c>
      <c r="C827" t="s">
        <v>450</v>
      </c>
      <c r="D827" t="s">
        <v>932</v>
      </c>
      <c r="E827" t="s">
        <v>965</v>
      </c>
      <c r="F827" s="18">
        <v>43329</v>
      </c>
      <c r="G827" s="18" t="s">
        <v>1073</v>
      </c>
      <c r="H827">
        <v>82</v>
      </c>
      <c r="I827">
        <f t="shared" si="31"/>
        <v>8.2000000000000003E-2</v>
      </c>
      <c r="J827" t="s">
        <v>1080</v>
      </c>
      <c r="K827" t="s">
        <v>1111</v>
      </c>
    </row>
    <row r="828" spans="1:11" hidden="1" x14ac:dyDescent="0.35">
      <c r="A828">
        <v>2018229082</v>
      </c>
      <c r="B828" t="e">
        <v>#N/A</v>
      </c>
      <c r="C828" t="e">
        <v>#N/A</v>
      </c>
      <c r="D828" t="s">
        <v>125</v>
      </c>
      <c r="E828" t="s">
        <v>125</v>
      </c>
      <c r="F828" s="18">
        <v>43329</v>
      </c>
      <c r="G828" s="18" t="s">
        <v>1073</v>
      </c>
      <c r="H828">
        <v>29</v>
      </c>
      <c r="I828">
        <f t="shared" si="31"/>
        <v>2.9000000000000001E-2</v>
      </c>
      <c r="J828" t="s">
        <v>1081</v>
      </c>
      <c r="K828" t="s">
        <v>1111</v>
      </c>
    </row>
    <row r="829" spans="1:11" x14ac:dyDescent="0.35">
      <c r="A829">
        <v>2018240049</v>
      </c>
      <c r="B829" t="s">
        <v>37</v>
      </c>
      <c r="C829" t="s">
        <v>450</v>
      </c>
      <c r="D829" t="s">
        <v>932</v>
      </c>
      <c r="E829" t="s">
        <v>965</v>
      </c>
      <c r="F829" s="18">
        <v>43340</v>
      </c>
      <c r="G829" s="18" t="s">
        <v>1073</v>
      </c>
      <c r="H829">
        <v>39</v>
      </c>
      <c r="I829">
        <f t="shared" si="31"/>
        <v>3.9E-2</v>
      </c>
      <c r="J829" t="s">
        <v>29</v>
      </c>
    </row>
    <row r="830" spans="1:11" hidden="1" x14ac:dyDescent="0.35">
      <c r="A830">
        <v>2018240050</v>
      </c>
      <c r="B830" t="s">
        <v>46</v>
      </c>
      <c r="C830" t="s">
        <v>161</v>
      </c>
      <c r="D830" t="s">
        <v>990</v>
      </c>
      <c r="E830" t="s">
        <v>149</v>
      </c>
      <c r="F830" s="18">
        <v>43340</v>
      </c>
      <c r="G830" s="18" t="s">
        <v>1073</v>
      </c>
      <c r="H830">
        <v>14</v>
      </c>
      <c r="I830">
        <f t="shared" si="31"/>
        <v>1.4E-2</v>
      </c>
      <c r="J830" t="s">
        <v>1078</v>
      </c>
      <c r="K830" t="s">
        <v>1111</v>
      </c>
    </row>
    <row r="831" spans="1:11" x14ac:dyDescent="0.35">
      <c r="A831">
        <v>2018240046</v>
      </c>
      <c r="B831" t="s">
        <v>43</v>
      </c>
      <c r="C831" t="s">
        <v>451</v>
      </c>
      <c r="D831" t="s">
        <v>950</v>
      </c>
      <c r="E831" t="s">
        <v>885</v>
      </c>
      <c r="F831" s="18">
        <v>43340</v>
      </c>
      <c r="G831" s="18" t="s">
        <v>1073</v>
      </c>
      <c r="H831">
        <v>52</v>
      </c>
      <c r="I831">
        <f t="shared" si="31"/>
        <v>5.1999999999999998E-2</v>
      </c>
      <c r="J831" t="s">
        <v>29</v>
      </c>
    </row>
    <row r="832" spans="1:11" x14ac:dyDescent="0.35">
      <c r="A832">
        <v>2018240047</v>
      </c>
      <c r="B832" t="s">
        <v>34</v>
      </c>
      <c r="C832" t="s">
        <v>160</v>
      </c>
      <c r="D832" t="s">
        <v>926</v>
      </c>
      <c r="E832" t="s">
        <v>135</v>
      </c>
      <c r="F832" s="18">
        <v>43340</v>
      </c>
      <c r="G832" s="18" t="s">
        <v>1073</v>
      </c>
      <c r="H832">
        <v>41</v>
      </c>
      <c r="I832">
        <f t="shared" si="31"/>
        <v>4.1000000000000002E-2</v>
      </c>
      <c r="J832" t="s">
        <v>29</v>
      </c>
    </row>
    <row r="833" spans="1:11" x14ac:dyDescent="0.35">
      <c r="A833">
        <v>2018240051</v>
      </c>
      <c r="B833" t="s">
        <v>34</v>
      </c>
      <c r="C833" t="s">
        <v>160</v>
      </c>
      <c r="D833" t="s">
        <v>926</v>
      </c>
      <c r="E833" t="s">
        <v>135</v>
      </c>
      <c r="F833" s="18">
        <v>43340</v>
      </c>
      <c r="G833" s="18" t="s">
        <v>1073</v>
      </c>
      <c r="H833">
        <v>34</v>
      </c>
      <c r="I833">
        <f t="shared" si="31"/>
        <v>3.4000000000000002E-2</v>
      </c>
      <c r="J833" t="s">
        <v>29</v>
      </c>
    </row>
    <row r="834" spans="1:11" hidden="1" x14ac:dyDescent="0.35">
      <c r="A834">
        <v>2018240045</v>
      </c>
      <c r="B834" t="s">
        <v>40</v>
      </c>
      <c r="C834" t="s">
        <v>158</v>
      </c>
      <c r="D834" t="s">
        <v>938</v>
      </c>
      <c r="E834" t="s">
        <v>133</v>
      </c>
      <c r="F834" s="18">
        <v>43340</v>
      </c>
      <c r="G834" s="18" t="s">
        <v>1073</v>
      </c>
      <c r="H834">
        <v>12</v>
      </c>
      <c r="I834">
        <f t="shared" si="31"/>
        <v>1.2E-2</v>
      </c>
      <c r="J834" t="s">
        <v>1078</v>
      </c>
      <c r="K834" t="s">
        <v>1111</v>
      </c>
    </row>
    <row r="835" spans="1:11" x14ac:dyDescent="0.35">
      <c r="A835">
        <v>2018240048</v>
      </c>
      <c r="B835" t="s">
        <v>26</v>
      </c>
      <c r="C835" t="s">
        <v>159</v>
      </c>
      <c r="D835" t="s">
        <v>929</v>
      </c>
      <c r="E835" t="s">
        <v>134</v>
      </c>
      <c r="F835" s="18">
        <v>43340</v>
      </c>
      <c r="G835" s="18" t="s">
        <v>1073</v>
      </c>
      <c r="H835">
        <v>36</v>
      </c>
      <c r="I835">
        <f t="shared" si="31"/>
        <v>3.5999999999999997E-2</v>
      </c>
      <c r="J835" t="s">
        <v>29</v>
      </c>
    </row>
    <row r="836" spans="1:11" hidden="1" x14ac:dyDescent="0.35">
      <c r="A836">
        <v>2018240052</v>
      </c>
      <c r="B836" t="e">
        <v>#N/A</v>
      </c>
      <c r="C836" t="e">
        <v>#N/A</v>
      </c>
      <c r="D836" t="s">
        <v>125</v>
      </c>
      <c r="E836" t="s">
        <v>125</v>
      </c>
      <c r="F836" s="18">
        <v>43340</v>
      </c>
      <c r="G836" s="18" t="s">
        <v>1073</v>
      </c>
      <c r="H836">
        <v>13</v>
      </c>
      <c r="I836">
        <f t="shared" si="31"/>
        <v>1.2999999999999999E-2</v>
      </c>
      <c r="J836" t="s">
        <v>833</v>
      </c>
    </row>
    <row r="837" spans="1:11" x14ac:dyDescent="0.35">
      <c r="A837">
        <v>2018254008</v>
      </c>
      <c r="B837" t="s">
        <v>43</v>
      </c>
      <c r="C837" t="s">
        <v>451</v>
      </c>
      <c r="D837" t="s">
        <v>950</v>
      </c>
      <c r="E837" t="s">
        <v>885</v>
      </c>
      <c r="F837" s="18">
        <v>43353</v>
      </c>
      <c r="G837" s="18" t="s">
        <v>1073</v>
      </c>
      <c r="H837">
        <v>88</v>
      </c>
      <c r="I837">
        <f t="shared" si="31"/>
        <v>8.7999999999999995E-2</v>
      </c>
      <c r="J837" t="s">
        <v>29</v>
      </c>
    </row>
    <row r="838" spans="1:11" hidden="1" x14ac:dyDescent="0.35">
      <c r="A838">
        <v>2018254009</v>
      </c>
      <c r="B838" t="s">
        <v>34</v>
      </c>
      <c r="C838" t="s">
        <v>160</v>
      </c>
      <c r="D838" t="s">
        <v>926</v>
      </c>
      <c r="E838" t="s">
        <v>135</v>
      </c>
      <c r="F838" s="18">
        <v>43353</v>
      </c>
      <c r="G838" s="18" t="s">
        <v>1073</v>
      </c>
      <c r="H838">
        <v>47</v>
      </c>
      <c r="I838">
        <f t="shared" si="31"/>
        <v>4.7E-2</v>
      </c>
      <c r="J838" t="s">
        <v>1077</v>
      </c>
      <c r="K838" t="s">
        <v>1111</v>
      </c>
    </row>
    <row r="839" spans="1:11" x14ac:dyDescent="0.35">
      <c r="A839">
        <v>2018254007</v>
      </c>
      <c r="B839" t="s">
        <v>40</v>
      </c>
      <c r="C839" t="s">
        <v>158</v>
      </c>
      <c r="D839" t="s">
        <v>938</v>
      </c>
      <c r="E839" t="s">
        <v>133</v>
      </c>
      <c r="F839" s="18">
        <v>43353</v>
      </c>
      <c r="G839" s="18" t="s">
        <v>1073</v>
      </c>
      <c r="H839">
        <v>24</v>
      </c>
      <c r="I839">
        <f t="shared" si="31"/>
        <v>2.4E-2</v>
      </c>
      <c r="J839" t="s">
        <v>833</v>
      </c>
    </row>
    <row r="840" spans="1:11" hidden="1" x14ac:dyDescent="0.35">
      <c r="A840">
        <v>2018254011</v>
      </c>
      <c r="B840" t="s">
        <v>40</v>
      </c>
      <c r="C840" t="s">
        <v>158</v>
      </c>
      <c r="D840" t="s">
        <v>938</v>
      </c>
      <c r="E840" t="s">
        <v>1124</v>
      </c>
      <c r="F840" s="18">
        <v>43353</v>
      </c>
      <c r="G840" s="18" t="s">
        <v>1073</v>
      </c>
      <c r="H840">
        <v>17</v>
      </c>
      <c r="I840">
        <f t="shared" si="31"/>
        <v>1.7000000000000001E-2</v>
      </c>
      <c r="J840" t="s">
        <v>833</v>
      </c>
    </row>
    <row r="841" spans="1:11" x14ac:dyDescent="0.35">
      <c r="A841">
        <v>2018254010</v>
      </c>
      <c r="B841" t="s">
        <v>26</v>
      </c>
      <c r="C841" t="s">
        <v>159</v>
      </c>
      <c r="D841" t="s">
        <v>929</v>
      </c>
      <c r="E841" t="s">
        <v>134</v>
      </c>
      <c r="F841" s="18">
        <v>43353</v>
      </c>
      <c r="G841" s="18" t="s">
        <v>1073</v>
      </c>
      <c r="H841">
        <v>46</v>
      </c>
      <c r="I841">
        <f t="shared" si="31"/>
        <v>4.5999999999999999E-2</v>
      </c>
      <c r="J841" t="s">
        <v>29</v>
      </c>
    </row>
    <row r="842" spans="1:11" hidden="1" x14ac:dyDescent="0.35">
      <c r="A842">
        <v>2018254012</v>
      </c>
      <c r="B842" t="e">
        <v>#N/A</v>
      </c>
      <c r="C842" t="e">
        <v>#N/A</v>
      </c>
      <c r="D842" t="s">
        <v>125</v>
      </c>
      <c r="E842" t="s">
        <v>125</v>
      </c>
      <c r="F842" s="18">
        <v>43353</v>
      </c>
      <c r="G842" s="18" t="s">
        <v>1073</v>
      </c>
      <c r="H842">
        <v>18</v>
      </c>
      <c r="I842">
        <f t="shared" si="31"/>
        <v>1.7999999999999999E-2</v>
      </c>
      <c r="J842" t="s">
        <v>833</v>
      </c>
    </row>
    <row r="843" spans="1:11" x14ac:dyDescent="0.35">
      <c r="A843">
        <v>2018254082</v>
      </c>
      <c r="B843" t="s">
        <v>37</v>
      </c>
      <c r="C843" t="s">
        <v>450</v>
      </c>
      <c r="D843" t="s">
        <v>932</v>
      </c>
      <c r="E843" t="s">
        <v>965</v>
      </c>
      <c r="F843" s="18">
        <v>43354</v>
      </c>
      <c r="G843" s="18" t="s">
        <v>1073</v>
      </c>
      <c r="H843">
        <v>16</v>
      </c>
      <c r="I843">
        <f t="shared" si="31"/>
        <v>1.6E-2</v>
      </c>
      <c r="J843" t="s">
        <v>833</v>
      </c>
    </row>
    <row r="844" spans="1:11" x14ac:dyDescent="0.35">
      <c r="A844">
        <v>2018254083</v>
      </c>
      <c r="B844" t="s">
        <v>46</v>
      </c>
      <c r="C844" t="s">
        <v>161</v>
      </c>
      <c r="D844" t="s">
        <v>990</v>
      </c>
      <c r="E844" t="s">
        <v>149</v>
      </c>
      <c r="F844" s="18">
        <v>43354</v>
      </c>
      <c r="G844" s="18" t="s">
        <v>1073</v>
      </c>
      <c r="H844">
        <v>12</v>
      </c>
      <c r="I844">
        <f t="shared" si="31"/>
        <v>1.2E-2</v>
      </c>
      <c r="J844" t="s">
        <v>833</v>
      </c>
    </row>
    <row r="845" spans="1:11" x14ac:dyDescent="0.35">
      <c r="A845">
        <v>2018254079</v>
      </c>
      <c r="B845" t="s">
        <v>43</v>
      </c>
      <c r="C845" t="s">
        <v>451</v>
      </c>
      <c r="D845" t="s">
        <v>950</v>
      </c>
      <c r="E845" t="s">
        <v>885</v>
      </c>
      <c r="F845" s="18">
        <v>43354</v>
      </c>
      <c r="G845" s="18" t="s">
        <v>1073</v>
      </c>
      <c r="H845">
        <v>42</v>
      </c>
      <c r="I845">
        <f t="shared" si="31"/>
        <v>4.2000000000000003E-2</v>
      </c>
      <c r="J845" t="s">
        <v>29</v>
      </c>
    </row>
    <row r="846" spans="1:11" x14ac:dyDescent="0.35">
      <c r="A846">
        <v>2018254080</v>
      </c>
      <c r="B846" t="s">
        <v>34</v>
      </c>
      <c r="C846" t="s">
        <v>160</v>
      </c>
      <c r="D846" t="s">
        <v>926</v>
      </c>
      <c r="E846" t="s">
        <v>135</v>
      </c>
      <c r="F846" s="18">
        <v>43354</v>
      </c>
      <c r="G846" s="18" t="s">
        <v>1073</v>
      </c>
      <c r="H846">
        <v>18</v>
      </c>
      <c r="I846">
        <f t="shared" si="31"/>
        <v>1.7999999999999999E-2</v>
      </c>
      <c r="J846" t="s">
        <v>833</v>
      </c>
    </row>
    <row r="847" spans="1:11" x14ac:dyDescent="0.35">
      <c r="A847">
        <v>2018254078</v>
      </c>
      <c r="B847" t="s">
        <v>40</v>
      </c>
      <c r="C847" t="s">
        <v>158</v>
      </c>
      <c r="D847" t="s">
        <v>938</v>
      </c>
      <c r="E847" t="s">
        <v>133</v>
      </c>
      <c r="F847" s="18">
        <v>43354</v>
      </c>
      <c r="G847" s="18" t="s">
        <v>1073</v>
      </c>
      <c r="H847">
        <v>30</v>
      </c>
      <c r="I847">
        <f t="shared" si="31"/>
        <v>0.03</v>
      </c>
      <c r="J847" t="s">
        <v>29</v>
      </c>
    </row>
    <row r="848" spans="1:11" x14ac:dyDescent="0.35">
      <c r="A848">
        <v>2018254081</v>
      </c>
      <c r="B848" t="s">
        <v>26</v>
      </c>
      <c r="C848" t="s">
        <v>159</v>
      </c>
      <c r="D848" t="s">
        <v>929</v>
      </c>
      <c r="E848" t="s">
        <v>134</v>
      </c>
      <c r="F848" s="18">
        <v>43354</v>
      </c>
      <c r="G848" s="18" t="s">
        <v>1073</v>
      </c>
      <c r="H848">
        <v>35</v>
      </c>
      <c r="I848">
        <f t="shared" si="31"/>
        <v>3.5000000000000003E-2</v>
      </c>
      <c r="J848" t="s">
        <v>29</v>
      </c>
    </row>
    <row r="849" spans="1:16" hidden="1" x14ac:dyDescent="0.35">
      <c r="A849">
        <v>2018254084</v>
      </c>
      <c r="B849" t="s">
        <v>26</v>
      </c>
      <c r="C849" t="s">
        <v>159</v>
      </c>
      <c r="D849" t="s">
        <v>929</v>
      </c>
      <c r="E849" t="s">
        <v>1124</v>
      </c>
      <c r="F849" s="18">
        <v>43354</v>
      </c>
      <c r="G849" s="18" t="s">
        <v>1073</v>
      </c>
      <c r="H849">
        <v>23</v>
      </c>
      <c r="I849">
        <f t="shared" si="31"/>
        <v>2.3E-2</v>
      </c>
      <c r="J849" t="s">
        <v>833</v>
      </c>
    </row>
    <row r="850" spans="1:16" hidden="1" x14ac:dyDescent="0.35">
      <c r="A850">
        <v>2018254085</v>
      </c>
      <c r="B850" t="e">
        <v>#N/A</v>
      </c>
      <c r="C850" t="e">
        <v>#N/A</v>
      </c>
      <c r="D850" t="s">
        <v>125</v>
      </c>
      <c r="E850" t="s">
        <v>125</v>
      </c>
      <c r="F850" s="18">
        <v>43354</v>
      </c>
      <c r="G850" s="18" t="s">
        <v>1073</v>
      </c>
      <c r="H850">
        <v>13</v>
      </c>
      <c r="I850">
        <f t="shared" si="31"/>
        <v>1.2999999999999999E-2</v>
      </c>
      <c r="J850" t="s">
        <v>833</v>
      </c>
    </row>
    <row r="851" spans="1:16" hidden="1" x14ac:dyDescent="0.35">
      <c r="A851">
        <v>2018276045</v>
      </c>
      <c r="B851" t="e">
        <v>#N/A</v>
      </c>
      <c r="C851" t="e">
        <v>#N/A</v>
      </c>
      <c r="D851" t="s">
        <v>125</v>
      </c>
      <c r="E851" t="s">
        <v>125</v>
      </c>
      <c r="F851" s="18">
        <v>43376</v>
      </c>
      <c r="G851" s="18" t="s">
        <v>1073</v>
      </c>
      <c r="H851">
        <v>32</v>
      </c>
      <c r="I851">
        <f t="shared" si="31"/>
        <v>3.2000000000000001E-2</v>
      </c>
      <c r="J851" t="s">
        <v>29</v>
      </c>
    </row>
    <row r="852" spans="1:16" hidden="1" x14ac:dyDescent="0.35">
      <c r="A852">
        <v>2018282011</v>
      </c>
      <c r="B852" t="s">
        <v>37</v>
      </c>
      <c r="C852" t="s">
        <v>450</v>
      </c>
      <c r="D852" t="s">
        <v>932</v>
      </c>
      <c r="E852" t="s">
        <v>965</v>
      </c>
      <c r="F852" s="18">
        <v>43382</v>
      </c>
      <c r="G852" s="18" t="s">
        <v>1073</v>
      </c>
      <c r="H852">
        <v>17</v>
      </c>
      <c r="I852">
        <f t="shared" si="31"/>
        <v>1.7000000000000001E-2</v>
      </c>
      <c r="J852" t="s">
        <v>1081</v>
      </c>
      <c r="K852" t="s">
        <v>1111</v>
      </c>
      <c r="P852" t="s">
        <v>1114</v>
      </c>
    </row>
    <row r="853" spans="1:16" hidden="1" x14ac:dyDescent="0.35">
      <c r="A853">
        <v>2018282012</v>
      </c>
      <c r="B853" t="s">
        <v>46</v>
      </c>
      <c r="C853" t="s">
        <v>161</v>
      </c>
      <c r="D853" t="s">
        <v>990</v>
      </c>
      <c r="E853" t="s">
        <v>149</v>
      </c>
      <c r="F853" s="18">
        <v>43382</v>
      </c>
      <c r="G853" s="18" t="s">
        <v>1073</v>
      </c>
      <c r="H853">
        <v>5</v>
      </c>
      <c r="I853">
        <f t="shared" ref="I853:I916" si="32">IF(H853&gt;0,H853/1000,"")</f>
        <v>5.0000000000000001E-3</v>
      </c>
      <c r="J853" t="s">
        <v>832</v>
      </c>
      <c r="K853" t="s">
        <v>1111</v>
      </c>
      <c r="P853" t="s">
        <v>1114</v>
      </c>
    </row>
    <row r="854" spans="1:16" hidden="1" x14ac:dyDescent="0.35">
      <c r="A854">
        <v>2018282008</v>
      </c>
      <c r="B854" t="s">
        <v>43</v>
      </c>
      <c r="C854" t="s">
        <v>451</v>
      </c>
      <c r="D854" t="s">
        <v>950</v>
      </c>
      <c r="E854" t="s">
        <v>885</v>
      </c>
      <c r="F854" s="18">
        <v>43382</v>
      </c>
      <c r="G854" s="18" t="s">
        <v>1073</v>
      </c>
      <c r="H854">
        <v>298</v>
      </c>
      <c r="I854">
        <f t="shared" si="32"/>
        <v>0.29799999999999999</v>
      </c>
      <c r="J854" t="s">
        <v>29</v>
      </c>
      <c r="K854" t="s">
        <v>1111</v>
      </c>
      <c r="P854" t="s">
        <v>1114</v>
      </c>
    </row>
    <row r="855" spans="1:16" hidden="1" x14ac:dyDescent="0.35">
      <c r="A855">
        <v>2018282009</v>
      </c>
      <c r="B855" t="s">
        <v>34</v>
      </c>
      <c r="C855" t="s">
        <v>160</v>
      </c>
      <c r="D855" t="s">
        <v>926</v>
      </c>
      <c r="E855" t="s">
        <v>135</v>
      </c>
      <c r="F855" s="18">
        <v>43382</v>
      </c>
      <c r="G855" s="18" t="s">
        <v>1073</v>
      </c>
      <c r="H855">
        <v>5</v>
      </c>
      <c r="I855">
        <f t="shared" si="32"/>
        <v>5.0000000000000001E-3</v>
      </c>
      <c r="J855" t="s">
        <v>832</v>
      </c>
      <c r="K855" t="s">
        <v>1111</v>
      </c>
      <c r="P855" t="s">
        <v>1114</v>
      </c>
    </row>
    <row r="856" spans="1:16" hidden="1" x14ac:dyDescent="0.35">
      <c r="A856">
        <v>2018282007</v>
      </c>
      <c r="B856" t="s">
        <v>40</v>
      </c>
      <c r="C856" t="s">
        <v>158</v>
      </c>
      <c r="D856" t="s">
        <v>938</v>
      </c>
      <c r="E856" t="s">
        <v>133</v>
      </c>
      <c r="F856" s="18">
        <v>43382</v>
      </c>
      <c r="G856" s="18" t="s">
        <v>1073</v>
      </c>
      <c r="H856">
        <v>23</v>
      </c>
      <c r="I856">
        <f t="shared" si="32"/>
        <v>2.3E-2</v>
      </c>
      <c r="J856" t="s">
        <v>1082</v>
      </c>
      <c r="K856" t="s">
        <v>1111</v>
      </c>
      <c r="P856" t="s">
        <v>1114</v>
      </c>
    </row>
    <row r="857" spans="1:16" hidden="1" x14ac:dyDescent="0.35">
      <c r="A857">
        <v>2018282013</v>
      </c>
      <c r="B857" t="s">
        <v>40</v>
      </c>
      <c r="C857" t="s">
        <v>158</v>
      </c>
      <c r="D857" t="s">
        <v>938</v>
      </c>
      <c r="E857" t="s">
        <v>1124</v>
      </c>
      <c r="F857" s="18">
        <v>43382</v>
      </c>
      <c r="G857" s="18" t="s">
        <v>1073</v>
      </c>
      <c r="H857">
        <v>5</v>
      </c>
      <c r="I857">
        <f t="shared" si="32"/>
        <v>5.0000000000000001E-3</v>
      </c>
      <c r="J857" t="s">
        <v>832</v>
      </c>
      <c r="K857" t="s">
        <v>1111</v>
      </c>
      <c r="P857" t="s">
        <v>1114</v>
      </c>
    </row>
    <row r="858" spans="1:16" hidden="1" x14ac:dyDescent="0.35">
      <c r="A858">
        <v>2018282010</v>
      </c>
      <c r="B858" t="s">
        <v>26</v>
      </c>
      <c r="C858" t="s">
        <v>159</v>
      </c>
      <c r="D858" t="s">
        <v>929</v>
      </c>
      <c r="E858" t="s">
        <v>134</v>
      </c>
      <c r="F858" s="18">
        <v>43382</v>
      </c>
      <c r="G858" s="18" t="s">
        <v>1073</v>
      </c>
      <c r="H858">
        <v>5</v>
      </c>
      <c r="I858">
        <f t="shared" si="32"/>
        <v>5.0000000000000001E-3</v>
      </c>
      <c r="J858" t="s">
        <v>832</v>
      </c>
      <c r="K858" t="s">
        <v>1111</v>
      </c>
      <c r="P858" t="s">
        <v>1114</v>
      </c>
    </row>
    <row r="859" spans="1:16" hidden="1" x14ac:dyDescent="0.35">
      <c r="A859">
        <v>2018282014</v>
      </c>
      <c r="B859" t="e">
        <v>#N/A</v>
      </c>
      <c r="C859" t="e">
        <v>#N/A</v>
      </c>
      <c r="D859" t="s">
        <v>125</v>
      </c>
      <c r="E859" t="s">
        <v>125</v>
      </c>
      <c r="F859" s="18">
        <v>43382</v>
      </c>
      <c r="G859" s="18" t="s">
        <v>1073</v>
      </c>
      <c r="H859">
        <v>5</v>
      </c>
      <c r="I859">
        <f t="shared" si="32"/>
        <v>5.0000000000000001E-3</v>
      </c>
      <c r="J859" t="s">
        <v>1083</v>
      </c>
      <c r="K859" t="s">
        <v>1111</v>
      </c>
      <c r="P859" t="s">
        <v>1114</v>
      </c>
    </row>
    <row r="860" spans="1:16" hidden="1" x14ac:dyDescent="0.35">
      <c r="A860">
        <v>2018296009</v>
      </c>
      <c r="B860" t="s">
        <v>37</v>
      </c>
      <c r="C860" t="s">
        <v>450</v>
      </c>
      <c r="D860" t="s">
        <v>932</v>
      </c>
      <c r="E860" t="s">
        <v>965</v>
      </c>
      <c r="F860" s="18">
        <v>43396</v>
      </c>
      <c r="G860" s="18" t="s">
        <v>1073</v>
      </c>
      <c r="H860">
        <v>90</v>
      </c>
      <c r="I860">
        <f t="shared" si="32"/>
        <v>0.09</v>
      </c>
      <c r="J860" t="s">
        <v>1080</v>
      </c>
      <c r="K860" t="s">
        <v>1111</v>
      </c>
      <c r="L860" s="27">
        <v>68</v>
      </c>
      <c r="M860">
        <f t="shared" ref="M860:M867" si="33">3*L860</f>
        <v>204</v>
      </c>
      <c r="N860">
        <f t="shared" ref="N860:N867" si="34">5*L860</f>
        <v>340</v>
      </c>
      <c r="O860">
        <f t="shared" ref="O860:O867" si="35">10*L860</f>
        <v>680</v>
      </c>
      <c r="P860" t="s">
        <v>1121</v>
      </c>
    </row>
    <row r="861" spans="1:16" hidden="1" x14ac:dyDescent="0.35">
      <c r="A861">
        <v>2018296010</v>
      </c>
      <c r="B861" t="s">
        <v>46</v>
      </c>
      <c r="C861" t="s">
        <v>161</v>
      </c>
      <c r="D861" t="s">
        <v>990</v>
      </c>
      <c r="E861" t="s">
        <v>149</v>
      </c>
      <c r="F861" s="18">
        <v>43396</v>
      </c>
      <c r="G861" s="18" t="s">
        <v>1073</v>
      </c>
      <c r="H861">
        <v>118</v>
      </c>
      <c r="I861">
        <f t="shared" si="32"/>
        <v>0.11799999999999999</v>
      </c>
      <c r="J861" t="s">
        <v>1080</v>
      </c>
      <c r="K861" t="s">
        <v>1111</v>
      </c>
      <c r="L861" s="27">
        <v>68</v>
      </c>
      <c r="M861">
        <f t="shared" si="33"/>
        <v>204</v>
      </c>
      <c r="N861">
        <f t="shared" si="34"/>
        <v>340</v>
      </c>
      <c r="O861">
        <f t="shared" si="35"/>
        <v>680</v>
      </c>
      <c r="P861" t="s">
        <v>1121</v>
      </c>
    </row>
    <row r="862" spans="1:16" hidden="1" x14ac:dyDescent="0.35">
      <c r="A862">
        <v>2018296006</v>
      </c>
      <c r="B862" t="s">
        <v>43</v>
      </c>
      <c r="C862" t="s">
        <v>451</v>
      </c>
      <c r="D862" t="s">
        <v>950</v>
      </c>
      <c r="E862" t="s">
        <v>885</v>
      </c>
      <c r="F862" s="18">
        <v>43396</v>
      </c>
      <c r="G862" s="18" t="s">
        <v>1073</v>
      </c>
      <c r="H862">
        <v>91</v>
      </c>
      <c r="I862">
        <f t="shared" si="32"/>
        <v>9.0999999999999998E-2</v>
      </c>
      <c r="J862" t="s">
        <v>1080</v>
      </c>
      <c r="K862" t="s">
        <v>1111</v>
      </c>
      <c r="L862" s="27">
        <v>68</v>
      </c>
      <c r="M862">
        <f t="shared" si="33"/>
        <v>204</v>
      </c>
      <c r="N862">
        <f t="shared" si="34"/>
        <v>340</v>
      </c>
      <c r="O862">
        <f t="shared" si="35"/>
        <v>680</v>
      </c>
      <c r="P862" t="s">
        <v>1121</v>
      </c>
    </row>
    <row r="863" spans="1:16" hidden="1" x14ac:dyDescent="0.35">
      <c r="A863">
        <v>2018296007</v>
      </c>
      <c r="B863" t="s">
        <v>34</v>
      </c>
      <c r="C863" t="s">
        <v>160</v>
      </c>
      <c r="D863" t="s">
        <v>926</v>
      </c>
      <c r="E863" t="s">
        <v>135</v>
      </c>
      <c r="F863" s="18">
        <v>43396</v>
      </c>
      <c r="G863" s="18" t="s">
        <v>1073</v>
      </c>
      <c r="H863">
        <v>126</v>
      </c>
      <c r="I863">
        <f t="shared" si="32"/>
        <v>0.126</v>
      </c>
      <c r="J863" t="s">
        <v>1080</v>
      </c>
      <c r="K863" t="s">
        <v>1111</v>
      </c>
      <c r="L863" s="27">
        <v>68</v>
      </c>
      <c r="M863">
        <f t="shared" si="33"/>
        <v>204</v>
      </c>
      <c r="N863">
        <f t="shared" si="34"/>
        <v>340</v>
      </c>
      <c r="O863">
        <f t="shared" si="35"/>
        <v>680</v>
      </c>
      <c r="P863" t="s">
        <v>1121</v>
      </c>
    </row>
    <row r="864" spans="1:16" hidden="1" x14ac:dyDescent="0.35">
      <c r="A864">
        <v>2018296005</v>
      </c>
      <c r="B864" t="s">
        <v>40</v>
      </c>
      <c r="C864" t="s">
        <v>158</v>
      </c>
      <c r="D864" t="s">
        <v>938</v>
      </c>
      <c r="E864" t="s">
        <v>133</v>
      </c>
      <c r="F864" s="18">
        <v>43396</v>
      </c>
      <c r="G864" s="18" t="s">
        <v>1073</v>
      </c>
      <c r="H864">
        <v>78</v>
      </c>
      <c r="I864">
        <f t="shared" si="32"/>
        <v>7.8E-2</v>
      </c>
      <c r="J864" t="s">
        <v>1080</v>
      </c>
      <c r="K864" t="s">
        <v>1111</v>
      </c>
      <c r="L864" s="27">
        <v>68</v>
      </c>
      <c r="M864">
        <f t="shared" si="33"/>
        <v>204</v>
      </c>
      <c r="N864">
        <f t="shared" si="34"/>
        <v>340</v>
      </c>
      <c r="O864">
        <f t="shared" si="35"/>
        <v>680</v>
      </c>
      <c r="P864" t="s">
        <v>1121</v>
      </c>
    </row>
    <row r="865" spans="1:16" hidden="1" x14ac:dyDescent="0.35">
      <c r="A865">
        <v>2018296011</v>
      </c>
      <c r="B865" t="s">
        <v>40</v>
      </c>
      <c r="C865" t="s">
        <v>158</v>
      </c>
      <c r="D865" t="s">
        <v>938</v>
      </c>
      <c r="E865" t="s">
        <v>1124</v>
      </c>
      <c r="F865" s="18">
        <v>43396</v>
      </c>
      <c r="G865" s="18" t="s">
        <v>1073</v>
      </c>
      <c r="H865">
        <v>89</v>
      </c>
      <c r="I865">
        <f t="shared" si="32"/>
        <v>8.8999999999999996E-2</v>
      </c>
      <c r="J865" t="s">
        <v>1080</v>
      </c>
      <c r="K865" t="s">
        <v>1111</v>
      </c>
      <c r="L865" s="27">
        <v>68</v>
      </c>
      <c r="M865">
        <f t="shared" si="33"/>
        <v>204</v>
      </c>
      <c r="N865">
        <f t="shared" si="34"/>
        <v>340</v>
      </c>
      <c r="O865">
        <f t="shared" si="35"/>
        <v>680</v>
      </c>
      <c r="P865" t="s">
        <v>1121</v>
      </c>
    </row>
    <row r="866" spans="1:16" hidden="1" x14ac:dyDescent="0.35">
      <c r="A866">
        <v>2018296008</v>
      </c>
      <c r="B866" t="s">
        <v>26</v>
      </c>
      <c r="C866" t="s">
        <v>159</v>
      </c>
      <c r="D866" t="s">
        <v>929</v>
      </c>
      <c r="E866" t="s">
        <v>134</v>
      </c>
      <c r="F866" s="18">
        <v>43396</v>
      </c>
      <c r="G866" s="18" t="s">
        <v>1073</v>
      </c>
      <c r="H866">
        <v>99</v>
      </c>
      <c r="I866">
        <f t="shared" si="32"/>
        <v>9.9000000000000005E-2</v>
      </c>
      <c r="J866" t="s">
        <v>1080</v>
      </c>
      <c r="K866" t="s">
        <v>1111</v>
      </c>
      <c r="L866" s="27">
        <v>68</v>
      </c>
      <c r="M866">
        <f t="shared" si="33"/>
        <v>204</v>
      </c>
      <c r="N866">
        <f t="shared" si="34"/>
        <v>340</v>
      </c>
      <c r="O866">
        <f t="shared" si="35"/>
        <v>680</v>
      </c>
      <c r="P866" t="s">
        <v>1121</v>
      </c>
    </row>
    <row r="867" spans="1:16" hidden="1" x14ac:dyDescent="0.35">
      <c r="A867">
        <v>2018296012</v>
      </c>
      <c r="B867" t="e">
        <v>#N/A</v>
      </c>
      <c r="C867" t="e">
        <v>#N/A</v>
      </c>
      <c r="D867" t="s">
        <v>125</v>
      </c>
      <c r="E867" t="s">
        <v>125</v>
      </c>
      <c r="F867" s="18">
        <v>43396</v>
      </c>
      <c r="G867" s="18" t="s">
        <v>1073</v>
      </c>
      <c r="H867">
        <v>68</v>
      </c>
      <c r="I867">
        <f t="shared" si="32"/>
        <v>6.8000000000000005E-2</v>
      </c>
      <c r="J867" t="s">
        <v>1080</v>
      </c>
      <c r="K867" t="s">
        <v>1111</v>
      </c>
      <c r="L867" s="27">
        <v>68</v>
      </c>
      <c r="M867">
        <f t="shared" si="33"/>
        <v>204</v>
      </c>
      <c r="N867">
        <f t="shared" si="34"/>
        <v>340</v>
      </c>
      <c r="O867">
        <f t="shared" si="35"/>
        <v>680</v>
      </c>
      <c r="P867" t="s">
        <v>1121</v>
      </c>
    </row>
    <row r="868" spans="1:16" hidden="1" x14ac:dyDescent="0.35">
      <c r="A868">
        <v>2018303008</v>
      </c>
      <c r="B868" s="10" t="s">
        <v>43</v>
      </c>
      <c r="C868" t="s">
        <v>451</v>
      </c>
      <c r="D868" s="10" t="s">
        <v>52</v>
      </c>
      <c r="E868" s="10" t="s">
        <v>45</v>
      </c>
      <c r="F868" s="18">
        <v>43402</v>
      </c>
      <c r="G868" s="18" t="s">
        <v>1073</v>
      </c>
      <c r="H868">
        <v>17</v>
      </c>
      <c r="I868">
        <f t="shared" si="32"/>
        <v>1.7000000000000001E-2</v>
      </c>
      <c r="K868" t="s">
        <v>1111</v>
      </c>
      <c r="P868" t="s">
        <v>1114</v>
      </c>
    </row>
    <row r="869" spans="1:16" hidden="1" x14ac:dyDescent="0.35">
      <c r="A869">
        <v>2018303011</v>
      </c>
      <c r="B869" s="10" t="s">
        <v>43</v>
      </c>
      <c r="C869" t="s">
        <v>451</v>
      </c>
      <c r="D869" s="10" t="s">
        <v>107</v>
      </c>
      <c r="E869" t="s">
        <v>1124</v>
      </c>
      <c r="F869" s="18">
        <v>43402</v>
      </c>
      <c r="G869" s="18" t="s">
        <v>1073</v>
      </c>
      <c r="H869">
        <v>115</v>
      </c>
      <c r="I869">
        <f t="shared" si="32"/>
        <v>0.115</v>
      </c>
      <c r="K869" t="s">
        <v>1111</v>
      </c>
      <c r="P869" t="s">
        <v>1114</v>
      </c>
    </row>
    <row r="870" spans="1:16" hidden="1" x14ac:dyDescent="0.35">
      <c r="A870">
        <v>2018303009</v>
      </c>
      <c r="B870" s="10" t="s">
        <v>34</v>
      </c>
      <c r="C870" t="s">
        <v>160</v>
      </c>
      <c r="D870" s="10" t="s">
        <v>35</v>
      </c>
      <c r="E870" s="10" t="s">
        <v>36</v>
      </c>
      <c r="F870" s="18">
        <v>43402</v>
      </c>
      <c r="G870" s="18" t="s">
        <v>1073</v>
      </c>
      <c r="H870">
        <v>109</v>
      </c>
      <c r="I870">
        <f t="shared" si="32"/>
        <v>0.109</v>
      </c>
      <c r="K870" t="s">
        <v>1111</v>
      </c>
      <c r="P870" t="s">
        <v>1114</v>
      </c>
    </row>
    <row r="871" spans="1:16" hidden="1" x14ac:dyDescent="0.35">
      <c r="A871">
        <v>2018303007</v>
      </c>
      <c r="B871" s="10" t="s">
        <v>40</v>
      </c>
      <c r="C871" t="s">
        <v>158</v>
      </c>
      <c r="D871" s="10" t="s">
        <v>41</v>
      </c>
      <c r="E871" s="10" t="s">
        <v>42</v>
      </c>
      <c r="F871" s="18">
        <v>43402</v>
      </c>
      <c r="G871" s="18" t="s">
        <v>1073</v>
      </c>
      <c r="H871">
        <v>88</v>
      </c>
      <c r="I871">
        <f t="shared" si="32"/>
        <v>8.7999999999999995E-2</v>
      </c>
      <c r="K871" t="s">
        <v>1111</v>
      </c>
      <c r="P871" t="s">
        <v>1114</v>
      </c>
    </row>
    <row r="872" spans="1:16" hidden="1" x14ac:dyDescent="0.35">
      <c r="A872">
        <v>2018303010</v>
      </c>
      <c r="B872" s="10" t="s">
        <v>26</v>
      </c>
      <c r="C872" t="s">
        <v>159</v>
      </c>
      <c r="D872" s="10" t="s">
        <v>28</v>
      </c>
      <c r="E872" s="10" t="s">
        <v>31</v>
      </c>
      <c r="F872" s="18">
        <v>43402</v>
      </c>
      <c r="G872" s="18" t="s">
        <v>1073</v>
      </c>
      <c r="H872">
        <v>148</v>
      </c>
      <c r="I872">
        <f t="shared" si="32"/>
        <v>0.14799999999999999</v>
      </c>
      <c r="K872" t="s">
        <v>1111</v>
      </c>
      <c r="P872" t="s">
        <v>1114</v>
      </c>
    </row>
    <row r="873" spans="1:16" hidden="1" x14ac:dyDescent="0.35">
      <c r="A873">
        <v>2018306003</v>
      </c>
      <c r="B873" s="10" t="s">
        <v>43</v>
      </c>
      <c r="C873" t="s">
        <v>451</v>
      </c>
      <c r="D873" s="10" t="s">
        <v>52</v>
      </c>
      <c r="E873" s="10" t="s">
        <v>45</v>
      </c>
      <c r="F873" s="18">
        <v>43406</v>
      </c>
      <c r="G873" s="18" t="s">
        <v>1073</v>
      </c>
      <c r="H873">
        <v>53</v>
      </c>
      <c r="I873">
        <f t="shared" si="32"/>
        <v>5.2999999999999999E-2</v>
      </c>
      <c r="K873" t="s">
        <v>1111</v>
      </c>
      <c r="P873" t="s">
        <v>1120</v>
      </c>
    </row>
    <row r="874" spans="1:16" hidden="1" x14ac:dyDescent="0.35">
      <c r="A874">
        <v>2018306004</v>
      </c>
      <c r="B874" s="10" t="s">
        <v>34</v>
      </c>
      <c r="C874" t="s">
        <v>160</v>
      </c>
      <c r="D874" s="10" t="s">
        <v>35</v>
      </c>
      <c r="E874" s="10" t="s">
        <v>36</v>
      </c>
      <c r="F874" s="18">
        <v>43406</v>
      </c>
      <c r="G874" s="18" t="s">
        <v>1073</v>
      </c>
      <c r="H874">
        <v>127</v>
      </c>
      <c r="I874">
        <f t="shared" si="32"/>
        <v>0.127</v>
      </c>
      <c r="K874" t="s">
        <v>1111</v>
      </c>
      <c r="P874" t="s">
        <v>1120</v>
      </c>
    </row>
    <row r="875" spans="1:16" hidden="1" x14ac:dyDescent="0.35">
      <c r="A875">
        <v>2018306002</v>
      </c>
      <c r="B875" s="10" t="s">
        <v>40</v>
      </c>
      <c r="C875" t="s">
        <v>158</v>
      </c>
      <c r="D875" s="10" t="s">
        <v>41</v>
      </c>
      <c r="E875" s="10" t="s">
        <v>42</v>
      </c>
      <c r="F875" s="18">
        <v>43406</v>
      </c>
      <c r="G875" s="18" t="s">
        <v>1073</v>
      </c>
      <c r="H875">
        <v>87</v>
      </c>
      <c r="I875">
        <f t="shared" si="32"/>
        <v>8.6999999999999994E-2</v>
      </c>
      <c r="K875" t="s">
        <v>1111</v>
      </c>
      <c r="P875" t="s">
        <v>1120</v>
      </c>
    </row>
    <row r="876" spans="1:16" hidden="1" x14ac:dyDescent="0.35">
      <c r="A876">
        <v>2018306006</v>
      </c>
      <c r="B876" s="10" t="s">
        <v>40</v>
      </c>
      <c r="C876" t="s">
        <v>158</v>
      </c>
      <c r="D876" s="10" t="s">
        <v>112</v>
      </c>
      <c r="E876" t="s">
        <v>1124</v>
      </c>
      <c r="F876" s="18">
        <v>43406</v>
      </c>
      <c r="G876" s="18" t="s">
        <v>1073</v>
      </c>
      <c r="H876">
        <v>118</v>
      </c>
      <c r="I876">
        <f t="shared" si="32"/>
        <v>0.11799999999999999</v>
      </c>
      <c r="K876" t="s">
        <v>1111</v>
      </c>
      <c r="P876" t="s">
        <v>1120</v>
      </c>
    </row>
    <row r="877" spans="1:16" hidden="1" x14ac:dyDescent="0.35">
      <c r="A877">
        <v>2018306005</v>
      </c>
      <c r="B877" s="10" t="s">
        <v>26</v>
      </c>
      <c r="C877" t="s">
        <v>159</v>
      </c>
      <c r="D877" s="10" t="s">
        <v>28</v>
      </c>
      <c r="E877" s="10" t="s">
        <v>31</v>
      </c>
      <c r="F877" s="18">
        <v>43406</v>
      </c>
      <c r="G877" s="18" t="s">
        <v>1073</v>
      </c>
      <c r="H877">
        <v>89</v>
      </c>
      <c r="I877">
        <f t="shared" si="32"/>
        <v>8.8999999999999996E-2</v>
      </c>
      <c r="K877" t="s">
        <v>1111</v>
      </c>
      <c r="P877" t="s">
        <v>1120</v>
      </c>
    </row>
    <row r="878" spans="1:16" x14ac:dyDescent="0.35">
      <c r="A878">
        <v>2017095006</v>
      </c>
      <c r="B878" t="s">
        <v>37</v>
      </c>
      <c r="C878" t="s">
        <v>450</v>
      </c>
      <c r="D878" s="55" t="s">
        <v>856</v>
      </c>
      <c r="F878" s="18">
        <v>42830</v>
      </c>
      <c r="G878" s="18" t="s">
        <v>167</v>
      </c>
      <c r="H878">
        <v>21</v>
      </c>
      <c r="I878">
        <f t="shared" si="32"/>
        <v>2.1000000000000001E-2</v>
      </c>
      <c r="J878" t="s">
        <v>830</v>
      </c>
    </row>
    <row r="879" spans="1:16" x14ac:dyDescent="0.35">
      <c r="A879">
        <v>2017095017</v>
      </c>
      <c r="B879" t="s">
        <v>46</v>
      </c>
      <c r="C879" t="s">
        <v>161</v>
      </c>
      <c r="D879" s="55" t="s">
        <v>149</v>
      </c>
      <c r="F879" s="18">
        <v>42830</v>
      </c>
      <c r="G879" s="18" t="s">
        <v>167</v>
      </c>
      <c r="H879">
        <v>20.399999999999999</v>
      </c>
      <c r="I879">
        <f t="shared" si="32"/>
        <v>2.0399999999999998E-2</v>
      </c>
      <c r="J879" t="s">
        <v>830</v>
      </c>
    </row>
    <row r="880" spans="1:16" x14ac:dyDescent="0.35">
      <c r="A880">
        <v>2017095016</v>
      </c>
      <c r="B880" t="s">
        <v>49</v>
      </c>
      <c r="C880" t="s">
        <v>452</v>
      </c>
      <c r="D880" s="55" t="s">
        <v>873</v>
      </c>
      <c r="F880" s="18">
        <v>42830</v>
      </c>
      <c r="G880" s="18" t="s">
        <v>167</v>
      </c>
      <c r="H880">
        <v>23.9</v>
      </c>
      <c r="I880">
        <f t="shared" si="32"/>
        <v>2.3899999999999998E-2</v>
      </c>
      <c r="J880" t="s">
        <v>830</v>
      </c>
    </row>
    <row r="881" spans="1:16" x14ac:dyDescent="0.35">
      <c r="A881">
        <v>2017095018</v>
      </c>
      <c r="B881" t="s">
        <v>43</v>
      </c>
      <c r="C881" t="s">
        <v>451</v>
      </c>
      <c r="D881" s="55" t="s">
        <v>874</v>
      </c>
      <c r="F881" s="18">
        <v>42830</v>
      </c>
      <c r="G881" s="18" t="s">
        <v>167</v>
      </c>
      <c r="H881">
        <v>58</v>
      </c>
      <c r="I881">
        <f t="shared" si="32"/>
        <v>5.8000000000000003E-2</v>
      </c>
      <c r="J881" t="s">
        <v>831</v>
      </c>
    </row>
    <row r="882" spans="1:16" x14ac:dyDescent="0.35">
      <c r="A882">
        <v>2017095015</v>
      </c>
      <c r="B882" t="s">
        <v>34</v>
      </c>
      <c r="C882" t="s">
        <v>160</v>
      </c>
      <c r="D882" s="55" t="s">
        <v>135</v>
      </c>
      <c r="E882" t="s">
        <v>872</v>
      </c>
      <c r="F882" s="18">
        <v>42830</v>
      </c>
      <c r="G882" s="18" t="s">
        <v>167</v>
      </c>
      <c r="H882">
        <v>101.6</v>
      </c>
      <c r="I882">
        <f t="shared" si="32"/>
        <v>0.1016</v>
      </c>
      <c r="J882" t="s">
        <v>831</v>
      </c>
    </row>
    <row r="883" spans="1:16" x14ac:dyDescent="0.35">
      <c r="A883">
        <v>2017095007</v>
      </c>
      <c r="B883" t="s">
        <v>40</v>
      </c>
      <c r="C883" t="s">
        <v>158</v>
      </c>
      <c r="D883" s="55" t="s">
        <v>857</v>
      </c>
      <c r="F883" s="18">
        <v>42830</v>
      </c>
      <c r="G883" s="18" t="s">
        <v>167</v>
      </c>
      <c r="H883">
        <v>72.5</v>
      </c>
      <c r="I883">
        <f t="shared" si="32"/>
        <v>7.2499999999999995E-2</v>
      </c>
      <c r="J883" t="s">
        <v>831</v>
      </c>
    </row>
    <row r="884" spans="1:16" x14ac:dyDescent="0.35">
      <c r="A884">
        <v>2017095005</v>
      </c>
      <c r="B884" t="s">
        <v>26</v>
      </c>
      <c r="C884" t="s">
        <v>159</v>
      </c>
      <c r="D884" s="55" t="s">
        <v>852</v>
      </c>
      <c r="F884" s="18">
        <v>42830</v>
      </c>
      <c r="G884" s="18" t="s">
        <v>167</v>
      </c>
      <c r="H884">
        <v>27.1</v>
      </c>
      <c r="I884">
        <f t="shared" si="32"/>
        <v>2.7100000000000003E-2</v>
      </c>
      <c r="J884" t="s">
        <v>830</v>
      </c>
    </row>
    <row r="885" spans="1:16" x14ac:dyDescent="0.35">
      <c r="A885">
        <v>2017122004</v>
      </c>
      <c r="B885" t="s">
        <v>43</v>
      </c>
      <c r="C885" t="s">
        <v>451</v>
      </c>
      <c r="D885" s="55" t="s">
        <v>885</v>
      </c>
      <c r="E885" t="s">
        <v>886</v>
      </c>
      <c r="F885" s="18">
        <v>42857</v>
      </c>
      <c r="G885" s="18" t="s">
        <v>167</v>
      </c>
      <c r="H885">
        <v>82.2</v>
      </c>
      <c r="I885">
        <f t="shared" si="32"/>
        <v>8.2200000000000009E-2</v>
      </c>
      <c r="J885" t="s">
        <v>829</v>
      </c>
      <c r="P885" t="s">
        <v>1075</v>
      </c>
    </row>
    <row r="886" spans="1:16" x14ac:dyDescent="0.35">
      <c r="A886">
        <v>2017122003</v>
      </c>
      <c r="B886" t="s">
        <v>34</v>
      </c>
      <c r="C886" t="s">
        <v>160</v>
      </c>
      <c r="D886" s="55" t="s">
        <v>882</v>
      </c>
      <c r="E886" t="s">
        <v>883</v>
      </c>
      <c r="F886" s="18">
        <v>42857</v>
      </c>
      <c r="G886" s="18" t="s">
        <v>167</v>
      </c>
      <c r="H886">
        <v>72.400000000000006</v>
      </c>
      <c r="I886">
        <f t="shared" si="32"/>
        <v>7.2400000000000006E-2</v>
      </c>
      <c r="P886" t="s">
        <v>1075</v>
      </c>
    </row>
    <row r="887" spans="1:16" x14ac:dyDescent="0.35">
      <c r="A887">
        <v>2017122001</v>
      </c>
      <c r="B887" t="s">
        <v>40</v>
      </c>
      <c r="C887" t="s">
        <v>158</v>
      </c>
      <c r="D887" s="55" t="s">
        <v>857</v>
      </c>
      <c r="E887" t="s">
        <v>875</v>
      </c>
      <c r="F887" s="18">
        <v>42857</v>
      </c>
      <c r="G887" s="18" t="s">
        <v>167</v>
      </c>
      <c r="H887">
        <v>101.8</v>
      </c>
      <c r="I887">
        <f t="shared" si="32"/>
        <v>0.1018</v>
      </c>
      <c r="J887" t="s">
        <v>829</v>
      </c>
      <c r="P887" t="s">
        <v>1075</v>
      </c>
    </row>
    <row r="888" spans="1:16" x14ac:dyDescent="0.35">
      <c r="A888">
        <v>2017122002</v>
      </c>
      <c r="B888" t="s">
        <v>26</v>
      </c>
      <c r="C888" t="s">
        <v>159</v>
      </c>
      <c r="D888" s="55" t="s">
        <v>852</v>
      </c>
      <c r="E888" t="s">
        <v>879</v>
      </c>
      <c r="F888" s="18">
        <v>42857</v>
      </c>
      <c r="G888" s="18" t="s">
        <v>167</v>
      </c>
      <c r="H888">
        <v>287</v>
      </c>
      <c r="I888">
        <f t="shared" si="32"/>
        <v>0.28699999999999998</v>
      </c>
      <c r="J888" t="s">
        <v>829</v>
      </c>
      <c r="P888" t="s">
        <v>1075</v>
      </c>
    </row>
    <row r="889" spans="1:16" x14ac:dyDescent="0.35">
      <c r="A889">
        <v>2017157002</v>
      </c>
      <c r="B889" t="s">
        <v>37</v>
      </c>
      <c r="C889" t="s">
        <v>450</v>
      </c>
      <c r="D889" s="55" t="s">
        <v>896</v>
      </c>
      <c r="E889" t="s">
        <v>39</v>
      </c>
      <c r="F889" s="18">
        <v>42892</v>
      </c>
      <c r="G889" s="18" t="s">
        <v>167</v>
      </c>
      <c r="H889">
        <v>35.4</v>
      </c>
      <c r="I889">
        <f t="shared" si="32"/>
        <v>3.5400000000000001E-2</v>
      </c>
      <c r="J889" t="s">
        <v>29</v>
      </c>
    </row>
    <row r="890" spans="1:16" x14ac:dyDescent="0.35">
      <c r="A890">
        <v>2017157009</v>
      </c>
      <c r="B890" t="s">
        <v>46</v>
      </c>
      <c r="C890" t="s">
        <v>161</v>
      </c>
      <c r="D890" s="55" t="s">
        <v>903</v>
      </c>
      <c r="E890" t="s">
        <v>48</v>
      </c>
      <c r="F890" s="18">
        <v>42892</v>
      </c>
      <c r="G890" s="18" t="s">
        <v>167</v>
      </c>
      <c r="H890">
        <v>13.1</v>
      </c>
      <c r="I890">
        <f t="shared" si="32"/>
        <v>1.3099999999999999E-2</v>
      </c>
      <c r="J890" t="s">
        <v>29</v>
      </c>
    </row>
    <row r="891" spans="1:16" x14ac:dyDescent="0.35">
      <c r="A891">
        <v>2017157010</v>
      </c>
      <c r="B891" t="s">
        <v>49</v>
      </c>
      <c r="C891" t="s">
        <v>452</v>
      </c>
      <c r="D891" s="55" t="s">
        <v>904</v>
      </c>
      <c r="E891" t="s">
        <v>51</v>
      </c>
      <c r="F891" s="18">
        <v>42892</v>
      </c>
      <c r="G891" s="18" t="s">
        <v>167</v>
      </c>
      <c r="H891">
        <v>30.7</v>
      </c>
      <c r="I891">
        <f t="shared" si="32"/>
        <v>3.0699999999999998E-2</v>
      </c>
      <c r="J891" t="s">
        <v>29</v>
      </c>
    </row>
    <row r="892" spans="1:16" x14ac:dyDescent="0.35">
      <c r="A892">
        <v>2017157008</v>
      </c>
      <c r="B892" t="s">
        <v>43</v>
      </c>
      <c r="C892" t="s">
        <v>451</v>
      </c>
      <c r="D892" s="55" t="s">
        <v>886</v>
      </c>
      <c r="E892" t="s">
        <v>45</v>
      </c>
      <c r="F892" s="18">
        <v>42892</v>
      </c>
      <c r="G892" s="18" t="s">
        <v>167</v>
      </c>
      <c r="H892">
        <v>68.3</v>
      </c>
      <c r="I892">
        <f t="shared" si="32"/>
        <v>6.83E-2</v>
      </c>
      <c r="J892" t="s">
        <v>829</v>
      </c>
    </row>
    <row r="893" spans="1:16" x14ac:dyDescent="0.35">
      <c r="A893">
        <v>2017157011</v>
      </c>
      <c r="B893" t="s">
        <v>34</v>
      </c>
      <c r="C893" t="s">
        <v>160</v>
      </c>
      <c r="D893" s="55" t="s">
        <v>883</v>
      </c>
      <c r="E893" t="s">
        <v>36</v>
      </c>
      <c r="F893" s="18">
        <v>42892</v>
      </c>
      <c r="G893" s="18" t="s">
        <v>167</v>
      </c>
      <c r="H893">
        <v>24.3</v>
      </c>
      <c r="I893">
        <f t="shared" si="32"/>
        <v>2.4300000000000002E-2</v>
      </c>
      <c r="J893" t="s">
        <v>29</v>
      </c>
    </row>
    <row r="894" spans="1:16" x14ac:dyDescent="0.35">
      <c r="A894">
        <v>2017157003</v>
      </c>
      <c r="B894" t="s">
        <v>40</v>
      </c>
      <c r="C894" t="s">
        <v>158</v>
      </c>
      <c r="D894" s="55" t="s">
        <v>875</v>
      </c>
      <c r="E894" t="s">
        <v>42</v>
      </c>
      <c r="F894" s="18">
        <v>42892</v>
      </c>
      <c r="G894" s="18" t="s">
        <v>167</v>
      </c>
      <c r="H894">
        <v>20.2</v>
      </c>
      <c r="I894">
        <f t="shared" si="32"/>
        <v>2.0199999999999999E-2</v>
      </c>
      <c r="J894" t="s">
        <v>29</v>
      </c>
    </row>
    <row r="895" spans="1:16" x14ac:dyDescent="0.35">
      <c r="A895">
        <v>2017157001</v>
      </c>
      <c r="B895" t="s">
        <v>26</v>
      </c>
      <c r="C895" t="s">
        <v>159</v>
      </c>
      <c r="D895" s="55" t="s">
        <v>879</v>
      </c>
      <c r="E895" t="s">
        <v>31</v>
      </c>
      <c r="F895" s="18">
        <v>42892</v>
      </c>
      <c r="G895" s="18" t="s">
        <v>167</v>
      </c>
      <c r="H895">
        <v>27.4</v>
      </c>
      <c r="I895">
        <f t="shared" si="32"/>
        <v>2.7399999999999997E-2</v>
      </c>
      <c r="J895" t="s">
        <v>29</v>
      </c>
    </row>
    <row r="896" spans="1:16" x14ac:dyDescent="0.35">
      <c r="A896">
        <v>2017186046</v>
      </c>
      <c r="B896" t="s">
        <v>37</v>
      </c>
      <c r="C896" t="s">
        <v>450</v>
      </c>
      <c r="D896" s="55" t="s">
        <v>896</v>
      </c>
      <c r="E896" t="s">
        <v>39</v>
      </c>
      <c r="F896" s="18">
        <v>42921</v>
      </c>
      <c r="G896" s="18" t="s">
        <v>167</v>
      </c>
      <c r="H896">
        <v>39.6</v>
      </c>
      <c r="I896">
        <f t="shared" si="32"/>
        <v>3.9600000000000003E-2</v>
      </c>
      <c r="J896" t="s">
        <v>829</v>
      </c>
    </row>
    <row r="897" spans="1:16" hidden="1" x14ac:dyDescent="0.35">
      <c r="A897">
        <v>2017186054</v>
      </c>
      <c r="B897" t="s">
        <v>46</v>
      </c>
      <c r="C897" t="s">
        <v>161</v>
      </c>
      <c r="D897" s="55" t="s">
        <v>903</v>
      </c>
      <c r="E897" t="s">
        <v>48</v>
      </c>
      <c r="F897" s="18">
        <v>42921</v>
      </c>
      <c r="G897" s="18" t="s">
        <v>167</v>
      </c>
      <c r="H897">
        <v>20.8</v>
      </c>
      <c r="I897">
        <f t="shared" si="32"/>
        <v>2.0799999999999999E-2</v>
      </c>
      <c r="J897" t="s">
        <v>1080</v>
      </c>
      <c r="K897" t="s">
        <v>1111</v>
      </c>
    </row>
    <row r="898" spans="1:16" hidden="1" x14ac:dyDescent="0.35">
      <c r="A898">
        <v>2017186055</v>
      </c>
      <c r="B898" t="s">
        <v>49</v>
      </c>
      <c r="C898" t="s">
        <v>452</v>
      </c>
      <c r="D898" s="55" t="s">
        <v>904</v>
      </c>
      <c r="E898" t="s">
        <v>51</v>
      </c>
      <c r="F898" s="18">
        <v>42921</v>
      </c>
      <c r="G898" s="18" t="s">
        <v>167</v>
      </c>
      <c r="H898">
        <v>35.299999999999997</v>
      </c>
      <c r="I898">
        <f t="shared" si="32"/>
        <v>3.5299999999999998E-2</v>
      </c>
      <c r="J898" t="s">
        <v>1080</v>
      </c>
      <c r="K898" t="s">
        <v>1111</v>
      </c>
    </row>
    <row r="899" spans="1:16" hidden="1" x14ac:dyDescent="0.35">
      <c r="A899">
        <v>2017186053</v>
      </c>
      <c r="B899" t="s">
        <v>43</v>
      </c>
      <c r="C899" t="s">
        <v>451</v>
      </c>
      <c r="D899" s="55" t="s">
        <v>886</v>
      </c>
      <c r="E899" t="s">
        <v>45</v>
      </c>
      <c r="F899" s="18">
        <v>42921</v>
      </c>
      <c r="G899" s="18" t="s">
        <v>167</v>
      </c>
      <c r="H899">
        <v>77.2</v>
      </c>
      <c r="I899">
        <f t="shared" si="32"/>
        <v>7.7200000000000005E-2</v>
      </c>
      <c r="J899" t="s">
        <v>1107</v>
      </c>
      <c r="K899" t="s">
        <v>1111</v>
      </c>
    </row>
    <row r="900" spans="1:16" hidden="1" x14ac:dyDescent="0.35">
      <c r="A900">
        <v>2017186056</v>
      </c>
      <c r="B900" t="s">
        <v>34</v>
      </c>
      <c r="C900" t="s">
        <v>160</v>
      </c>
      <c r="D900" s="55" t="s">
        <v>883</v>
      </c>
      <c r="E900" t="s">
        <v>36</v>
      </c>
      <c r="F900" s="18">
        <v>42921</v>
      </c>
      <c r="G900" s="18" t="s">
        <v>167</v>
      </c>
      <c r="H900">
        <v>40.9</v>
      </c>
      <c r="I900">
        <f t="shared" si="32"/>
        <v>4.0899999999999999E-2</v>
      </c>
      <c r="J900" t="s">
        <v>1107</v>
      </c>
      <c r="K900" t="s">
        <v>1111</v>
      </c>
    </row>
    <row r="901" spans="1:16" x14ac:dyDescent="0.35">
      <c r="A901">
        <v>2017186047</v>
      </c>
      <c r="B901" t="s">
        <v>40</v>
      </c>
      <c r="C901" t="s">
        <v>158</v>
      </c>
      <c r="D901" s="55" t="s">
        <v>875</v>
      </c>
      <c r="E901" t="s">
        <v>42</v>
      </c>
      <c r="F901" s="18">
        <v>42921</v>
      </c>
      <c r="G901" s="18" t="s">
        <v>167</v>
      </c>
      <c r="H901">
        <v>31</v>
      </c>
      <c r="I901">
        <f t="shared" si="32"/>
        <v>3.1E-2</v>
      </c>
      <c r="J901" t="s">
        <v>829</v>
      </c>
    </row>
    <row r="902" spans="1:16" x14ac:dyDescent="0.35">
      <c r="A902">
        <v>2017186045</v>
      </c>
      <c r="B902" t="s">
        <v>26</v>
      </c>
      <c r="C902" t="s">
        <v>159</v>
      </c>
      <c r="D902" s="55" t="s">
        <v>879</v>
      </c>
      <c r="E902" t="s">
        <v>31</v>
      </c>
      <c r="F902" s="18">
        <v>42921</v>
      </c>
      <c r="G902" s="18" t="s">
        <v>167</v>
      </c>
      <c r="H902">
        <v>47.2</v>
      </c>
      <c r="I902">
        <f t="shared" si="32"/>
        <v>4.7200000000000006E-2</v>
      </c>
    </row>
    <row r="903" spans="1:16" x14ac:dyDescent="0.35">
      <c r="A903">
        <v>2017209002</v>
      </c>
      <c r="B903" t="s">
        <v>37</v>
      </c>
      <c r="C903" t="s">
        <v>450</v>
      </c>
      <c r="D903" s="55" t="s">
        <v>916</v>
      </c>
      <c r="E903" t="s">
        <v>39</v>
      </c>
      <c r="F903" s="18">
        <v>42944</v>
      </c>
      <c r="G903" s="18" t="s">
        <v>167</v>
      </c>
      <c r="H903">
        <v>44.2</v>
      </c>
      <c r="I903">
        <f t="shared" si="32"/>
        <v>4.4200000000000003E-2</v>
      </c>
    </row>
    <row r="904" spans="1:16" x14ac:dyDescent="0.35">
      <c r="A904">
        <v>2017209010</v>
      </c>
      <c r="B904" t="s">
        <v>46</v>
      </c>
      <c r="C904" t="s">
        <v>161</v>
      </c>
      <c r="D904" s="55" t="s">
        <v>925</v>
      </c>
      <c r="E904" t="s">
        <v>48</v>
      </c>
      <c r="F904" s="18">
        <v>42944</v>
      </c>
      <c r="G904" s="18" t="s">
        <v>167</v>
      </c>
      <c r="H904">
        <v>11.7</v>
      </c>
      <c r="I904">
        <f t="shared" si="32"/>
        <v>1.1699999999999999E-2</v>
      </c>
    </row>
    <row r="905" spans="1:16" x14ac:dyDescent="0.35">
      <c r="A905">
        <v>2017209011</v>
      </c>
      <c r="B905" t="s">
        <v>49</v>
      </c>
      <c r="C905" t="s">
        <v>452</v>
      </c>
      <c r="D905" s="55" t="s">
        <v>871</v>
      </c>
      <c r="E905" t="s">
        <v>51</v>
      </c>
      <c r="F905" s="18">
        <v>42944</v>
      </c>
      <c r="G905" s="18" t="s">
        <v>167</v>
      </c>
      <c r="H905">
        <v>20.6</v>
      </c>
      <c r="I905">
        <f t="shared" si="32"/>
        <v>2.06E-2</v>
      </c>
    </row>
    <row r="906" spans="1:16" x14ac:dyDescent="0.35">
      <c r="A906">
        <v>2017209009</v>
      </c>
      <c r="B906" t="s">
        <v>43</v>
      </c>
      <c r="C906" t="s">
        <v>451</v>
      </c>
      <c r="D906" s="55" t="s">
        <v>924</v>
      </c>
      <c r="E906" t="s">
        <v>45</v>
      </c>
      <c r="F906" s="18">
        <v>42944</v>
      </c>
      <c r="G906" s="18" t="s">
        <v>167</v>
      </c>
      <c r="H906">
        <v>31.3</v>
      </c>
      <c r="I906">
        <f t="shared" si="32"/>
        <v>3.1300000000000001E-2</v>
      </c>
    </row>
    <row r="907" spans="1:16" x14ac:dyDescent="0.35">
      <c r="A907">
        <v>2017209012</v>
      </c>
      <c r="B907" t="s">
        <v>34</v>
      </c>
      <c r="C907" t="s">
        <v>160</v>
      </c>
      <c r="D907" s="55" t="s">
        <v>869</v>
      </c>
      <c r="E907" t="s">
        <v>36</v>
      </c>
      <c r="F907" s="18">
        <v>42944</v>
      </c>
      <c r="G907" s="18" t="s">
        <v>167</v>
      </c>
      <c r="H907">
        <v>26.5</v>
      </c>
      <c r="I907">
        <f t="shared" si="32"/>
        <v>2.6499999999999999E-2</v>
      </c>
    </row>
    <row r="908" spans="1:16" x14ac:dyDescent="0.35">
      <c r="A908">
        <v>2017209003</v>
      </c>
      <c r="B908" t="s">
        <v>40</v>
      </c>
      <c r="C908" t="s">
        <v>158</v>
      </c>
      <c r="D908" s="55" t="s">
        <v>917</v>
      </c>
      <c r="E908" t="s">
        <v>42</v>
      </c>
      <c r="F908" s="18">
        <v>42944</v>
      </c>
      <c r="G908" s="18" t="s">
        <v>167</v>
      </c>
      <c r="H908">
        <v>24.6</v>
      </c>
      <c r="I908">
        <f t="shared" si="32"/>
        <v>2.46E-2</v>
      </c>
    </row>
    <row r="909" spans="1:16" x14ac:dyDescent="0.35">
      <c r="A909">
        <v>2017209001</v>
      </c>
      <c r="B909" t="s">
        <v>26</v>
      </c>
      <c r="C909" t="s">
        <v>159</v>
      </c>
      <c r="D909" s="55" t="s">
        <v>914</v>
      </c>
      <c r="E909" t="s">
        <v>31</v>
      </c>
      <c r="F909" s="18">
        <v>42944</v>
      </c>
      <c r="G909" s="18" t="s">
        <v>167</v>
      </c>
      <c r="H909">
        <v>49</v>
      </c>
      <c r="I909">
        <f t="shared" si="32"/>
        <v>4.9000000000000002E-2</v>
      </c>
    </row>
    <row r="910" spans="1:16" x14ac:dyDescent="0.35">
      <c r="A910">
        <v>2017303007</v>
      </c>
      <c r="B910" t="s">
        <v>37</v>
      </c>
      <c r="C910" t="s">
        <v>450</v>
      </c>
      <c r="D910" s="55" t="s">
        <v>932</v>
      </c>
      <c r="E910" t="s">
        <v>39</v>
      </c>
      <c r="F910" s="18">
        <v>43038</v>
      </c>
      <c r="G910" s="18" t="s">
        <v>167</v>
      </c>
      <c r="H910">
        <v>183.3</v>
      </c>
      <c r="I910">
        <f t="shared" si="32"/>
        <v>0.18330000000000002</v>
      </c>
      <c r="J910" t="s">
        <v>829</v>
      </c>
      <c r="P910" t="s">
        <v>1075</v>
      </c>
    </row>
    <row r="911" spans="1:16" hidden="1" x14ac:dyDescent="0.35">
      <c r="A911">
        <v>2017303008</v>
      </c>
      <c r="B911" t="s">
        <v>37</v>
      </c>
      <c r="C911" t="s">
        <v>450</v>
      </c>
      <c r="D911" s="55" t="s">
        <v>933</v>
      </c>
      <c r="E911" t="s">
        <v>1124</v>
      </c>
      <c r="F911" s="18">
        <v>43038</v>
      </c>
      <c r="G911" s="18" t="s">
        <v>167</v>
      </c>
      <c r="H911">
        <v>174.9</v>
      </c>
      <c r="I911">
        <f t="shared" si="32"/>
        <v>0.1749</v>
      </c>
      <c r="J911" t="s">
        <v>829</v>
      </c>
      <c r="P911" t="s">
        <v>1075</v>
      </c>
    </row>
    <row r="912" spans="1:16" hidden="1" x14ac:dyDescent="0.35">
      <c r="A912">
        <v>2017303009</v>
      </c>
      <c r="B912" t="s">
        <v>37</v>
      </c>
      <c r="C912" t="s">
        <v>450</v>
      </c>
      <c r="D912" s="55" t="s">
        <v>934</v>
      </c>
      <c r="E912" t="s">
        <v>1124</v>
      </c>
      <c r="F912" s="18">
        <v>43038</v>
      </c>
      <c r="G912" s="18" t="s">
        <v>167</v>
      </c>
      <c r="H912">
        <v>158.30000000000001</v>
      </c>
      <c r="I912">
        <f t="shared" si="32"/>
        <v>0.15830000000000002</v>
      </c>
      <c r="J912" t="s">
        <v>829</v>
      </c>
      <c r="P912" t="s">
        <v>1075</v>
      </c>
    </row>
    <row r="913" spans="1:16" x14ac:dyDescent="0.35">
      <c r="A913">
        <v>2017303001</v>
      </c>
      <c r="B913" t="s">
        <v>34</v>
      </c>
      <c r="C913" t="s">
        <v>160</v>
      </c>
      <c r="D913" s="55" t="s">
        <v>926</v>
      </c>
      <c r="E913" t="s">
        <v>135</v>
      </c>
      <c r="F913" s="18">
        <v>43038</v>
      </c>
      <c r="G913" s="18" t="s">
        <v>167</v>
      </c>
      <c r="H913">
        <v>341.5</v>
      </c>
      <c r="I913">
        <f t="shared" si="32"/>
        <v>0.34150000000000003</v>
      </c>
      <c r="J913" t="s">
        <v>829</v>
      </c>
      <c r="P913" t="s">
        <v>1075</v>
      </c>
    </row>
    <row r="914" spans="1:16" hidden="1" x14ac:dyDescent="0.35">
      <c r="A914">
        <v>2017303002</v>
      </c>
      <c r="B914" t="s">
        <v>34</v>
      </c>
      <c r="C914" t="s">
        <v>160</v>
      </c>
      <c r="D914" s="55" t="s">
        <v>927</v>
      </c>
      <c r="E914" t="s">
        <v>1124</v>
      </c>
      <c r="F914" s="18">
        <v>43038</v>
      </c>
      <c r="G914" s="18" t="s">
        <v>167</v>
      </c>
      <c r="H914">
        <v>416.5</v>
      </c>
      <c r="I914">
        <f t="shared" si="32"/>
        <v>0.41649999999999998</v>
      </c>
      <c r="J914" t="s">
        <v>829</v>
      </c>
      <c r="P914" t="s">
        <v>1075</v>
      </c>
    </row>
    <row r="915" spans="1:16" hidden="1" x14ac:dyDescent="0.35">
      <c r="A915">
        <v>2017303003</v>
      </c>
      <c r="B915" t="s">
        <v>34</v>
      </c>
      <c r="C915" t="s">
        <v>160</v>
      </c>
      <c r="D915" s="55" t="s">
        <v>928</v>
      </c>
      <c r="E915" t="s">
        <v>1124</v>
      </c>
      <c r="F915" s="18">
        <v>43038</v>
      </c>
      <c r="G915" s="18" t="s">
        <v>167</v>
      </c>
      <c r="H915">
        <v>408.2</v>
      </c>
      <c r="I915">
        <f t="shared" si="32"/>
        <v>0.40820000000000001</v>
      </c>
      <c r="J915" t="s">
        <v>829</v>
      </c>
      <c r="P915" t="s">
        <v>1075</v>
      </c>
    </row>
    <row r="916" spans="1:16" x14ac:dyDescent="0.35">
      <c r="A916">
        <v>2017303012</v>
      </c>
      <c r="B916" t="s">
        <v>40</v>
      </c>
      <c r="C916" t="s">
        <v>158</v>
      </c>
      <c r="D916" s="55" t="s">
        <v>938</v>
      </c>
      <c r="E916" t="s">
        <v>133</v>
      </c>
      <c r="F916" s="18">
        <v>43038</v>
      </c>
      <c r="G916" s="18" t="s">
        <v>167</v>
      </c>
      <c r="H916">
        <v>474.8</v>
      </c>
      <c r="I916">
        <f t="shared" si="32"/>
        <v>0.4748</v>
      </c>
      <c r="J916" t="s">
        <v>829</v>
      </c>
      <c r="P916" t="s">
        <v>1075</v>
      </c>
    </row>
    <row r="917" spans="1:16" hidden="1" x14ac:dyDescent="0.35">
      <c r="A917">
        <v>2017303013</v>
      </c>
      <c r="B917" t="s">
        <v>40</v>
      </c>
      <c r="C917" t="s">
        <v>158</v>
      </c>
      <c r="D917" s="55" t="s">
        <v>939</v>
      </c>
      <c r="E917" t="s">
        <v>1124</v>
      </c>
      <c r="F917" s="18">
        <v>43038</v>
      </c>
      <c r="G917" s="18" t="s">
        <v>167</v>
      </c>
      <c r="H917">
        <v>441.5</v>
      </c>
      <c r="I917">
        <f t="shared" ref="I917:I980" si="36">IF(H917&gt;0,H917/1000,"")</f>
        <v>0.4415</v>
      </c>
      <c r="J917" t="s">
        <v>829</v>
      </c>
      <c r="P917" t="s">
        <v>1075</v>
      </c>
    </row>
    <row r="918" spans="1:16" hidden="1" x14ac:dyDescent="0.35">
      <c r="A918">
        <v>2017303014</v>
      </c>
      <c r="B918" t="s">
        <v>40</v>
      </c>
      <c r="C918" t="s">
        <v>158</v>
      </c>
      <c r="D918" s="55" t="s">
        <v>940</v>
      </c>
      <c r="E918" t="s">
        <v>1124</v>
      </c>
      <c r="F918" s="18">
        <v>43038</v>
      </c>
      <c r="G918" s="18" t="s">
        <v>167</v>
      </c>
      <c r="H918">
        <v>499.8</v>
      </c>
      <c r="I918">
        <f t="shared" si="36"/>
        <v>0.49980000000000002</v>
      </c>
      <c r="J918" t="s">
        <v>829</v>
      </c>
      <c r="P918" t="s">
        <v>1075</v>
      </c>
    </row>
    <row r="919" spans="1:16" x14ac:dyDescent="0.35">
      <c r="A919">
        <v>2017303004</v>
      </c>
      <c r="B919" t="s">
        <v>26</v>
      </c>
      <c r="C919" t="s">
        <v>159</v>
      </c>
      <c r="D919" s="55" t="s">
        <v>929</v>
      </c>
      <c r="E919" t="s">
        <v>134</v>
      </c>
      <c r="F919" s="18">
        <v>43038</v>
      </c>
      <c r="G919" s="18" t="s">
        <v>167</v>
      </c>
      <c r="H919">
        <v>383.2</v>
      </c>
      <c r="I919">
        <f t="shared" si="36"/>
        <v>0.38319999999999999</v>
      </c>
      <c r="J919" t="s">
        <v>829</v>
      </c>
      <c r="P919" t="s">
        <v>1075</v>
      </c>
    </row>
    <row r="920" spans="1:16" hidden="1" x14ac:dyDescent="0.35">
      <c r="A920">
        <v>2017303005</v>
      </c>
      <c r="B920" t="s">
        <v>26</v>
      </c>
      <c r="C920" t="s">
        <v>159</v>
      </c>
      <c r="D920" s="55" t="s">
        <v>930</v>
      </c>
      <c r="E920" t="s">
        <v>1124</v>
      </c>
      <c r="F920" s="18">
        <v>43038</v>
      </c>
      <c r="G920" s="18" t="s">
        <v>167</v>
      </c>
      <c r="H920">
        <v>333.2</v>
      </c>
      <c r="I920">
        <f t="shared" si="36"/>
        <v>0.3332</v>
      </c>
      <c r="J920" t="s">
        <v>829</v>
      </c>
      <c r="P920" t="s">
        <v>1075</v>
      </c>
    </row>
    <row r="921" spans="1:16" hidden="1" x14ac:dyDescent="0.35">
      <c r="A921">
        <v>2017303006</v>
      </c>
      <c r="B921" t="s">
        <v>26</v>
      </c>
      <c r="C921" t="s">
        <v>159</v>
      </c>
      <c r="D921" s="55" t="s">
        <v>931</v>
      </c>
      <c r="E921" t="s">
        <v>1124</v>
      </c>
      <c r="F921" s="18">
        <v>43038</v>
      </c>
      <c r="G921" s="18" t="s">
        <v>167</v>
      </c>
      <c r="H921">
        <v>399.8</v>
      </c>
      <c r="I921">
        <f t="shared" si="36"/>
        <v>0.39979999999999999</v>
      </c>
      <c r="J921" t="s">
        <v>829</v>
      </c>
      <c r="P921" t="s">
        <v>1075</v>
      </c>
    </row>
    <row r="922" spans="1:16" x14ac:dyDescent="0.35">
      <c r="A922">
        <v>2017319010</v>
      </c>
      <c r="B922" t="s">
        <v>67</v>
      </c>
      <c r="C922" t="s">
        <v>453</v>
      </c>
      <c r="D922" s="55" t="s">
        <v>148</v>
      </c>
      <c r="E922" t="s">
        <v>148</v>
      </c>
      <c r="F922" s="18">
        <v>43054</v>
      </c>
      <c r="G922" s="18" t="s">
        <v>167</v>
      </c>
      <c r="H922">
        <v>24</v>
      </c>
      <c r="I922">
        <f t="shared" si="36"/>
        <v>2.4E-2</v>
      </c>
      <c r="J922" t="s">
        <v>29</v>
      </c>
    </row>
    <row r="923" spans="1:16" x14ac:dyDescent="0.35">
      <c r="A923">
        <v>2017319013</v>
      </c>
      <c r="B923" t="s">
        <v>49</v>
      </c>
      <c r="C923" t="s">
        <v>452</v>
      </c>
      <c r="D923" s="55" t="s">
        <v>945</v>
      </c>
      <c r="E923" t="s">
        <v>945</v>
      </c>
      <c r="F923" s="18">
        <v>43054</v>
      </c>
      <c r="G923" s="18" t="s">
        <v>167</v>
      </c>
      <c r="H923">
        <v>12.7</v>
      </c>
      <c r="I923">
        <f t="shared" si="36"/>
        <v>1.2699999999999999E-2</v>
      </c>
      <c r="J923" t="s">
        <v>29</v>
      </c>
    </row>
    <row r="924" spans="1:16" x14ac:dyDescent="0.35">
      <c r="A924">
        <v>2017319011</v>
      </c>
      <c r="B924" t="s">
        <v>64</v>
      </c>
      <c r="C924" t="s">
        <v>162</v>
      </c>
      <c r="D924" s="55" t="s">
        <v>147</v>
      </c>
      <c r="E924" t="s">
        <v>147</v>
      </c>
      <c r="F924" s="18">
        <v>43054</v>
      </c>
      <c r="G924" s="18" t="s">
        <v>167</v>
      </c>
      <c r="H924">
        <v>218.7</v>
      </c>
      <c r="I924">
        <f t="shared" si="36"/>
        <v>0.21869999999999998</v>
      </c>
      <c r="J924" t="s">
        <v>829</v>
      </c>
      <c r="P924" t="s">
        <v>1075</v>
      </c>
    </row>
    <row r="925" spans="1:16" x14ac:dyDescent="0.35">
      <c r="A925">
        <v>2017319012</v>
      </c>
      <c r="B925" t="s">
        <v>43</v>
      </c>
      <c r="C925" t="s">
        <v>451</v>
      </c>
      <c r="D925" s="55" t="s">
        <v>944</v>
      </c>
      <c r="E925" t="s">
        <v>944</v>
      </c>
      <c r="F925" s="18">
        <v>43054</v>
      </c>
      <c r="G925" s="18" t="s">
        <v>167</v>
      </c>
      <c r="H925">
        <v>21.7</v>
      </c>
      <c r="I925">
        <f t="shared" si="36"/>
        <v>2.1700000000000001E-2</v>
      </c>
      <c r="J925" t="s">
        <v>29</v>
      </c>
    </row>
    <row r="926" spans="1:16" x14ac:dyDescent="0.35">
      <c r="A926">
        <v>2017319014</v>
      </c>
      <c r="B926" t="s">
        <v>34</v>
      </c>
      <c r="C926" t="s">
        <v>160</v>
      </c>
      <c r="D926" s="55" t="s">
        <v>946</v>
      </c>
      <c r="E926" t="s">
        <v>946</v>
      </c>
      <c r="F926" s="18">
        <v>43054</v>
      </c>
      <c r="G926" s="18" t="s">
        <v>167</v>
      </c>
      <c r="H926">
        <v>11.3</v>
      </c>
      <c r="I926">
        <f t="shared" si="36"/>
        <v>1.1300000000000001E-2</v>
      </c>
      <c r="P926" t="s">
        <v>1075</v>
      </c>
    </row>
    <row r="927" spans="1:16" hidden="1" x14ac:dyDescent="0.35">
      <c r="A927">
        <v>2017319015</v>
      </c>
      <c r="B927" t="s">
        <v>34</v>
      </c>
      <c r="C927" t="s">
        <v>160</v>
      </c>
      <c r="D927" s="55" t="s">
        <v>947</v>
      </c>
      <c r="E927" t="s">
        <v>1124</v>
      </c>
      <c r="F927" s="18">
        <v>43054</v>
      </c>
      <c r="G927" s="18" t="s">
        <v>167</v>
      </c>
      <c r="H927">
        <v>10.7</v>
      </c>
      <c r="I927">
        <f t="shared" si="36"/>
        <v>1.0699999999999999E-2</v>
      </c>
      <c r="P927" t="s">
        <v>1075</v>
      </c>
    </row>
    <row r="928" spans="1:16" x14ac:dyDescent="0.35">
      <c r="A928">
        <v>2017319009</v>
      </c>
      <c r="B928" t="s">
        <v>40</v>
      </c>
      <c r="C928" t="s">
        <v>158</v>
      </c>
      <c r="D928" s="55" t="s">
        <v>942</v>
      </c>
      <c r="E928" t="s">
        <v>942</v>
      </c>
      <c r="F928" s="18">
        <v>43054</v>
      </c>
      <c r="G928" s="18" t="s">
        <v>167</v>
      </c>
      <c r="H928">
        <v>15.3</v>
      </c>
      <c r="I928">
        <f t="shared" si="36"/>
        <v>1.5300000000000001E-2</v>
      </c>
      <c r="J928" t="s">
        <v>29</v>
      </c>
    </row>
    <row r="929" spans="1:16" x14ac:dyDescent="0.35">
      <c r="A929">
        <v>2017319008</v>
      </c>
      <c r="B929" t="s">
        <v>26</v>
      </c>
      <c r="C929" t="s">
        <v>159</v>
      </c>
      <c r="D929" s="55" t="s">
        <v>941</v>
      </c>
      <c r="E929" t="s">
        <v>941</v>
      </c>
      <c r="F929" s="18">
        <v>43054</v>
      </c>
      <c r="G929" s="18" t="s">
        <v>167</v>
      </c>
      <c r="H929">
        <v>20.3</v>
      </c>
      <c r="I929">
        <f t="shared" si="36"/>
        <v>2.0300000000000002E-2</v>
      </c>
      <c r="J929" t="s">
        <v>29</v>
      </c>
    </row>
    <row r="930" spans="1:16" hidden="1" x14ac:dyDescent="0.35">
      <c r="A930">
        <v>2017319016</v>
      </c>
      <c r="B930" t="e">
        <v>#N/A</v>
      </c>
      <c r="C930" t="e">
        <v>#N/A</v>
      </c>
      <c r="D930" s="55" t="s">
        <v>948</v>
      </c>
      <c r="E930" t="s">
        <v>125</v>
      </c>
      <c r="F930" s="18">
        <v>43054</v>
      </c>
      <c r="G930" s="18" t="s">
        <v>167</v>
      </c>
      <c r="H930">
        <v>2</v>
      </c>
      <c r="I930">
        <f t="shared" si="36"/>
        <v>2E-3</v>
      </c>
      <c r="J930" t="s">
        <v>833</v>
      </c>
    </row>
    <row r="931" spans="1:16" x14ac:dyDescent="0.35">
      <c r="A931">
        <v>2017335004</v>
      </c>
      <c r="B931" t="s">
        <v>67</v>
      </c>
      <c r="C931" t="s">
        <v>453</v>
      </c>
      <c r="D931" s="61">
        <v>316</v>
      </c>
      <c r="E931" t="s">
        <v>148</v>
      </c>
      <c r="F931" s="18">
        <v>43070</v>
      </c>
      <c r="G931" s="18" t="s">
        <v>167</v>
      </c>
      <c r="H931">
        <v>22.1</v>
      </c>
      <c r="I931">
        <f t="shared" si="36"/>
        <v>2.2100000000000002E-2</v>
      </c>
      <c r="P931" t="s">
        <v>1075</v>
      </c>
    </row>
    <row r="932" spans="1:16" x14ac:dyDescent="0.35">
      <c r="A932">
        <v>2017335006</v>
      </c>
      <c r="B932" t="s">
        <v>49</v>
      </c>
      <c r="C932" t="s">
        <v>452</v>
      </c>
      <c r="D932" s="55" t="s">
        <v>951</v>
      </c>
      <c r="E932" t="s">
        <v>945</v>
      </c>
      <c r="F932" s="18">
        <v>43070</v>
      </c>
      <c r="G932" s="18" t="s">
        <v>167</v>
      </c>
      <c r="H932">
        <v>7.4</v>
      </c>
      <c r="I932">
        <f t="shared" si="36"/>
        <v>7.4000000000000003E-3</v>
      </c>
      <c r="J932" t="s">
        <v>29</v>
      </c>
    </row>
    <row r="933" spans="1:16" x14ac:dyDescent="0.35">
      <c r="A933">
        <v>2017335003</v>
      </c>
      <c r="B933" t="s">
        <v>64</v>
      </c>
      <c r="C933" t="s">
        <v>162</v>
      </c>
      <c r="D933" s="61">
        <v>315</v>
      </c>
      <c r="E933" t="s">
        <v>147</v>
      </c>
      <c r="F933" s="18">
        <v>43070</v>
      </c>
      <c r="G933" s="18" t="s">
        <v>167</v>
      </c>
      <c r="H933">
        <v>62.4</v>
      </c>
      <c r="I933">
        <f t="shared" si="36"/>
        <v>6.2399999999999997E-2</v>
      </c>
      <c r="J933" t="s">
        <v>829</v>
      </c>
    </row>
    <row r="934" spans="1:16" x14ac:dyDescent="0.35">
      <c r="A934">
        <v>2017335005</v>
      </c>
      <c r="B934" t="s">
        <v>43</v>
      </c>
      <c r="C934" t="s">
        <v>451</v>
      </c>
      <c r="D934" s="61">
        <v>801</v>
      </c>
      <c r="E934" t="s">
        <v>944</v>
      </c>
      <c r="F934" s="18">
        <v>43070</v>
      </c>
      <c r="G934" s="18" t="s">
        <v>167</v>
      </c>
      <c r="H934">
        <v>19.399999999999999</v>
      </c>
      <c r="I934">
        <f t="shared" si="36"/>
        <v>1.9399999999999997E-2</v>
      </c>
      <c r="P934" t="s">
        <v>1075</v>
      </c>
    </row>
    <row r="935" spans="1:16" x14ac:dyDescent="0.35">
      <c r="A935">
        <v>2017335007</v>
      </c>
      <c r="B935" t="s">
        <v>34</v>
      </c>
      <c r="C935" t="s">
        <v>160</v>
      </c>
      <c r="D935" s="61">
        <v>174</v>
      </c>
      <c r="E935" t="s">
        <v>946</v>
      </c>
      <c r="F935" s="18">
        <v>43070</v>
      </c>
      <c r="G935" s="18" t="s">
        <v>167</v>
      </c>
      <c r="H935">
        <v>10.4</v>
      </c>
      <c r="I935">
        <f t="shared" si="36"/>
        <v>1.04E-2</v>
      </c>
      <c r="J935" t="s">
        <v>29</v>
      </c>
    </row>
    <row r="936" spans="1:16" x14ac:dyDescent="0.35">
      <c r="A936">
        <v>2017335002</v>
      </c>
      <c r="B936" t="s">
        <v>40</v>
      </c>
      <c r="C936" t="s">
        <v>158</v>
      </c>
      <c r="D936" s="61">
        <v>166</v>
      </c>
      <c r="E936" t="s">
        <v>942</v>
      </c>
      <c r="F936" s="18">
        <v>43070</v>
      </c>
      <c r="G936" s="18" t="s">
        <v>167</v>
      </c>
      <c r="H936">
        <v>8.6999999999999993</v>
      </c>
      <c r="I936">
        <f t="shared" si="36"/>
        <v>8.6999999999999994E-3</v>
      </c>
      <c r="J936" t="s">
        <v>29</v>
      </c>
    </row>
    <row r="937" spans="1:16" x14ac:dyDescent="0.35">
      <c r="A937">
        <v>2017335001</v>
      </c>
      <c r="B937" t="s">
        <v>26</v>
      </c>
      <c r="C937" t="s">
        <v>159</v>
      </c>
      <c r="D937" s="61">
        <v>101</v>
      </c>
      <c r="E937" t="s">
        <v>941</v>
      </c>
      <c r="F937" s="18">
        <v>43070</v>
      </c>
      <c r="G937" s="18" t="s">
        <v>167</v>
      </c>
      <c r="H937">
        <v>12</v>
      </c>
      <c r="I937">
        <f t="shared" si="36"/>
        <v>1.2E-2</v>
      </c>
      <c r="J937" t="s">
        <v>29</v>
      </c>
    </row>
    <row r="938" spans="1:16" hidden="1" x14ac:dyDescent="0.35">
      <c r="A938">
        <v>2017335008</v>
      </c>
      <c r="B938" t="e">
        <v>#N/A</v>
      </c>
      <c r="C938" t="e">
        <v>#N/A</v>
      </c>
      <c r="D938" s="55" t="s">
        <v>952</v>
      </c>
      <c r="E938" t="s">
        <v>125</v>
      </c>
      <c r="F938" s="18">
        <v>43070</v>
      </c>
      <c r="G938" s="18" t="s">
        <v>167</v>
      </c>
      <c r="H938">
        <v>2.6</v>
      </c>
      <c r="I938">
        <f t="shared" si="36"/>
        <v>2.5999999999999999E-3</v>
      </c>
      <c r="J938" t="s">
        <v>833</v>
      </c>
    </row>
    <row r="939" spans="1:16" x14ac:dyDescent="0.35">
      <c r="A939">
        <v>2018143005</v>
      </c>
      <c r="B939" t="s">
        <v>37</v>
      </c>
      <c r="C939" t="s">
        <v>450</v>
      </c>
      <c r="D939">
        <v>303</v>
      </c>
      <c r="E939" t="s">
        <v>965</v>
      </c>
      <c r="F939" s="18">
        <v>43243</v>
      </c>
      <c r="G939" s="18" t="s">
        <v>167</v>
      </c>
      <c r="H939">
        <v>31.7</v>
      </c>
      <c r="I939">
        <f t="shared" si="36"/>
        <v>3.1699999999999999E-2</v>
      </c>
      <c r="J939" t="s">
        <v>830</v>
      </c>
    </row>
    <row r="940" spans="1:16" hidden="1" x14ac:dyDescent="0.35">
      <c r="A940">
        <v>2018143017</v>
      </c>
      <c r="B940" t="e">
        <v>#N/A</v>
      </c>
      <c r="C940" t="e">
        <v>#N/A</v>
      </c>
      <c r="D940" t="s">
        <v>125</v>
      </c>
      <c r="E940" t="s">
        <v>125</v>
      </c>
      <c r="F940" s="18">
        <v>43243</v>
      </c>
      <c r="G940" s="18" t="s">
        <v>167</v>
      </c>
      <c r="H940">
        <v>0.6</v>
      </c>
      <c r="I940">
        <f t="shared" si="36"/>
        <v>5.9999999999999995E-4</v>
      </c>
      <c r="J940" t="s">
        <v>1079</v>
      </c>
    </row>
    <row r="941" spans="1:16" x14ac:dyDescent="0.35">
      <c r="A941">
        <v>2018186018</v>
      </c>
      <c r="B941" t="s">
        <v>46</v>
      </c>
      <c r="C941" t="s">
        <v>161</v>
      </c>
      <c r="D941">
        <v>321</v>
      </c>
      <c r="E941" t="s">
        <v>149</v>
      </c>
      <c r="F941" s="18">
        <v>43286</v>
      </c>
      <c r="G941" s="18" t="s">
        <v>167</v>
      </c>
      <c r="H941">
        <v>23.7</v>
      </c>
      <c r="I941">
        <f t="shared" si="36"/>
        <v>2.3699999999999999E-2</v>
      </c>
      <c r="J941" t="s">
        <v>835</v>
      </c>
    </row>
    <row r="942" spans="1:16" x14ac:dyDescent="0.35">
      <c r="A942">
        <v>2018186016</v>
      </c>
      <c r="B942" t="s">
        <v>43</v>
      </c>
      <c r="C942" t="s">
        <v>451</v>
      </c>
      <c r="D942">
        <v>801</v>
      </c>
      <c r="E942" t="s">
        <v>885</v>
      </c>
      <c r="F942" s="18">
        <v>43286</v>
      </c>
      <c r="G942" s="18" t="s">
        <v>167</v>
      </c>
      <c r="H942">
        <v>53.5</v>
      </c>
      <c r="I942">
        <f t="shared" si="36"/>
        <v>5.3499999999999999E-2</v>
      </c>
      <c r="J942" t="s">
        <v>1108</v>
      </c>
    </row>
    <row r="943" spans="1:16" x14ac:dyDescent="0.35">
      <c r="A943">
        <v>2018186017</v>
      </c>
      <c r="B943" t="s">
        <v>34</v>
      </c>
      <c r="C943" t="s">
        <v>160</v>
      </c>
      <c r="D943">
        <v>174</v>
      </c>
      <c r="E943" t="s">
        <v>135</v>
      </c>
      <c r="F943" s="18">
        <v>43286</v>
      </c>
      <c r="G943" s="18" t="s">
        <v>167</v>
      </c>
      <c r="H943">
        <v>59.3</v>
      </c>
      <c r="I943">
        <f t="shared" si="36"/>
        <v>5.9299999999999999E-2</v>
      </c>
      <c r="J943" t="s">
        <v>1108</v>
      </c>
    </row>
    <row r="944" spans="1:16" x14ac:dyDescent="0.35">
      <c r="A944">
        <v>2018186015</v>
      </c>
      <c r="B944" t="s">
        <v>40</v>
      </c>
      <c r="C944" t="s">
        <v>158</v>
      </c>
      <c r="D944">
        <v>166</v>
      </c>
      <c r="E944" t="s">
        <v>133</v>
      </c>
      <c r="F944" s="18">
        <v>43286</v>
      </c>
      <c r="G944" s="18" t="s">
        <v>167</v>
      </c>
      <c r="H944">
        <v>20</v>
      </c>
      <c r="I944">
        <f t="shared" si="36"/>
        <v>0.02</v>
      </c>
      <c r="J944" t="s">
        <v>835</v>
      </c>
    </row>
    <row r="945" spans="1:16" hidden="1" x14ac:dyDescent="0.35">
      <c r="A945">
        <v>2018186020</v>
      </c>
      <c r="B945" t="e">
        <v>#N/A</v>
      </c>
      <c r="C945" t="e">
        <v>#N/A</v>
      </c>
      <c r="D945" t="s">
        <v>125</v>
      </c>
      <c r="E945" t="s">
        <v>125</v>
      </c>
      <c r="F945" s="18">
        <v>43286</v>
      </c>
      <c r="G945" s="18" t="s">
        <v>167</v>
      </c>
      <c r="H945">
        <v>0.5</v>
      </c>
      <c r="I945">
        <f t="shared" si="36"/>
        <v>5.0000000000000001E-4</v>
      </c>
      <c r="J945" t="s">
        <v>1089</v>
      </c>
    </row>
    <row r="946" spans="1:16" hidden="1" x14ac:dyDescent="0.35">
      <c r="A946">
        <v>2018198090</v>
      </c>
      <c r="B946" t="s">
        <v>46</v>
      </c>
      <c r="C946" t="s">
        <v>161</v>
      </c>
      <c r="D946" t="s">
        <v>990</v>
      </c>
      <c r="E946" t="s">
        <v>149</v>
      </c>
      <c r="F946" s="18">
        <v>43298</v>
      </c>
      <c r="G946" s="18" t="s">
        <v>167</v>
      </c>
      <c r="H946">
        <v>38.700000000000003</v>
      </c>
      <c r="I946">
        <f t="shared" si="36"/>
        <v>3.8700000000000005E-2</v>
      </c>
      <c r="J946" t="s">
        <v>1088</v>
      </c>
      <c r="K946" t="s">
        <v>1111</v>
      </c>
      <c r="P946" t="s">
        <v>1114</v>
      </c>
    </row>
    <row r="947" spans="1:16" hidden="1" x14ac:dyDescent="0.35">
      <c r="A947">
        <v>2018198089</v>
      </c>
      <c r="B947" t="s">
        <v>43</v>
      </c>
      <c r="C947" t="s">
        <v>451</v>
      </c>
      <c r="D947" t="s">
        <v>950</v>
      </c>
      <c r="E947" t="s">
        <v>885</v>
      </c>
      <c r="F947" s="18">
        <v>43298</v>
      </c>
      <c r="G947" s="18" t="s">
        <v>167</v>
      </c>
      <c r="H947">
        <v>11.4</v>
      </c>
      <c r="I947">
        <f t="shared" si="36"/>
        <v>1.14E-2</v>
      </c>
      <c r="J947" t="s">
        <v>1086</v>
      </c>
      <c r="K947" t="s">
        <v>1111</v>
      </c>
      <c r="P947" t="s">
        <v>1114</v>
      </c>
    </row>
    <row r="948" spans="1:16" hidden="1" x14ac:dyDescent="0.35">
      <c r="A948">
        <v>2018198091</v>
      </c>
      <c r="B948" t="s">
        <v>43</v>
      </c>
      <c r="C948" t="s">
        <v>451</v>
      </c>
      <c r="D948" t="s">
        <v>950</v>
      </c>
      <c r="E948" t="s">
        <v>1124</v>
      </c>
      <c r="F948" s="18">
        <v>43298</v>
      </c>
      <c r="G948" s="18" t="s">
        <v>167</v>
      </c>
      <c r="H948">
        <v>34.299999999999997</v>
      </c>
      <c r="I948">
        <f t="shared" si="36"/>
        <v>3.4299999999999997E-2</v>
      </c>
      <c r="J948" t="s">
        <v>1086</v>
      </c>
      <c r="K948" t="s">
        <v>1111</v>
      </c>
      <c r="P948" t="s">
        <v>1114</v>
      </c>
    </row>
    <row r="949" spans="1:16" hidden="1" x14ac:dyDescent="0.35">
      <c r="A949">
        <v>2018198088</v>
      </c>
      <c r="B949" t="s">
        <v>40</v>
      </c>
      <c r="C949" t="s">
        <v>158</v>
      </c>
      <c r="D949" t="s">
        <v>938</v>
      </c>
      <c r="E949" t="s">
        <v>133</v>
      </c>
      <c r="F949" s="18">
        <v>43298</v>
      </c>
      <c r="G949" s="18" t="s">
        <v>167</v>
      </c>
      <c r="H949">
        <v>10.6</v>
      </c>
      <c r="I949">
        <f t="shared" si="36"/>
        <v>1.06E-2</v>
      </c>
      <c r="J949" t="s">
        <v>1086</v>
      </c>
      <c r="K949" t="s">
        <v>1111</v>
      </c>
      <c r="P949" t="s">
        <v>1114</v>
      </c>
    </row>
    <row r="950" spans="1:16" hidden="1" x14ac:dyDescent="0.35">
      <c r="A950">
        <v>2018198092</v>
      </c>
      <c r="B950" t="e">
        <v>#N/A</v>
      </c>
      <c r="C950" t="e">
        <v>#N/A</v>
      </c>
      <c r="D950" t="s">
        <v>125</v>
      </c>
      <c r="E950" t="s">
        <v>125</v>
      </c>
      <c r="F950" s="18">
        <v>43298</v>
      </c>
      <c r="G950" s="18" t="s">
        <v>167</v>
      </c>
      <c r="H950">
        <v>0.5</v>
      </c>
      <c r="I950">
        <f t="shared" si="36"/>
        <v>5.0000000000000001E-4</v>
      </c>
      <c r="J950" t="s">
        <v>1086</v>
      </c>
      <c r="K950" t="s">
        <v>1111</v>
      </c>
      <c r="P950" t="s">
        <v>1114</v>
      </c>
    </row>
    <row r="951" spans="1:16" hidden="1" x14ac:dyDescent="0.35">
      <c r="A951">
        <v>2018206077</v>
      </c>
      <c r="B951" t="s">
        <v>43</v>
      </c>
      <c r="C951" t="s">
        <v>451</v>
      </c>
      <c r="D951" t="s">
        <v>950</v>
      </c>
      <c r="E951" t="s">
        <v>885</v>
      </c>
      <c r="F951" s="18">
        <v>43306</v>
      </c>
      <c r="G951" s="18" t="s">
        <v>167</v>
      </c>
      <c r="H951">
        <v>102.6</v>
      </c>
      <c r="I951">
        <f t="shared" si="36"/>
        <v>0.1026</v>
      </c>
      <c r="J951" t="s">
        <v>1107</v>
      </c>
      <c r="K951" t="s">
        <v>1111</v>
      </c>
    </row>
    <row r="952" spans="1:16" hidden="1" x14ac:dyDescent="0.35">
      <c r="A952">
        <v>2018206078</v>
      </c>
      <c r="B952" t="s">
        <v>34</v>
      </c>
      <c r="C952" t="s">
        <v>160</v>
      </c>
      <c r="D952" t="s">
        <v>926</v>
      </c>
      <c r="E952" t="s">
        <v>135</v>
      </c>
      <c r="F952" s="18">
        <v>43306</v>
      </c>
      <c r="G952" s="18" t="s">
        <v>167</v>
      </c>
      <c r="H952">
        <v>56.3</v>
      </c>
      <c r="I952">
        <f t="shared" si="36"/>
        <v>5.6299999999999996E-2</v>
      </c>
      <c r="J952" t="s">
        <v>1107</v>
      </c>
      <c r="K952" t="s">
        <v>1111</v>
      </c>
    </row>
    <row r="953" spans="1:16" x14ac:dyDescent="0.35">
      <c r="A953">
        <v>2018206076</v>
      </c>
      <c r="B953" t="s">
        <v>40</v>
      </c>
      <c r="C953" t="s">
        <v>158</v>
      </c>
      <c r="D953" t="s">
        <v>938</v>
      </c>
      <c r="E953" t="s">
        <v>133</v>
      </c>
      <c r="F953" s="18">
        <v>43306</v>
      </c>
      <c r="G953" s="18" t="s">
        <v>167</v>
      </c>
      <c r="H953">
        <v>62.9</v>
      </c>
      <c r="I953">
        <f t="shared" si="36"/>
        <v>6.2899999999999998E-2</v>
      </c>
      <c r="J953" t="s">
        <v>829</v>
      </c>
    </row>
    <row r="954" spans="1:16" hidden="1" x14ac:dyDescent="0.35">
      <c r="A954">
        <v>2018206080</v>
      </c>
      <c r="B954" t="s">
        <v>40</v>
      </c>
      <c r="C954" t="s">
        <v>158</v>
      </c>
      <c r="D954">
        <v>166</v>
      </c>
      <c r="E954" t="s">
        <v>133</v>
      </c>
      <c r="F954" s="18">
        <v>43306</v>
      </c>
      <c r="G954" s="18" t="s">
        <v>167</v>
      </c>
      <c r="H954">
        <v>67.900000000000006</v>
      </c>
      <c r="I954">
        <f t="shared" si="36"/>
        <v>6.7900000000000002E-2</v>
      </c>
      <c r="J954" t="s">
        <v>1107</v>
      </c>
      <c r="K954" t="s">
        <v>1111</v>
      </c>
    </row>
    <row r="955" spans="1:16" hidden="1" x14ac:dyDescent="0.35">
      <c r="A955">
        <v>2018206079</v>
      </c>
      <c r="B955" t="s">
        <v>26</v>
      </c>
      <c r="C955" t="s">
        <v>159</v>
      </c>
      <c r="D955">
        <v>101</v>
      </c>
      <c r="E955" t="s">
        <v>1124</v>
      </c>
      <c r="F955" s="18">
        <v>43306</v>
      </c>
      <c r="G955" s="18" t="s">
        <v>167</v>
      </c>
      <c r="H955">
        <v>64.599999999999994</v>
      </c>
      <c r="I955">
        <f t="shared" si="36"/>
        <v>6.4599999999999991E-2</v>
      </c>
      <c r="J955" t="s">
        <v>1107</v>
      </c>
      <c r="K955" t="s">
        <v>1111</v>
      </c>
    </row>
    <row r="956" spans="1:16" hidden="1" x14ac:dyDescent="0.35">
      <c r="A956">
        <v>2018206081</v>
      </c>
      <c r="B956" t="e">
        <v>#N/A</v>
      </c>
      <c r="C956" t="e">
        <v>#N/A</v>
      </c>
      <c r="D956" t="s">
        <v>125</v>
      </c>
      <c r="E956" t="s">
        <v>125</v>
      </c>
      <c r="F956" s="18">
        <v>43306</v>
      </c>
      <c r="G956" s="18" t="s">
        <v>167</v>
      </c>
      <c r="H956">
        <v>3</v>
      </c>
      <c r="I956">
        <f t="shared" si="36"/>
        <v>3.0000000000000001E-3</v>
      </c>
      <c r="J956" t="s">
        <v>1081</v>
      </c>
      <c r="K956" t="s">
        <v>1111</v>
      </c>
    </row>
    <row r="957" spans="1:16" hidden="1" x14ac:dyDescent="0.35">
      <c r="A957">
        <v>2018212100</v>
      </c>
      <c r="B957" t="s">
        <v>37</v>
      </c>
      <c r="C957" t="s">
        <v>450</v>
      </c>
      <c r="D957" t="s">
        <v>932</v>
      </c>
      <c r="E957" t="s">
        <v>965</v>
      </c>
      <c r="F957" s="18">
        <v>43312</v>
      </c>
      <c r="G957" s="18" t="s">
        <v>167</v>
      </c>
      <c r="H957">
        <v>7</v>
      </c>
      <c r="I957">
        <f t="shared" si="36"/>
        <v>7.0000000000000001E-3</v>
      </c>
      <c r="J957" t="s">
        <v>1080</v>
      </c>
      <c r="K957" t="s">
        <v>1111</v>
      </c>
      <c r="L957" s="27">
        <v>4.5999999999999996</v>
      </c>
      <c r="M957">
        <f t="shared" ref="M957:M964" si="37">3*L957</f>
        <v>13.799999999999999</v>
      </c>
      <c r="N957">
        <f t="shared" ref="N957:N964" si="38">5*L957</f>
        <v>23</v>
      </c>
      <c r="O957">
        <f t="shared" ref="O957:O964" si="39">10*L957</f>
        <v>46</v>
      </c>
    </row>
    <row r="958" spans="1:16" hidden="1" x14ac:dyDescent="0.35">
      <c r="A958">
        <v>2018212097</v>
      </c>
      <c r="B958" t="s">
        <v>46</v>
      </c>
      <c r="C958" t="s">
        <v>161</v>
      </c>
      <c r="D958" t="s">
        <v>990</v>
      </c>
      <c r="E958" t="s">
        <v>149</v>
      </c>
      <c r="F958" s="18">
        <v>43312</v>
      </c>
      <c r="G958" s="18" t="s">
        <v>167</v>
      </c>
      <c r="H958">
        <v>21.2</v>
      </c>
      <c r="I958">
        <f t="shared" si="36"/>
        <v>2.12E-2</v>
      </c>
      <c r="J958" t="s">
        <v>1107</v>
      </c>
      <c r="K958" t="s">
        <v>1111</v>
      </c>
      <c r="L958" s="27">
        <v>4.5999999999999996</v>
      </c>
      <c r="M958">
        <f t="shared" si="37"/>
        <v>13.799999999999999</v>
      </c>
      <c r="N958">
        <f t="shared" si="38"/>
        <v>23</v>
      </c>
      <c r="O958">
        <f t="shared" si="39"/>
        <v>46</v>
      </c>
    </row>
    <row r="959" spans="1:16" hidden="1" x14ac:dyDescent="0.35">
      <c r="A959">
        <v>2018212101</v>
      </c>
      <c r="B959" t="s">
        <v>46</v>
      </c>
      <c r="C959" t="s">
        <v>161</v>
      </c>
      <c r="D959" t="s">
        <v>990</v>
      </c>
      <c r="E959" t="s">
        <v>1124</v>
      </c>
      <c r="F959" s="18">
        <v>43312</v>
      </c>
      <c r="G959" s="18" t="s">
        <v>167</v>
      </c>
      <c r="H959">
        <v>21.2</v>
      </c>
      <c r="I959">
        <f t="shared" si="36"/>
        <v>2.12E-2</v>
      </c>
      <c r="J959" t="s">
        <v>1107</v>
      </c>
      <c r="K959" t="s">
        <v>1111</v>
      </c>
      <c r="L959" s="27">
        <v>4.5999999999999996</v>
      </c>
      <c r="M959">
        <f t="shared" si="37"/>
        <v>13.799999999999999</v>
      </c>
      <c r="N959">
        <f t="shared" si="38"/>
        <v>23</v>
      </c>
      <c r="O959">
        <f t="shared" si="39"/>
        <v>46</v>
      </c>
    </row>
    <row r="960" spans="1:16" hidden="1" x14ac:dyDescent="0.35">
      <c r="A960">
        <v>2018212096</v>
      </c>
      <c r="B960" t="s">
        <v>43</v>
      </c>
      <c r="C960" t="s">
        <v>451</v>
      </c>
      <c r="D960" t="s">
        <v>950</v>
      </c>
      <c r="E960" t="s">
        <v>885</v>
      </c>
      <c r="F960" s="18">
        <v>43312</v>
      </c>
      <c r="G960" s="18" t="s">
        <v>167</v>
      </c>
      <c r="H960">
        <v>32.1</v>
      </c>
      <c r="I960">
        <f t="shared" si="36"/>
        <v>3.2100000000000004E-2</v>
      </c>
      <c r="J960" t="s">
        <v>1080</v>
      </c>
      <c r="K960" t="s">
        <v>1111</v>
      </c>
      <c r="L960" s="27">
        <v>4.5999999999999996</v>
      </c>
      <c r="M960">
        <f t="shared" si="37"/>
        <v>13.799999999999999</v>
      </c>
      <c r="N960">
        <f t="shared" si="38"/>
        <v>23</v>
      </c>
      <c r="O960">
        <f t="shared" si="39"/>
        <v>46</v>
      </c>
    </row>
    <row r="961" spans="1:15" hidden="1" x14ac:dyDescent="0.35">
      <c r="A961">
        <v>2018212098</v>
      </c>
      <c r="B961" t="s">
        <v>34</v>
      </c>
      <c r="C961" t="s">
        <v>160</v>
      </c>
      <c r="D961" t="s">
        <v>926</v>
      </c>
      <c r="E961" t="s">
        <v>135</v>
      </c>
      <c r="F961" s="18">
        <v>43312</v>
      </c>
      <c r="G961" s="18" t="s">
        <v>167</v>
      </c>
      <c r="H961">
        <v>42.4</v>
      </c>
      <c r="I961">
        <f t="shared" si="36"/>
        <v>4.24E-2</v>
      </c>
      <c r="J961" t="s">
        <v>1107</v>
      </c>
      <c r="K961" t="s">
        <v>1111</v>
      </c>
      <c r="L961" s="27">
        <v>4.5999999999999996</v>
      </c>
      <c r="M961">
        <f t="shared" si="37"/>
        <v>13.799999999999999</v>
      </c>
      <c r="N961">
        <f t="shared" si="38"/>
        <v>23</v>
      </c>
      <c r="O961">
        <f t="shared" si="39"/>
        <v>46</v>
      </c>
    </row>
    <row r="962" spans="1:15" hidden="1" x14ac:dyDescent="0.35">
      <c r="A962">
        <v>2018212095</v>
      </c>
      <c r="B962" t="s">
        <v>40</v>
      </c>
      <c r="C962" t="s">
        <v>158</v>
      </c>
      <c r="D962" t="s">
        <v>938</v>
      </c>
      <c r="E962" t="s">
        <v>133</v>
      </c>
      <c r="F962" s="18">
        <v>43312</v>
      </c>
      <c r="G962" s="18" t="s">
        <v>167</v>
      </c>
      <c r="H962">
        <v>13.3</v>
      </c>
      <c r="I962">
        <f t="shared" si="36"/>
        <v>1.3300000000000001E-2</v>
      </c>
      <c r="J962" t="s">
        <v>1080</v>
      </c>
      <c r="K962" t="s">
        <v>1111</v>
      </c>
      <c r="L962" s="27">
        <v>4.5999999999999996</v>
      </c>
      <c r="M962">
        <f t="shared" si="37"/>
        <v>13.799999999999999</v>
      </c>
      <c r="N962">
        <f t="shared" si="38"/>
        <v>23</v>
      </c>
      <c r="O962">
        <f t="shared" si="39"/>
        <v>46</v>
      </c>
    </row>
    <row r="963" spans="1:15" hidden="1" x14ac:dyDescent="0.35">
      <c r="A963">
        <v>2018212099</v>
      </c>
      <c r="B963" t="s">
        <v>26</v>
      </c>
      <c r="C963" t="s">
        <v>159</v>
      </c>
      <c r="D963" t="s">
        <v>929</v>
      </c>
      <c r="E963" t="s">
        <v>134</v>
      </c>
      <c r="F963" s="18">
        <v>43312</v>
      </c>
      <c r="G963" s="18" t="s">
        <v>167</v>
      </c>
      <c r="H963">
        <v>50.3</v>
      </c>
      <c r="I963">
        <f t="shared" si="36"/>
        <v>5.0299999999999997E-2</v>
      </c>
      <c r="J963" t="s">
        <v>1107</v>
      </c>
      <c r="K963" t="s">
        <v>1111</v>
      </c>
      <c r="L963" s="27">
        <v>4.5999999999999996</v>
      </c>
      <c r="M963">
        <f t="shared" si="37"/>
        <v>13.799999999999999</v>
      </c>
      <c r="N963">
        <f t="shared" si="38"/>
        <v>23</v>
      </c>
      <c r="O963">
        <f t="shared" si="39"/>
        <v>46</v>
      </c>
    </row>
    <row r="964" spans="1:15" hidden="1" x14ac:dyDescent="0.35">
      <c r="A964">
        <v>2018212102</v>
      </c>
      <c r="B964" t="e">
        <v>#N/A</v>
      </c>
      <c r="C964" t="e">
        <v>#N/A</v>
      </c>
      <c r="D964" t="s">
        <v>125</v>
      </c>
      <c r="E964" t="s">
        <v>125</v>
      </c>
      <c r="F964" s="18">
        <v>43312</v>
      </c>
      <c r="G964" s="18" t="s">
        <v>167</v>
      </c>
      <c r="H964">
        <v>4.5999999999999996</v>
      </c>
      <c r="I964">
        <f t="shared" si="36"/>
        <v>4.5999999999999999E-3</v>
      </c>
      <c r="J964" t="s">
        <v>1081</v>
      </c>
      <c r="K964" t="s">
        <v>1111</v>
      </c>
      <c r="L964" s="27">
        <v>4.5999999999999996</v>
      </c>
      <c r="M964">
        <f t="shared" si="37"/>
        <v>13.799999999999999</v>
      </c>
      <c r="N964">
        <f t="shared" si="38"/>
        <v>23</v>
      </c>
      <c r="O964">
        <f t="shared" si="39"/>
        <v>46</v>
      </c>
    </row>
    <row r="965" spans="1:15" x14ac:dyDescent="0.35">
      <c r="A965">
        <v>2018226034</v>
      </c>
      <c r="B965" t="s">
        <v>37</v>
      </c>
      <c r="C965" t="s">
        <v>450</v>
      </c>
      <c r="D965" t="s">
        <v>932</v>
      </c>
      <c r="E965" t="s">
        <v>965</v>
      </c>
      <c r="F965" s="18">
        <v>43326</v>
      </c>
      <c r="G965" s="18" t="s">
        <v>167</v>
      </c>
      <c r="H965">
        <v>34.5</v>
      </c>
      <c r="I965">
        <f t="shared" si="36"/>
        <v>3.4500000000000003E-2</v>
      </c>
      <c r="J965" t="s">
        <v>829</v>
      </c>
    </row>
    <row r="966" spans="1:15" x14ac:dyDescent="0.35">
      <c r="A966">
        <v>2018226035</v>
      </c>
      <c r="B966" t="s">
        <v>46</v>
      </c>
      <c r="C966" t="s">
        <v>161</v>
      </c>
      <c r="D966" t="s">
        <v>990</v>
      </c>
      <c r="E966" t="s">
        <v>149</v>
      </c>
      <c r="F966" s="18">
        <v>43326</v>
      </c>
      <c r="G966" s="18" t="s">
        <v>167</v>
      </c>
      <c r="H966">
        <v>42.7</v>
      </c>
      <c r="I966">
        <f t="shared" si="36"/>
        <v>4.2700000000000002E-2</v>
      </c>
      <c r="J966" t="s">
        <v>29</v>
      </c>
    </row>
    <row r="967" spans="1:15" x14ac:dyDescent="0.35">
      <c r="A967">
        <v>2018226031</v>
      </c>
      <c r="B967" t="s">
        <v>43</v>
      </c>
      <c r="C967" t="s">
        <v>451</v>
      </c>
      <c r="D967" t="s">
        <v>950</v>
      </c>
      <c r="E967" t="s">
        <v>885</v>
      </c>
      <c r="F967" s="18">
        <v>43326</v>
      </c>
      <c r="G967" s="18" t="s">
        <v>167</v>
      </c>
      <c r="H967">
        <v>94.5</v>
      </c>
      <c r="I967">
        <f t="shared" si="36"/>
        <v>9.4500000000000001E-2</v>
      </c>
      <c r="J967" t="s">
        <v>829</v>
      </c>
    </row>
    <row r="968" spans="1:15" x14ac:dyDescent="0.35">
      <c r="A968">
        <v>2018226032</v>
      </c>
      <c r="B968" t="s">
        <v>34</v>
      </c>
      <c r="C968" t="s">
        <v>160</v>
      </c>
      <c r="D968" t="s">
        <v>926</v>
      </c>
      <c r="E968" t="s">
        <v>135</v>
      </c>
      <c r="F968" s="18">
        <v>43326</v>
      </c>
      <c r="G968" s="18" t="s">
        <v>167</v>
      </c>
      <c r="H968">
        <v>40</v>
      </c>
      <c r="I968">
        <f t="shared" si="36"/>
        <v>0.04</v>
      </c>
      <c r="J968" t="s">
        <v>29</v>
      </c>
    </row>
    <row r="969" spans="1:15" x14ac:dyDescent="0.35">
      <c r="A969">
        <v>2018226030</v>
      </c>
      <c r="B969" t="s">
        <v>40</v>
      </c>
      <c r="C969" t="s">
        <v>158</v>
      </c>
      <c r="D969" t="s">
        <v>938</v>
      </c>
      <c r="E969" t="s">
        <v>133</v>
      </c>
      <c r="F969" s="18">
        <v>43326</v>
      </c>
      <c r="G969" s="18" t="s">
        <v>167</v>
      </c>
      <c r="H969">
        <v>18.600000000000001</v>
      </c>
      <c r="I969">
        <f t="shared" si="36"/>
        <v>1.8600000000000002E-2</v>
      </c>
      <c r="J969" t="s">
        <v>29</v>
      </c>
    </row>
    <row r="970" spans="1:15" hidden="1" x14ac:dyDescent="0.35">
      <c r="A970">
        <v>2018226036</v>
      </c>
      <c r="B970" t="s">
        <v>40</v>
      </c>
      <c r="C970" t="s">
        <v>158</v>
      </c>
      <c r="D970" t="s">
        <v>938</v>
      </c>
      <c r="E970" t="s">
        <v>1124</v>
      </c>
      <c r="F970" s="18">
        <v>43326</v>
      </c>
      <c r="G970" s="18" t="s">
        <v>167</v>
      </c>
      <c r="H970">
        <v>15.9</v>
      </c>
      <c r="I970">
        <f t="shared" si="36"/>
        <v>1.5900000000000001E-2</v>
      </c>
      <c r="J970" t="s">
        <v>29</v>
      </c>
    </row>
    <row r="971" spans="1:15" x14ac:dyDescent="0.35">
      <c r="A971">
        <v>2018226033</v>
      </c>
      <c r="B971" t="s">
        <v>26</v>
      </c>
      <c r="C971" t="s">
        <v>159</v>
      </c>
      <c r="D971" t="s">
        <v>929</v>
      </c>
      <c r="E971" t="s">
        <v>134</v>
      </c>
      <c r="F971" s="18">
        <v>43326</v>
      </c>
      <c r="G971" s="18" t="s">
        <v>167</v>
      </c>
      <c r="H971">
        <v>172</v>
      </c>
      <c r="I971">
        <f t="shared" si="36"/>
        <v>0.17199999999999999</v>
      </c>
      <c r="J971" t="s">
        <v>829</v>
      </c>
    </row>
    <row r="972" spans="1:15" hidden="1" x14ac:dyDescent="0.35">
      <c r="A972">
        <v>2018226037</v>
      </c>
      <c r="B972" t="e">
        <v>#N/A</v>
      </c>
      <c r="C972" t="e">
        <v>#N/A</v>
      </c>
      <c r="D972" t="s">
        <v>125</v>
      </c>
      <c r="E972" t="s">
        <v>125</v>
      </c>
      <c r="F972" s="18">
        <v>43326</v>
      </c>
      <c r="G972" s="18" t="s">
        <v>167</v>
      </c>
      <c r="H972">
        <v>0.95</v>
      </c>
      <c r="I972">
        <f t="shared" si="36"/>
        <v>9.5E-4</v>
      </c>
      <c r="J972" t="s">
        <v>832</v>
      </c>
    </row>
    <row r="973" spans="1:15" x14ac:dyDescent="0.35">
      <c r="A973">
        <v>2018229084</v>
      </c>
      <c r="B973" t="s">
        <v>37</v>
      </c>
      <c r="C973" t="s">
        <v>450</v>
      </c>
      <c r="D973" t="s">
        <v>932</v>
      </c>
      <c r="E973" t="s">
        <v>965</v>
      </c>
      <c r="F973" s="18">
        <v>43329</v>
      </c>
      <c r="G973" s="18" t="s">
        <v>167</v>
      </c>
      <c r="H973">
        <v>114.1</v>
      </c>
      <c r="I973">
        <f t="shared" si="36"/>
        <v>0.11409999999999999</v>
      </c>
      <c r="J973" t="s">
        <v>829</v>
      </c>
    </row>
    <row r="974" spans="1:15" hidden="1" x14ac:dyDescent="0.35">
      <c r="A974">
        <v>2018229082</v>
      </c>
      <c r="B974" t="e">
        <v>#N/A</v>
      </c>
      <c r="C974" t="e">
        <v>#N/A</v>
      </c>
      <c r="D974" t="s">
        <v>125</v>
      </c>
      <c r="E974" t="s">
        <v>125</v>
      </c>
      <c r="F974" s="18">
        <v>43329</v>
      </c>
      <c r="G974" s="18" t="s">
        <v>167</v>
      </c>
      <c r="H974">
        <v>0.5</v>
      </c>
      <c r="I974">
        <f t="shared" si="36"/>
        <v>5.0000000000000001E-4</v>
      </c>
      <c r="J974" t="s">
        <v>832</v>
      </c>
    </row>
    <row r="975" spans="1:15" x14ac:dyDescent="0.35">
      <c r="A975">
        <v>2018240049</v>
      </c>
      <c r="B975" t="s">
        <v>37</v>
      </c>
      <c r="C975" t="s">
        <v>450</v>
      </c>
      <c r="D975" t="s">
        <v>932</v>
      </c>
      <c r="E975" t="s">
        <v>965</v>
      </c>
      <c r="F975" s="18">
        <v>43340</v>
      </c>
      <c r="G975" s="18" t="s">
        <v>167</v>
      </c>
      <c r="H975">
        <v>16.8</v>
      </c>
      <c r="I975">
        <f t="shared" si="36"/>
        <v>1.6800000000000002E-2</v>
      </c>
      <c r="J975" t="s">
        <v>29</v>
      </c>
    </row>
    <row r="976" spans="1:15" x14ac:dyDescent="0.35">
      <c r="A976">
        <v>2018240050</v>
      </c>
      <c r="B976" t="s">
        <v>46</v>
      </c>
      <c r="C976" t="s">
        <v>161</v>
      </c>
      <c r="D976" t="s">
        <v>990</v>
      </c>
      <c r="E976" t="s">
        <v>149</v>
      </c>
      <c r="F976" s="18">
        <v>43340</v>
      </c>
      <c r="G976" s="18" t="s">
        <v>167</v>
      </c>
      <c r="H976">
        <v>26.6</v>
      </c>
      <c r="I976">
        <f t="shared" si="36"/>
        <v>2.6600000000000002E-2</v>
      </c>
      <c r="J976" t="s">
        <v>29</v>
      </c>
    </row>
    <row r="977" spans="1:10" x14ac:dyDescent="0.35">
      <c r="A977">
        <v>2018240046</v>
      </c>
      <c r="B977" t="s">
        <v>43</v>
      </c>
      <c r="C977" t="s">
        <v>451</v>
      </c>
      <c r="D977" t="s">
        <v>950</v>
      </c>
      <c r="E977" t="s">
        <v>885</v>
      </c>
      <c r="F977" s="18">
        <v>43340</v>
      </c>
      <c r="G977" s="18" t="s">
        <v>167</v>
      </c>
      <c r="H977">
        <v>36.1</v>
      </c>
      <c r="I977">
        <f t="shared" si="36"/>
        <v>3.61E-2</v>
      </c>
      <c r="J977" t="s">
        <v>29</v>
      </c>
    </row>
    <row r="978" spans="1:10" x14ac:dyDescent="0.35">
      <c r="A978">
        <v>2018240047</v>
      </c>
      <c r="B978" t="s">
        <v>34</v>
      </c>
      <c r="C978" t="s">
        <v>160</v>
      </c>
      <c r="D978" t="s">
        <v>926</v>
      </c>
      <c r="E978" t="s">
        <v>135</v>
      </c>
      <c r="F978" s="18">
        <v>43340</v>
      </c>
      <c r="G978" s="18" t="s">
        <v>167</v>
      </c>
      <c r="H978">
        <v>36.200000000000003</v>
      </c>
      <c r="I978">
        <f t="shared" si="36"/>
        <v>3.6200000000000003E-2</v>
      </c>
      <c r="J978" t="s">
        <v>29</v>
      </c>
    </row>
    <row r="979" spans="1:10" hidden="1" x14ac:dyDescent="0.35">
      <c r="A979">
        <v>2018240051</v>
      </c>
      <c r="B979" t="s">
        <v>34</v>
      </c>
      <c r="C979" t="s">
        <v>160</v>
      </c>
      <c r="D979" t="s">
        <v>926</v>
      </c>
      <c r="E979" t="s">
        <v>1124</v>
      </c>
      <c r="F979" s="18">
        <v>43340</v>
      </c>
      <c r="G979" s="18" t="s">
        <v>167</v>
      </c>
      <c r="H979">
        <v>36.6</v>
      </c>
      <c r="I979">
        <f t="shared" si="36"/>
        <v>3.6600000000000001E-2</v>
      </c>
      <c r="J979" t="s">
        <v>29</v>
      </c>
    </row>
    <row r="980" spans="1:10" x14ac:dyDescent="0.35">
      <c r="A980">
        <v>2018240045</v>
      </c>
      <c r="B980" t="s">
        <v>40</v>
      </c>
      <c r="C980" t="s">
        <v>158</v>
      </c>
      <c r="D980" t="s">
        <v>938</v>
      </c>
      <c r="E980" t="s">
        <v>133</v>
      </c>
      <c r="F980" s="18">
        <v>43340</v>
      </c>
      <c r="G980" s="18" t="s">
        <v>167</v>
      </c>
      <c r="H980">
        <v>11.7</v>
      </c>
      <c r="I980">
        <f t="shared" si="36"/>
        <v>1.1699999999999999E-2</v>
      </c>
      <c r="J980" t="s">
        <v>29</v>
      </c>
    </row>
    <row r="981" spans="1:10" x14ac:dyDescent="0.35">
      <c r="A981">
        <v>2018240048</v>
      </c>
      <c r="B981" t="s">
        <v>26</v>
      </c>
      <c r="C981" t="s">
        <v>159</v>
      </c>
      <c r="D981" t="s">
        <v>929</v>
      </c>
      <c r="E981" t="s">
        <v>134</v>
      </c>
      <c r="F981" s="18">
        <v>43340</v>
      </c>
      <c r="G981" s="18" t="s">
        <v>167</v>
      </c>
      <c r="H981">
        <v>73.599999999999994</v>
      </c>
      <c r="I981">
        <f t="shared" ref="I981:I1023" si="40">IF(H981&gt;0,H981/1000,"")</f>
        <v>7.3599999999999999E-2</v>
      </c>
      <c r="J981" t="s">
        <v>829</v>
      </c>
    </row>
    <row r="982" spans="1:10" hidden="1" x14ac:dyDescent="0.35">
      <c r="A982">
        <v>2018240052</v>
      </c>
      <c r="B982" t="e">
        <v>#N/A</v>
      </c>
      <c r="C982" t="e">
        <v>#N/A</v>
      </c>
      <c r="D982" t="s">
        <v>125</v>
      </c>
      <c r="E982" t="s">
        <v>125</v>
      </c>
      <c r="F982" s="18">
        <v>43340</v>
      </c>
      <c r="G982" s="18" t="s">
        <v>167</v>
      </c>
      <c r="H982">
        <v>0.5</v>
      </c>
      <c r="I982">
        <f t="shared" si="40"/>
        <v>5.0000000000000001E-4</v>
      </c>
      <c r="J982" t="s">
        <v>832</v>
      </c>
    </row>
    <row r="983" spans="1:10" x14ac:dyDescent="0.35">
      <c r="A983">
        <v>2018254008</v>
      </c>
      <c r="B983" t="s">
        <v>43</v>
      </c>
      <c r="C983" t="s">
        <v>451</v>
      </c>
      <c r="D983" t="s">
        <v>950</v>
      </c>
      <c r="E983" t="s">
        <v>885</v>
      </c>
      <c r="F983" s="18">
        <v>43353</v>
      </c>
      <c r="G983" s="18" t="s">
        <v>167</v>
      </c>
      <c r="H983">
        <v>39.5</v>
      </c>
      <c r="I983">
        <f t="shared" si="40"/>
        <v>3.95E-2</v>
      </c>
      <c r="J983" t="s">
        <v>29</v>
      </c>
    </row>
    <row r="984" spans="1:10" x14ac:dyDescent="0.35">
      <c r="A984">
        <v>2018254009</v>
      </c>
      <c r="B984" t="s">
        <v>34</v>
      </c>
      <c r="C984" t="s">
        <v>160</v>
      </c>
      <c r="D984" t="s">
        <v>926</v>
      </c>
      <c r="E984" t="s">
        <v>135</v>
      </c>
      <c r="F984" s="18">
        <v>43353</v>
      </c>
      <c r="G984" s="18" t="s">
        <v>167</v>
      </c>
      <c r="H984">
        <v>48.5</v>
      </c>
      <c r="I984">
        <f t="shared" si="40"/>
        <v>4.8500000000000001E-2</v>
      </c>
      <c r="J984" t="s">
        <v>29</v>
      </c>
    </row>
    <row r="985" spans="1:10" x14ac:dyDescent="0.35">
      <c r="A985">
        <v>2018254007</v>
      </c>
      <c r="B985" t="s">
        <v>40</v>
      </c>
      <c r="C985" t="s">
        <v>158</v>
      </c>
      <c r="D985" t="s">
        <v>938</v>
      </c>
      <c r="E985" t="s">
        <v>133</v>
      </c>
      <c r="F985" s="18">
        <v>43353</v>
      </c>
      <c r="G985" s="18" t="s">
        <v>167</v>
      </c>
      <c r="H985">
        <v>47.9</v>
      </c>
      <c r="I985">
        <f t="shared" si="40"/>
        <v>4.7899999999999998E-2</v>
      </c>
      <c r="J985" t="s">
        <v>29</v>
      </c>
    </row>
    <row r="986" spans="1:10" hidden="1" x14ac:dyDescent="0.35">
      <c r="A986">
        <v>2018254011</v>
      </c>
      <c r="B986" t="s">
        <v>40</v>
      </c>
      <c r="C986" t="s">
        <v>158</v>
      </c>
      <c r="D986" t="s">
        <v>938</v>
      </c>
      <c r="E986" t="s">
        <v>1124</v>
      </c>
      <c r="F986" s="18">
        <v>43353</v>
      </c>
      <c r="G986" s="18" t="s">
        <v>167</v>
      </c>
      <c r="H986">
        <v>46.6</v>
      </c>
      <c r="I986">
        <f t="shared" si="40"/>
        <v>4.6600000000000003E-2</v>
      </c>
      <c r="J986" t="s">
        <v>29</v>
      </c>
    </row>
    <row r="987" spans="1:10" x14ac:dyDescent="0.35">
      <c r="A987">
        <v>2018254010</v>
      </c>
      <c r="B987" t="s">
        <v>26</v>
      </c>
      <c r="C987" t="s">
        <v>159</v>
      </c>
      <c r="D987" t="s">
        <v>929</v>
      </c>
      <c r="E987" t="s">
        <v>134</v>
      </c>
      <c r="F987" s="18">
        <v>43353</v>
      </c>
      <c r="G987" s="18" t="s">
        <v>167</v>
      </c>
      <c r="H987">
        <v>30.5</v>
      </c>
      <c r="I987">
        <f t="shared" si="40"/>
        <v>3.0499999999999999E-2</v>
      </c>
      <c r="J987" t="s">
        <v>29</v>
      </c>
    </row>
    <row r="988" spans="1:10" hidden="1" x14ac:dyDescent="0.35">
      <c r="A988">
        <v>2018254012</v>
      </c>
      <c r="B988" t="e">
        <v>#N/A</v>
      </c>
      <c r="C988" t="e">
        <v>#N/A</v>
      </c>
      <c r="D988" t="s">
        <v>125</v>
      </c>
      <c r="E988" t="s">
        <v>125</v>
      </c>
      <c r="F988" s="18">
        <v>43353</v>
      </c>
      <c r="G988" s="18" t="s">
        <v>167</v>
      </c>
      <c r="H988">
        <v>0.5</v>
      </c>
      <c r="I988">
        <f t="shared" si="40"/>
        <v>5.0000000000000001E-4</v>
      </c>
      <c r="J988" t="s">
        <v>832</v>
      </c>
    </row>
    <row r="989" spans="1:10" x14ac:dyDescent="0.35">
      <c r="A989">
        <v>2018254082</v>
      </c>
      <c r="B989" t="s">
        <v>37</v>
      </c>
      <c r="C989" t="s">
        <v>450</v>
      </c>
      <c r="D989" t="s">
        <v>932</v>
      </c>
      <c r="E989" t="s">
        <v>965</v>
      </c>
      <c r="F989" s="18">
        <v>43354</v>
      </c>
      <c r="G989" s="18" t="s">
        <v>167</v>
      </c>
      <c r="H989">
        <v>32.799999999999997</v>
      </c>
      <c r="I989">
        <f t="shared" si="40"/>
        <v>3.2799999999999996E-2</v>
      </c>
      <c r="J989" t="s">
        <v>29</v>
      </c>
    </row>
    <row r="990" spans="1:10" x14ac:dyDescent="0.35">
      <c r="A990">
        <v>2018254083</v>
      </c>
      <c r="B990" t="s">
        <v>46</v>
      </c>
      <c r="C990" t="s">
        <v>161</v>
      </c>
      <c r="D990" t="s">
        <v>990</v>
      </c>
      <c r="E990" t="s">
        <v>149</v>
      </c>
      <c r="F990" s="18">
        <v>43354</v>
      </c>
      <c r="G990" s="18" t="s">
        <v>167</v>
      </c>
      <c r="H990">
        <v>22.5</v>
      </c>
      <c r="I990">
        <f t="shared" si="40"/>
        <v>2.2499999999999999E-2</v>
      </c>
      <c r="J990" t="s">
        <v>29</v>
      </c>
    </row>
    <row r="991" spans="1:10" x14ac:dyDescent="0.35">
      <c r="A991">
        <v>2018254079</v>
      </c>
      <c r="B991" t="s">
        <v>43</v>
      </c>
      <c r="C991" t="s">
        <v>451</v>
      </c>
      <c r="D991" t="s">
        <v>950</v>
      </c>
      <c r="E991" t="s">
        <v>885</v>
      </c>
      <c r="F991" s="18">
        <v>43354</v>
      </c>
      <c r="G991" s="18" t="s">
        <v>167</v>
      </c>
      <c r="H991">
        <v>50.4</v>
      </c>
      <c r="I991">
        <f t="shared" si="40"/>
        <v>5.04E-2</v>
      </c>
      <c r="J991" t="s">
        <v>829</v>
      </c>
    </row>
    <row r="992" spans="1:10" x14ac:dyDescent="0.35">
      <c r="A992">
        <v>2018254080</v>
      </c>
      <c r="B992" t="s">
        <v>34</v>
      </c>
      <c r="C992" t="s">
        <v>160</v>
      </c>
      <c r="D992" t="s">
        <v>926</v>
      </c>
      <c r="E992" t="s">
        <v>135</v>
      </c>
      <c r="F992" s="18">
        <v>43354</v>
      </c>
      <c r="G992" s="18" t="s">
        <v>167</v>
      </c>
      <c r="H992">
        <v>135</v>
      </c>
      <c r="I992">
        <f t="shared" si="40"/>
        <v>0.13500000000000001</v>
      </c>
      <c r="J992" t="s">
        <v>829</v>
      </c>
    </row>
    <row r="993" spans="1:11" x14ac:dyDescent="0.35">
      <c r="A993">
        <v>2018254078</v>
      </c>
      <c r="B993" t="s">
        <v>40</v>
      </c>
      <c r="C993" t="s">
        <v>158</v>
      </c>
      <c r="D993" t="s">
        <v>938</v>
      </c>
      <c r="E993" t="s">
        <v>133</v>
      </c>
      <c r="F993" s="18">
        <v>43354</v>
      </c>
      <c r="G993" s="18" t="s">
        <v>167</v>
      </c>
      <c r="H993">
        <v>76.5</v>
      </c>
      <c r="I993">
        <f t="shared" si="40"/>
        <v>7.6499999999999999E-2</v>
      </c>
      <c r="J993" t="s">
        <v>829</v>
      </c>
    </row>
    <row r="994" spans="1:11" x14ac:dyDescent="0.35">
      <c r="A994">
        <v>2018254081</v>
      </c>
      <c r="B994" t="s">
        <v>26</v>
      </c>
      <c r="C994" t="s">
        <v>159</v>
      </c>
      <c r="D994" t="s">
        <v>929</v>
      </c>
      <c r="E994" t="s">
        <v>134</v>
      </c>
      <c r="F994" s="18">
        <v>43354</v>
      </c>
      <c r="G994" s="18" t="s">
        <v>167</v>
      </c>
      <c r="H994">
        <v>44.7</v>
      </c>
      <c r="I994">
        <f t="shared" si="40"/>
        <v>4.4700000000000004E-2</v>
      </c>
      <c r="J994" t="s">
        <v>829</v>
      </c>
    </row>
    <row r="995" spans="1:11" hidden="1" x14ac:dyDescent="0.35">
      <c r="A995">
        <v>2018254084</v>
      </c>
      <c r="B995" t="s">
        <v>26</v>
      </c>
      <c r="C995" t="s">
        <v>159</v>
      </c>
      <c r="D995" t="s">
        <v>929</v>
      </c>
      <c r="E995" t="s">
        <v>1124</v>
      </c>
      <c r="F995" s="18">
        <v>43354</v>
      </c>
      <c r="G995" s="18" t="s">
        <v>167</v>
      </c>
      <c r="H995">
        <v>48.9</v>
      </c>
      <c r="I995">
        <f t="shared" si="40"/>
        <v>4.8899999999999999E-2</v>
      </c>
      <c r="J995" t="s">
        <v>829</v>
      </c>
    </row>
    <row r="996" spans="1:11" hidden="1" x14ac:dyDescent="0.35">
      <c r="A996">
        <v>2018254085</v>
      </c>
      <c r="B996" t="e">
        <v>#N/A</v>
      </c>
      <c r="C996" t="e">
        <v>#N/A</v>
      </c>
      <c r="D996" t="s">
        <v>125</v>
      </c>
      <c r="E996" t="s">
        <v>125</v>
      </c>
      <c r="F996" s="18">
        <v>43354</v>
      </c>
      <c r="G996" s="18" t="s">
        <v>167</v>
      </c>
      <c r="H996">
        <v>1.7</v>
      </c>
      <c r="I996">
        <f t="shared" si="40"/>
        <v>1.6999999999999999E-3</v>
      </c>
      <c r="J996" t="s">
        <v>833</v>
      </c>
    </row>
    <row r="997" spans="1:11" hidden="1" x14ac:dyDescent="0.35">
      <c r="A997">
        <v>2018276045</v>
      </c>
      <c r="B997" t="e">
        <v>#N/A</v>
      </c>
      <c r="C997" t="e">
        <v>#N/A</v>
      </c>
      <c r="D997" t="s">
        <v>125</v>
      </c>
      <c r="E997" t="s">
        <v>125</v>
      </c>
      <c r="F997" s="18">
        <v>43376</v>
      </c>
      <c r="G997" s="18" t="s">
        <v>167</v>
      </c>
      <c r="H997">
        <v>1.9</v>
      </c>
      <c r="I997">
        <f t="shared" si="40"/>
        <v>1.9E-3</v>
      </c>
      <c r="J997" t="s">
        <v>833</v>
      </c>
    </row>
    <row r="998" spans="1:11" hidden="1" x14ac:dyDescent="0.35">
      <c r="A998">
        <v>2018282011</v>
      </c>
      <c r="B998" t="s">
        <v>37</v>
      </c>
      <c r="C998" t="s">
        <v>450</v>
      </c>
      <c r="D998" t="s">
        <v>932</v>
      </c>
      <c r="E998" t="s">
        <v>965</v>
      </c>
      <c r="F998" s="18">
        <v>43382</v>
      </c>
      <c r="G998" s="18" t="s">
        <v>167</v>
      </c>
      <c r="H998">
        <v>17.3</v>
      </c>
      <c r="I998">
        <f t="shared" si="40"/>
        <v>1.7299999999999999E-2</v>
      </c>
      <c r="J998" t="s">
        <v>1080</v>
      </c>
      <c r="K998" t="s">
        <v>1111</v>
      </c>
    </row>
    <row r="999" spans="1:11" hidden="1" x14ac:dyDescent="0.35">
      <c r="A999">
        <v>2018282012</v>
      </c>
      <c r="B999" t="s">
        <v>46</v>
      </c>
      <c r="C999" t="s">
        <v>161</v>
      </c>
      <c r="D999" t="s">
        <v>990</v>
      </c>
      <c r="E999" t="s">
        <v>149</v>
      </c>
      <c r="F999" s="18">
        <v>43382</v>
      </c>
      <c r="G999" s="18" t="s">
        <v>167</v>
      </c>
      <c r="H999">
        <v>16.600000000000001</v>
      </c>
      <c r="I999">
        <f t="shared" si="40"/>
        <v>1.66E-2</v>
      </c>
      <c r="J999" t="s">
        <v>1080</v>
      </c>
      <c r="K999" t="s">
        <v>1111</v>
      </c>
    </row>
    <row r="1000" spans="1:11" hidden="1" x14ac:dyDescent="0.35">
      <c r="A1000">
        <v>2018282008</v>
      </c>
      <c r="B1000" t="s">
        <v>43</v>
      </c>
      <c r="C1000" t="s">
        <v>451</v>
      </c>
      <c r="D1000" t="s">
        <v>950</v>
      </c>
      <c r="E1000" t="s">
        <v>885</v>
      </c>
      <c r="F1000" s="18">
        <v>43382</v>
      </c>
      <c r="G1000" s="18" t="s">
        <v>167</v>
      </c>
      <c r="H1000">
        <v>27.9</v>
      </c>
      <c r="I1000">
        <f t="shared" si="40"/>
        <v>2.7899999999999998E-2</v>
      </c>
      <c r="J1000" t="s">
        <v>1080</v>
      </c>
      <c r="K1000" t="s">
        <v>1111</v>
      </c>
    </row>
    <row r="1001" spans="1:11" hidden="1" x14ac:dyDescent="0.35">
      <c r="A1001">
        <v>2018282009</v>
      </c>
      <c r="B1001" t="s">
        <v>34</v>
      </c>
      <c r="C1001" t="s">
        <v>160</v>
      </c>
      <c r="D1001" t="s">
        <v>926</v>
      </c>
      <c r="E1001" t="s">
        <v>135</v>
      </c>
      <c r="F1001" s="18">
        <v>43382</v>
      </c>
      <c r="G1001" s="18" t="s">
        <v>167</v>
      </c>
      <c r="H1001">
        <v>32.9</v>
      </c>
      <c r="I1001">
        <f t="shared" si="40"/>
        <v>3.2899999999999999E-2</v>
      </c>
      <c r="J1001" t="s">
        <v>1080</v>
      </c>
      <c r="K1001" t="s">
        <v>1111</v>
      </c>
    </row>
    <row r="1002" spans="1:11" hidden="1" x14ac:dyDescent="0.35">
      <c r="A1002">
        <v>2018282007</v>
      </c>
      <c r="B1002" t="s">
        <v>40</v>
      </c>
      <c r="C1002" t="s">
        <v>158</v>
      </c>
      <c r="D1002" t="s">
        <v>938</v>
      </c>
      <c r="E1002" t="s">
        <v>133</v>
      </c>
      <c r="F1002" s="18">
        <v>43382</v>
      </c>
      <c r="G1002" s="18" t="s">
        <v>167</v>
      </c>
      <c r="H1002">
        <v>19.600000000000001</v>
      </c>
      <c r="I1002">
        <f t="shared" si="40"/>
        <v>1.9600000000000003E-2</v>
      </c>
      <c r="J1002" t="s">
        <v>1080</v>
      </c>
      <c r="K1002" t="s">
        <v>1111</v>
      </c>
    </row>
    <row r="1003" spans="1:11" hidden="1" x14ac:dyDescent="0.35">
      <c r="A1003">
        <v>2018282013</v>
      </c>
      <c r="B1003" t="s">
        <v>40</v>
      </c>
      <c r="C1003" t="s">
        <v>158</v>
      </c>
      <c r="D1003" t="s">
        <v>938</v>
      </c>
      <c r="E1003" t="s">
        <v>1124</v>
      </c>
      <c r="F1003" s="18">
        <v>43382</v>
      </c>
      <c r="G1003" s="18" t="s">
        <v>167</v>
      </c>
      <c r="H1003">
        <v>18.7</v>
      </c>
      <c r="I1003">
        <f t="shared" si="40"/>
        <v>1.8699999999999998E-2</v>
      </c>
      <c r="J1003" t="s">
        <v>1080</v>
      </c>
      <c r="K1003" t="s">
        <v>1111</v>
      </c>
    </row>
    <row r="1004" spans="1:11" hidden="1" x14ac:dyDescent="0.35">
      <c r="A1004">
        <v>2018282010</v>
      </c>
      <c r="B1004" t="s">
        <v>26</v>
      </c>
      <c r="C1004" t="s">
        <v>159</v>
      </c>
      <c r="D1004" t="s">
        <v>929</v>
      </c>
      <c r="E1004" t="s">
        <v>134</v>
      </c>
      <c r="F1004" s="18">
        <v>43382</v>
      </c>
      <c r="G1004" s="18" t="s">
        <v>167</v>
      </c>
      <c r="H1004">
        <v>33.200000000000003</v>
      </c>
      <c r="I1004">
        <f t="shared" si="40"/>
        <v>3.32E-2</v>
      </c>
      <c r="J1004" t="s">
        <v>1080</v>
      </c>
      <c r="K1004" t="s">
        <v>1111</v>
      </c>
    </row>
    <row r="1005" spans="1:11" hidden="1" x14ac:dyDescent="0.35">
      <c r="A1005">
        <v>2018282014</v>
      </c>
      <c r="B1005" t="e">
        <v>#N/A</v>
      </c>
      <c r="C1005" t="e">
        <v>#N/A</v>
      </c>
      <c r="D1005" t="s">
        <v>125</v>
      </c>
      <c r="E1005" t="s">
        <v>125</v>
      </c>
      <c r="F1005" s="18">
        <v>43382</v>
      </c>
      <c r="G1005" s="18" t="s">
        <v>167</v>
      </c>
      <c r="H1005">
        <v>2.2999999999999998</v>
      </c>
      <c r="I1005">
        <f t="shared" si="40"/>
        <v>2.3E-3</v>
      </c>
      <c r="J1005" t="s">
        <v>1081</v>
      </c>
      <c r="K1005" t="s">
        <v>1111</v>
      </c>
    </row>
    <row r="1006" spans="1:11" x14ac:dyDescent="0.35">
      <c r="A1006">
        <v>2018296009</v>
      </c>
      <c r="B1006" t="s">
        <v>37</v>
      </c>
      <c r="C1006" t="s">
        <v>450</v>
      </c>
      <c r="D1006" t="s">
        <v>932</v>
      </c>
      <c r="E1006" t="s">
        <v>965</v>
      </c>
      <c r="F1006" s="18">
        <v>43396</v>
      </c>
      <c r="G1006" s="18" t="s">
        <v>167</v>
      </c>
      <c r="H1006">
        <v>31.3</v>
      </c>
      <c r="I1006">
        <f t="shared" si="40"/>
        <v>3.1300000000000001E-2</v>
      </c>
      <c r="J1006" t="s">
        <v>29</v>
      </c>
    </row>
    <row r="1007" spans="1:11" x14ac:dyDescent="0.35">
      <c r="A1007">
        <v>2018296010</v>
      </c>
      <c r="B1007" t="s">
        <v>46</v>
      </c>
      <c r="C1007" t="s">
        <v>161</v>
      </c>
      <c r="D1007" t="s">
        <v>990</v>
      </c>
      <c r="E1007" t="s">
        <v>149</v>
      </c>
      <c r="F1007" s="18">
        <v>43396</v>
      </c>
      <c r="G1007" s="18" t="s">
        <v>167</v>
      </c>
      <c r="H1007">
        <v>22</v>
      </c>
      <c r="I1007">
        <f t="shared" si="40"/>
        <v>2.1999999999999999E-2</v>
      </c>
      <c r="J1007" t="s">
        <v>29</v>
      </c>
    </row>
    <row r="1008" spans="1:11" x14ac:dyDescent="0.35">
      <c r="A1008">
        <v>2018296006</v>
      </c>
      <c r="B1008" t="s">
        <v>43</v>
      </c>
      <c r="C1008" t="s">
        <v>451</v>
      </c>
      <c r="D1008" t="s">
        <v>950</v>
      </c>
      <c r="E1008" t="s">
        <v>885</v>
      </c>
      <c r="F1008" s="18">
        <v>43396</v>
      </c>
      <c r="G1008" s="18" t="s">
        <v>167</v>
      </c>
      <c r="H1008">
        <v>15.9</v>
      </c>
      <c r="I1008">
        <f t="shared" si="40"/>
        <v>1.5900000000000001E-2</v>
      </c>
      <c r="J1008" t="s">
        <v>29</v>
      </c>
    </row>
    <row r="1009" spans="1:10" x14ac:dyDescent="0.35">
      <c r="A1009">
        <v>2018296007</v>
      </c>
      <c r="B1009" t="s">
        <v>34</v>
      </c>
      <c r="C1009" t="s">
        <v>160</v>
      </c>
      <c r="D1009" t="s">
        <v>926</v>
      </c>
      <c r="E1009" t="s">
        <v>135</v>
      </c>
      <c r="F1009" s="18">
        <v>43396</v>
      </c>
      <c r="G1009" s="18" t="s">
        <v>167</v>
      </c>
      <c r="H1009">
        <v>22.8</v>
      </c>
      <c r="I1009">
        <f t="shared" si="40"/>
        <v>2.2800000000000001E-2</v>
      </c>
      <c r="J1009" t="s">
        <v>29</v>
      </c>
    </row>
    <row r="1010" spans="1:10" x14ac:dyDescent="0.35">
      <c r="A1010">
        <v>2018296005</v>
      </c>
      <c r="B1010" t="s">
        <v>40</v>
      </c>
      <c r="C1010" t="s">
        <v>158</v>
      </c>
      <c r="D1010" t="s">
        <v>938</v>
      </c>
      <c r="E1010" t="s">
        <v>133</v>
      </c>
      <c r="F1010" s="18">
        <v>43396</v>
      </c>
      <c r="G1010" s="18" t="s">
        <v>167</v>
      </c>
      <c r="H1010">
        <v>8.1999999999999993</v>
      </c>
      <c r="I1010">
        <f t="shared" si="40"/>
        <v>8.199999999999999E-3</v>
      </c>
      <c r="J1010" t="s">
        <v>29</v>
      </c>
    </row>
    <row r="1011" spans="1:10" hidden="1" x14ac:dyDescent="0.35">
      <c r="A1011">
        <v>2018296011</v>
      </c>
      <c r="B1011" t="s">
        <v>40</v>
      </c>
      <c r="C1011" t="s">
        <v>158</v>
      </c>
      <c r="D1011" t="s">
        <v>938</v>
      </c>
      <c r="E1011" t="s">
        <v>1124</v>
      </c>
      <c r="F1011" s="18">
        <v>43396</v>
      </c>
      <c r="G1011" s="18" t="s">
        <v>167</v>
      </c>
      <c r="H1011">
        <v>8.8000000000000007</v>
      </c>
      <c r="I1011">
        <f t="shared" si="40"/>
        <v>8.8000000000000005E-3</v>
      </c>
      <c r="J1011" t="s">
        <v>29</v>
      </c>
    </row>
    <row r="1012" spans="1:10" x14ac:dyDescent="0.35">
      <c r="A1012">
        <v>2018296008</v>
      </c>
      <c r="B1012" t="s">
        <v>26</v>
      </c>
      <c r="C1012" t="s">
        <v>159</v>
      </c>
      <c r="D1012" t="s">
        <v>929</v>
      </c>
      <c r="E1012" t="s">
        <v>134</v>
      </c>
      <c r="F1012" s="18">
        <v>43396</v>
      </c>
      <c r="G1012" s="18" t="s">
        <v>167</v>
      </c>
      <c r="H1012">
        <v>15.7</v>
      </c>
      <c r="I1012">
        <f t="shared" si="40"/>
        <v>1.5699999999999999E-2</v>
      </c>
      <c r="J1012" t="s">
        <v>29</v>
      </c>
    </row>
    <row r="1013" spans="1:10" hidden="1" x14ac:dyDescent="0.35">
      <c r="A1013">
        <v>2018296012</v>
      </c>
      <c r="B1013" t="e">
        <v>#N/A</v>
      </c>
      <c r="C1013" t="e">
        <v>#N/A</v>
      </c>
      <c r="D1013" t="s">
        <v>125</v>
      </c>
      <c r="E1013" t="s">
        <v>125</v>
      </c>
      <c r="F1013" s="18">
        <v>43396</v>
      </c>
      <c r="G1013" s="18" t="s">
        <v>167</v>
      </c>
      <c r="H1013">
        <v>2.4</v>
      </c>
      <c r="I1013">
        <f t="shared" si="40"/>
        <v>2.3999999999999998E-3</v>
      </c>
      <c r="J1013" t="s">
        <v>833</v>
      </c>
    </row>
    <row r="1014" spans="1:10" x14ac:dyDescent="0.35">
      <c r="A1014">
        <v>2018303008</v>
      </c>
      <c r="B1014" s="10" t="s">
        <v>43</v>
      </c>
      <c r="C1014" t="s">
        <v>451</v>
      </c>
      <c r="D1014" s="10" t="s">
        <v>52</v>
      </c>
      <c r="E1014" s="10" t="s">
        <v>45</v>
      </c>
      <c r="F1014" s="18">
        <v>43402</v>
      </c>
      <c r="G1014" s="18" t="s">
        <v>167</v>
      </c>
      <c r="H1014">
        <v>23.9</v>
      </c>
      <c r="I1014">
        <f t="shared" si="40"/>
        <v>2.3899999999999998E-2</v>
      </c>
    </row>
    <row r="1015" spans="1:10" hidden="1" x14ac:dyDescent="0.35">
      <c r="A1015">
        <v>2018303011</v>
      </c>
      <c r="B1015" s="10" t="s">
        <v>43</v>
      </c>
      <c r="C1015" t="s">
        <v>451</v>
      </c>
      <c r="D1015" s="10" t="s">
        <v>107</v>
      </c>
      <c r="E1015" t="s">
        <v>1124</v>
      </c>
      <c r="F1015" s="18">
        <v>43402</v>
      </c>
      <c r="G1015" s="18" t="s">
        <v>167</v>
      </c>
      <c r="H1015">
        <v>31.1</v>
      </c>
      <c r="I1015">
        <f t="shared" si="40"/>
        <v>3.1100000000000003E-2</v>
      </c>
    </row>
    <row r="1016" spans="1:10" x14ac:dyDescent="0.35">
      <c r="A1016">
        <v>2018303009</v>
      </c>
      <c r="B1016" s="10" t="s">
        <v>34</v>
      </c>
      <c r="C1016" t="s">
        <v>160</v>
      </c>
      <c r="D1016" s="10" t="s">
        <v>35</v>
      </c>
      <c r="E1016" s="10" t="s">
        <v>36</v>
      </c>
      <c r="F1016" s="18">
        <v>43402</v>
      </c>
      <c r="G1016" s="18" t="s">
        <v>167</v>
      </c>
      <c r="H1016">
        <v>63.9</v>
      </c>
      <c r="I1016">
        <f t="shared" si="40"/>
        <v>6.3899999999999998E-2</v>
      </c>
    </row>
    <row r="1017" spans="1:10" x14ac:dyDescent="0.35">
      <c r="A1017">
        <v>2018303007</v>
      </c>
      <c r="B1017" s="10" t="s">
        <v>40</v>
      </c>
      <c r="C1017" t="s">
        <v>158</v>
      </c>
      <c r="D1017" s="10" t="s">
        <v>41</v>
      </c>
      <c r="E1017" s="10" t="s">
        <v>42</v>
      </c>
      <c r="F1017" s="18">
        <v>43402</v>
      </c>
      <c r="G1017" s="18" t="s">
        <v>167</v>
      </c>
      <c r="H1017">
        <v>35.1</v>
      </c>
      <c r="I1017">
        <f t="shared" si="40"/>
        <v>3.5099999999999999E-2</v>
      </c>
    </row>
    <row r="1018" spans="1:10" x14ac:dyDescent="0.35">
      <c r="A1018">
        <v>2018303010</v>
      </c>
      <c r="B1018" s="10" t="s">
        <v>26</v>
      </c>
      <c r="C1018" t="s">
        <v>159</v>
      </c>
      <c r="D1018" s="10" t="s">
        <v>28</v>
      </c>
      <c r="E1018" s="10" t="s">
        <v>31</v>
      </c>
      <c r="F1018" s="18">
        <v>43402</v>
      </c>
      <c r="G1018" s="18" t="s">
        <v>167</v>
      </c>
      <c r="H1018">
        <v>50.6</v>
      </c>
      <c r="I1018">
        <f t="shared" si="40"/>
        <v>5.0599999999999999E-2</v>
      </c>
    </row>
    <row r="1019" spans="1:10" x14ac:dyDescent="0.35">
      <c r="A1019">
        <v>2018306003</v>
      </c>
      <c r="B1019" s="10" t="s">
        <v>43</v>
      </c>
      <c r="C1019" t="s">
        <v>451</v>
      </c>
      <c r="D1019" s="10" t="s">
        <v>52</v>
      </c>
      <c r="E1019" s="10" t="s">
        <v>45</v>
      </c>
      <c r="F1019" s="18">
        <v>43406</v>
      </c>
      <c r="G1019" s="18" t="s">
        <v>167</v>
      </c>
      <c r="H1019">
        <v>23.1</v>
      </c>
      <c r="I1019">
        <f t="shared" si="40"/>
        <v>2.3100000000000002E-2</v>
      </c>
    </row>
    <row r="1020" spans="1:10" x14ac:dyDescent="0.35">
      <c r="A1020">
        <v>2018306004</v>
      </c>
      <c r="B1020" s="10" t="s">
        <v>34</v>
      </c>
      <c r="C1020" t="s">
        <v>160</v>
      </c>
      <c r="D1020" s="10" t="s">
        <v>35</v>
      </c>
      <c r="E1020" s="10" t="s">
        <v>36</v>
      </c>
      <c r="F1020" s="18">
        <v>43406</v>
      </c>
      <c r="G1020" s="18" t="s">
        <v>167</v>
      </c>
      <c r="H1020">
        <v>52.6</v>
      </c>
      <c r="I1020">
        <f t="shared" si="40"/>
        <v>5.2600000000000001E-2</v>
      </c>
    </row>
    <row r="1021" spans="1:10" x14ac:dyDescent="0.35">
      <c r="A1021">
        <v>2018306002</v>
      </c>
      <c r="B1021" s="10" t="s">
        <v>40</v>
      </c>
      <c r="C1021" t="s">
        <v>158</v>
      </c>
      <c r="D1021" s="10" t="s">
        <v>41</v>
      </c>
      <c r="E1021" s="10" t="s">
        <v>42</v>
      </c>
      <c r="F1021" s="18">
        <v>43406</v>
      </c>
      <c r="G1021" s="18" t="s">
        <v>167</v>
      </c>
      <c r="H1021">
        <v>43.8</v>
      </c>
      <c r="I1021">
        <f t="shared" si="40"/>
        <v>4.3799999999999999E-2</v>
      </c>
    </row>
    <row r="1022" spans="1:10" hidden="1" x14ac:dyDescent="0.35">
      <c r="A1022">
        <v>2018306006</v>
      </c>
      <c r="B1022" s="10" t="s">
        <v>40</v>
      </c>
      <c r="C1022" t="s">
        <v>158</v>
      </c>
      <c r="D1022" s="10" t="s">
        <v>112</v>
      </c>
      <c r="E1022" t="s">
        <v>1124</v>
      </c>
      <c r="F1022" s="18">
        <v>43406</v>
      </c>
      <c r="G1022" s="18" t="s">
        <v>167</v>
      </c>
      <c r="H1022">
        <v>47.4</v>
      </c>
      <c r="I1022">
        <f t="shared" si="40"/>
        <v>4.7399999999999998E-2</v>
      </c>
    </row>
    <row r="1023" spans="1:10" x14ac:dyDescent="0.35">
      <c r="A1023">
        <v>2018306005</v>
      </c>
      <c r="B1023" s="10" t="s">
        <v>26</v>
      </c>
      <c r="C1023" t="s">
        <v>159</v>
      </c>
      <c r="D1023" s="10" t="s">
        <v>28</v>
      </c>
      <c r="E1023" s="10" t="s">
        <v>31</v>
      </c>
      <c r="F1023" s="18">
        <v>43406</v>
      </c>
      <c r="G1023" s="18" t="s">
        <v>167</v>
      </c>
      <c r="H1023">
        <v>37.1</v>
      </c>
      <c r="I1023">
        <f t="shared" si="40"/>
        <v>3.7100000000000001E-2</v>
      </c>
    </row>
    <row r="1024" spans="1:10" x14ac:dyDescent="0.35">
      <c r="A1024">
        <v>2017095006</v>
      </c>
      <c r="B1024" t="s">
        <v>37</v>
      </c>
      <c r="C1024" t="s">
        <v>450</v>
      </c>
      <c r="D1024" s="55" t="s">
        <v>856</v>
      </c>
      <c r="F1024" s="18">
        <v>42830</v>
      </c>
      <c r="G1024" s="18" t="s">
        <v>476</v>
      </c>
    </row>
    <row r="1025" spans="1:7" x14ac:dyDescent="0.35">
      <c r="A1025">
        <v>2017095017</v>
      </c>
      <c r="B1025" t="s">
        <v>46</v>
      </c>
      <c r="C1025" t="s">
        <v>161</v>
      </c>
      <c r="D1025" s="55" t="s">
        <v>149</v>
      </c>
      <c r="F1025" s="18">
        <v>42830</v>
      </c>
      <c r="G1025" s="18" t="s">
        <v>476</v>
      </c>
    </row>
    <row r="1026" spans="1:7" x14ac:dyDescent="0.35">
      <c r="A1026">
        <v>2017095016</v>
      </c>
      <c r="B1026" t="s">
        <v>49</v>
      </c>
      <c r="C1026" t="s">
        <v>452</v>
      </c>
      <c r="D1026" s="55" t="s">
        <v>873</v>
      </c>
      <c r="F1026" s="18">
        <v>42830</v>
      </c>
      <c r="G1026" s="18" t="s">
        <v>476</v>
      </c>
    </row>
    <row r="1027" spans="1:7" x14ac:dyDescent="0.35">
      <c r="A1027">
        <v>2017095018</v>
      </c>
      <c r="B1027" t="s">
        <v>43</v>
      </c>
      <c r="C1027" t="s">
        <v>451</v>
      </c>
      <c r="D1027" s="55" t="s">
        <v>874</v>
      </c>
      <c r="F1027" s="18">
        <v>42830</v>
      </c>
      <c r="G1027" s="18" t="s">
        <v>476</v>
      </c>
    </row>
    <row r="1028" spans="1:7" x14ac:dyDescent="0.35">
      <c r="A1028">
        <v>2017095015</v>
      </c>
      <c r="B1028" t="s">
        <v>34</v>
      </c>
      <c r="C1028" t="s">
        <v>160</v>
      </c>
      <c r="D1028" s="55" t="s">
        <v>135</v>
      </c>
      <c r="E1028" t="s">
        <v>872</v>
      </c>
      <c r="F1028" s="18">
        <v>42830</v>
      </c>
      <c r="G1028" s="18" t="s">
        <v>476</v>
      </c>
    </row>
    <row r="1029" spans="1:7" x14ac:dyDescent="0.35">
      <c r="A1029">
        <v>2017095007</v>
      </c>
      <c r="B1029" t="s">
        <v>40</v>
      </c>
      <c r="C1029" t="s">
        <v>158</v>
      </c>
      <c r="D1029" s="55" t="s">
        <v>857</v>
      </c>
      <c r="F1029" s="18">
        <v>42830</v>
      </c>
      <c r="G1029" s="18" t="s">
        <v>476</v>
      </c>
    </row>
    <row r="1030" spans="1:7" x14ac:dyDescent="0.35">
      <c r="A1030">
        <v>2017095005</v>
      </c>
      <c r="B1030" t="s">
        <v>26</v>
      </c>
      <c r="C1030" t="s">
        <v>159</v>
      </c>
      <c r="D1030" s="55" t="s">
        <v>852</v>
      </c>
      <c r="F1030" s="18">
        <v>42830</v>
      </c>
      <c r="G1030" s="18" t="s">
        <v>476</v>
      </c>
    </row>
    <row r="1031" spans="1:7" x14ac:dyDescent="0.35">
      <c r="A1031">
        <v>2017122004</v>
      </c>
      <c r="B1031" t="s">
        <v>43</v>
      </c>
      <c r="C1031" t="s">
        <v>451</v>
      </c>
      <c r="D1031" s="55" t="s">
        <v>885</v>
      </c>
      <c r="E1031" t="s">
        <v>886</v>
      </c>
      <c r="F1031" s="18">
        <v>42857</v>
      </c>
      <c r="G1031" s="18" t="s">
        <v>476</v>
      </c>
    </row>
    <row r="1032" spans="1:7" x14ac:dyDescent="0.35">
      <c r="A1032">
        <v>2017122003</v>
      </c>
      <c r="B1032" t="s">
        <v>34</v>
      </c>
      <c r="C1032" t="s">
        <v>160</v>
      </c>
      <c r="D1032" s="55" t="s">
        <v>882</v>
      </c>
      <c r="E1032" t="s">
        <v>883</v>
      </c>
      <c r="F1032" s="18">
        <v>42857</v>
      </c>
      <c r="G1032" s="18" t="s">
        <v>476</v>
      </c>
    </row>
    <row r="1033" spans="1:7" x14ac:dyDescent="0.35">
      <c r="A1033">
        <v>2017122001</v>
      </c>
      <c r="B1033" t="s">
        <v>40</v>
      </c>
      <c r="C1033" t="s">
        <v>158</v>
      </c>
      <c r="D1033" s="55" t="s">
        <v>857</v>
      </c>
      <c r="E1033" t="s">
        <v>875</v>
      </c>
      <c r="F1033" s="18">
        <v>42857</v>
      </c>
      <c r="G1033" s="18" t="s">
        <v>476</v>
      </c>
    </row>
    <row r="1034" spans="1:7" x14ac:dyDescent="0.35">
      <c r="A1034">
        <v>2017122002</v>
      </c>
      <c r="B1034" t="s">
        <v>26</v>
      </c>
      <c r="C1034" t="s">
        <v>159</v>
      </c>
      <c r="D1034" s="55" t="s">
        <v>852</v>
      </c>
      <c r="E1034" t="s">
        <v>879</v>
      </c>
      <c r="F1034" s="18">
        <v>42857</v>
      </c>
      <c r="G1034" s="18" t="s">
        <v>476</v>
      </c>
    </row>
    <row r="1035" spans="1:7" x14ac:dyDescent="0.35">
      <c r="A1035">
        <v>2017157002</v>
      </c>
      <c r="B1035" t="s">
        <v>37</v>
      </c>
      <c r="C1035" t="s">
        <v>450</v>
      </c>
      <c r="D1035" s="55" t="s">
        <v>896</v>
      </c>
      <c r="E1035" t="s">
        <v>39</v>
      </c>
      <c r="F1035" s="18">
        <v>42892</v>
      </c>
      <c r="G1035" s="18" t="s">
        <v>476</v>
      </c>
    </row>
    <row r="1036" spans="1:7" x14ac:dyDescent="0.35">
      <c r="A1036">
        <v>2017157009</v>
      </c>
      <c r="B1036" t="s">
        <v>46</v>
      </c>
      <c r="C1036" t="s">
        <v>161</v>
      </c>
      <c r="D1036" s="55" t="s">
        <v>903</v>
      </c>
      <c r="E1036" t="s">
        <v>48</v>
      </c>
      <c r="F1036" s="18">
        <v>42892</v>
      </c>
      <c r="G1036" s="18" t="s">
        <v>476</v>
      </c>
    </row>
    <row r="1037" spans="1:7" x14ac:dyDescent="0.35">
      <c r="A1037">
        <v>2017157010</v>
      </c>
      <c r="B1037" t="s">
        <v>49</v>
      </c>
      <c r="C1037" t="s">
        <v>452</v>
      </c>
      <c r="D1037" s="55" t="s">
        <v>904</v>
      </c>
      <c r="E1037" t="s">
        <v>51</v>
      </c>
      <c r="F1037" s="18">
        <v>42892</v>
      </c>
      <c r="G1037" s="18" t="s">
        <v>476</v>
      </c>
    </row>
    <row r="1038" spans="1:7" x14ac:dyDescent="0.35">
      <c r="A1038">
        <v>2017157008</v>
      </c>
      <c r="B1038" t="s">
        <v>43</v>
      </c>
      <c r="C1038" t="s">
        <v>451</v>
      </c>
      <c r="D1038" s="55" t="s">
        <v>886</v>
      </c>
      <c r="E1038" t="s">
        <v>45</v>
      </c>
      <c r="F1038" s="18">
        <v>42892</v>
      </c>
      <c r="G1038" s="18" t="s">
        <v>476</v>
      </c>
    </row>
    <row r="1039" spans="1:7" x14ac:dyDescent="0.35">
      <c r="A1039">
        <v>2017157011</v>
      </c>
      <c r="B1039" t="s">
        <v>34</v>
      </c>
      <c r="C1039" t="s">
        <v>160</v>
      </c>
      <c r="D1039" s="55" t="s">
        <v>883</v>
      </c>
      <c r="E1039" t="s">
        <v>36</v>
      </c>
      <c r="F1039" s="18">
        <v>42892</v>
      </c>
      <c r="G1039" s="18" t="s">
        <v>476</v>
      </c>
    </row>
    <row r="1040" spans="1:7" x14ac:dyDescent="0.35">
      <c r="A1040">
        <v>2017157003</v>
      </c>
      <c r="B1040" t="s">
        <v>40</v>
      </c>
      <c r="C1040" t="s">
        <v>158</v>
      </c>
      <c r="D1040" s="55" t="s">
        <v>875</v>
      </c>
      <c r="E1040" t="s">
        <v>42</v>
      </c>
      <c r="F1040" s="18">
        <v>42892</v>
      </c>
      <c r="G1040" s="18" t="s">
        <v>476</v>
      </c>
    </row>
    <row r="1041" spans="1:7" x14ac:dyDescent="0.35">
      <c r="A1041">
        <v>2017157001</v>
      </c>
      <c r="B1041" t="s">
        <v>26</v>
      </c>
      <c r="C1041" t="s">
        <v>159</v>
      </c>
      <c r="D1041" s="55" t="s">
        <v>879</v>
      </c>
      <c r="E1041" t="s">
        <v>31</v>
      </c>
      <c r="F1041" s="18">
        <v>42892</v>
      </c>
      <c r="G1041" s="18" t="s">
        <v>476</v>
      </c>
    </row>
    <row r="1042" spans="1:7" x14ac:dyDescent="0.35">
      <c r="A1042">
        <v>2017186046</v>
      </c>
      <c r="B1042" t="s">
        <v>37</v>
      </c>
      <c r="C1042" t="s">
        <v>450</v>
      </c>
      <c r="D1042" s="55" t="s">
        <v>896</v>
      </c>
      <c r="E1042" t="s">
        <v>39</v>
      </c>
      <c r="F1042" s="18">
        <v>42921</v>
      </c>
      <c r="G1042" s="18" t="s">
        <v>476</v>
      </c>
    </row>
    <row r="1043" spans="1:7" x14ac:dyDescent="0.35">
      <c r="A1043">
        <v>2017186054</v>
      </c>
      <c r="B1043" t="s">
        <v>46</v>
      </c>
      <c r="C1043" t="s">
        <v>161</v>
      </c>
      <c r="D1043" s="55" t="s">
        <v>903</v>
      </c>
      <c r="E1043" t="s">
        <v>48</v>
      </c>
      <c r="F1043" s="18">
        <v>42921</v>
      </c>
      <c r="G1043" s="18" t="s">
        <v>476</v>
      </c>
    </row>
    <row r="1044" spans="1:7" x14ac:dyDescent="0.35">
      <c r="A1044">
        <v>2017186055</v>
      </c>
      <c r="B1044" t="s">
        <v>49</v>
      </c>
      <c r="C1044" t="s">
        <v>452</v>
      </c>
      <c r="D1044" s="55" t="s">
        <v>904</v>
      </c>
      <c r="E1044" t="s">
        <v>51</v>
      </c>
      <c r="F1044" s="18">
        <v>42921</v>
      </c>
      <c r="G1044" s="18" t="s">
        <v>476</v>
      </c>
    </row>
    <row r="1045" spans="1:7" x14ac:dyDescent="0.35">
      <c r="A1045">
        <v>2017186053</v>
      </c>
      <c r="B1045" t="s">
        <v>43</v>
      </c>
      <c r="C1045" t="s">
        <v>451</v>
      </c>
      <c r="D1045" s="55" t="s">
        <v>886</v>
      </c>
      <c r="E1045" t="s">
        <v>45</v>
      </c>
      <c r="F1045" s="18">
        <v>42921</v>
      </c>
      <c r="G1045" s="18" t="s">
        <v>476</v>
      </c>
    </row>
    <row r="1046" spans="1:7" x14ac:dyDescent="0.35">
      <c r="A1046">
        <v>2017186056</v>
      </c>
      <c r="B1046" t="s">
        <v>34</v>
      </c>
      <c r="C1046" t="s">
        <v>160</v>
      </c>
      <c r="D1046" s="55" t="s">
        <v>883</v>
      </c>
      <c r="E1046" t="s">
        <v>36</v>
      </c>
      <c r="F1046" s="18">
        <v>42921</v>
      </c>
      <c r="G1046" s="18" t="s">
        <v>476</v>
      </c>
    </row>
    <row r="1047" spans="1:7" x14ac:dyDescent="0.35">
      <c r="A1047">
        <v>2017186047</v>
      </c>
      <c r="B1047" t="s">
        <v>40</v>
      </c>
      <c r="C1047" t="s">
        <v>158</v>
      </c>
      <c r="D1047" s="55" t="s">
        <v>875</v>
      </c>
      <c r="E1047" t="s">
        <v>42</v>
      </c>
      <c r="F1047" s="18">
        <v>42921</v>
      </c>
      <c r="G1047" s="18" t="s">
        <v>476</v>
      </c>
    </row>
    <row r="1048" spans="1:7" x14ac:dyDescent="0.35">
      <c r="A1048">
        <v>2017186045</v>
      </c>
      <c r="B1048" t="s">
        <v>26</v>
      </c>
      <c r="C1048" t="s">
        <v>159</v>
      </c>
      <c r="D1048" s="55" t="s">
        <v>879</v>
      </c>
      <c r="E1048" t="s">
        <v>31</v>
      </c>
      <c r="F1048" s="18">
        <v>42921</v>
      </c>
      <c r="G1048" s="18" t="s">
        <v>476</v>
      </c>
    </row>
    <row r="1049" spans="1:7" x14ac:dyDescent="0.35">
      <c r="A1049">
        <v>2017209002</v>
      </c>
      <c r="B1049" t="s">
        <v>37</v>
      </c>
      <c r="C1049" t="s">
        <v>450</v>
      </c>
      <c r="D1049" s="55" t="s">
        <v>916</v>
      </c>
      <c r="E1049" t="s">
        <v>39</v>
      </c>
      <c r="F1049" s="18">
        <v>42944</v>
      </c>
      <c r="G1049" s="18" t="s">
        <v>476</v>
      </c>
    </row>
    <row r="1050" spans="1:7" x14ac:dyDescent="0.35">
      <c r="A1050">
        <v>2017209010</v>
      </c>
      <c r="B1050" t="s">
        <v>46</v>
      </c>
      <c r="C1050" t="s">
        <v>161</v>
      </c>
      <c r="D1050" s="55" t="s">
        <v>925</v>
      </c>
      <c r="E1050" t="s">
        <v>48</v>
      </c>
      <c r="F1050" s="18">
        <v>42944</v>
      </c>
      <c r="G1050" s="18" t="s">
        <v>476</v>
      </c>
    </row>
    <row r="1051" spans="1:7" x14ac:dyDescent="0.35">
      <c r="A1051">
        <v>2017209011</v>
      </c>
      <c r="B1051" t="s">
        <v>49</v>
      </c>
      <c r="C1051" t="s">
        <v>452</v>
      </c>
      <c r="D1051" s="55" t="s">
        <v>871</v>
      </c>
      <c r="E1051" t="s">
        <v>51</v>
      </c>
      <c r="F1051" s="18">
        <v>42944</v>
      </c>
      <c r="G1051" s="18" t="s">
        <v>476</v>
      </c>
    </row>
    <row r="1052" spans="1:7" x14ac:dyDescent="0.35">
      <c r="A1052">
        <v>2017209009</v>
      </c>
      <c r="B1052" t="s">
        <v>43</v>
      </c>
      <c r="C1052" t="s">
        <v>451</v>
      </c>
      <c r="D1052" s="55" t="s">
        <v>924</v>
      </c>
      <c r="E1052" t="s">
        <v>45</v>
      </c>
      <c r="F1052" s="18">
        <v>42944</v>
      </c>
      <c r="G1052" s="18" t="s">
        <v>476</v>
      </c>
    </row>
    <row r="1053" spans="1:7" x14ac:dyDescent="0.35">
      <c r="A1053">
        <v>2017209012</v>
      </c>
      <c r="B1053" t="s">
        <v>34</v>
      </c>
      <c r="C1053" t="s">
        <v>160</v>
      </c>
      <c r="D1053" s="55" t="s">
        <v>869</v>
      </c>
      <c r="E1053" t="s">
        <v>36</v>
      </c>
      <c r="F1053" s="18">
        <v>42944</v>
      </c>
      <c r="G1053" s="18" t="s">
        <v>476</v>
      </c>
    </row>
    <row r="1054" spans="1:7" x14ac:dyDescent="0.35">
      <c r="A1054">
        <v>2017209003</v>
      </c>
      <c r="B1054" t="s">
        <v>40</v>
      </c>
      <c r="C1054" t="s">
        <v>158</v>
      </c>
      <c r="D1054" s="55" t="s">
        <v>917</v>
      </c>
      <c r="E1054" t="s">
        <v>42</v>
      </c>
      <c r="F1054" s="18">
        <v>42944</v>
      </c>
      <c r="G1054" s="18" t="s">
        <v>476</v>
      </c>
    </row>
    <row r="1055" spans="1:7" x14ac:dyDescent="0.35">
      <c r="A1055">
        <v>2017209001</v>
      </c>
      <c r="B1055" t="s">
        <v>26</v>
      </c>
      <c r="C1055" t="s">
        <v>159</v>
      </c>
      <c r="D1055" s="55" t="s">
        <v>914</v>
      </c>
      <c r="E1055" t="s">
        <v>31</v>
      </c>
      <c r="F1055" s="18">
        <v>42944</v>
      </c>
      <c r="G1055" s="18" t="s">
        <v>476</v>
      </c>
    </row>
    <row r="1056" spans="1:7" x14ac:dyDescent="0.35">
      <c r="A1056">
        <v>2017303007</v>
      </c>
      <c r="B1056" t="s">
        <v>37</v>
      </c>
      <c r="C1056" t="s">
        <v>450</v>
      </c>
      <c r="D1056" s="55" t="s">
        <v>932</v>
      </c>
      <c r="E1056" t="s">
        <v>39</v>
      </c>
      <c r="F1056" s="18">
        <v>43038</v>
      </c>
      <c r="G1056" s="18" t="s">
        <v>476</v>
      </c>
    </row>
    <row r="1057" spans="1:7" hidden="1" x14ac:dyDescent="0.35">
      <c r="A1057">
        <v>2017303008</v>
      </c>
      <c r="B1057" t="s">
        <v>37</v>
      </c>
      <c r="C1057" t="s">
        <v>450</v>
      </c>
      <c r="D1057" s="55" t="s">
        <v>933</v>
      </c>
      <c r="E1057" t="s">
        <v>1124</v>
      </c>
      <c r="F1057" s="18">
        <v>43038</v>
      </c>
      <c r="G1057" s="18" t="s">
        <v>476</v>
      </c>
    </row>
    <row r="1058" spans="1:7" hidden="1" x14ac:dyDescent="0.35">
      <c r="A1058">
        <v>2017303009</v>
      </c>
      <c r="B1058" t="s">
        <v>37</v>
      </c>
      <c r="C1058" t="s">
        <v>450</v>
      </c>
      <c r="D1058" s="55" t="s">
        <v>934</v>
      </c>
      <c r="E1058" t="s">
        <v>1124</v>
      </c>
      <c r="F1058" s="18">
        <v>43038</v>
      </c>
      <c r="G1058" s="18" t="s">
        <v>476</v>
      </c>
    </row>
    <row r="1059" spans="1:7" x14ac:dyDescent="0.35">
      <c r="A1059">
        <v>2017303001</v>
      </c>
      <c r="B1059" t="s">
        <v>34</v>
      </c>
      <c r="C1059" t="s">
        <v>160</v>
      </c>
      <c r="D1059" s="55" t="s">
        <v>926</v>
      </c>
      <c r="E1059" t="s">
        <v>135</v>
      </c>
      <c r="F1059" s="18">
        <v>43038</v>
      </c>
      <c r="G1059" s="18" t="s">
        <v>476</v>
      </c>
    </row>
    <row r="1060" spans="1:7" hidden="1" x14ac:dyDescent="0.35">
      <c r="A1060">
        <v>2017303002</v>
      </c>
      <c r="B1060" t="s">
        <v>34</v>
      </c>
      <c r="C1060" t="s">
        <v>160</v>
      </c>
      <c r="D1060" s="55" t="s">
        <v>927</v>
      </c>
      <c r="E1060" t="s">
        <v>1124</v>
      </c>
      <c r="F1060" s="18">
        <v>43038</v>
      </c>
      <c r="G1060" s="18" t="s">
        <v>476</v>
      </c>
    </row>
    <row r="1061" spans="1:7" hidden="1" x14ac:dyDescent="0.35">
      <c r="A1061">
        <v>2017303003</v>
      </c>
      <c r="B1061" t="s">
        <v>34</v>
      </c>
      <c r="C1061" t="s">
        <v>160</v>
      </c>
      <c r="D1061" s="55" t="s">
        <v>928</v>
      </c>
      <c r="E1061" t="s">
        <v>1124</v>
      </c>
      <c r="F1061" s="18">
        <v>43038</v>
      </c>
      <c r="G1061" s="18" t="s">
        <v>476</v>
      </c>
    </row>
    <row r="1062" spans="1:7" x14ac:dyDescent="0.35">
      <c r="A1062">
        <v>2017303012</v>
      </c>
      <c r="B1062" t="s">
        <v>40</v>
      </c>
      <c r="C1062" t="s">
        <v>158</v>
      </c>
      <c r="D1062" s="55" t="s">
        <v>938</v>
      </c>
      <c r="E1062" t="s">
        <v>133</v>
      </c>
      <c r="F1062" s="18">
        <v>43038</v>
      </c>
      <c r="G1062" s="18" t="s">
        <v>476</v>
      </c>
    </row>
    <row r="1063" spans="1:7" hidden="1" x14ac:dyDescent="0.35">
      <c r="A1063">
        <v>2017303013</v>
      </c>
      <c r="B1063" t="s">
        <v>40</v>
      </c>
      <c r="C1063" t="s">
        <v>158</v>
      </c>
      <c r="D1063" s="55" t="s">
        <v>939</v>
      </c>
      <c r="E1063" t="s">
        <v>1124</v>
      </c>
      <c r="F1063" s="18">
        <v>43038</v>
      </c>
      <c r="G1063" s="18" t="s">
        <v>476</v>
      </c>
    </row>
    <row r="1064" spans="1:7" hidden="1" x14ac:dyDescent="0.35">
      <c r="A1064">
        <v>2017303014</v>
      </c>
      <c r="B1064" t="s">
        <v>40</v>
      </c>
      <c r="C1064" t="s">
        <v>158</v>
      </c>
      <c r="D1064" s="55" t="s">
        <v>940</v>
      </c>
      <c r="E1064" t="s">
        <v>1124</v>
      </c>
      <c r="F1064" s="18">
        <v>43038</v>
      </c>
      <c r="G1064" s="18" t="s">
        <v>476</v>
      </c>
    </row>
    <row r="1065" spans="1:7" x14ac:dyDescent="0.35">
      <c r="A1065">
        <v>2017303004</v>
      </c>
      <c r="B1065" t="s">
        <v>26</v>
      </c>
      <c r="C1065" t="s">
        <v>159</v>
      </c>
      <c r="D1065" s="55" t="s">
        <v>929</v>
      </c>
      <c r="E1065" t="s">
        <v>134</v>
      </c>
      <c r="F1065" s="18">
        <v>43038</v>
      </c>
      <c r="G1065" s="18" t="s">
        <v>476</v>
      </c>
    </row>
    <row r="1066" spans="1:7" hidden="1" x14ac:dyDescent="0.35">
      <c r="A1066">
        <v>2017303005</v>
      </c>
      <c r="B1066" t="s">
        <v>26</v>
      </c>
      <c r="C1066" t="s">
        <v>159</v>
      </c>
      <c r="D1066" s="55" t="s">
        <v>930</v>
      </c>
      <c r="E1066" t="s">
        <v>1124</v>
      </c>
      <c r="F1066" s="18">
        <v>43038</v>
      </c>
      <c r="G1066" s="18" t="s">
        <v>476</v>
      </c>
    </row>
    <row r="1067" spans="1:7" hidden="1" x14ac:dyDescent="0.35">
      <c r="A1067">
        <v>2017303006</v>
      </c>
      <c r="B1067" t="s">
        <v>26</v>
      </c>
      <c r="C1067" t="s">
        <v>159</v>
      </c>
      <c r="D1067" s="55" t="s">
        <v>931</v>
      </c>
      <c r="E1067" t="s">
        <v>1124</v>
      </c>
      <c r="F1067" s="18">
        <v>43038</v>
      </c>
      <c r="G1067" s="18" t="s">
        <v>476</v>
      </c>
    </row>
    <row r="1068" spans="1:7" x14ac:dyDescent="0.35">
      <c r="A1068">
        <v>2017319010</v>
      </c>
      <c r="B1068" t="s">
        <v>67</v>
      </c>
      <c r="C1068" t="s">
        <v>453</v>
      </c>
      <c r="D1068" s="55" t="s">
        <v>148</v>
      </c>
      <c r="E1068" t="s">
        <v>148</v>
      </c>
      <c r="F1068" s="18">
        <v>43054</v>
      </c>
      <c r="G1068" s="18" t="s">
        <v>476</v>
      </c>
    </row>
    <row r="1069" spans="1:7" x14ac:dyDescent="0.35">
      <c r="A1069">
        <v>2017319013</v>
      </c>
      <c r="B1069" t="s">
        <v>49</v>
      </c>
      <c r="C1069" t="s">
        <v>452</v>
      </c>
      <c r="D1069" s="55" t="s">
        <v>945</v>
      </c>
      <c r="E1069" t="s">
        <v>945</v>
      </c>
      <c r="F1069" s="18">
        <v>43054</v>
      </c>
      <c r="G1069" s="18" t="s">
        <v>476</v>
      </c>
    </row>
    <row r="1070" spans="1:7" x14ac:dyDescent="0.35">
      <c r="A1070">
        <v>2017319011</v>
      </c>
      <c r="B1070" t="s">
        <v>64</v>
      </c>
      <c r="C1070" t="s">
        <v>162</v>
      </c>
      <c r="D1070" s="55" t="s">
        <v>147</v>
      </c>
      <c r="E1070" t="s">
        <v>147</v>
      </c>
      <c r="F1070" s="18">
        <v>43054</v>
      </c>
      <c r="G1070" s="18" t="s">
        <v>476</v>
      </c>
    </row>
    <row r="1071" spans="1:7" x14ac:dyDescent="0.35">
      <c r="A1071">
        <v>2017319012</v>
      </c>
      <c r="B1071" t="s">
        <v>43</v>
      </c>
      <c r="C1071" t="s">
        <v>451</v>
      </c>
      <c r="D1071" s="55" t="s">
        <v>944</v>
      </c>
      <c r="E1071" t="s">
        <v>944</v>
      </c>
      <c r="F1071" s="18">
        <v>43054</v>
      </c>
      <c r="G1071" s="18" t="s">
        <v>476</v>
      </c>
    </row>
    <row r="1072" spans="1:7" x14ac:dyDescent="0.35">
      <c r="A1072">
        <v>2017319014</v>
      </c>
      <c r="B1072" t="s">
        <v>34</v>
      </c>
      <c r="C1072" t="s">
        <v>160</v>
      </c>
      <c r="D1072" s="55" t="s">
        <v>946</v>
      </c>
      <c r="E1072" t="s">
        <v>946</v>
      </c>
      <c r="F1072" s="18">
        <v>43054</v>
      </c>
      <c r="G1072" s="18" t="s">
        <v>476</v>
      </c>
    </row>
    <row r="1073" spans="1:16" hidden="1" x14ac:dyDescent="0.35">
      <c r="A1073">
        <v>2017319015</v>
      </c>
      <c r="B1073" t="s">
        <v>34</v>
      </c>
      <c r="C1073" t="s">
        <v>160</v>
      </c>
      <c r="D1073" s="55" t="s">
        <v>947</v>
      </c>
      <c r="E1073" t="s">
        <v>1124</v>
      </c>
      <c r="F1073" s="18">
        <v>43054</v>
      </c>
      <c r="G1073" s="18" t="s">
        <v>476</v>
      </c>
    </row>
    <row r="1074" spans="1:16" x14ac:dyDescent="0.35">
      <c r="A1074">
        <v>2017319009</v>
      </c>
      <c r="B1074" t="s">
        <v>40</v>
      </c>
      <c r="C1074" t="s">
        <v>158</v>
      </c>
      <c r="D1074" s="55" t="s">
        <v>942</v>
      </c>
      <c r="E1074" t="s">
        <v>942</v>
      </c>
      <c r="F1074" s="18">
        <v>43054</v>
      </c>
      <c r="G1074" s="18" t="s">
        <v>476</v>
      </c>
    </row>
    <row r="1075" spans="1:16" x14ac:dyDescent="0.35">
      <c r="A1075">
        <v>2017319008</v>
      </c>
      <c r="B1075" t="s">
        <v>26</v>
      </c>
      <c r="C1075" t="s">
        <v>159</v>
      </c>
      <c r="D1075" s="55" t="s">
        <v>941</v>
      </c>
      <c r="E1075" t="s">
        <v>941</v>
      </c>
      <c r="F1075" s="18">
        <v>43054</v>
      </c>
      <c r="G1075" s="18" t="s">
        <v>476</v>
      </c>
    </row>
    <row r="1076" spans="1:16" hidden="1" x14ac:dyDescent="0.35">
      <c r="A1076">
        <v>2017319016</v>
      </c>
      <c r="B1076" t="e">
        <v>#N/A</v>
      </c>
      <c r="C1076" t="e">
        <v>#N/A</v>
      </c>
      <c r="D1076" s="55" t="s">
        <v>948</v>
      </c>
      <c r="E1076" t="s">
        <v>125</v>
      </c>
      <c r="F1076" s="18">
        <v>43054</v>
      </c>
      <c r="G1076" s="18" t="s">
        <v>476</v>
      </c>
    </row>
    <row r="1077" spans="1:16" x14ac:dyDescent="0.35">
      <c r="A1077">
        <v>2017335004</v>
      </c>
      <c r="B1077" t="s">
        <v>67</v>
      </c>
      <c r="C1077" t="s">
        <v>453</v>
      </c>
      <c r="D1077" s="61">
        <v>316</v>
      </c>
      <c r="E1077" t="s">
        <v>148</v>
      </c>
      <c r="F1077" s="18">
        <v>43070</v>
      </c>
      <c r="G1077" s="18" t="s">
        <v>476</v>
      </c>
    </row>
    <row r="1078" spans="1:16" x14ac:dyDescent="0.35">
      <c r="A1078">
        <v>2017335006</v>
      </c>
      <c r="B1078" t="s">
        <v>49</v>
      </c>
      <c r="C1078" t="s">
        <v>452</v>
      </c>
      <c r="D1078" s="55" t="s">
        <v>951</v>
      </c>
      <c r="E1078" t="s">
        <v>945</v>
      </c>
      <c r="F1078" s="18">
        <v>43070</v>
      </c>
      <c r="G1078" s="18" t="s">
        <v>476</v>
      </c>
    </row>
    <row r="1079" spans="1:16" x14ac:dyDescent="0.35">
      <c r="A1079">
        <v>2017335003</v>
      </c>
      <c r="B1079" t="s">
        <v>64</v>
      </c>
      <c r="C1079" t="s">
        <v>162</v>
      </c>
      <c r="D1079" s="61">
        <v>315</v>
      </c>
      <c r="E1079" t="s">
        <v>147</v>
      </c>
      <c r="F1079" s="18">
        <v>43070</v>
      </c>
      <c r="G1079" s="18" t="s">
        <v>476</v>
      </c>
    </row>
    <row r="1080" spans="1:16" x14ac:dyDescent="0.35">
      <c r="A1080">
        <v>2017335005</v>
      </c>
      <c r="B1080" t="s">
        <v>43</v>
      </c>
      <c r="C1080" t="s">
        <v>451</v>
      </c>
      <c r="D1080" s="61">
        <v>801</v>
      </c>
      <c r="E1080" t="s">
        <v>944</v>
      </c>
      <c r="F1080" s="18">
        <v>43070</v>
      </c>
      <c r="G1080" s="18" t="s">
        <v>476</v>
      </c>
    </row>
    <row r="1081" spans="1:16" x14ac:dyDescent="0.35">
      <c r="A1081">
        <v>2017335007</v>
      </c>
      <c r="B1081" t="s">
        <v>34</v>
      </c>
      <c r="C1081" t="s">
        <v>160</v>
      </c>
      <c r="D1081" s="61">
        <v>174</v>
      </c>
      <c r="E1081" t="s">
        <v>946</v>
      </c>
      <c r="F1081" s="18">
        <v>43070</v>
      </c>
      <c r="G1081" s="18" t="s">
        <v>476</v>
      </c>
    </row>
    <row r="1082" spans="1:16" x14ac:dyDescent="0.35">
      <c r="A1082">
        <v>2017335002</v>
      </c>
      <c r="B1082" t="s">
        <v>40</v>
      </c>
      <c r="C1082" t="s">
        <v>158</v>
      </c>
      <c r="D1082" s="61">
        <v>166</v>
      </c>
      <c r="E1082" t="s">
        <v>942</v>
      </c>
      <c r="F1082" s="18">
        <v>43070</v>
      </c>
      <c r="G1082" s="18" t="s">
        <v>476</v>
      </c>
    </row>
    <row r="1083" spans="1:16" x14ac:dyDescent="0.35">
      <c r="A1083">
        <v>2017335001</v>
      </c>
      <c r="B1083" t="s">
        <v>26</v>
      </c>
      <c r="C1083" t="s">
        <v>159</v>
      </c>
      <c r="D1083" s="61">
        <v>101</v>
      </c>
      <c r="E1083" t="s">
        <v>941</v>
      </c>
      <c r="F1083" s="18">
        <v>43070</v>
      </c>
      <c r="G1083" s="18" t="s">
        <v>476</v>
      </c>
    </row>
    <row r="1084" spans="1:16" hidden="1" x14ac:dyDescent="0.35">
      <c r="A1084">
        <v>2017335008</v>
      </c>
      <c r="B1084" t="e">
        <v>#N/A</v>
      </c>
      <c r="C1084" t="e">
        <v>#N/A</v>
      </c>
      <c r="D1084" s="55" t="s">
        <v>952</v>
      </c>
      <c r="E1084" t="s">
        <v>125</v>
      </c>
      <c r="F1084" s="18">
        <v>43070</v>
      </c>
      <c r="G1084" s="18" t="s">
        <v>476</v>
      </c>
    </row>
    <row r="1085" spans="1:16" hidden="1" x14ac:dyDescent="0.35">
      <c r="A1085">
        <v>2018143005</v>
      </c>
      <c r="B1085" t="s">
        <v>37</v>
      </c>
      <c r="C1085" t="s">
        <v>450</v>
      </c>
      <c r="D1085">
        <v>303</v>
      </c>
      <c r="E1085" t="s">
        <v>965</v>
      </c>
      <c r="F1085" s="18">
        <v>43243</v>
      </c>
      <c r="G1085" s="18" t="s">
        <v>476</v>
      </c>
      <c r="H1085">
        <v>2.5</v>
      </c>
      <c r="I1085">
        <v>2.5</v>
      </c>
      <c r="J1085" t="s">
        <v>1084</v>
      </c>
      <c r="K1085" t="s">
        <v>1111</v>
      </c>
    </row>
    <row r="1086" spans="1:16" hidden="1" x14ac:dyDescent="0.35">
      <c r="A1086">
        <v>2018143017</v>
      </c>
      <c r="B1086" t="e">
        <v>#N/A</v>
      </c>
      <c r="C1086" t="e">
        <v>#N/A</v>
      </c>
      <c r="D1086" t="s">
        <v>125</v>
      </c>
      <c r="E1086" t="s">
        <v>125</v>
      </c>
      <c r="F1086" s="18">
        <v>43243</v>
      </c>
      <c r="G1086" s="18" t="s">
        <v>476</v>
      </c>
      <c r="H1086">
        <v>0.2</v>
      </c>
      <c r="I1086">
        <v>0.2</v>
      </c>
      <c r="J1086" t="s">
        <v>1085</v>
      </c>
      <c r="K1086" t="s">
        <v>1111</v>
      </c>
    </row>
    <row r="1087" spans="1:16" x14ac:dyDescent="0.35">
      <c r="A1087">
        <v>2018186018</v>
      </c>
      <c r="B1087" t="s">
        <v>46</v>
      </c>
      <c r="C1087" t="s">
        <v>161</v>
      </c>
      <c r="D1087">
        <v>321</v>
      </c>
      <c r="E1087" t="s">
        <v>149</v>
      </c>
      <c r="F1087" s="18">
        <v>43286</v>
      </c>
      <c r="G1087" s="18" t="s">
        <v>476</v>
      </c>
      <c r="H1087" t="s">
        <v>29</v>
      </c>
      <c r="I1087" t="s">
        <v>29</v>
      </c>
      <c r="P1087" t="s">
        <v>1091</v>
      </c>
    </row>
    <row r="1088" spans="1:16" x14ac:dyDescent="0.35">
      <c r="A1088">
        <v>2018186016</v>
      </c>
      <c r="B1088" t="s">
        <v>43</v>
      </c>
      <c r="C1088" t="s">
        <v>451</v>
      </c>
      <c r="D1088">
        <v>801</v>
      </c>
      <c r="E1088" t="s">
        <v>885</v>
      </c>
      <c r="F1088" s="18">
        <v>43286</v>
      </c>
      <c r="G1088" s="18" t="s">
        <v>476</v>
      </c>
      <c r="H1088" t="s">
        <v>29</v>
      </c>
      <c r="I1088" t="s">
        <v>29</v>
      </c>
      <c r="P1088" t="s">
        <v>1091</v>
      </c>
    </row>
    <row r="1089" spans="1:16" x14ac:dyDescent="0.35">
      <c r="A1089">
        <v>2018186017</v>
      </c>
      <c r="B1089" t="s">
        <v>34</v>
      </c>
      <c r="C1089" t="s">
        <v>160</v>
      </c>
      <c r="D1089">
        <v>174</v>
      </c>
      <c r="E1089" t="s">
        <v>135</v>
      </c>
      <c r="F1089" s="18">
        <v>43286</v>
      </c>
      <c r="G1089" s="18" t="s">
        <v>476</v>
      </c>
      <c r="H1089" t="s">
        <v>29</v>
      </c>
      <c r="I1089" t="s">
        <v>29</v>
      </c>
      <c r="P1089" t="s">
        <v>1091</v>
      </c>
    </row>
    <row r="1090" spans="1:16" ht="15" customHeight="1" x14ac:dyDescent="0.35">
      <c r="A1090">
        <v>2018186015</v>
      </c>
      <c r="B1090" t="s">
        <v>40</v>
      </c>
      <c r="C1090" t="s">
        <v>158</v>
      </c>
      <c r="D1090">
        <v>166</v>
      </c>
      <c r="E1090" t="s">
        <v>133</v>
      </c>
      <c r="F1090" s="18">
        <v>43286</v>
      </c>
      <c r="G1090" s="18" t="s">
        <v>476</v>
      </c>
      <c r="H1090" t="s">
        <v>29</v>
      </c>
      <c r="I1090" t="s">
        <v>29</v>
      </c>
      <c r="P1090" t="s">
        <v>1091</v>
      </c>
    </row>
    <row r="1091" spans="1:16" hidden="1" x14ac:dyDescent="0.35">
      <c r="A1091">
        <v>2018186020</v>
      </c>
      <c r="B1091" t="e">
        <v>#N/A</v>
      </c>
      <c r="C1091" t="e">
        <v>#N/A</v>
      </c>
      <c r="D1091" t="s">
        <v>125</v>
      </c>
      <c r="E1091" t="s">
        <v>125</v>
      </c>
      <c r="F1091" s="18">
        <v>43286</v>
      </c>
      <c r="G1091" s="18" t="s">
        <v>476</v>
      </c>
      <c r="H1091" t="s">
        <v>29</v>
      </c>
      <c r="I1091" t="s">
        <v>29</v>
      </c>
      <c r="P1091" t="s">
        <v>1091</v>
      </c>
    </row>
    <row r="1092" spans="1:16" hidden="1" x14ac:dyDescent="0.35">
      <c r="A1092">
        <v>2018198090</v>
      </c>
      <c r="B1092" t="s">
        <v>46</v>
      </c>
      <c r="C1092" t="s">
        <v>161</v>
      </c>
      <c r="D1092" t="s">
        <v>990</v>
      </c>
      <c r="E1092" t="s">
        <v>149</v>
      </c>
      <c r="F1092" s="18">
        <v>43298</v>
      </c>
      <c r="G1092" s="18" t="s">
        <v>476</v>
      </c>
      <c r="H1092">
        <v>18.399999999999999</v>
      </c>
      <c r="I1092">
        <v>18.399999999999999</v>
      </c>
      <c r="J1092" t="s">
        <v>1086</v>
      </c>
      <c r="K1092" t="s">
        <v>1111</v>
      </c>
    </row>
    <row r="1093" spans="1:16" hidden="1" x14ac:dyDescent="0.35">
      <c r="A1093">
        <v>2018198089</v>
      </c>
      <c r="B1093" t="s">
        <v>43</v>
      </c>
      <c r="C1093" t="s">
        <v>451</v>
      </c>
      <c r="D1093" t="s">
        <v>950</v>
      </c>
      <c r="E1093" t="s">
        <v>885</v>
      </c>
      <c r="F1093" s="18">
        <v>43298</v>
      </c>
      <c r="G1093" s="18" t="s">
        <v>476</v>
      </c>
      <c r="H1093">
        <v>25.9</v>
      </c>
      <c r="I1093">
        <v>25.9</v>
      </c>
      <c r="J1093" t="s">
        <v>1086</v>
      </c>
      <c r="K1093" t="s">
        <v>1111</v>
      </c>
    </row>
    <row r="1094" spans="1:16" hidden="1" x14ac:dyDescent="0.35">
      <c r="A1094">
        <v>2018198091</v>
      </c>
      <c r="B1094" t="s">
        <v>43</v>
      </c>
      <c r="C1094" t="s">
        <v>451</v>
      </c>
      <c r="D1094" t="s">
        <v>950</v>
      </c>
      <c r="E1094" t="s">
        <v>1124</v>
      </c>
      <c r="F1094" s="18">
        <v>43298</v>
      </c>
      <c r="G1094" s="18" t="s">
        <v>476</v>
      </c>
      <c r="H1094">
        <v>23.8</v>
      </c>
      <c r="I1094">
        <v>23.8</v>
      </c>
      <c r="J1094" t="s">
        <v>1086</v>
      </c>
      <c r="K1094" t="s">
        <v>1111</v>
      </c>
    </row>
    <row r="1095" spans="1:16" hidden="1" x14ac:dyDescent="0.35">
      <c r="A1095">
        <v>2018198088</v>
      </c>
      <c r="B1095" t="s">
        <v>40</v>
      </c>
      <c r="C1095" t="s">
        <v>158</v>
      </c>
      <c r="D1095" t="s">
        <v>938</v>
      </c>
      <c r="E1095" t="s">
        <v>133</v>
      </c>
      <c r="F1095" s="18">
        <v>43298</v>
      </c>
      <c r="G1095" s="18" t="s">
        <v>476</v>
      </c>
      <c r="H1095">
        <v>2.4</v>
      </c>
      <c r="I1095">
        <v>2.4</v>
      </c>
      <c r="J1095" t="s">
        <v>1087</v>
      </c>
      <c r="K1095" t="s">
        <v>1111</v>
      </c>
    </row>
    <row r="1096" spans="1:16" hidden="1" x14ac:dyDescent="0.35">
      <c r="A1096">
        <v>2018198092</v>
      </c>
      <c r="B1096" t="e">
        <v>#N/A</v>
      </c>
      <c r="C1096" t="e">
        <v>#N/A</v>
      </c>
      <c r="D1096" t="s">
        <v>125</v>
      </c>
      <c r="E1096" t="s">
        <v>125</v>
      </c>
      <c r="F1096" s="18">
        <v>43298</v>
      </c>
      <c r="G1096" s="18" t="s">
        <v>476</v>
      </c>
      <c r="H1096">
        <v>0</v>
      </c>
      <c r="I1096">
        <v>0</v>
      </c>
      <c r="J1096" t="s">
        <v>1088</v>
      </c>
      <c r="K1096" t="s">
        <v>1111</v>
      </c>
    </row>
    <row r="1097" spans="1:16" x14ac:dyDescent="0.35">
      <c r="A1097">
        <v>2018206077</v>
      </c>
      <c r="B1097" t="s">
        <v>43</v>
      </c>
      <c r="C1097" t="s">
        <v>451</v>
      </c>
      <c r="D1097" t="s">
        <v>950</v>
      </c>
      <c r="E1097" t="s">
        <v>885</v>
      </c>
      <c r="F1097" s="18">
        <v>43306</v>
      </c>
      <c r="G1097" s="18" t="s">
        <v>476</v>
      </c>
      <c r="H1097">
        <v>90.9</v>
      </c>
      <c r="I1097">
        <v>90.9</v>
      </c>
      <c r="J1097" t="s">
        <v>29</v>
      </c>
      <c r="L1097" s="27">
        <v>2.6</v>
      </c>
      <c r="M1097">
        <f t="shared" ref="M1097:M1102" si="41">3*L1097</f>
        <v>7.8000000000000007</v>
      </c>
      <c r="N1097">
        <f t="shared" ref="N1097:N1102" si="42">5*L1097</f>
        <v>13</v>
      </c>
      <c r="O1097">
        <f t="shared" ref="O1097:O1102" si="43">10*L1097</f>
        <v>26</v>
      </c>
    </row>
    <row r="1098" spans="1:16" x14ac:dyDescent="0.35">
      <c r="A1098">
        <v>2018206078</v>
      </c>
      <c r="B1098" t="s">
        <v>34</v>
      </c>
      <c r="C1098" t="s">
        <v>160</v>
      </c>
      <c r="D1098" t="s">
        <v>926</v>
      </c>
      <c r="E1098" t="s">
        <v>135</v>
      </c>
      <c r="F1098" s="18">
        <v>43306</v>
      </c>
      <c r="G1098" s="18" t="s">
        <v>476</v>
      </c>
      <c r="H1098">
        <v>5.0999999999999996</v>
      </c>
      <c r="I1098">
        <v>5.0999999999999996</v>
      </c>
      <c r="J1098" t="s">
        <v>29</v>
      </c>
      <c r="L1098" s="27">
        <v>2.6</v>
      </c>
      <c r="M1098">
        <f t="shared" si="41"/>
        <v>7.8000000000000007</v>
      </c>
      <c r="N1098">
        <f t="shared" si="42"/>
        <v>13</v>
      </c>
      <c r="O1098">
        <f t="shared" si="43"/>
        <v>26</v>
      </c>
    </row>
    <row r="1099" spans="1:16" x14ac:dyDescent="0.35">
      <c r="A1099">
        <v>2018206076</v>
      </c>
      <c r="B1099" t="s">
        <v>40</v>
      </c>
      <c r="C1099" t="s">
        <v>158</v>
      </c>
      <c r="D1099" t="s">
        <v>938</v>
      </c>
      <c r="E1099" t="s">
        <v>133</v>
      </c>
      <c r="F1099" s="18">
        <v>43306</v>
      </c>
      <c r="G1099" s="18" t="s">
        <v>476</v>
      </c>
      <c r="H1099">
        <v>24.7</v>
      </c>
      <c r="I1099">
        <v>24.7</v>
      </c>
      <c r="J1099" t="s">
        <v>29</v>
      </c>
      <c r="L1099" s="27">
        <v>2.6</v>
      </c>
      <c r="M1099">
        <f t="shared" si="41"/>
        <v>7.8000000000000007</v>
      </c>
      <c r="N1099">
        <f t="shared" si="42"/>
        <v>13</v>
      </c>
      <c r="O1099">
        <f t="shared" si="43"/>
        <v>26</v>
      </c>
    </row>
    <row r="1100" spans="1:16" hidden="1" x14ac:dyDescent="0.35">
      <c r="A1100">
        <v>2018206080</v>
      </c>
      <c r="B1100" t="s">
        <v>40</v>
      </c>
      <c r="C1100" t="s">
        <v>158</v>
      </c>
      <c r="D1100">
        <v>166</v>
      </c>
      <c r="E1100" t="s">
        <v>1124</v>
      </c>
      <c r="F1100" s="18">
        <v>43306</v>
      </c>
      <c r="G1100" s="18" t="s">
        <v>476</v>
      </c>
      <c r="H1100">
        <v>25.2</v>
      </c>
      <c r="I1100">
        <v>25.2</v>
      </c>
      <c r="J1100" t="s">
        <v>29</v>
      </c>
      <c r="L1100" s="27">
        <v>2.6</v>
      </c>
      <c r="M1100">
        <f t="shared" si="41"/>
        <v>7.8000000000000007</v>
      </c>
      <c r="N1100">
        <f t="shared" si="42"/>
        <v>13</v>
      </c>
      <c r="O1100">
        <f t="shared" si="43"/>
        <v>26</v>
      </c>
    </row>
    <row r="1101" spans="1:16" x14ac:dyDescent="0.35">
      <c r="A1101">
        <v>2018206079</v>
      </c>
      <c r="B1101" t="s">
        <v>26</v>
      </c>
      <c r="C1101" t="s">
        <v>159</v>
      </c>
      <c r="D1101">
        <v>101</v>
      </c>
      <c r="E1101" t="s">
        <v>134</v>
      </c>
      <c r="F1101" s="18">
        <v>43306</v>
      </c>
      <c r="G1101" s="18" t="s">
        <v>476</v>
      </c>
      <c r="H1101">
        <v>23.3</v>
      </c>
      <c r="I1101">
        <v>23.3</v>
      </c>
      <c r="J1101" t="s">
        <v>29</v>
      </c>
      <c r="L1101" s="27">
        <v>2.6</v>
      </c>
      <c r="M1101">
        <f t="shared" si="41"/>
        <v>7.8000000000000007</v>
      </c>
      <c r="N1101">
        <f t="shared" si="42"/>
        <v>13</v>
      </c>
      <c r="O1101">
        <f t="shared" si="43"/>
        <v>26</v>
      </c>
    </row>
    <row r="1102" spans="1:16" hidden="1" x14ac:dyDescent="0.35">
      <c r="A1102">
        <v>2018206081</v>
      </c>
      <c r="B1102" t="e">
        <v>#N/A</v>
      </c>
      <c r="C1102" t="e">
        <v>#N/A</v>
      </c>
      <c r="D1102" t="s">
        <v>125</v>
      </c>
      <c r="E1102" t="s">
        <v>125</v>
      </c>
      <c r="F1102" s="18">
        <v>43306</v>
      </c>
      <c r="G1102" s="18" t="s">
        <v>476</v>
      </c>
      <c r="H1102">
        <v>2.6</v>
      </c>
      <c r="I1102">
        <v>2.6</v>
      </c>
      <c r="J1102" t="s">
        <v>29</v>
      </c>
      <c r="L1102" s="27">
        <v>2.6</v>
      </c>
      <c r="M1102">
        <f t="shared" si="41"/>
        <v>7.8000000000000007</v>
      </c>
      <c r="N1102">
        <f t="shared" si="42"/>
        <v>13</v>
      </c>
      <c r="O1102">
        <f t="shared" si="43"/>
        <v>26</v>
      </c>
    </row>
    <row r="1103" spans="1:16" hidden="1" x14ac:dyDescent="0.35">
      <c r="A1103">
        <v>2018212100</v>
      </c>
      <c r="B1103" t="s">
        <v>37</v>
      </c>
      <c r="C1103" t="s">
        <v>450</v>
      </c>
      <c r="D1103" t="s">
        <v>932</v>
      </c>
      <c r="E1103" t="s">
        <v>965</v>
      </c>
      <c r="F1103" s="18">
        <v>43312</v>
      </c>
      <c r="G1103" s="18" t="s">
        <v>476</v>
      </c>
      <c r="H1103">
        <v>2.9</v>
      </c>
      <c r="I1103">
        <v>2.9</v>
      </c>
      <c r="J1103" t="s">
        <v>1080</v>
      </c>
      <c r="K1103" t="s">
        <v>1111</v>
      </c>
    </row>
    <row r="1104" spans="1:16" hidden="1" x14ac:dyDescent="0.35">
      <c r="A1104">
        <v>2018212097</v>
      </c>
      <c r="B1104" t="s">
        <v>46</v>
      </c>
      <c r="C1104" t="s">
        <v>161</v>
      </c>
      <c r="D1104" t="s">
        <v>990</v>
      </c>
      <c r="E1104" t="s">
        <v>149</v>
      </c>
      <c r="F1104" s="18">
        <v>43312</v>
      </c>
      <c r="G1104" s="18" t="s">
        <v>476</v>
      </c>
      <c r="H1104">
        <v>6.7</v>
      </c>
      <c r="I1104">
        <v>6.7</v>
      </c>
      <c r="J1104" t="s">
        <v>1080</v>
      </c>
      <c r="K1104" t="s">
        <v>1111</v>
      </c>
    </row>
    <row r="1105" spans="1:15" hidden="1" x14ac:dyDescent="0.35">
      <c r="A1105">
        <v>2018212101</v>
      </c>
      <c r="B1105" t="s">
        <v>46</v>
      </c>
      <c r="C1105" t="s">
        <v>161</v>
      </c>
      <c r="D1105" t="s">
        <v>990</v>
      </c>
      <c r="E1105" t="s">
        <v>1124</v>
      </c>
      <c r="F1105" s="18">
        <v>43312</v>
      </c>
      <c r="G1105" s="18" t="s">
        <v>476</v>
      </c>
      <c r="H1105">
        <v>6.2</v>
      </c>
      <c r="I1105">
        <v>6.2</v>
      </c>
      <c r="J1105" t="s">
        <v>1080</v>
      </c>
      <c r="K1105" t="s">
        <v>1111</v>
      </c>
    </row>
    <row r="1106" spans="1:15" hidden="1" x14ac:dyDescent="0.35">
      <c r="A1106">
        <v>2018212096</v>
      </c>
      <c r="B1106" t="s">
        <v>43</v>
      </c>
      <c r="C1106" t="s">
        <v>451</v>
      </c>
      <c r="D1106" t="s">
        <v>950</v>
      </c>
      <c r="E1106" t="s">
        <v>885</v>
      </c>
      <c r="F1106" s="18">
        <v>43312</v>
      </c>
      <c r="G1106" s="18" t="s">
        <v>476</v>
      </c>
      <c r="H1106">
        <v>3.4</v>
      </c>
      <c r="I1106">
        <v>3.4</v>
      </c>
      <c r="J1106" t="s">
        <v>1080</v>
      </c>
      <c r="K1106" t="s">
        <v>1111</v>
      </c>
    </row>
    <row r="1107" spans="1:15" hidden="1" x14ac:dyDescent="0.35">
      <c r="A1107">
        <v>2018212098</v>
      </c>
      <c r="B1107" t="s">
        <v>34</v>
      </c>
      <c r="C1107" t="s">
        <v>160</v>
      </c>
      <c r="D1107" t="s">
        <v>926</v>
      </c>
      <c r="E1107" t="s">
        <v>135</v>
      </c>
      <c r="F1107" s="18">
        <v>43312</v>
      </c>
      <c r="G1107" s="18" t="s">
        <v>476</v>
      </c>
      <c r="H1107">
        <v>4</v>
      </c>
      <c r="I1107">
        <v>4</v>
      </c>
      <c r="J1107" t="s">
        <v>1080</v>
      </c>
      <c r="K1107" t="s">
        <v>1111</v>
      </c>
    </row>
    <row r="1108" spans="1:15" hidden="1" x14ac:dyDescent="0.35">
      <c r="A1108">
        <v>2018212095</v>
      </c>
      <c r="B1108" t="s">
        <v>40</v>
      </c>
      <c r="C1108" t="s">
        <v>158</v>
      </c>
      <c r="D1108" t="s">
        <v>938</v>
      </c>
      <c r="E1108" t="s">
        <v>133</v>
      </c>
      <c r="F1108" s="18">
        <v>43312</v>
      </c>
      <c r="G1108" s="18" t="s">
        <v>476</v>
      </c>
      <c r="H1108">
        <v>2.1</v>
      </c>
      <c r="I1108">
        <v>2.1</v>
      </c>
      <c r="J1108" t="s">
        <v>1081</v>
      </c>
      <c r="K1108" t="s">
        <v>1111</v>
      </c>
    </row>
    <row r="1109" spans="1:15" hidden="1" x14ac:dyDescent="0.35">
      <c r="A1109">
        <v>2018212099</v>
      </c>
      <c r="B1109" t="s">
        <v>26</v>
      </c>
      <c r="C1109" t="s">
        <v>159</v>
      </c>
      <c r="D1109" t="s">
        <v>929</v>
      </c>
      <c r="E1109" t="s">
        <v>134</v>
      </c>
      <c r="F1109" s="18">
        <v>43312</v>
      </c>
      <c r="G1109" s="18" t="s">
        <v>476</v>
      </c>
      <c r="H1109">
        <v>3.1</v>
      </c>
      <c r="I1109">
        <v>3.1</v>
      </c>
      <c r="J1109" t="s">
        <v>1080</v>
      </c>
      <c r="K1109" t="s">
        <v>1111</v>
      </c>
    </row>
    <row r="1110" spans="1:15" hidden="1" x14ac:dyDescent="0.35">
      <c r="A1110">
        <v>2018212102</v>
      </c>
      <c r="B1110" t="e">
        <v>#N/A</v>
      </c>
      <c r="C1110" t="e">
        <v>#N/A</v>
      </c>
      <c r="D1110" t="s">
        <v>125</v>
      </c>
      <c r="E1110" t="s">
        <v>125</v>
      </c>
      <c r="F1110" s="18">
        <v>43312</v>
      </c>
      <c r="G1110" s="18" t="s">
        <v>476</v>
      </c>
      <c r="H1110">
        <v>0</v>
      </c>
      <c r="I1110">
        <v>0</v>
      </c>
      <c r="J1110" t="s">
        <v>1083</v>
      </c>
      <c r="K1110" t="s">
        <v>1111</v>
      </c>
    </row>
    <row r="1111" spans="1:15" x14ac:dyDescent="0.35">
      <c r="A1111">
        <v>2018226034</v>
      </c>
      <c r="B1111" t="s">
        <v>37</v>
      </c>
      <c r="C1111" t="s">
        <v>450</v>
      </c>
      <c r="D1111" t="s">
        <v>932</v>
      </c>
      <c r="E1111" t="s">
        <v>965</v>
      </c>
      <c r="F1111" s="18">
        <v>43326</v>
      </c>
      <c r="G1111" s="18" t="s">
        <v>476</v>
      </c>
      <c r="H1111">
        <v>15</v>
      </c>
      <c r="I1111">
        <v>15</v>
      </c>
      <c r="J1111" t="s">
        <v>29</v>
      </c>
    </row>
    <row r="1112" spans="1:15" x14ac:dyDescent="0.35">
      <c r="A1112">
        <v>2018226035</v>
      </c>
      <c r="B1112" t="s">
        <v>46</v>
      </c>
      <c r="C1112" t="s">
        <v>161</v>
      </c>
      <c r="D1112" t="s">
        <v>990</v>
      </c>
      <c r="E1112" t="s">
        <v>149</v>
      </c>
      <c r="F1112" s="18">
        <v>43326</v>
      </c>
      <c r="G1112" s="18" t="s">
        <v>476</v>
      </c>
      <c r="H1112">
        <v>24.4</v>
      </c>
      <c r="I1112">
        <v>24.4</v>
      </c>
      <c r="J1112" t="s">
        <v>29</v>
      </c>
    </row>
    <row r="1113" spans="1:15" x14ac:dyDescent="0.35">
      <c r="A1113">
        <v>2018226031</v>
      </c>
      <c r="B1113" t="s">
        <v>43</v>
      </c>
      <c r="C1113" t="s">
        <v>451</v>
      </c>
      <c r="D1113" t="s">
        <v>950</v>
      </c>
      <c r="E1113" t="s">
        <v>885</v>
      </c>
      <c r="F1113" s="18">
        <v>43326</v>
      </c>
      <c r="G1113" s="18" t="s">
        <v>476</v>
      </c>
      <c r="H1113">
        <v>49.2</v>
      </c>
      <c r="I1113">
        <v>49.2</v>
      </c>
      <c r="J1113" t="s">
        <v>29</v>
      </c>
    </row>
    <row r="1114" spans="1:15" x14ac:dyDescent="0.35">
      <c r="A1114">
        <v>2018226032</v>
      </c>
      <c r="B1114" t="s">
        <v>34</v>
      </c>
      <c r="C1114" t="s">
        <v>160</v>
      </c>
      <c r="D1114" t="s">
        <v>926</v>
      </c>
      <c r="E1114" t="s">
        <v>135</v>
      </c>
      <c r="F1114" s="18">
        <v>43326</v>
      </c>
      <c r="G1114" s="18" t="s">
        <v>476</v>
      </c>
      <c r="H1114">
        <v>5.4</v>
      </c>
      <c r="I1114">
        <v>5.4</v>
      </c>
      <c r="J1114" t="s">
        <v>29</v>
      </c>
    </row>
    <row r="1115" spans="1:15" x14ac:dyDescent="0.35">
      <c r="A1115">
        <v>2018226030</v>
      </c>
      <c r="B1115" t="s">
        <v>40</v>
      </c>
      <c r="C1115" t="s">
        <v>158</v>
      </c>
      <c r="D1115" t="s">
        <v>938</v>
      </c>
      <c r="E1115" t="s">
        <v>133</v>
      </c>
      <c r="F1115" s="18">
        <v>43326</v>
      </c>
      <c r="G1115" s="18" t="s">
        <v>476</v>
      </c>
      <c r="H1115">
        <v>4.5999999999999996</v>
      </c>
      <c r="I1115">
        <v>4.5999999999999996</v>
      </c>
      <c r="J1115" t="s">
        <v>29</v>
      </c>
    </row>
    <row r="1116" spans="1:15" hidden="1" x14ac:dyDescent="0.35">
      <c r="A1116">
        <v>2018226036</v>
      </c>
      <c r="B1116" t="s">
        <v>40</v>
      </c>
      <c r="C1116" t="s">
        <v>158</v>
      </c>
      <c r="D1116" t="s">
        <v>938</v>
      </c>
      <c r="E1116" t="s">
        <v>1124</v>
      </c>
      <c r="F1116" s="18">
        <v>43326</v>
      </c>
      <c r="G1116" s="18" t="s">
        <v>476</v>
      </c>
      <c r="H1116">
        <v>6.8</v>
      </c>
      <c r="I1116">
        <v>6.8</v>
      </c>
      <c r="J1116" t="s">
        <v>29</v>
      </c>
    </row>
    <row r="1117" spans="1:15" x14ac:dyDescent="0.35">
      <c r="A1117">
        <v>2018226033</v>
      </c>
      <c r="B1117" t="s">
        <v>26</v>
      </c>
      <c r="C1117" t="s">
        <v>159</v>
      </c>
      <c r="D1117" t="s">
        <v>929</v>
      </c>
      <c r="E1117" t="s">
        <v>134</v>
      </c>
      <c r="F1117" s="18">
        <v>43326</v>
      </c>
      <c r="G1117" s="18" t="s">
        <v>476</v>
      </c>
      <c r="H1117">
        <v>41.2</v>
      </c>
      <c r="I1117">
        <v>41.2</v>
      </c>
      <c r="J1117" t="s">
        <v>29</v>
      </c>
    </row>
    <row r="1118" spans="1:15" hidden="1" x14ac:dyDescent="0.35">
      <c r="A1118">
        <v>2018226037</v>
      </c>
      <c r="B1118" t="e">
        <v>#N/A</v>
      </c>
      <c r="C1118" t="e">
        <v>#N/A</v>
      </c>
      <c r="D1118" t="s">
        <v>125</v>
      </c>
      <c r="E1118" t="s">
        <v>125</v>
      </c>
      <c r="F1118" s="18">
        <v>43326</v>
      </c>
      <c r="G1118" s="18" t="s">
        <v>476</v>
      </c>
      <c r="H1118">
        <v>0</v>
      </c>
      <c r="I1118">
        <v>0</v>
      </c>
      <c r="J1118" t="s">
        <v>832</v>
      </c>
    </row>
    <row r="1119" spans="1:15" x14ac:dyDescent="0.35">
      <c r="A1119">
        <v>2018229084</v>
      </c>
      <c r="B1119" t="s">
        <v>37</v>
      </c>
      <c r="C1119" t="s">
        <v>450</v>
      </c>
      <c r="D1119" t="s">
        <v>932</v>
      </c>
      <c r="E1119" t="s">
        <v>965</v>
      </c>
      <c r="F1119" s="18">
        <v>43329</v>
      </c>
      <c r="G1119" s="18" t="s">
        <v>476</v>
      </c>
      <c r="H1119">
        <v>34</v>
      </c>
      <c r="I1119">
        <v>34</v>
      </c>
      <c r="J1119" t="s">
        <v>29</v>
      </c>
      <c r="L1119" s="27">
        <v>2.7</v>
      </c>
      <c r="M1119">
        <f>3*L1119</f>
        <v>8.1000000000000014</v>
      </c>
      <c r="N1119">
        <f>5*L1119</f>
        <v>13.5</v>
      </c>
      <c r="O1119">
        <f>10*L1119</f>
        <v>27</v>
      </c>
    </row>
    <row r="1120" spans="1:15" hidden="1" x14ac:dyDescent="0.35">
      <c r="A1120">
        <v>2018229082</v>
      </c>
      <c r="B1120" t="e">
        <v>#N/A</v>
      </c>
      <c r="C1120" t="e">
        <v>#N/A</v>
      </c>
      <c r="D1120" t="s">
        <v>125</v>
      </c>
      <c r="E1120" t="s">
        <v>125</v>
      </c>
      <c r="F1120" s="18">
        <v>43329</v>
      </c>
      <c r="G1120" s="18" t="s">
        <v>476</v>
      </c>
      <c r="H1120">
        <v>2.7</v>
      </c>
      <c r="I1120">
        <v>2.7</v>
      </c>
      <c r="J1120" t="s">
        <v>29</v>
      </c>
      <c r="L1120" s="27">
        <v>2.7</v>
      </c>
      <c r="M1120">
        <f>3*L1120</f>
        <v>8.1000000000000014</v>
      </c>
      <c r="N1120">
        <f>5*L1120</f>
        <v>13.5</v>
      </c>
      <c r="O1120">
        <f>10*L1120</f>
        <v>27</v>
      </c>
    </row>
    <row r="1121" spans="1:11" x14ac:dyDescent="0.35">
      <c r="A1121">
        <v>2018240049</v>
      </c>
      <c r="B1121" t="s">
        <v>37</v>
      </c>
      <c r="C1121" t="s">
        <v>450</v>
      </c>
      <c r="D1121" t="s">
        <v>932</v>
      </c>
      <c r="E1121" t="s">
        <v>965</v>
      </c>
      <c r="F1121" s="18">
        <v>43340</v>
      </c>
      <c r="G1121" s="18" t="s">
        <v>476</v>
      </c>
      <c r="H1121">
        <v>2.6</v>
      </c>
      <c r="I1121">
        <v>2.6</v>
      </c>
      <c r="J1121" t="s">
        <v>833</v>
      </c>
    </row>
    <row r="1122" spans="1:11" x14ac:dyDescent="0.35">
      <c r="A1122">
        <v>2018240050</v>
      </c>
      <c r="B1122" t="s">
        <v>46</v>
      </c>
      <c r="C1122" t="s">
        <v>161</v>
      </c>
      <c r="D1122" t="s">
        <v>990</v>
      </c>
      <c r="E1122" t="s">
        <v>149</v>
      </c>
      <c r="F1122" s="18">
        <v>43340</v>
      </c>
      <c r="G1122" s="18" t="s">
        <v>476</v>
      </c>
      <c r="H1122">
        <v>6.3</v>
      </c>
      <c r="I1122">
        <v>6.3</v>
      </c>
      <c r="J1122" t="s">
        <v>29</v>
      </c>
    </row>
    <row r="1123" spans="1:11" x14ac:dyDescent="0.35">
      <c r="A1123">
        <v>2018240046</v>
      </c>
      <c r="B1123" t="s">
        <v>43</v>
      </c>
      <c r="C1123" t="s">
        <v>451</v>
      </c>
      <c r="D1123" t="s">
        <v>950</v>
      </c>
      <c r="E1123" t="s">
        <v>885</v>
      </c>
      <c r="F1123" s="18">
        <v>43340</v>
      </c>
      <c r="G1123" s="18" t="s">
        <v>476</v>
      </c>
      <c r="H1123">
        <v>2.4</v>
      </c>
      <c r="I1123">
        <v>2.4</v>
      </c>
      <c r="J1123" t="s">
        <v>833</v>
      </c>
    </row>
    <row r="1124" spans="1:11" x14ac:dyDescent="0.35">
      <c r="A1124">
        <v>2018240047</v>
      </c>
      <c r="B1124" t="s">
        <v>34</v>
      </c>
      <c r="C1124" t="s">
        <v>160</v>
      </c>
      <c r="D1124" t="s">
        <v>926</v>
      </c>
      <c r="E1124" t="s">
        <v>135</v>
      </c>
      <c r="F1124" s="18">
        <v>43340</v>
      </c>
      <c r="G1124" s="18" t="s">
        <v>476</v>
      </c>
      <c r="H1124">
        <v>1.4</v>
      </c>
      <c r="I1124">
        <v>1.4</v>
      </c>
      <c r="J1124" t="s">
        <v>832</v>
      </c>
    </row>
    <row r="1125" spans="1:11" hidden="1" x14ac:dyDescent="0.35">
      <c r="A1125">
        <v>2018240051</v>
      </c>
      <c r="B1125" t="s">
        <v>34</v>
      </c>
      <c r="C1125" t="s">
        <v>160</v>
      </c>
      <c r="D1125" t="s">
        <v>926</v>
      </c>
      <c r="E1125" t="s">
        <v>1124</v>
      </c>
      <c r="F1125" s="18">
        <v>43340</v>
      </c>
      <c r="G1125" s="18" t="s">
        <v>476</v>
      </c>
      <c r="H1125">
        <v>2.4</v>
      </c>
      <c r="I1125">
        <v>2.4</v>
      </c>
      <c r="J1125" t="s">
        <v>833</v>
      </c>
    </row>
    <row r="1126" spans="1:11" x14ac:dyDescent="0.35">
      <c r="A1126">
        <v>2018240045</v>
      </c>
      <c r="B1126" t="s">
        <v>40</v>
      </c>
      <c r="C1126" t="s">
        <v>158</v>
      </c>
      <c r="D1126" t="s">
        <v>938</v>
      </c>
      <c r="E1126" t="s">
        <v>133</v>
      </c>
      <c r="F1126" s="18">
        <v>43340</v>
      </c>
      <c r="G1126" s="18" t="s">
        <v>476</v>
      </c>
      <c r="H1126">
        <v>2.8</v>
      </c>
      <c r="I1126">
        <v>2.8</v>
      </c>
      <c r="J1126" t="s">
        <v>29</v>
      </c>
    </row>
    <row r="1127" spans="1:11" x14ac:dyDescent="0.35">
      <c r="A1127">
        <v>2018240048</v>
      </c>
      <c r="B1127" t="s">
        <v>26</v>
      </c>
      <c r="C1127" t="s">
        <v>159</v>
      </c>
      <c r="D1127" t="s">
        <v>929</v>
      </c>
      <c r="E1127" t="s">
        <v>134</v>
      </c>
      <c r="F1127" s="18">
        <v>43340</v>
      </c>
      <c r="G1127" s="18" t="s">
        <v>476</v>
      </c>
      <c r="H1127">
        <v>0.9</v>
      </c>
      <c r="I1127">
        <v>0.9</v>
      </c>
      <c r="J1127" t="s">
        <v>832</v>
      </c>
    </row>
    <row r="1128" spans="1:11" hidden="1" x14ac:dyDescent="0.35">
      <c r="A1128">
        <v>2018240052</v>
      </c>
      <c r="B1128" t="e">
        <v>#N/A</v>
      </c>
      <c r="C1128" t="e">
        <v>#N/A</v>
      </c>
      <c r="D1128" t="s">
        <v>125</v>
      </c>
      <c r="E1128" t="s">
        <v>125</v>
      </c>
      <c r="F1128" s="18">
        <v>43340</v>
      </c>
      <c r="G1128" s="18" t="s">
        <v>476</v>
      </c>
      <c r="H1128">
        <v>0</v>
      </c>
      <c r="I1128">
        <v>0</v>
      </c>
      <c r="J1128" t="s">
        <v>832</v>
      </c>
    </row>
    <row r="1129" spans="1:11" x14ac:dyDescent="0.35">
      <c r="A1129">
        <v>2018254008</v>
      </c>
      <c r="B1129" t="s">
        <v>43</v>
      </c>
      <c r="C1129" t="s">
        <v>451</v>
      </c>
      <c r="D1129" t="s">
        <v>950</v>
      </c>
      <c r="E1129" t="s">
        <v>885</v>
      </c>
      <c r="F1129" s="18">
        <v>43353</v>
      </c>
      <c r="G1129" s="18" t="s">
        <v>476</v>
      </c>
      <c r="H1129">
        <v>3.6</v>
      </c>
      <c r="I1129">
        <v>3.6</v>
      </c>
      <c r="J1129" t="s">
        <v>29</v>
      </c>
    </row>
    <row r="1130" spans="1:11" x14ac:dyDescent="0.35">
      <c r="A1130">
        <v>2018254009</v>
      </c>
      <c r="B1130" t="s">
        <v>34</v>
      </c>
      <c r="C1130" t="s">
        <v>160</v>
      </c>
      <c r="D1130" t="s">
        <v>926</v>
      </c>
      <c r="E1130" t="s">
        <v>135</v>
      </c>
      <c r="F1130" s="18">
        <v>43353</v>
      </c>
      <c r="G1130" s="18" t="s">
        <v>476</v>
      </c>
      <c r="H1130">
        <v>3.4</v>
      </c>
      <c r="I1130">
        <v>3.4</v>
      </c>
      <c r="J1130" t="s">
        <v>29</v>
      </c>
    </row>
    <row r="1131" spans="1:11" x14ac:dyDescent="0.35">
      <c r="A1131">
        <v>2018254007</v>
      </c>
      <c r="B1131" t="s">
        <v>40</v>
      </c>
      <c r="C1131" t="s">
        <v>158</v>
      </c>
      <c r="D1131" t="s">
        <v>938</v>
      </c>
      <c r="E1131" t="s">
        <v>133</v>
      </c>
      <c r="F1131" s="18">
        <v>43353</v>
      </c>
      <c r="G1131" s="18" t="s">
        <v>476</v>
      </c>
      <c r="H1131">
        <v>25.8</v>
      </c>
      <c r="I1131">
        <v>25.8</v>
      </c>
      <c r="J1131" t="s">
        <v>29</v>
      </c>
    </row>
    <row r="1132" spans="1:11" hidden="1" x14ac:dyDescent="0.35">
      <c r="A1132">
        <v>2018254011</v>
      </c>
      <c r="B1132" t="s">
        <v>40</v>
      </c>
      <c r="C1132" t="s">
        <v>158</v>
      </c>
      <c r="D1132" t="s">
        <v>938</v>
      </c>
      <c r="E1132" t="s">
        <v>1124</v>
      </c>
      <c r="F1132" s="18">
        <v>43353</v>
      </c>
      <c r="G1132" s="18" t="s">
        <v>476</v>
      </c>
      <c r="H1132">
        <v>26.6</v>
      </c>
      <c r="I1132">
        <v>26.6</v>
      </c>
      <c r="J1132" t="s">
        <v>29</v>
      </c>
    </row>
    <row r="1133" spans="1:11" x14ac:dyDescent="0.35">
      <c r="A1133">
        <v>2018254010</v>
      </c>
      <c r="B1133" t="s">
        <v>26</v>
      </c>
      <c r="C1133" t="s">
        <v>159</v>
      </c>
      <c r="D1133" t="s">
        <v>929</v>
      </c>
      <c r="E1133" t="s">
        <v>134</v>
      </c>
      <c r="F1133" s="18">
        <v>43353</v>
      </c>
      <c r="G1133" s="18" t="s">
        <v>476</v>
      </c>
      <c r="H1133">
        <v>1.9</v>
      </c>
      <c r="I1133">
        <v>1.9</v>
      </c>
      <c r="J1133" t="s">
        <v>833</v>
      </c>
    </row>
    <row r="1134" spans="1:11" hidden="1" x14ac:dyDescent="0.35">
      <c r="A1134">
        <v>2018254012</v>
      </c>
      <c r="B1134" t="e">
        <v>#N/A</v>
      </c>
      <c r="C1134" t="e">
        <v>#N/A</v>
      </c>
      <c r="D1134" t="s">
        <v>125</v>
      </c>
      <c r="E1134" t="s">
        <v>125</v>
      </c>
      <c r="F1134" s="18">
        <v>43353</v>
      </c>
      <c r="G1134" s="18" t="s">
        <v>476</v>
      </c>
      <c r="H1134">
        <v>0</v>
      </c>
      <c r="I1134">
        <v>0</v>
      </c>
      <c r="J1134" t="s">
        <v>832</v>
      </c>
    </row>
    <row r="1135" spans="1:11" hidden="1" x14ac:dyDescent="0.35">
      <c r="A1135">
        <v>2018254082</v>
      </c>
      <c r="B1135" t="s">
        <v>37</v>
      </c>
      <c r="C1135" t="s">
        <v>450</v>
      </c>
      <c r="D1135" t="s">
        <v>932</v>
      </c>
      <c r="E1135" t="s">
        <v>965</v>
      </c>
      <c r="F1135" s="18">
        <v>43354</v>
      </c>
      <c r="G1135" s="18" t="s">
        <v>476</v>
      </c>
      <c r="H1135">
        <v>3.3</v>
      </c>
      <c r="I1135">
        <v>3.3</v>
      </c>
      <c r="J1135" t="s">
        <v>1080</v>
      </c>
      <c r="K1135" t="s">
        <v>1111</v>
      </c>
    </row>
    <row r="1136" spans="1:11" hidden="1" x14ac:dyDescent="0.35">
      <c r="A1136">
        <v>2018254083</v>
      </c>
      <c r="B1136" t="s">
        <v>46</v>
      </c>
      <c r="C1136" t="s">
        <v>161</v>
      </c>
      <c r="D1136" t="s">
        <v>990</v>
      </c>
      <c r="E1136" t="s">
        <v>149</v>
      </c>
      <c r="F1136" s="18">
        <v>43354</v>
      </c>
      <c r="G1136" s="18" t="s">
        <v>476</v>
      </c>
      <c r="H1136">
        <v>4.9000000000000004</v>
      </c>
      <c r="I1136">
        <v>4.9000000000000004</v>
      </c>
      <c r="J1136" t="s">
        <v>1080</v>
      </c>
      <c r="K1136" t="s">
        <v>1111</v>
      </c>
    </row>
    <row r="1137" spans="1:11" hidden="1" x14ac:dyDescent="0.35">
      <c r="A1137">
        <v>2018254079</v>
      </c>
      <c r="B1137" t="s">
        <v>43</v>
      </c>
      <c r="C1137" t="s">
        <v>451</v>
      </c>
      <c r="D1137" t="s">
        <v>950</v>
      </c>
      <c r="E1137" t="s">
        <v>885</v>
      </c>
      <c r="F1137" s="18">
        <v>43354</v>
      </c>
      <c r="G1137" s="18" t="s">
        <v>476</v>
      </c>
      <c r="H1137">
        <v>12.5</v>
      </c>
      <c r="I1137">
        <v>12.5</v>
      </c>
      <c r="J1137" t="s">
        <v>1080</v>
      </c>
      <c r="K1137" t="s">
        <v>1111</v>
      </c>
    </row>
    <row r="1138" spans="1:11" hidden="1" x14ac:dyDescent="0.35">
      <c r="A1138">
        <v>2018254080</v>
      </c>
      <c r="B1138" t="s">
        <v>34</v>
      </c>
      <c r="C1138" t="s">
        <v>160</v>
      </c>
      <c r="D1138" t="s">
        <v>926</v>
      </c>
      <c r="E1138" t="s">
        <v>135</v>
      </c>
      <c r="F1138" s="18">
        <v>43354</v>
      </c>
      <c r="G1138" s="18" t="s">
        <v>476</v>
      </c>
      <c r="H1138">
        <v>28.4</v>
      </c>
      <c r="I1138">
        <v>28.4</v>
      </c>
      <c r="J1138" t="s">
        <v>1080</v>
      </c>
      <c r="K1138" t="s">
        <v>1111</v>
      </c>
    </row>
    <row r="1139" spans="1:11" hidden="1" x14ac:dyDescent="0.35">
      <c r="A1139">
        <v>2018254078</v>
      </c>
      <c r="B1139" t="s">
        <v>40</v>
      </c>
      <c r="C1139" t="s">
        <v>158</v>
      </c>
      <c r="D1139" t="s">
        <v>938</v>
      </c>
      <c r="E1139" t="s">
        <v>133</v>
      </c>
      <c r="F1139" s="18">
        <v>43354</v>
      </c>
      <c r="G1139" s="18" t="s">
        <v>476</v>
      </c>
      <c r="H1139">
        <v>6.5</v>
      </c>
      <c r="I1139">
        <v>6.5</v>
      </c>
      <c r="J1139" t="s">
        <v>1080</v>
      </c>
      <c r="K1139" t="s">
        <v>1111</v>
      </c>
    </row>
    <row r="1140" spans="1:11" hidden="1" x14ac:dyDescent="0.35">
      <c r="A1140">
        <v>2018254081</v>
      </c>
      <c r="B1140" t="s">
        <v>26</v>
      </c>
      <c r="C1140" t="s">
        <v>159</v>
      </c>
      <c r="D1140" t="s">
        <v>929</v>
      </c>
      <c r="E1140" t="s">
        <v>134</v>
      </c>
      <c r="F1140" s="18">
        <v>43354</v>
      </c>
      <c r="G1140" s="18" t="s">
        <v>476</v>
      </c>
      <c r="H1140">
        <v>4.2</v>
      </c>
      <c r="I1140">
        <v>4.2</v>
      </c>
      <c r="J1140" t="s">
        <v>1080</v>
      </c>
      <c r="K1140" t="s">
        <v>1111</v>
      </c>
    </row>
    <row r="1141" spans="1:11" hidden="1" x14ac:dyDescent="0.35">
      <c r="A1141">
        <v>2018254084</v>
      </c>
      <c r="B1141" t="s">
        <v>26</v>
      </c>
      <c r="C1141" t="s">
        <v>159</v>
      </c>
      <c r="D1141" t="s">
        <v>929</v>
      </c>
      <c r="E1141" t="s">
        <v>1124</v>
      </c>
      <c r="F1141" s="18">
        <v>43354</v>
      </c>
      <c r="G1141" s="18" t="s">
        <v>476</v>
      </c>
      <c r="H1141">
        <v>5.7</v>
      </c>
      <c r="I1141">
        <v>5.7</v>
      </c>
      <c r="J1141" t="s">
        <v>1080</v>
      </c>
      <c r="K1141" t="s">
        <v>1111</v>
      </c>
    </row>
    <row r="1142" spans="1:11" hidden="1" x14ac:dyDescent="0.35">
      <c r="A1142">
        <v>2018254085</v>
      </c>
      <c r="B1142" t="e">
        <v>#N/A</v>
      </c>
      <c r="C1142" t="e">
        <v>#N/A</v>
      </c>
      <c r="D1142" t="s">
        <v>125</v>
      </c>
      <c r="E1142" t="s">
        <v>125</v>
      </c>
      <c r="F1142" s="18">
        <v>43354</v>
      </c>
      <c r="G1142" s="18" t="s">
        <v>476</v>
      </c>
      <c r="H1142">
        <v>0.1</v>
      </c>
      <c r="I1142">
        <v>0.1</v>
      </c>
      <c r="J1142" t="s">
        <v>1083</v>
      </c>
      <c r="K1142" t="s">
        <v>1111</v>
      </c>
    </row>
    <row r="1143" spans="1:11" hidden="1" x14ac:dyDescent="0.35">
      <c r="A1143">
        <v>2018276045</v>
      </c>
      <c r="B1143" t="e">
        <v>#N/A</v>
      </c>
      <c r="C1143" t="e">
        <v>#N/A</v>
      </c>
      <c r="D1143" t="s">
        <v>125</v>
      </c>
      <c r="E1143" t="s">
        <v>125</v>
      </c>
      <c r="F1143" s="18">
        <v>43376</v>
      </c>
      <c r="G1143" s="18" t="s">
        <v>476</v>
      </c>
      <c r="H1143">
        <v>0</v>
      </c>
      <c r="I1143">
        <v>0</v>
      </c>
      <c r="J1143" t="s">
        <v>1083</v>
      </c>
      <c r="K1143" t="s">
        <v>1111</v>
      </c>
    </row>
    <row r="1144" spans="1:11" x14ac:dyDescent="0.35">
      <c r="A1144">
        <v>2018282011</v>
      </c>
      <c r="B1144" t="s">
        <v>37</v>
      </c>
      <c r="C1144" t="s">
        <v>450</v>
      </c>
      <c r="D1144" t="s">
        <v>932</v>
      </c>
      <c r="E1144" t="s">
        <v>965</v>
      </c>
      <c r="F1144" s="18">
        <v>43382</v>
      </c>
      <c r="G1144" s="18" t="s">
        <v>476</v>
      </c>
      <c r="H1144">
        <v>0.4</v>
      </c>
      <c r="I1144">
        <v>0.4</v>
      </c>
      <c r="J1144" t="s">
        <v>832</v>
      </c>
    </row>
    <row r="1145" spans="1:11" x14ac:dyDescent="0.35">
      <c r="A1145">
        <v>2018282012</v>
      </c>
      <c r="B1145" t="s">
        <v>46</v>
      </c>
      <c r="C1145" t="s">
        <v>161</v>
      </c>
      <c r="D1145" t="s">
        <v>990</v>
      </c>
      <c r="E1145" t="s">
        <v>149</v>
      </c>
      <c r="F1145" s="18">
        <v>43382</v>
      </c>
      <c r="G1145" s="18" t="s">
        <v>476</v>
      </c>
      <c r="H1145">
        <v>1.4</v>
      </c>
      <c r="I1145">
        <v>1.4</v>
      </c>
      <c r="J1145" t="s">
        <v>832</v>
      </c>
    </row>
    <row r="1146" spans="1:11" x14ac:dyDescent="0.35">
      <c r="A1146">
        <v>2018282008</v>
      </c>
      <c r="B1146" t="s">
        <v>43</v>
      </c>
      <c r="C1146" t="s">
        <v>451</v>
      </c>
      <c r="D1146" t="s">
        <v>950</v>
      </c>
      <c r="E1146" t="s">
        <v>885</v>
      </c>
      <c r="F1146" s="18">
        <v>43382</v>
      </c>
      <c r="G1146" s="18" t="s">
        <v>476</v>
      </c>
      <c r="H1146">
        <v>4.4000000000000004</v>
      </c>
      <c r="I1146">
        <v>4.4000000000000004</v>
      </c>
      <c r="J1146" t="s">
        <v>29</v>
      </c>
    </row>
    <row r="1147" spans="1:11" x14ac:dyDescent="0.35">
      <c r="A1147">
        <v>2018282009</v>
      </c>
      <c r="B1147" t="s">
        <v>34</v>
      </c>
      <c r="C1147" t="s">
        <v>160</v>
      </c>
      <c r="D1147" t="s">
        <v>926</v>
      </c>
      <c r="E1147" t="s">
        <v>135</v>
      </c>
      <c r="F1147" s="18">
        <v>43382</v>
      </c>
      <c r="G1147" s="18" t="s">
        <v>476</v>
      </c>
      <c r="H1147">
        <v>5.6</v>
      </c>
      <c r="I1147">
        <v>5.6</v>
      </c>
      <c r="J1147" t="s">
        <v>29</v>
      </c>
    </row>
    <row r="1148" spans="1:11" x14ac:dyDescent="0.35">
      <c r="A1148">
        <v>2018282007</v>
      </c>
      <c r="B1148" t="s">
        <v>40</v>
      </c>
      <c r="C1148" t="s">
        <v>158</v>
      </c>
      <c r="D1148" t="s">
        <v>938</v>
      </c>
      <c r="E1148" t="s">
        <v>133</v>
      </c>
      <c r="F1148" s="18">
        <v>43382</v>
      </c>
      <c r="G1148" s="18" t="s">
        <v>476</v>
      </c>
      <c r="H1148">
        <v>3.3</v>
      </c>
      <c r="I1148">
        <v>3.3</v>
      </c>
      <c r="J1148" t="s">
        <v>29</v>
      </c>
    </row>
    <row r="1149" spans="1:11" hidden="1" x14ac:dyDescent="0.35">
      <c r="A1149">
        <v>2018282013</v>
      </c>
      <c r="B1149" t="s">
        <v>40</v>
      </c>
      <c r="C1149" t="s">
        <v>158</v>
      </c>
      <c r="D1149" t="s">
        <v>938</v>
      </c>
      <c r="E1149" t="s">
        <v>1124</v>
      </c>
      <c r="F1149" s="18">
        <v>43382</v>
      </c>
      <c r="G1149" s="18" t="s">
        <v>476</v>
      </c>
      <c r="H1149">
        <v>3.4</v>
      </c>
      <c r="I1149">
        <v>3.4</v>
      </c>
      <c r="J1149" t="s">
        <v>29</v>
      </c>
    </row>
    <row r="1150" spans="1:11" x14ac:dyDescent="0.35">
      <c r="A1150">
        <v>2018282010</v>
      </c>
      <c r="B1150" t="s">
        <v>26</v>
      </c>
      <c r="C1150" t="s">
        <v>159</v>
      </c>
      <c r="D1150" t="s">
        <v>929</v>
      </c>
      <c r="E1150" t="s">
        <v>134</v>
      </c>
      <c r="F1150" s="18">
        <v>43382</v>
      </c>
      <c r="G1150" s="18" t="s">
        <v>476</v>
      </c>
      <c r="H1150">
        <v>3.4</v>
      </c>
      <c r="I1150">
        <v>3.4</v>
      </c>
      <c r="J1150" t="s">
        <v>29</v>
      </c>
    </row>
    <row r="1151" spans="1:11" hidden="1" x14ac:dyDescent="0.35">
      <c r="A1151">
        <v>2018282014</v>
      </c>
      <c r="B1151" t="e">
        <v>#N/A</v>
      </c>
      <c r="C1151" t="e">
        <v>#N/A</v>
      </c>
      <c r="D1151" t="s">
        <v>125</v>
      </c>
      <c r="E1151" t="s">
        <v>125</v>
      </c>
      <c r="F1151" s="18">
        <v>43382</v>
      </c>
      <c r="G1151" s="18" t="s">
        <v>476</v>
      </c>
      <c r="H1151">
        <v>0.2</v>
      </c>
      <c r="I1151">
        <v>0.2</v>
      </c>
      <c r="J1151" t="s">
        <v>832</v>
      </c>
    </row>
    <row r="1152" spans="1:11" x14ac:dyDescent="0.35">
      <c r="A1152">
        <v>2018296009</v>
      </c>
      <c r="B1152" t="s">
        <v>37</v>
      </c>
      <c r="C1152" t="s">
        <v>450</v>
      </c>
      <c r="D1152" t="s">
        <v>932</v>
      </c>
      <c r="E1152" t="s">
        <v>965</v>
      </c>
      <c r="F1152" s="18">
        <v>43396</v>
      </c>
      <c r="G1152" s="18" t="s">
        <v>476</v>
      </c>
      <c r="H1152">
        <v>0.4</v>
      </c>
      <c r="I1152">
        <v>0.4</v>
      </c>
      <c r="J1152" t="s">
        <v>832</v>
      </c>
    </row>
    <row r="1153" spans="1:10" x14ac:dyDescent="0.35">
      <c r="A1153">
        <v>2018296010</v>
      </c>
      <c r="B1153" t="s">
        <v>46</v>
      </c>
      <c r="C1153" t="s">
        <v>161</v>
      </c>
      <c r="D1153" t="s">
        <v>990</v>
      </c>
      <c r="E1153" t="s">
        <v>149</v>
      </c>
      <c r="F1153" s="18">
        <v>43396</v>
      </c>
      <c r="G1153" s="18" t="s">
        <v>476</v>
      </c>
      <c r="H1153">
        <v>1.4</v>
      </c>
      <c r="I1153">
        <v>1.4</v>
      </c>
      <c r="J1153" t="s">
        <v>832</v>
      </c>
    </row>
    <row r="1154" spans="1:10" x14ac:dyDescent="0.35">
      <c r="A1154">
        <v>2018296006</v>
      </c>
      <c r="B1154" t="s">
        <v>43</v>
      </c>
      <c r="C1154" t="s">
        <v>451</v>
      </c>
      <c r="D1154" t="s">
        <v>950</v>
      </c>
      <c r="E1154" t="s">
        <v>885</v>
      </c>
      <c r="F1154" s="18">
        <v>43396</v>
      </c>
      <c r="G1154" s="18" t="s">
        <v>476</v>
      </c>
      <c r="H1154">
        <v>1.5</v>
      </c>
      <c r="I1154">
        <v>1.5</v>
      </c>
      <c r="J1154" t="s">
        <v>833</v>
      </c>
    </row>
    <row r="1155" spans="1:10" x14ac:dyDescent="0.35">
      <c r="A1155">
        <v>2018296007</v>
      </c>
      <c r="B1155" t="s">
        <v>34</v>
      </c>
      <c r="C1155" t="s">
        <v>160</v>
      </c>
      <c r="D1155" t="s">
        <v>926</v>
      </c>
      <c r="E1155" t="s">
        <v>135</v>
      </c>
      <c r="F1155" s="18">
        <v>43396</v>
      </c>
      <c r="G1155" s="18" t="s">
        <v>476</v>
      </c>
      <c r="H1155">
        <v>1.2</v>
      </c>
      <c r="I1155">
        <v>1.2</v>
      </c>
      <c r="J1155" t="s">
        <v>833</v>
      </c>
    </row>
    <row r="1156" spans="1:10" x14ac:dyDescent="0.35">
      <c r="A1156">
        <v>2018296005</v>
      </c>
      <c r="B1156" t="s">
        <v>40</v>
      </c>
      <c r="C1156" t="s">
        <v>158</v>
      </c>
      <c r="D1156" t="s">
        <v>938</v>
      </c>
      <c r="E1156" t="s">
        <v>133</v>
      </c>
      <c r="F1156" s="18">
        <v>43396</v>
      </c>
      <c r="G1156" s="18" t="s">
        <v>476</v>
      </c>
      <c r="H1156">
        <v>1.9</v>
      </c>
      <c r="I1156">
        <v>1.9</v>
      </c>
      <c r="J1156" t="s">
        <v>833</v>
      </c>
    </row>
    <row r="1157" spans="1:10" hidden="1" x14ac:dyDescent="0.35">
      <c r="A1157">
        <v>2018296011</v>
      </c>
      <c r="B1157" t="s">
        <v>40</v>
      </c>
      <c r="C1157" t="s">
        <v>158</v>
      </c>
      <c r="D1157" t="s">
        <v>938</v>
      </c>
      <c r="E1157" t="s">
        <v>1124</v>
      </c>
      <c r="F1157" s="18">
        <v>43396</v>
      </c>
      <c r="G1157" s="18" t="s">
        <v>476</v>
      </c>
      <c r="H1157">
        <v>1.6</v>
      </c>
      <c r="I1157">
        <v>1.6</v>
      </c>
      <c r="J1157" t="s">
        <v>833</v>
      </c>
    </row>
    <row r="1158" spans="1:10" x14ac:dyDescent="0.35">
      <c r="A1158">
        <v>2018296008</v>
      </c>
      <c r="B1158" t="s">
        <v>26</v>
      </c>
      <c r="C1158" t="s">
        <v>159</v>
      </c>
      <c r="D1158" t="s">
        <v>929</v>
      </c>
      <c r="E1158" t="s">
        <v>134</v>
      </c>
      <c r="F1158" s="18">
        <v>43396</v>
      </c>
      <c r="G1158" s="18" t="s">
        <v>476</v>
      </c>
      <c r="H1158">
        <v>0.5</v>
      </c>
      <c r="I1158">
        <v>0.5</v>
      </c>
      <c r="J1158" t="s">
        <v>832</v>
      </c>
    </row>
    <row r="1159" spans="1:10" hidden="1" x14ac:dyDescent="0.35">
      <c r="A1159">
        <v>2018296012</v>
      </c>
      <c r="B1159" t="e">
        <v>#N/A</v>
      </c>
      <c r="C1159" t="e">
        <v>#N/A</v>
      </c>
      <c r="D1159" t="s">
        <v>125</v>
      </c>
      <c r="E1159" t="s">
        <v>125</v>
      </c>
      <c r="F1159" s="18">
        <v>43396</v>
      </c>
      <c r="G1159" s="18" t="s">
        <v>476</v>
      </c>
      <c r="H1159">
        <v>0.3</v>
      </c>
      <c r="I1159">
        <v>0.3</v>
      </c>
      <c r="J1159" t="s">
        <v>832</v>
      </c>
    </row>
    <row r="1160" spans="1:10" x14ac:dyDescent="0.35">
      <c r="A1160">
        <v>2018303008</v>
      </c>
      <c r="B1160" s="10" t="s">
        <v>43</v>
      </c>
      <c r="C1160" t="s">
        <v>451</v>
      </c>
      <c r="D1160" s="10" t="s">
        <v>52</v>
      </c>
      <c r="E1160" s="10" t="s">
        <v>45</v>
      </c>
      <c r="F1160" s="18">
        <v>43402</v>
      </c>
      <c r="G1160" s="18" t="s">
        <v>476</v>
      </c>
      <c r="H1160">
        <v>6.8</v>
      </c>
      <c r="I1160">
        <v>6.8</v>
      </c>
    </row>
    <row r="1161" spans="1:10" hidden="1" x14ac:dyDescent="0.35">
      <c r="A1161">
        <v>2018303011</v>
      </c>
      <c r="B1161" s="10" t="s">
        <v>43</v>
      </c>
      <c r="C1161" t="s">
        <v>451</v>
      </c>
      <c r="D1161" s="10" t="s">
        <v>107</v>
      </c>
      <c r="E1161" t="s">
        <v>1124</v>
      </c>
      <c r="F1161" s="18">
        <v>43402</v>
      </c>
      <c r="G1161" s="18" t="s">
        <v>476</v>
      </c>
      <c r="H1161">
        <v>5.6</v>
      </c>
      <c r="I1161">
        <v>5.6</v>
      </c>
    </row>
    <row r="1162" spans="1:10" x14ac:dyDescent="0.35">
      <c r="A1162">
        <v>2018303009</v>
      </c>
      <c r="B1162" s="10" t="s">
        <v>34</v>
      </c>
      <c r="C1162" t="s">
        <v>160</v>
      </c>
      <c r="D1162" s="10" t="s">
        <v>35</v>
      </c>
      <c r="E1162" s="10" t="s">
        <v>36</v>
      </c>
      <c r="F1162" s="18">
        <v>43402</v>
      </c>
      <c r="G1162" s="18" t="s">
        <v>476</v>
      </c>
      <c r="H1162">
        <v>6.6</v>
      </c>
      <c r="I1162">
        <v>6.6</v>
      </c>
    </row>
    <row r="1163" spans="1:10" x14ac:dyDescent="0.35">
      <c r="A1163">
        <v>2018303007</v>
      </c>
      <c r="B1163" s="10" t="s">
        <v>40</v>
      </c>
      <c r="C1163" t="s">
        <v>158</v>
      </c>
      <c r="D1163" s="10" t="s">
        <v>41</v>
      </c>
      <c r="E1163" s="10" t="s">
        <v>42</v>
      </c>
      <c r="F1163" s="18">
        <v>43402</v>
      </c>
      <c r="G1163" s="18" t="s">
        <v>476</v>
      </c>
      <c r="H1163">
        <v>10.3</v>
      </c>
      <c r="I1163">
        <v>10.3</v>
      </c>
    </row>
    <row r="1164" spans="1:10" x14ac:dyDescent="0.35">
      <c r="A1164">
        <v>2018303010</v>
      </c>
      <c r="B1164" s="10" t="s">
        <v>26</v>
      </c>
      <c r="C1164" t="s">
        <v>159</v>
      </c>
      <c r="D1164" s="10" t="s">
        <v>28</v>
      </c>
      <c r="E1164" s="10" t="s">
        <v>31</v>
      </c>
      <c r="F1164" s="18">
        <v>43402</v>
      </c>
      <c r="G1164" s="18" t="s">
        <v>476</v>
      </c>
      <c r="H1164">
        <v>6.8</v>
      </c>
      <c r="I1164">
        <v>6.8</v>
      </c>
    </row>
    <row r="1165" spans="1:10" x14ac:dyDescent="0.35">
      <c r="A1165">
        <v>2018306003</v>
      </c>
      <c r="B1165" s="10" t="s">
        <v>43</v>
      </c>
      <c r="C1165" t="s">
        <v>451</v>
      </c>
      <c r="D1165" s="10" t="s">
        <v>52</v>
      </c>
      <c r="E1165" s="10" t="s">
        <v>45</v>
      </c>
      <c r="F1165" s="18">
        <v>43406</v>
      </c>
      <c r="G1165" s="18" t="s">
        <v>476</v>
      </c>
      <c r="H1165">
        <v>5.8</v>
      </c>
      <c r="I1165">
        <v>5.8</v>
      </c>
    </row>
    <row r="1166" spans="1:10" x14ac:dyDescent="0.35">
      <c r="A1166">
        <v>2018306004</v>
      </c>
      <c r="B1166" s="10" t="s">
        <v>34</v>
      </c>
      <c r="C1166" t="s">
        <v>160</v>
      </c>
      <c r="D1166" s="10" t="s">
        <v>35</v>
      </c>
      <c r="E1166" s="10" t="s">
        <v>36</v>
      </c>
      <c r="F1166" s="18">
        <v>43406</v>
      </c>
      <c r="G1166" s="18" t="s">
        <v>476</v>
      </c>
      <c r="H1166">
        <v>14.4</v>
      </c>
      <c r="I1166">
        <v>14.4</v>
      </c>
    </row>
    <row r="1167" spans="1:10" x14ac:dyDescent="0.35">
      <c r="A1167">
        <v>2018306002</v>
      </c>
      <c r="B1167" s="10" t="s">
        <v>40</v>
      </c>
      <c r="C1167" t="s">
        <v>158</v>
      </c>
      <c r="D1167" s="10" t="s">
        <v>41</v>
      </c>
      <c r="E1167" s="10" t="s">
        <v>42</v>
      </c>
      <c r="F1167" s="18">
        <v>43406</v>
      </c>
      <c r="G1167" s="18" t="s">
        <v>476</v>
      </c>
      <c r="H1167">
        <v>30.5</v>
      </c>
      <c r="I1167">
        <v>30.5</v>
      </c>
    </row>
    <row r="1168" spans="1:10" hidden="1" x14ac:dyDescent="0.35">
      <c r="A1168">
        <v>2018306006</v>
      </c>
      <c r="B1168" s="10" t="s">
        <v>40</v>
      </c>
      <c r="C1168" t="s">
        <v>158</v>
      </c>
      <c r="D1168" s="10" t="s">
        <v>112</v>
      </c>
      <c r="E1168" t="s">
        <v>1124</v>
      </c>
      <c r="F1168" s="18">
        <v>43406</v>
      </c>
      <c r="G1168" s="18" t="s">
        <v>476</v>
      </c>
      <c r="H1168">
        <v>27.5</v>
      </c>
      <c r="I1168">
        <v>27.5</v>
      </c>
    </row>
    <row r="1169" spans="1:9" x14ac:dyDescent="0.35">
      <c r="A1169">
        <v>2018306005</v>
      </c>
      <c r="B1169" s="10" t="s">
        <v>26</v>
      </c>
      <c r="C1169" t="s">
        <v>159</v>
      </c>
      <c r="D1169" s="10" t="s">
        <v>28</v>
      </c>
      <c r="E1169" s="10" t="s">
        <v>31</v>
      </c>
      <c r="F1169" s="18">
        <v>43406</v>
      </c>
      <c r="G1169" s="18" t="s">
        <v>476</v>
      </c>
      <c r="H1169">
        <v>8.8000000000000007</v>
      </c>
      <c r="I1169">
        <v>8.8000000000000007</v>
      </c>
    </row>
  </sheetData>
  <autoFilter ref="A1:P1169" xr:uid="{247489C7-B128-42B1-A588-6FBF57D4C679}">
    <filterColumn colId="4">
      <filters blank="1">
        <filter val="Dutch Hollow"/>
        <filter val="Dutch Hollow-mouth"/>
        <filter val="Fay's Point"/>
        <filter val="Firelane 26"/>
        <filter val="Firelane 26 at Mouth"/>
        <filter val="Inlet at mouth"/>
        <filter val="Martin Point"/>
        <filter val="Martins Point"/>
        <filter val="OWL 101"/>
        <filter val="OWL 166"/>
        <filter val="OWL 174"/>
        <filter val="OWL 801"/>
        <filter val="OWL-321"/>
        <filter val="OWLA 101"/>
        <filter val="OWLA 119A"/>
        <filter val="OWLA 166"/>
        <filter val="OWLA 174"/>
        <filter val="OWLA 315"/>
        <filter val="OWLA 316"/>
        <filter val="OWLA 801"/>
        <filter val="Sucker Brook"/>
        <filter val="Sucker Brook-mouth"/>
        <filter val="Veness Brook"/>
        <filter val="Veness Brook-mouth"/>
      </filters>
    </filterColumn>
    <filterColumn colId="10">
      <filters blank="1">
        <filter val="EQ&lt;3EQ"/>
      </filters>
    </filterColumn>
  </autoFilter>
  <sortState xmlns:xlrd2="http://schemas.microsoft.com/office/spreadsheetml/2017/richdata2" ref="A2:P1169">
    <sortCondition ref="G2:G1169"/>
    <sortCondition ref="F2:F1169"/>
    <sortCondition ref="C2:C1169"/>
  </sortState>
  <phoneticPr fontId="2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61040-A41E-4CD1-8FB4-3BB3424F64C4}">
  <dimension ref="A1:AC730"/>
  <sheetViews>
    <sheetView zoomScale="70" zoomScaleNormal="70" workbookViewId="0">
      <pane ySplit="1" topLeftCell="A56" activePane="bottomLeft" state="frozen"/>
      <selection pane="bottomLeft" activeCell="H64" sqref="H64"/>
    </sheetView>
  </sheetViews>
  <sheetFormatPr defaultRowHeight="14.5" x14ac:dyDescent="0.35"/>
  <cols>
    <col min="1" max="1" width="27.54296875" bestFit="1" customWidth="1"/>
    <col min="2" max="2" width="29.7265625" style="18" bestFit="1" customWidth="1"/>
    <col min="3" max="3" width="11" bestFit="1" customWidth="1"/>
    <col min="4" max="4" width="17.90625" bestFit="1" customWidth="1"/>
    <col min="5" max="5" width="14.08984375" bestFit="1" customWidth="1"/>
    <col min="6" max="6" width="18.08984375" bestFit="1" customWidth="1"/>
    <col min="7" max="7" width="21.26953125" bestFit="1" customWidth="1"/>
    <col min="8" max="8" width="20.6328125" bestFit="1" customWidth="1"/>
    <col min="9" max="9" width="26.90625" bestFit="1" customWidth="1"/>
    <col min="10" max="10" width="26.26953125" bestFit="1" customWidth="1"/>
    <col min="11" max="11" width="28.26953125" bestFit="1" customWidth="1"/>
    <col min="12" max="12" width="24.1796875" bestFit="1" customWidth="1"/>
    <col min="13" max="13" width="25.90625" bestFit="1" customWidth="1"/>
    <col min="14" max="14" width="25.7265625" bestFit="1" customWidth="1"/>
    <col min="15" max="15" width="21.81640625" bestFit="1" customWidth="1"/>
    <col min="16" max="16" width="19.6328125" bestFit="1" customWidth="1"/>
    <col min="17" max="17" width="23.90625" bestFit="1" customWidth="1"/>
    <col min="18" max="18" width="26.6328125" bestFit="1" customWidth="1"/>
    <col min="19" max="19" width="12.90625" bestFit="1" customWidth="1"/>
    <col min="20" max="20" width="29.6328125" bestFit="1" customWidth="1"/>
    <col min="21" max="21" width="14.36328125" style="55" bestFit="1" customWidth="1"/>
    <col min="22" max="22" width="44.90625" bestFit="1" customWidth="1"/>
    <col min="23" max="23" width="22.54296875" bestFit="1" customWidth="1"/>
    <col min="24" max="24" width="28.1796875" bestFit="1" customWidth="1"/>
    <col min="25" max="25" width="27" bestFit="1" customWidth="1"/>
    <col min="26" max="26" width="25.26953125" bestFit="1" customWidth="1"/>
    <col min="27" max="27" width="24" bestFit="1" customWidth="1"/>
    <col min="28" max="28" width="13.08984375" bestFit="1" customWidth="1"/>
    <col min="29" max="29" width="4.81640625" bestFit="1" customWidth="1"/>
  </cols>
  <sheetData>
    <row r="1" spans="1:29" x14ac:dyDescent="0.35">
      <c r="A1" t="s">
        <v>200</v>
      </c>
      <c r="B1" s="18" t="s">
        <v>201</v>
      </c>
      <c r="C1" t="s">
        <v>805</v>
      </c>
      <c r="D1" t="s">
        <v>806</v>
      </c>
      <c r="E1" t="s">
        <v>807</v>
      </c>
      <c r="F1" t="s">
        <v>808</v>
      </c>
      <c r="G1" t="s">
        <v>809</v>
      </c>
      <c r="H1" t="s">
        <v>810</v>
      </c>
      <c r="I1" t="s">
        <v>811</v>
      </c>
      <c r="J1" t="s">
        <v>812</v>
      </c>
      <c r="K1" t="s">
        <v>813</v>
      </c>
      <c r="L1" t="s">
        <v>814</v>
      </c>
      <c r="M1" t="s">
        <v>815</v>
      </c>
      <c r="N1" t="s">
        <v>816</v>
      </c>
      <c r="O1" t="s">
        <v>817</v>
      </c>
      <c r="P1" t="s">
        <v>818</v>
      </c>
      <c r="Q1" t="s">
        <v>373</v>
      </c>
      <c r="R1" t="s">
        <v>819</v>
      </c>
      <c r="S1" t="s">
        <v>820</v>
      </c>
      <c r="T1" t="s">
        <v>203</v>
      </c>
      <c r="U1" s="55" t="s">
        <v>204</v>
      </c>
      <c r="V1" t="s">
        <v>821</v>
      </c>
      <c r="W1" t="s">
        <v>822</v>
      </c>
      <c r="X1" t="s">
        <v>823</v>
      </c>
      <c r="Y1" t="s">
        <v>824</v>
      </c>
      <c r="Z1" t="s">
        <v>825</v>
      </c>
      <c r="AA1" t="s">
        <v>205</v>
      </c>
      <c r="AB1" t="s">
        <v>826</v>
      </c>
      <c r="AC1" t="s">
        <v>202</v>
      </c>
    </row>
    <row r="2" spans="1:29" x14ac:dyDescent="0.35">
      <c r="A2" t="s">
        <v>450</v>
      </c>
      <c r="B2" s="18">
        <v>42830</v>
      </c>
      <c r="C2">
        <v>22</v>
      </c>
      <c r="E2">
        <v>0</v>
      </c>
      <c r="F2" t="s">
        <v>1125</v>
      </c>
      <c r="G2" s="56">
        <v>44491</v>
      </c>
      <c r="H2" t="s">
        <v>106</v>
      </c>
      <c r="J2">
        <v>0.3</v>
      </c>
      <c r="K2" t="s">
        <v>467</v>
      </c>
      <c r="L2">
        <v>0.9</v>
      </c>
      <c r="M2" t="s">
        <v>468</v>
      </c>
      <c r="S2" t="s">
        <v>1126</v>
      </c>
      <c r="T2" t="s">
        <v>1126</v>
      </c>
      <c r="U2" s="55">
        <v>2017095006</v>
      </c>
      <c r="V2" t="s">
        <v>461</v>
      </c>
      <c r="W2" t="s">
        <v>468</v>
      </c>
      <c r="X2" t="s">
        <v>468</v>
      </c>
      <c r="Y2" t="s">
        <v>1127</v>
      </c>
      <c r="Z2" t="s">
        <v>1128</v>
      </c>
      <c r="AC2">
        <v>2017</v>
      </c>
    </row>
    <row r="3" spans="1:29" x14ac:dyDescent="0.35">
      <c r="A3" t="s">
        <v>161</v>
      </c>
      <c r="B3" s="18">
        <v>42830</v>
      </c>
      <c r="C3">
        <v>22</v>
      </c>
      <c r="E3">
        <v>0</v>
      </c>
      <c r="F3" t="s">
        <v>1125</v>
      </c>
      <c r="G3" s="56">
        <v>44491</v>
      </c>
      <c r="H3" t="s">
        <v>106</v>
      </c>
      <c r="J3">
        <v>0.3</v>
      </c>
      <c r="K3" t="s">
        <v>467</v>
      </c>
      <c r="L3">
        <v>0.9</v>
      </c>
      <c r="M3" t="s">
        <v>468</v>
      </c>
      <c r="S3" t="s">
        <v>1126</v>
      </c>
      <c r="T3" t="s">
        <v>1126</v>
      </c>
      <c r="U3" s="55">
        <v>2017095017</v>
      </c>
      <c r="V3" t="s">
        <v>461</v>
      </c>
      <c r="W3" t="s">
        <v>468</v>
      </c>
      <c r="X3" t="s">
        <v>468</v>
      </c>
      <c r="Y3" t="s">
        <v>1127</v>
      </c>
      <c r="Z3" t="s">
        <v>1128</v>
      </c>
      <c r="AC3">
        <v>2017</v>
      </c>
    </row>
    <row r="4" spans="1:29" x14ac:dyDescent="0.35">
      <c r="A4" t="s">
        <v>452</v>
      </c>
      <c r="B4" s="18">
        <v>42830</v>
      </c>
      <c r="C4">
        <v>22</v>
      </c>
      <c r="E4">
        <v>0</v>
      </c>
      <c r="F4" t="s">
        <v>1125</v>
      </c>
      <c r="G4" s="56">
        <v>44491</v>
      </c>
      <c r="H4" t="s">
        <v>106</v>
      </c>
      <c r="J4">
        <v>0.3</v>
      </c>
      <c r="K4" t="s">
        <v>467</v>
      </c>
      <c r="L4">
        <v>0.9</v>
      </c>
      <c r="M4" t="s">
        <v>468</v>
      </c>
      <c r="S4" t="s">
        <v>1126</v>
      </c>
      <c r="T4" t="s">
        <v>1126</v>
      </c>
      <c r="U4" s="55">
        <v>2017095016</v>
      </c>
      <c r="V4" t="s">
        <v>461</v>
      </c>
      <c r="W4" t="s">
        <v>468</v>
      </c>
      <c r="X4" t="s">
        <v>468</v>
      </c>
      <c r="Y4" t="s">
        <v>1127</v>
      </c>
      <c r="Z4" t="s">
        <v>1128</v>
      </c>
      <c r="AC4">
        <v>2017</v>
      </c>
    </row>
    <row r="5" spans="1:29" x14ac:dyDescent="0.35">
      <c r="A5" t="s">
        <v>451</v>
      </c>
      <c r="B5" s="18">
        <v>42830</v>
      </c>
      <c r="C5">
        <v>22</v>
      </c>
      <c r="E5">
        <v>0</v>
      </c>
      <c r="F5" t="s">
        <v>1125</v>
      </c>
      <c r="G5" s="56">
        <v>44491</v>
      </c>
      <c r="H5" t="s">
        <v>106</v>
      </c>
      <c r="J5">
        <v>0.3</v>
      </c>
      <c r="K5" t="s">
        <v>467</v>
      </c>
      <c r="L5">
        <v>0.9</v>
      </c>
      <c r="M5" t="s">
        <v>468</v>
      </c>
      <c r="S5" t="s">
        <v>1126</v>
      </c>
      <c r="T5" t="s">
        <v>1126</v>
      </c>
      <c r="U5" s="55">
        <v>2017095018</v>
      </c>
      <c r="V5" t="s">
        <v>461</v>
      </c>
      <c r="W5" t="s">
        <v>468</v>
      </c>
      <c r="X5" t="s">
        <v>468</v>
      </c>
      <c r="Y5" t="s">
        <v>1127</v>
      </c>
      <c r="Z5" t="s">
        <v>1128</v>
      </c>
      <c r="AC5">
        <v>2017</v>
      </c>
    </row>
    <row r="6" spans="1:29" x14ac:dyDescent="0.35">
      <c r="A6" t="s">
        <v>160</v>
      </c>
      <c r="B6" s="18">
        <v>42830</v>
      </c>
      <c r="C6">
        <v>22</v>
      </c>
      <c r="E6">
        <v>0</v>
      </c>
      <c r="F6" t="s">
        <v>1125</v>
      </c>
      <c r="G6" s="56">
        <v>44491</v>
      </c>
      <c r="H6" t="s">
        <v>106</v>
      </c>
      <c r="J6">
        <v>0.3</v>
      </c>
      <c r="K6" t="s">
        <v>467</v>
      </c>
      <c r="L6">
        <v>0.9</v>
      </c>
      <c r="M6" t="s">
        <v>468</v>
      </c>
      <c r="S6" t="s">
        <v>1126</v>
      </c>
      <c r="T6" t="s">
        <v>1126</v>
      </c>
      <c r="U6" s="55">
        <v>2017095015</v>
      </c>
      <c r="V6" t="s">
        <v>461</v>
      </c>
      <c r="W6" t="s">
        <v>468</v>
      </c>
      <c r="X6" t="s">
        <v>468</v>
      </c>
      <c r="Y6" t="s">
        <v>1127</v>
      </c>
      <c r="Z6" t="s">
        <v>1128</v>
      </c>
      <c r="AC6">
        <v>2017</v>
      </c>
    </row>
    <row r="7" spans="1:29" x14ac:dyDescent="0.35">
      <c r="A7" t="s">
        <v>158</v>
      </c>
      <c r="B7" s="18">
        <v>42830</v>
      </c>
      <c r="C7">
        <v>22</v>
      </c>
      <c r="E7">
        <v>0</v>
      </c>
      <c r="F7" t="s">
        <v>1125</v>
      </c>
      <c r="G7" s="56">
        <v>44491</v>
      </c>
      <c r="H7" t="s">
        <v>106</v>
      </c>
      <c r="J7">
        <v>0.3</v>
      </c>
      <c r="K7" t="s">
        <v>467</v>
      </c>
      <c r="L7">
        <v>0.9</v>
      </c>
      <c r="M7" t="s">
        <v>468</v>
      </c>
      <c r="S7" t="s">
        <v>1126</v>
      </c>
      <c r="T7" t="s">
        <v>1126</v>
      </c>
      <c r="U7" s="55">
        <v>2017095007</v>
      </c>
      <c r="V7" t="s">
        <v>461</v>
      </c>
      <c r="W7" t="s">
        <v>468</v>
      </c>
      <c r="X7" t="s">
        <v>468</v>
      </c>
      <c r="Y7" t="s">
        <v>1127</v>
      </c>
      <c r="Z7" t="s">
        <v>1128</v>
      </c>
      <c r="AC7">
        <v>2017</v>
      </c>
    </row>
    <row r="8" spans="1:29" x14ac:dyDescent="0.35">
      <c r="A8" t="s">
        <v>159</v>
      </c>
      <c r="B8" s="18">
        <v>42830</v>
      </c>
      <c r="C8">
        <v>22</v>
      </c>
      <c r="E8">
        <v>0</v>
      </c>
      <c r="F8" t="s">
        <v>1125</v>
      </c>
      <c r="G8" s="56">
        <v>44491</v>
      </c>
      <c r="H8" t="s">
        <v>106</v>
      </c>
      <c r="J8">
        <v>0.3</v>
      </c>
      <c r="K8" t="s">
        <v>467</v>
      </c>
      <c r="L8">
        <v>0.9</v>
      </c>
      <c r="M8" t="s">
        <v>468</v>
      </c>
      <c r="S8" t="s">
        <v>1126</v>
      </c>
      <c r="T8" t="s">
        <v>1126</v>
      </c>
      <c r="U8" s="55">
        <v>2017095005</v>
      </c>
      <c r="V8" t="s">
        <v>461</v>
      </c>
      <c r="W8" t="s">
        <v>468</v>
      </c>
      <c r="X8" t="s">
        <v>468</v>
      </c>
      <c r="Y8" t="s">
        <v>1127</v>
      </c>
      <c r="Z8" t="s">
        <v>1128</v>
      </c>
      <c r="AC8">
        <v>2017</v>
      </c>
    </row>
    <row r="9" spans="1:29" x14ac:dyDescent="0.35">
      <c r="A9" t="s">
        <v>451</v>
      </c>
      <c r="B9" s="18">
        <v>42857</v>
      </c>
      <c r="C9">
        <v>22</v>
      </c>
      <c r="E9">
        <v>0</v>
      </c>
      <c r="F9" t="s">
        <v>1125</v>
      </c>
      <c r="G9" s="56">
        <v>44491</v>
      </c>
      <c r="H9" t="s">
        <v>106</v>
      </c>
      <c r="J9">
        <v>0.3</v>
      </c>
      <c r="K9" t="s">
        <v>467</v>
      </c>
      <c r="L9">
        <v>0.9</v>
      </c>
      <c r="M9" t="s">
        <v>468</v>
      </c>
      <c r="S9" t="s">
        <v>1126</v>
      </c>
      <c r="T9" t="s">
        <v>1126</v>
      </c>
      <c r="U9" s="55">
        <v>2017122004</v>
      </c>
      <c r="V9" t="s">
        <v>461</v>
      </c>
      <c r="W9" t="s">
        <v>468</v>
      </c>
      <c r="X9" t="s">
        <v>468</v>
      </c>
      <c r="Y9" t="s">
        <v>1127</v>
      </c>
      <c r="Z9" t="s">
        <v>1128</v>
      </c>
      <c r="AC9">
        <v>2017</v>
      </c>
    </row>
    <row r="10" spans="1:29" x14ac:dyDescent="0.35">
      <c r="A10" t="s">
        <v>160</v>
      </c>
      <c r="B10" s="18">
        <v>42857</v>
      </c>
      <c r="C10">
        <v>22</v>
      </c>
      <c r="E10">
        <v>0</v>
      </c>
      <c r="F10" t="s">
        <v>1125</v>
      </c>
      <c r="G10" s="56">
        <v>44491</v>
      </c>
      <c r="H10" t="s">
        <v>106</v>
      </c>
      <c r="J10">
        <v>0.3</v>
      </c>
      <c r="K10" t="s">
        <v>467</v>
      </c>
      <c r="L10">
        <v>0.9</v>
      </c>
      <c r="M10" t="s">
        <v>468</v>
      </c>
      <c r="S10" t="s">
        <v>1126</v>
      </c>
      <c r="T10" t="s">
        <v>1126</v>
      </c>
      <c r="U10" s="55">
        <v>2017122003</v>
      </c>
      <c r="V10" t="s">
        <v>461</v>
      </c>
      <c r="W10" t="s">
        <v>468</v>
      </c>
      <c r="X10" t="s">
        <v>468</v>
      </c>
      <c r="Y10" t="s">
        <v>1127</v>
      </c>
      <c r="Z10" t="s">
        <v>1128</v>
      </c>
      <c r="AC10">
        <v>2017</v>
      </c>
    </row>
    <row r="11" spans="1:29" x14ac:dyDescent="0.35">
      <c r="A11" t="s">
        <v>158</v>
      </c>
      <c r="B11" s="18">
        <v>42857</v>
      </c>
      <c r="C11">
        <v>22</v>
      </c>
      <c r="E11">
        <v>0</v>
      </c>
      <c r="F11" t="s">
        <v>1125</v>
      </c>
      <c r="G11" s="56">
        <v>44491</v>
      </c>
      <c r="H11" t="s">
        <v>106</v>
      </c>
      <c r="J11">
        <v>0.3</v>
      </c>
      <c r="K11" t="s">
        <v>467</v>
      </c>
      <c r="L11">
        <v>0.9</v>
      </c>
      <c r="M11" t="s">
        <v>468</v>
      </c>
      <c r="S11" t="s">
        <v>1126</v>
      </c>
      <c r="T11" t="s">
        <v>1126</v>
      </c>
      <c r="U11" s="55">
        <v>2017122001</v>
      </c>
      <c r="V11" t="s">
        <v>461</v>
      </c>
      <c r="W11" t="s">
        <v>468</v>
      </c>
      <c r="X11" t="s">
        <v>468</v>
      </c>
      <c r="Y11" t="s">
        <v>1127</v>
      </c>
      <c r="Z11" t="s">
        <v>1128</v>
      </c>
      <c r="AC11">
        <v>2017</v>
      </c>
    </row>
    <row r="12" spans="1:29" x14ac:dyDescent="0.35">
      <c r="A12" t="s">
        <v>159</v>
      </c>
      <c r="B12" s="18">
        <v>42857</v>
      </c>
      <c r="C12">
        <v>22</v>
      </c>
      <c r="E12">
        <v>0</v>
      </c>
      <c r="F12" t="s">
        <v>1125</v>
      </c>
      <c r="G12" s="56">
        <v>44491</v>
      </c>
      <c r="H12" t="s">
        <v>106</v>
      </c>
      <c r="J12">
        <v>0.3</v>
      </c>
      <c r="K12" t="s">
        <v>467</v>
      </c>
      <c r="L12">
        <v>0.9</v>
      </c>
      <c r="M12" t="s">
        <v>468</v>
      </c>
      <c r="S12" t="s">
        <v>1126</v>
      </c>
      <c r="T12" t="s">
        <v>1126</v>
      </c>
      <c r="U12" s="55">
        <v>2017122002</v>
      </c>
      <c r="V12" t="s">
        <v>461</v>
      </c>
      <c r="W12" t="s">
        <v>468</v>
      </c>
      <c r="X12" t="s">
        <v>468</v>
      </c>
      <c r="Y12" t="s">
        <v>1127</v>
      </c>
      <c r="Z12" t="s">
        <v>1128</v>
      </c>
      <c r="AC12">
        <v>2017</v>
      </c>
    </row>
    <row r="13" spans="1:29" x14ac:dyDescent="0.35">
      <c r="A13" t="s">
        <v>450</v>
      </c>
      <c r="B13" s="18">
        <v>42892</v>
      </c>
      <c r="C13">
        <v>22</v>
      </c>
      <c r="E13">
        <v>0</v>
      </c>
      <c r="F13" t="s">
        <v>1125</v>
      </c>
      <c r="G13" s="56">
        <v>44491</v>
      </c>
      <c r="H13" t="s">
        <v>106</v>
      </c>
      <c r="J13">
        <v>0.3</v>
      </c>
      <c r="K13" t="s">
        <v>467</v>
      </c>
      <c r="L13">
        <v>0.9</v>
      </c>
      <c r="M13" t="s">
        <v>468</v>
      </c>
      <c r="S13" t="s">
        <v>1126</v>
      </c>
      <c r="T13" t="s">
        <v>1126</v>
      </c>
      <c r="U13" s="55">
        <v>2017157002</v>
      </c>
      <c r="V13" t="s">
        <v>461</v>
      </c>
      <c r="W13" t="s">
        <v>468</v>
      </c>
      <c r="X13" t="s">
        <v>468</v>
      </c>
      <c r="Y13" t="s">
        <v>1127</v>
      </c>
      <c r="Z13" t="s">
        <v>1128</v>
      </c>
      <c r="AC13">
        <v>2017</v>
      </c>
    </row>
    <row r="14" spans="1:29" x14ac:dyDescent="0.35">
      <c r="A14" t="s">
        <v>161</v>
      </c>
      <c r="B14" s="18">
        <v>42892</v>
      </c>
      <c r="C14">
        <v>22</v>
      </c>
      <c r="E14">
        <v>0</v>
      </c>
      <c r="F14" t="s">
        <v>1125</v>
      </c>
      <c r="G14" s="56">
        <v>44491</v>
      </c>
      <c r="H14" t="s">
        <v>106</v>
      </c>
      <c r="J14">
        <v>0.3</v>
      </c>
      <c r="K14" t="s">
        <v>467</v>
      </c>
      <c r="L14">
        <v>0.9</v>
      </c>
      <c r="M14" t="s">
        <v>468</v>
      </c>
      <c r="S14" t="s">
        <v>1126</v>
      </c>
      <c r="T14" t="s">
        <v>1126</v>
      </c>
      <c r="U14" s="55">
        <v>2017157009</v>
      </c>
      <c r="V14" t="s">
        <v>461</v>
      </c>
      <c r="W14" t="s">
        <v>468</v>
      </c>
      <c r="X14" t="s">
        <v>468</v>
      </c>
      <c r="Y14" t="s">
        <v>1127</v>
      </c>
      <c r="Z14" t="s">
        <v>1128</v>
      </c>
      <c r="AC14">
        <v>2017</v>
      </c>
    </row>
    <row r="15" spans="1:29" x14ac:dyDescent="0.35">
      <c r="A15" t="s">
        <v>452</v>
      </c>
      <c r="B15" s="18">
        <v>42892</v>
      </c>
      <c r="C15">
        <v>22</v>
      </c>
      <c r="E15">
        <v>0</v>
      </c>
      <c r="F15" t="s">
        <v>1125</v>
      </c>
      <c r="G15" s="56">
        <v>44491</v>
      </c>
      <c r="H15" t="s">
        <v>106</v>
      </c>
      <c r="J15">
        <v>0.3</v>
      </c>
      <c r="K15" t="s">
        <v>467</v>
      </c>
      <c r="L15">
        <v>0.9</v>
      </c>
      <c r="M15" t="s">
        <v>468</v>
      </c>
      <c r="S15" t="s">
        <v>1126</v>
      </c>
      <c r="T15" t="s">
        <v>1126</v>
      </c>
      <c r="U15" s="55">
        <v>2017157010</v>
      </c>
      <c r="V15" t="s">
        <v>461</v>
      </c>
      <c r="W15" t="s">
        <v>468</v>
      </c>
      <c r="X15" t="s">
        <v>468</v>
      </c>
      <c r="Y15" t="s">
        <v>1127</v>
      </c>
      <c r="Z15" t="s">
        <v>1128</v>
      </c>
      <c r="AC15">
        <v>2017</v>
      </c>
    </row>
    <row r="16" spans="1:29" x14ac:dyDescent="0.35">
      <c r="A16" t="s">
        <v>451</v>
      </c>
      <c r="B16" s="18">
        <v>42892</v>
      </c>
      <c r="C16">
        <v>22</v>
      </c>
      <c r="E16">
        <v>0</v>
      </c>
      <c r="F16" t="s">
        <v>1125</v>
      </c>
      <c r="G16" s="56">
        <v>44491</v>
      </c>
      <c r="H16" t="s">
        <v>106</v>
      </c>
      <c r="J16">
        <v>0.3</v>
      </c>
      <c r="K16" t="s">
        <v>467</v>
      </c>
      <c r="L16">
        <v>0.9</v>
      </c>
      <c r="M16" t="s">
        <v>468</v>
      </c>
      <c r="S16" t="s">
        <v>1126</v>
      </c>
      <c r="T16" t="s">
        <v>1126</v>
      </c>
      <c r="U16" s="55">
        <v>2017157008</v>
      </c>
      <c r="V16" t="s">
        <v>461</v>
      </c>
      <c r="W16" t="s">
        <v>468</v>
      </c>
      <c r="X16" t="s">
        <v>468</v>
      </c>
      <c r="Y16" t="s">
        <v>1127</v>
      </c>
      <c r="Z16" t="s">
        <v>1128</v>
      </c>
      <c r="AC16">
        <v>2017</v>
      </c>
    </row>
    <row r="17" spans="1:29" x14ac:dyDescent="0.35">
      <c r="A17" t="s">
        <v>160</v>
      </c>
      <c r="B17" s="18">
        <v>42892</v>
      </c>
      <c r="C17">
        <v>22</v>
      </c>
      <c r="E17">
        <v>0</v>
      </c>
      <c r="F17" t="s">
        <v>1125</v>
      </c>
      <c r="G17" s="56">
        <v>44491</v>
      </c>
      <c r="H17" t="s">
        <v>106</v>
      </c>
      <c r="J17">
        <v>0.3</v>
      </c>
      <c r="K17" t="s">
        <v>467</v>
      </c>
      <c r="L17">
        <v>0.9</v>
      </c>
      <c r="M17" t="s">
        <v>468</v>
      </c>
      <c r="S17" t="s">
        <v>1126</v>
      </c>
      <c r="T17" t="s">
        <v>1126</v>
      </c>
      <c r="U17" s="55">
        <v>2017157011</v>
      </c>
      <c r="V17" t="s">
        <v>461</v>
      </c>
      <c r="W17" t="s">
        <v>468</v>
      </c>
      <c r="X17" t="s">
        <v>468</v>
      </c>
      <c r="Y17" t="s">
        <v>1127</v>
      </c>
      <c r="Z17" t="s">
        <v>1128</v>
      </c>
      <c r="AC17">
        <v>2017</v>
      </c>
    </row>
    <row r="18" spans="1:29" x14ac:dyDescent="0.35">
      <c r="A18" t="s">
        <v>158</v>
      </c>
      <c r="B18" s="18">
        <v>42892</v>
      </c>
      <c r="C18">
        <v>22</v>
      </c>
      <c r="E18">
        <v>0</v>
      </c>
      <c r="F18" t="s">
        <v>1125</v>
      </c>
      <c r="G18" s="56">
        <v>44491</v>
      </c>
      <c r="H18" t="s">
        <v>106</v>
      </c>
      <c r="J18">
        <v>0.3</v>
      </c>
      <c r="K18" t="s">
        <v>467</v>
      </c>
      <c r="L18">
        <v>0.9</v>
      </c>
      <c r="M18" t="s">
        <v>468</v>
      </c>
      <c r="S18" t="s">
        <v>1126</v>
      </c>
      <c r="T18" t="s">
        <v>1126</v>
      </c>
      <c r="U18" s="55">
        <v>2017157003</v>
      </c>
      <c r="V18" t="s">
        <v>461</v>
      </c>
      <c r="W18" t="s">
        <v>468</v>
      </c>
      <c r="X18" t="s">
        <v>468</v>
      </c>
      <c r="Y18" t="s">
        <v>1127</v>
      </c>
      <c r="Z18" t="s">
        <v>1128</v>
      </c>
      <c r="AC18">
        <v>2017</v>
      </c>
    </row>
    <row r="19" spans="1:29" x14ac:dyDescent="0.35">
      <c r="A19" t="s">
        <v>159</v>
      </c>
      <c r="B19" s="18">
        <v>42892</v>
      </c>
      <c r="C19">
        <v>22</v>
      </c>
      <c r="E19">
        <v>0</v>
      </c>
      <c r="F19" t="s">
        <v>1125</v>
      </c>
      <c r="G19" s="56">
        <v>44491</v>
      </c>
      <c r="H19" t="s">
        <v>106</v>
      </c>
      <c r="J19">
        <v>0.3</v>
      </c>
      <c r="K19" t="s">
        <v>467</v>
      </c>
      <c r="L19">
        <v>0.9</v>
      </c>
      <c r="M19" t="s">
        <v>468</v>
      </c>
      <c r="S19" t="s">
        <v>1126</v>
      </c>
      <c r="T19" t="s">
        <v>1126</v>
      </c>
      <c r="U19" s="55">
        <v>2017157001</v>
      </c>
      <c r="V19" t="s">
        <v>461</v>
      </c>
      <c r="W19" t="s">
        <v>468</v>
      </c>
      <c r="X19" t="s">
        <v>468</v>
      </c>
      <c r="Y19" t="s">
        <v>1127</v>
      </c>
      <c r="Z19" t="s">
        <v>1128</v>
      </c>
      <c r="AC19">
        <v>2017</v>
      </c>
    </row>
    <row r="20" spans="1:29" x14ac:dyDescent="0.35">
      <c r="A20" t="s">
        <v>450</v>
      </c>
      <c r="B20" s="18">
        <v>42921</v>
      </c>
      <c r="C20">
        <v>22</v>
      </c>
      <c r="E20">
        <v>0</v>
      </c>
      <c r="F20" t="s">
        <v>1125</v>
      </c>
      <c r="G20" s="56">
        <v>44491</v>
      </c>
      <c r="H20" t="s">
        <v>106</v>
      </c>
      <c r="J20">
        <v>0.3</v>
      </c>
      <c r="K20" t="s">
        <v>467</v>
      </c>
      <c r="L20">
        <v>0.9</v>
      </c>
      <c r="M20" t="s">
        <v>468</v>
      </c>
      <c r="S20" t="s">
        <v>1126</v>
      </c>
      <c r="T20" t="s">
        <v>1126</v>
      </c>
      <c r="U20" s="55">
        <v>2017186046</v>
      </c>
      <c r="V20" t="s">
        <v>461</v>
      </c>
      <c r="W20" t="s">
        <v>468</v>
      </c>
      <c r="X20" t="s">
        <v>468</v>
      </c>
      <c r="Y20" t="s">
        <v>1127</v>
      </c>
      <c r="Z20" t="s">
        <v>1128</v>
      </c>
      <c r="AC20">
        <v>2017</v>
      </c>
    </row>
    <row r="21" spans="1:29" x14ac:dyDescent="0.35">
      <c r="A21" t="s">
        <v>161</v>
      </c>
      <c r="B21" s="18">
        <v>42921</v>
      </c>
      <c r="C21">
        <v>22</v>
      </c>
      <c r="E21">
        <v>0</v>
      </c>
      <c r="F21" t="s">
        <v>1125</v>
      </c>
      <c r="G21" s="56">
        <v>44491</v>
      </c>
      <c r="H21" t="s">
        <v>106</v>
      </c>
      <c r="J21">
        <v>0.3</v>
      </c>
      <c r="K21" t="s">
        <v>467</v>
      </c>
      <c r="L21">
        <v>0.9</v>
      </c>
      <c r="M21" t="s">
        <v>468</v>
      </c>
      <c r="S21" t="s">
        <v>1126</v>
      </c>
      <c r="T21" t="s">
        <v>1126</v>
      </c>
      <c r="U21" s="55">
        <v>2017186054</v>
      </c>
      <c r="V21" t="s">
        <v>461</v>
      </c>
      <c r="W21" t="s">
        <v>468</v>
      </c>
      <c r="X21" t="s">
        <v>468</v>
      </c>
      <c r="Y21" t="s">
        <v>1127</v>
      </c>
      <c r="Z21" t="s">
        <v>1128</v>
      </c>
      <c r="AC21">
        <v>2017</v>
      </c>
    </row>
    <row r="22" spans="1:29" x14ac:dyDescent="0.35">
      <c r="A22" t="s">
        <v>452</v>
      </c>
      <c r="B22" s="18">
        <v>42921</v>
      </c>
      <c r="C22">
        <v>22</v>
      </c>
      <c r="E22">
        <v>0</v>
      </c>
      <c r="F22" t="s">
        <v>1125</v>
      </c>
      <c r="G22" s="56">
        <v>44491</v>
      </c>
      <c r="H22" t="s">
        <v>106</v>
      </c>
      <c r="J22">
        <v>0.3</v>
      </c>
      <c r="K22" t="s">
        <v>467</v>
      </c>
      <c r="L22">
        <v>0.9</v>
      </c>
      <c r="M22" t="s">
        <v>468</v>
      </c>
      <c r="S22" t="s">
        <v>1126</v>
      </c>
      <c r="T22" t="s">
        <v>1126</v>
      </c>
      <c r="U22" s="55">
        <v>2017186055</v>
      </c>
      <c r="V22" t="s">
        <v>461</v>
      </c>
      <c r="W22" t="s">
        <v>468</v>
      </c>
      <c r="X22" t="s">
        <v>468</v>
      </c>
      <c r="Y22" t="s">
        <v>1127</v>
      </c>
      <c r="Z22" t="s">
        <v>1128</v>
      </c>
      <c r="AC22">
        <v>2017</v>
      </c>
    </row>
    <row r="23" spans="1:29" x14ac:dyDescent="0.35">
      <c r="A23" t="s">
        <v>451</v>
      </c>
      <c r="B23" s="18">
        <v>42921</v>
      </c>
      <c r="C23">
        <v>22</v>
      </c>
      <c r="E23">
        <v>0</v>
      </c>
      <c r="F23" t="s">
        <v>1125</v>
      </c>
      <c r="G23" s="56">
        <v>44491</v>
      </c>
      <c r="H23" t="s">
        <v>106</v>
      </c>
      <c r="J23">
        <v>0.3</v>
      </c>
      <c r="K23" t="s">
        <v>467</v>
      </c>
      <c r="L23">
        <v>0.9</v>
      </c>
      <c r="M23" t="s">
        <v>468</v>
      </c>
      <c r="S23" t="s">
        <v>1126</v>
      </c>
      <c r="T23" t="s">
        <v>1126</v>
      </c>
      <c r="U23" s="55">
        <v>2017186053</v>
      </c>
      <c r="V23" t="s">
        <v>461</v>
      </c>
      <c r="W23" t="s">
        <v>468</v>
      </c>
      <c r="X23" t="s">
        <v>468</v>
      </c>
      <c r="Y23" t="s">
        <v>1127</v>
      </c>
      <c r="Z23" t="s">
        <v>1128</v>
      </c>
      <c r="AC23">
        <v>2017</v>
      </c>
    </row>
    <row r="24" spans="1:29" x14ac:dyDescent="0.35">
      <c r="A24" t="s">
        <v>160</v>
      </c>
      <c r="B24" s="18">
        <v>42921</v>
      </c>
      <c r="C24">
        <v>22</v>
      </c>
      <c r="E24">
        <v>0</v>
      </c>
      <c r="F24" t="s">
        <v>1125</v>
      </c>
      <c r="G24" s="56">
        <v>44491</v>
      </c>
      <c r="H24" t="s">
        <v>106</v>
      </c>
      <c r="J24">
        <v>0.3</v>
      </c>
      <c r="K24" t="s">
        <v>467</v>
      </c>
      <c r="L24">
        <v>0.9</v>
      </c>
      <c r="M24" t="s">
        <v>468</v>
      </c>
      <c r="S24" t="s">
        <v>1126</v>
      </c>
      <c r="T24" t="s">
        <v>1126</v>
      </c>
      <c r="U24" s="55">
        <v>2017186056</v>
      </c>
      <c r="V24" t="s">
        <v>461</v>
      </c>
      <c r="W24" t="s">
        <v>468</v>
      </c>
      <c r="X24" t="s">
        <v>468</v>
      </c>
      <c r="Y24" t="s">
        <v>1127</v>
      </c>
      <c r="Z24" t="s">
        <v>1128</v>
      </c>
      <c r="AC24">
        <v>2017</v>
      </c>
    </row>
    <row r="25" spans="1:29" x14ac:dyDescent="0.35">
      <c r="A25" t="s">
        <v>158</v>
      </c>
      <c r="B25" s="18">
        <v>42921</v>
      </c>
      <c r="C25">
        <v>22</v>
      </c>
      <c r="E25">
        <v>0</v>
      </c>
      <c r="F25" t="s">
        <v>1125</v>
      </c>
      <c r="G25" s="56">
        <v>44491</v>
      </c>
      <c r="H25" t="s">
        <v>106</v>
      </c>
      <c r="J25">
        <v>0.3</v>
      </c>
      <c r="K25" t="s">
        <v>467</v>
      </c>
      <c r="L25">
        <v>0.9</v>
      </c>
      <c r="M25" t="s">
        <v>468</v>
      </c>
      <c r="S25" t="s">
        <v>1126</v>
      </c>
      <c r="T25" t="s">
        <v>1126</v>
      </c>
      <c r="U25" s="55">
        <v>2017186047</v>
      </c>
      <c r="V25" t="s">
        <v>461</v>
      </c>
      <c r="W25" t="s">
        <v>468</v>
      </c>
      <c r="X25" t="s">
        <v>468</v>
      </c>
      <c r="Y25" t="s">
        <v>1127</v>
      </c>
      <c r="Z25" t="s">
        <v>1128</v>
      </c>
      <c r="AC25">
        <v>2017</v>
      </c>
    </row>
    <row r="26" spans="1:29" x14ac:dyDescent="0.35">
      <c r="A26" t="s">
        <v>159</v>
      </c>
      <c r="B26" s="18">
        <v>42921</v>
      </c>
      <c r="C26">
        <v>22</v>
      </c>
      <c r="E26">
        <v>0</v>
      </c>
      <c r="F26" t="s">
        <v>1125</v>
      </c>
      <c r="G26" s="56">
        <v>44491</v>
      </c>
      <c r="H26" t="s">
        <v>106</v>
      </c>
      <c r="J26">
        <v>0.3</v>
      </c>
      <c r="K26" t="s">
        <v>467</v>
      </c>
      <c r="L26">
        <v>0.9</v>
      </c>
      <c r="M26" t="s">
        <v>468</v>
      </c>
      <c r="S26" t="s">
        <v>1126</v>
      </c>
      <c r="T26" t="s">
        <v>1126</v>
      </c>
      <c r="U26" s="55">
        <v>2017186045</v>
      </c>
      <c r="V26" t="s">
        <v>461</v>
      </c>
      <c r="W26" t="s">
        <v>468</v>
      </c>
      <c r="X26" t="s">
        <v>468</v>
      </c>
      <c r="Y26" t="s">
        <v>1127</v>
      </c>
      <c r="Z26" t="s">
        <v>1128</v>
      </c>
      <c r="AC26">
        <v>2017</v>
      </c>
    </row>
    <row r="27" spans="1:29" x14ac:dyDescent="0.35">
      <c r="A27" t="s">
        <v>450</v>
      </c>
      <c r="B27" s="18">
        <v>42944</v>
      </c>
      <c r="C27">
        <v>22</v>
      </c>
      <c r="E27">
        <v>0</v>
      </c>
      <c r="F27" t="s">
        <v>1125</v>
      </c>
      <c r="G27" s="56">
        <v>44491</v>
      </c>
      <c r="H27" t="s">
        <v>106</v>
      </c>
      <c r="J27">
        <v>0.3</v>
      </c>
      <c r="K27" t="s">
        <v>467</v>
      </c>
      <c r="L27">
        <v>0.9</v>
      </c>
      <c r="M27" t="s">
        <v>468</v>
      </c>
      <c r="S27" t="s">
        <v>1126</v>
      </c>
      <c r="T27" t="s">
        <v>1126</v>
      </c>
      <c r="U27" s="55">
        <v>2017209002</v>
      </c>
      <c r="V27" t="s">
        <v>461</v>
      </c>
      <c r="W27" t="s">
        <v>468</v>
      </c>
      <c r="X27" t="s">
        <v>468</v>
      </c>
      <c r="Y27" t="s">
        <v>1127</v>
      </c>
      <c r="Z27" t="s">
        <v>1128</v>
      </c>
      <c r="AC27">
        <v>2017</v>
      </c>
    </row>
    <row r="28" spans="1:29" x14ac:dyDescent="0.35">
      <c r="A28" t="s">
        <v>161</v>
      </c>
      <c r="B28" s="18">
        <v>42944</v>
      </c>
      <c r="C28">
        <v>22</v>
      </c>
      <c r="E28">
        <v>0</v>
      </c>
      <c r="F28" t="s">
        <v>1125</v>
      </c>
      <c r="G28" s="56">
        <v>44491</v>
      </c>
      <c r="H28" t="s">
        <v>106</v>
      </c>
      <c r="J28">
        <v>0.3</v>
      </c>
      <c r="K28" t="s">
        <v>467</v>
      </c>
      <c r="L28">
        <v>0.9</v>
      </c>
      <c r="M28" t="s">
        <v>468</v>
      </c>
      <c r="S28" t="s">
        <v>1126</v>
      </c>
      <c r="T28" t="s">
        <v>1126</v>
      </c>
      <c r="U28" s="55">
        <v>2017209010</v>
      </c>
      <c r="V28" t="s">
        <v>461</v>
      </c>
      <c r="W28" t="s">
        <v>468</v>
      </c>
      <c r="X28" t="s">
        <v>468</v>
      </c>
      <c r="Y28" t="s">
        <v>1127</v>
      </c>
      <c r="Z28" t="s">
        <v>1128</v>
      </c>
      <c r="AC28">
        <v>2017</v>
      </c>
    </row>
    <row r="29" spans="1:29" x14ac:dyDescent="0.35">
      <c r="A29" t="s">
        <v>452</v>
      </c>
      <c r="B29" s="18">
        <v>42944</v>
      </c>
      <c r="C29">
        <v>22</v>
      </c>
      <c r="E29">
        <v>0</v>
      </c>
      <c r="F29" t="s">
        <v>1125</v>
      </c>
      <c r="G29" s="56">
        <v>44491</v>
      </c>
      <c r="H29" t="s">
        <v>106</v>
      </c>
      <c r="J29">
        <v>0.3</v>
      </c>
      <c r="K29" t="s">
        <v>467</v>
      </c>
      <c r="L29">
        <v>0.9</v>
      </c>
      <c r="M29" t="s">
        <v>468</v>
      </c>
      <c r="S29" t="s">
        <v>1126</v>
      </c>
      <c r="T29" t="s">
        <v>1126</v>
      </c>
      <c r="U29" s="55">
        <v>2017209011</v>
      </c>
      <c r="V29" t="s">
        <v>461</v>
      </c>
      <c r="W29" t="s">
        <v>468</v>
      </c>
      <c r="X29" t="s">
        <v>468</v>
      </c>
      <c r="Y29" t="s">
        <v>1127</v>
      </c>
      <c r="Z29" t="s">
        <v>1128</v>
      </c>
      <c r="AC29">
        <v>2017</v>
      </c>
    </row>
    <row r="30" spans="1:29" x14ac:dyDescent="0.35">
      <c r="A30" t="s">
        <v>451</v>
      </c>
      <c r="B30" s="18">
        <v>42944</v>
      </c>
      <c r="C30">
        <v>22</v>
      </c>
      <c r="E30">
        <v>0</v>
      </c>
      <c r="F30" t="s">
        <v>1125</v>
      </c>
      <c r="G30" s="56">
        <v>44491</v>
      </c>
      <c r="H30" t="s">
        <v>106</v>
      </c>
      <c r="J30">
        <v>0.3</v>
      </c>
      <c r="K30" t="s">
        <v>467</v>
      </c>
      <c r="L30">
        <v>0.9</v>
      </c>
      <c r="M30" t="s">
        <v>468</v>
      </c>
      <c r="S30" t="s">
        <v>1126</v>
      </c>
      <c r="T30" t="s">
        <v>1126</v>
      </c>
      <c r="U30" s="55">
        <v>2017209009</v>
      </c>
      <c r="V30" t="s">
        <v>461</v>
      </c>
      <c r="W30" t="s">
        <v>468</v>
      </c>
      <c r="X30" t="s">
        <v>468</v>
      </c>
      <c r="Y30" t="s">
        <v>1127</v>
      </c>
      <c r="Z30" t="s">
        <v>1128</v>
      </c>
      <c r="AC30">
        <v>2017</v>
      </c>
    </row>
    <row r="31" spans="1:29" x14ac:dyDescent="0.35">
      <c r="A31" t="s">
        <v>160</v>
      </c>
      <c r="B31" s="18">
        <v>42944</v>
      </c>
      <c r="C31">
        <v>22</v>
      </c>
      <c r="E31">
        <v>0</v>
      </c>
      <c r="F31" t="s">
        <v>1125</v>
      </c>
      <c r="G31" s="56">
        <v>44491</v>
      </c>
      <c r="H31" t="s">
        <v>106</v>
      </c>
      <c r="J31">
        <v>0.3</v>
      </c>
      <c r="K31" t="s">
        <v>467</v>
      </c>
      <c r="L31">
        <v>0.9</v>
      </c>
      <c r="M31" t="s">
        <v>468</v>
      </c>
      <c r="S31" t="s">
        <v>1126</v>
      </c>
      <c r="T31" t="s">
        <v>1126</v>
      </c>
      <c r="U31" s="55">
        <v>2017209012</v>
      </c>
      <c r="V31" t="s">
        <v>461</v>
      </c>
      <c r="W31" t="s">
        <v>468</v>
      </c>
      <c r="X31" t="s">
        <v>468</v>
      </c>
      <c r="Y31" t="s">
        <v>1127</v>
      </c>
      <c r="Z31" t="s">
        <v>1128</v>
      </c>
      <c r="AC31">
        <v>2017</v>
      </c>
    </row>
    <row r="32" spans="1:29" x14ac:dyDescent="0.35">
      <c r="A32" t="s">
        <v>158</v>
      </c>
      <c r="B32" s="18">
        <v>42944</v>
      </c>
      <c r="C32">
        <v>22</v>
      </c>
      <c r="E32">
        <v>0</v>
      </c>
      <c r="F32" t="s">
        <v>1125</v>
      </c>
      <c r="G32" s="56">
        <v>44491</v>
      </c>
      <c r="H32" t="s">
        <v>106</v>
      </c>
      <c r="J32">
        <v>0.3</v>
      </c>
      <c r="K32" t="s">
        <v>467</v>
      </c>
      <c r="L32">
        <v>0.9</v>
      </c>
      <c r="M32" t="s">
        <v>468</v>
      </c>
      <c r="S32" t="s">
        <v>1126</v>
      </c>
      <c r="T32" t="s">
        <v>1126</v>
      </c>
      <c r="U32" s="55">
        <v>2017209003</v>
      </c>
      <c r="V32" t="s">
        <v>461</v>
      </c>
      <c r="W32" t="s">
        <v>468</v>
      </c>
      <c r="X32" t="s">
        <v>468</v>
      </c>
      <c r="Y32" t="s">
        <v>1127</v>
      </c>
      <c r="Z32" t="s">
        <v>1128</v>
      </c>
      <c r="AC32">
        <v>2017</v>
      </c>
    </row>
    <row r="33" spans="1:29" x14ac:dyDescent="0.35">
      <c r="A33" t="s">
        <v>159</v>
      </c>
      <c r="B33" s="18">
        <v>42944</v>
      </c>
      <c r="C33">
        <v>22</v>
      </c>
      <c r="E33">
        <v>0</v>
      </c>
      <c r="F33" t="s">
        <v>1125</v>
      </c>
      <c r="G33" s="56">
        <v>44491</v>
      </c>
      <c r="H33" t="s">
        <v>106</v>
      </c>
      <c r="J33">
        <v>0.3</v>
      </c>
      <c r="K33" t="s">
        <v>467</v>
      </c>
      <c r="L33">
        <v>0.9</v>
      </c>
      <c r="M33" t="s">
        <v>468</v>
      </c>
      <c r="S33" t="s">
        <v>1126</v>
      </c>
      <c r="T33" t="s">
        <v>1126</v>
      </c>
      <c r="U33" s="55">
        <v>2017209001</v>
      </c>
      <c r="V33" t="s">
        <v>461</v>
      </c>
      <c r="W33" t="s">
        <v>468</v>
      </c>
      <c r="X33" t="s">
        <v>468</v>
      </c>
      <c r="Y33" t="s">
        <v>1127</v>
      </c>
      <c r="Z33" t="s">
        <v>1128</v>
      </c>
      <c r="AC33">
        <v>2017</v>
      </c>
    </row>
    <row r="34" spans="1:29" x14ac:dyDescent="0.35">
      <c r="A34" t="s">
        <v>450</v>
      </c>
      <c r="B34" s="18">
        <v>43038</v>
      </c>
      <c r="C34">
        <v>22</v>
      </c>
      <c r="E34">
        <v>0</v>
      </c>
      <c r="F34" t="s">
        <v>1125</v>
      </c>
      <c r="G34" s="56">
        <v>44491</v>
      </c>
      <c r="H34" t="s">
        <v>106</v>
      </c>
      <c r="J34">
        <v>0.3</v>
      </c>
      <c r="K34" t="s">
        <v>467</v>
      </c>
      <c r="L34">
        <v>0.9</v>
      </c>
      <c r="M34" t="s">
        <v>468</v>
      </c>
      <c r="S34" t="s">
        <v>1126</v>
      </c>
      <c r="T34" t="s">
        <v>1126</v>
      </c>
      <c r="U34" s="55">
        <v>2017303007</v>
      </c>
      <c r="V34" t="s">
        <v>461</v>
      </c>
      <c r="W34" t="s">
        <v>468</v>
      </c>
      <c r="X34" t="s">
        <v>468</v>
      </c>
      <c r="Y34" t="s">
        <v>1127</v>
      </c>
      <c r="Z34" t="s">
        <v>1128</v>
      </c>
      <c r="AC34">
        <v>2017</v>
      </c>
    </row>
    <row r="35" spans="1:29" x14ac:dyDescent="0.35">
      <c r="A35" t="s">
        <v>160</v>
      </c>
      <c r="B35" s="18">
        <v>43038</v>
      </c>
      <c r="C35">
        <v>22</v>
      </c>
      <c r="E35">
        <v>0</v>
      </c>
      <c r="F35" t="s">
        <v>1125</v>
      </c>
      <c r="G35" s="56">
        <v>44491</v>
      </c>
      <c r="H35" t="s">
        <v>106</v>
      </c>
      <c r="J35">
        <v>0.3</v>
      </c>
      <c r="K35" t="s">
        <v>467</v>
      </c>
      <c r="L35">
        <v>0.9</v>
      </c>
      <c r="M35" t="s">
        <v>468</v>
      </c>
      <c r="S35" t="s">
        <v>1126</v>
      </c>
      <c r="T35" t="s">
        <v>1126</v>
      </c>
      <c r="U35" s="55">
        <v>2017303001</v>
      </c>
      <c r="V35" t="s">
        <v>461</v>
      </c>
      <c r="W35" t="s">
        <v>468</v>
      </c>
      <c r="X35" t="s">
        <v>468</v>
      </c>
      <c r="Y35" t="s">
        <v>1127</v>
      </c>
      <c r="Z35" t="s">
        <v>1128</v>
      </c>
      <c r="AC35">
        <v>2017</v>
      </c>
    </row>
    <row r="36" spans="1:29" x14ac:dyDescent="0.35">
      <c r="A36" t="s">
        <v>158</v>
      </c>
      <c r="B36" s="18">
        <v>43038</v>
      </c>
      <c r="C36">
        <v>22</v>
      </c>
      <c r="E36">
        <v>0</v>
      </c>
      <c r="F36" t="s">
        <v>1125</v>
      </c>
      <c r="G36" s="56">
        <v>44491</v>
      </c>
      <c r="H36" t="s">
        <v>106</v>
      </c>
      <c r="J36">
        <v>0.3</v>
      </c>
      <c r="K36" t="s">
        <v>467</v>
      </c>
      <c r="L36">
        <v>0.9</v>
      </c>
      <c r="M36" t="s">
        <v>468</v>
      </c>
      <c r="S36" t="s">
        <v>1126</v>
      </c>
      <c r="T36" t="s">
        <v>1126</v>
      </c>
      <c r="U36" s="55">
        <v>2017303012</v>
      </c>
      <c r="V36" t="s">
        <v>461</v>
      </c>
      <c r="W36" t="s">
        <v>468</v>
      </c>
      <c r="X36" t="s">
        <v>468</v>
      </c>
      <c r="Y36" t="s">
        <v>1127</v>
      </c>
      <c r="Z36" t="s">
        <v>1128</v>
      </c>
      <c r="AC36">
        <v>2017</v>
      </c>
    </row>
    <row r="37" spans="1:29" x14ac:dyDescent="0.35">
      <c r="A37" t="s">
        <v>159</v>
      </c>
      <c r="B37" s="18">
        <v>43038</v>
      </c>
      <c r="C37">
        <v>22</v>
      </c>
      <c r="E37">
        <v>0</v>
      </c>
      <c r="F37" t="s">
        <v>1125</v>
      </c>
      <c r="G37" s="56">
        <v>44491</v>
      </c>
      <c r="H37" t="s">
        <v>106</v>
      </c>
      <c r="J37">
        <v>0.3</v>
      </c>
      <c r="K37" t="s">
        <v>467</v>
      </c>
      <c r="L37">
        <v>0.9</v>
      </c>
      <c r="M37" t="s">
        <v>468</v>
      </c>
      <c r="S37" t="s">
        <v>1126</v>
      </c>
      <c r="T37" t="s">
        <v>1126</v>
      </c>
      <c r="U37" s="55">
        <v>2017303004</v>
      </c>
      <c r="V37" t="s">
        <v>461</v>
      </c>
      <c r="W37" t="s">
        <v>468</v>
      </c>
      <c r="X37" t="s">
        <v>468</v>
      </c>
      <c r="Y37" t="s">
        <v>1127</v>
      </c>
      <c r="Z37" t="s">
        <v>1128</v>
      </c>
      <c r="AC37">
        <v>2017</v>
      </c>
    </row>
    <row r="38" spans="1:29" x14ac:dyDescent="0.35">
      <c r="A38" t="s">
        <v>453</v>
      </c>
      <c r="B38" s="18">
        <v>43054</v>
      </c>
      <c r="C38">
        <v>22</v>
      </c>
      <c r="E38">
        <v>0</v>
      </c>
      <c r="F38" t="s">
        <v>1125</v>
      </c>
      <c r="G38" s="56">
        <v>44491</v>
      </c>
      <c r="H38" t="s">
        <v>106</v>
      </c>
      <c r="J38">
        <v>0.3</v>
      </c>
      <c r="K38" t="s">
        <v>467</v>
      </c>
      <c r="L38">
        <v>0.9</v>
      </c>
      <c r="M38" t="s">
        <v>468</v>
      </c>
      <c r="S38" t="s">
        <v>1126</v>
      </c>
      <c r="T38" t="s">
        <v>1126</v>
      </c>
      <c r="U38" s="55">
        <v>2017319010</v>
      </c>
      <c r="V38" t="s">
        <v>461</v>
      </c>
      <c r="W38" t="s">
        <v>468</v>
      </c>
      <c r="X38" t="s">
        <v>468</v>
      </c>
      <c r="Y38" t="s">
        <v>1127</v>
      </c>
      <c r="Z38" t="s">
        <v>1128</v>
      </c>
      <c r="AC38">
        <v>2017</v>
      </c>
    </row>
    <row r="39" spans="1:29" x14ac:dyDescent="0.35">
      <c r="A39" t="s">
        <v>452</v>
      </c>
      <c r="B39" s="18">
        <v>43054</v>
      </c>
      <c r="C39">
        <v>22</v>
      </c>
      <c r="E39">
        <v>0</v>
      </c>
      <c r="F39" t="s">
        <v>1125</v>
      </c>
      <c r="G39" s="56">
        <v>44491</v>
      </c>
      <c r="H39" t="s">
        <v>106</v>
      </c>
      <c r="J39">
        <v>0.3</v>
      </c>
      <c r="K39" t="s">
        <v>467</v>
      </c>
      <c r="L39">
        <v>0.9</v>
      </c>
      <c r="M39" t="s">
        <v>468</v>
      </c>
      <c r="S39" t="s">
        <v>1126</v>
      </c>
      <c r="T39" t="s">
        <v>1126</v>
      </c>
      <c r="U39" s="55">
        <v>2017319013</v>
      </c>
      <c r="V39" t="s">
        <v>461</v>
      </c>
      <c r="W39" t="s">
        <v>468</v>
      </c>
      <c r="X39" t="s">
        <v>468</v>
      </c>
      <c r="Y39" t="s">
        <v>1127</v>
      </c>
      <c r="Z39" t="s">
        <v>1128</v>
      </c>
      <c r="AC39">
        <v>2017</v>
      </c>
    </row>
    <row r="40" spans="1:29" x14ac:dyDescent="0.35">
      <c r="A40" t="s">
        <v>162</v>
      </c>
      <c r="B40" s="18">
        <v>43054</v>
      </c>
      <c r="C40">
        <v>22</v>
      </c>
      <c r="E40">
        <v>0</v>
      </c>
      <c r="F40" t="s">
        <v>1125</v>
      </c>
      <c r="G40" s="56">
        <v>44491</v>
      </c>
      <c r="H40" t="s">
        <v>106</v>
      </c>
      <c r="J40">
        <v>0.3</v>
      </c>
      <c r="K40" t="s">
        <v>467</v>
      </c>
      <c r="L40">
        <v>0.9</v>
      </c>
      <c r="M40" t="s">
        <v>468</v>
      </c>
      <c r="S40" t="s">
        <v>1126</v>
      </c>
      <c r="T40" t="s">
        <v>1126</v>
      </c>
      <c r="U40" s="55">
        <v>2017319011</v>
      </c>
      <c r="V40" t="s">
        <v>461</v>
      </c>
      <c r="W40" t="s">
        <v>468</v>
      </c>
      <c r="X40" t="s">
        <v>468</v>
      </c>
      <c r="Y40" t="s">
        <v>1127</v>
      </c>
      <c r="Z40" t="s">
        <v>1128</v>
      </c>
      <c r="AC40">
        <v>2017</v>
      </c>
    </row>
    <row r="41" spans="1:29" x14ac:dyDescent="0.35">
      <c r="A41" t="s">
        <v>451</v>
      </c>
      <c r="B41" s="18">
        <v>43054</v>
      </c>
      <c r="C41">
        <v>22</v>
      </c>
      <c r="E41">
        <v>0</v>
      </c>
      <c r="F41" t="s">
        <v>1125</v>
      </c>
      <c r="G41" s="56">
        <v>44491</v>
      </c>
      <c r="H41" t="s">
        <v>106</v>
      </c>
      <c r="J41">
        <v>0.3</v>
      </c>
      <c r="K41" t="s">
        <v>467</v>
      </c>
      <c r="L41">
        <v>0.9</v>
      </c>
      <c r="M41" t="s">
        <v>468</v>
      </c>
      <c r="S41" t="s">
        <v>1126</v>
      </c>
      <c r="T41" t="s">
        <v>1126</v>
      </c>
      <c r="U41" s="55">
        <v>2017319012</v>
      </c>
      <c r="V41" t="s">
        <v>461</v>
      </c>
      <c r="W41" t="s">
        <v>468</v>
      </c>
      <c r="X41" t="s">
        <v>468</v>
      </c>
      <c r="Y41" t="s">
        <v>1127</v>
      </c>
      <c r="Z41" t="s">
        <v>1128</v>
      </c>
      <c r="AC41">
        <v>2017</v>
      </c>
    </row>
    <row r="42" spans="1:29" x14ac:dyDescent="0.35">
      <c r="A42" t="s">
        <v>160</v>
      </c>
      <c r="B42" s="18">
        <v>43054</v>
      </c>
      <c r="C42">
        <v>22</v>
      </c>
      <c r="E42">
        <v>0</v>
      </c>
      <c r="F42" t="s">
        <v>1125</v>
      </c>
      <c r="G42" s="56">
        <v>44491</v>
      </c>
      <c r="H42" t="s">
        <v>106</v>
      </c>
      <c r="J42">
        <v>0.3</v>
      </c>
      <c r="K42" t="s">
        <v>467</v>
      </c>
      <c r="L42">
        <v>0.9</v>
      </c>
      <c r="M42" t="s">
        <v>468</v>
      </c>
      <c r="S42" t="s">
        <v>1126</v>
      </c>
      <c r="T42" t="s">
        <v>1126</v>
      </c>
      <c r="U42" s="55">
        <v>2017319014</v>
      </c>
      <c r="V42" t="s">
        <v>461</v>
      </c>
      <c r="W42" t="s">
        <v>468</v>
      </c>
      <c r="X42" t="s">
        <v>468</v>
      </c>
      <c r="Y42" t="s">
        <v>1127</v>
      </c>
      <c r="Z42" t="s">
        <v>1128</v>
      </c>
      <c r="AC42">
        <v>2017</v>
      </c>
    </row>
    <row r="43" spans="1:29" x14ac:dyDescent="0.35">
      <c r="A43" t="s">
        <v>158</v>
      </c>
      <c r="B43" s="18">
        <v>43054</v>
      </c>
      <c r="C43">
        <v>22</v>
      </c>
      <c r="E43">
        <v>0</v>
      </c>
      <c r="F43" t="s">
        <v>1125</v>
      </c>
      <c r="G43" s="56">
        <v>44491</v>
      </c>
      <c r="H43" t="s">
        <v>106</v>
      </c>
      <c r="J43">
        <v>0.3</v>
      </c>
      <c r="K43" t="s">
        <v>467</v>
      </c>
      <c r="L43">
        <v>0.9</v>
      </c>
      <c r="M43" t="s">
        <v>468</v>
      </c>
      <c r="S43" t="s">
        <v>1126</v>
      </c>
      <c r="T43" t="s">
        <v>1126</v>
      </c>
      <c r="U43" s="55">
        <v>2017319009</v>
      </c>
      <c r="V43" t="s">
        <v>461</v>
      </c>
      <c r="W43" t="s">
        <v>468</v>
      </c>
      <c r="X43" t="s">
        <v>468</v>
      </c>
      <c r="Y43" t="s">
        <v>1127</v>
      </c>
      <c r="Z43" t="s">
        <v>1128</v>
      </c>
      <c r="AC43">
        <v>2017</v>
      </c>
    </row>
    <row r="44" spans="1:29" x14ac:dyDescent="0.35">
      <c r="A44" t="s">
        <v>159</v>
      </c>
      <c r="B44" s="18">
        <v>43054</v>
      </c>
      <c r="C44">
        <v>22</v>
      </c>
      <c r="E44">
        <v>0</v>
      </c>
      <c r="F44" t="s">
        <v>1125</v>
      </c>
      <c r="G44" s="56">
        <v>44491</v>
      </c>
      <c r="H44" t="s">
        <v>106</v>
      </c>
      <c r="J44">
        <v>0.3</v>
      </c>
      <c r="K44" t="s">
        <v>467</v>
      </c>
      <c r="L44">
        <v>0.9</v>
      </c>
      <c r="M44" t="s">
        <v>468</v>
      </c>
      <c r="S44" t="s">
        <v>1126</v>
      </c>
      <c r="T44" t="s">
        <v>1126</v>
      </c>
      <c r="U44" s="55">
        <v>2017319008</v>
      </c>
      <c r="V44" t="s">
        <v>461</v>
      </c>
      <c r="W44" t="s">
        <v>468</v>
      </c>
      <c r="X44" t="s">
        <v>468</v>
      </c>
      <c r="Y44" t="s">
        <v>1127</v>
      </c>
      <c r="Z44" t="s">
        <v>1128</v>
      </c>
      <c r="AC44">
        <v>2017</v>
      </c>
    </row>
    <row r="45" spans="1:29" x14ac:dyDescent="0.35">
      <c r="A45" t="s">
        <v>453</v>
      </c>
      <c r="B45" s="18">
        <v>43070</v>
      </c>
      <c r="C45">
        <v>22</v>
      </c>
      <c r="E45">
        <v>0</v>
      </c>
      <c r="F45" t="s">
        <v>1125</v>
      </c>
      <c r="G45" s="56">
        <v>44491</v>
      </c>
      <c r="H45" t="s">
        <v>106</v>
      </c>
      <c r="J45">
        <v>0.3</v>
      </c>
      <c r="K45" t="s">
        <v>467</v>
      </c>
      <c r="L45">
        <v>0.9</v>
      </c>
      <c r="M45" t="s">
        <v>468</v>
      </c>
      <c r="S45" t="s">
        <v>1126</v>
      </c>
      <c r="T45" t="s">
        <v>1126</v>
      </c>
      <c r="U45" s="55">
        <v>2017335004</v>
      </c>
      <c r="V45" t="s">
        <v>461</v>
      </c>
      <c r="W45" t="s">
        <v>468</v>
      </c>
      <c r="X45" t="s">
        <v>468</v>
      </c>
      <c r="Y45" t="s">
        <v>1127</v>
      </c>
      <c r="Z45" t="s">
        <v>1128</v>
      </c>
      <c r="AC45">
        <v>2017</v>
      </c>
    </row>
    <row r="46" spans="1:29" x14ac:dyDescent="0.35">
      <c r="A46" t="s">
        <v>452</v>
      </c>
      <c r="B46" s="18">
        <v>43070</v>
      </c>
      <c r="C46">
        <v>22</v>
      </c>
      <c r="E46">
        <v>0</v>
      </c>
      <c r="F46" t="s">
        <v>1125</v>
      </c>
      <c r="G46" s="56">
        <v>44491</v>
      </c>
      <c r="H46" t="s">
        <v>106</v>
      </c>
      <c r="J46">
        <v>0.3</v>
      </c>
      <c r="K46" t="s">
        <v>467</v>
      </c>
      <c r="L46">
        <v>0.9</v>
      </c>
      <c r="M46" t="s">
        <v>468</v>
      </c>
      <c r="S46" t="s">
        <v>1126</v>
      </c>
      <c r="T46" t="s">
        <v>1126</v>
      </c>
      <c r="U46" s="55">
        <v>2017335006</v>
      </c>
      <c r="V46" t="s">
        <v>461</v>
      </c>
      <c r="W46" t="s">
        <v>468</v>
      </c>
      <c r="X46" t="s">
        <v>468</v>
      </c>
      <c r="Y46" t="s">
        <v>1127</v>
      </c>
      <c r="Z46" t="s">
        <v>1128</v>
      </c>
      <c r="AC46">
        <v>2017</v>
      </c>
    </row>
    <row r="47" spans="1:29" x14ac:dyDescent="0.35">
      <c r="A47" t="s">
        <v>162</v>
      </c>
      <c r="B47" s="18">
        <v>43070</v>
      </c>
      <c r="C47">
        <v>22</v>
      </c>
      <c r="E47">
        <v>0</v>
      </c>
      <c r="F47" t="s">
        <v>1125</v>
      </c>
      <c r="G47" s="56">
        <v>44491</v>
      </c>
      <c r="H47" t="s">
        <v>106</v>
      </c>
      <c r="J47">
        <v>0.3</v>
      </c>
      <c r="K47" t="s">
        <v>467</v>
      </c>
      <c r="L47">
        <v>0.9</v>
      </c>
      <c r="M47" t="s">
        <v>468</v>
      </c>
      <c r="S47" t="s">
        <v>1126</v>
      </c>
      <c r="T47" t="s">
        <v>1126</v>
      </c>
      <c r="U47" s="55">
        <v>2017335003</v>
      </c>
      <c r="V47" t="s">
        <v>461</v>
      </c>
      <c r="W47" t="s">
        <v>468</v>
      </c>
      <c r="X47" t="s">
        <v>468</v>
      </c>
      <c r="Y47" t="s">
        <v>1127</v>
      </c>
      <c r="Z47" t="s">
        <v>1128</v>
      </c>
      <c r="AC47">
        <v>2017</v>
      </c>
    </row>
    <row r="48" spans="1:29" x14ac:dyDescent="0.35">
      <c r="A48" t="s">
        <v>451</v>
      </c>
      <c r="B48" s="18">
        <v>43070</v>
      </c>
      <c r="C48">
        <v>22</v>
      </c>
      <c r="E48">
        <v>0</v>
      </c>
      <c r="F48" t="s">
        <v>1125</v>
      </c>
      <c r="G48" s="56">
        <v>44491</v>
      </c>
      <c r="H48" t="s">
        <v>106</v>
      </c>
      <c r="J48">
        <v>0.3</v>
      </c>
      <c r="K48" t="s">
        <v>467</v>
      </c>
      <c r="L48">
        <v>0.9</v>
      </c>
      <c r="M48" t="s">
        <v>468</v>
      </c>
      <c r="S48" t="s">
        <v>1126</v>
      </c>
      <c r="T48" t="s">
        <v>1126</v>
      </c>
      <c r="U48" s="55">
        <v>2017335005</v>
      </c>
      <c r="V48" t="s">
        <v>461</v>
      </c>
      <c r="W48" t="s">
        <v>468</v>
      </c>
      <c r="X48" t="s">
        <v>468</v>
      </c>
      <c r="Y48" t="s">
        <v>1127</v>
      </c>
      <c r="Z48" t="s">
        <v>1128</v>
      </c>
      <c r="AC48">
        <v>2017</v>
      </c>
    </row>
    <row r="49" spans="1:29" x14ac:dyDescent="0.35">
      <c r="A49" t="s">
        <v>160</v>
      </c>
      <c r="B49" s="18">
        <v>43070</v>
      </c>
      <c r="C49">
        <v>22</v>
      </c>
      <c r="E49">
        <v>0</v>
      </c>
      <c r="F49" t="s">
        <v>1125</v>
      </c>
      <c r="G49" s="56">
        <v>44491</v>
      </c>
      <c r="H49" t="s">
        <v>106</v>
      </c>
      <c r="J49">
        <v>0.3</v>
      </c>
      <c r="K49" t="s">
        <v>467</v>
      </c>
      <c r="L49">
        <v>0.9</v>
      </c>
      <c r="M49" t="s">
        <v>468</v>
      </c>
      <c r="S49" t="s">
        <v>1126</v>
      </c>
      <c r="T49" t="s">
        <v>1126</v>
      </c>
      <c r="U49" s="55">
        <v>2017335007</v>
      </c>
      <c r="V49" t="s">
        <v>461</v>
      </c>
      <c r="W49" t="s">
        <v>468</v>
      </c>
      <c r="X49" t="s">
        <v>468</v>
      </c>
      <c r="Y49" t="s">
        <v>1127</v>
      </c>
      <c r="Z49" t="s">
        <v>1128</v>
      </c>
      <c r="AC49">
        <v>2017</v>
      </c>
    </row>
    <row r="50" spans="1:29" x14ac:dyDescent="0.35">
      <c r="A50" t="s">
        <v>158</v>
      </c>
      <c r="B50" s="18">
        <v>43070</v>
      </c>
      <c r="C50">
        <v>22</v>
      </c>
      <c r="E50">
        <v>0</v>
      </c>
      <c r="F50" t="s">
        <v>1125</v>
      </c>
      <c r="G50" s="56">
        <v>44491</v>
      </c>
      <c r="H50" t="s">
        <v>106</v>
      </c>
      <c r="J50">
        <v>0.3</v>
      </c>
      <c r="K50" t="s">
        <v>467</v>
      </c>
      <c r="L50">
        <v>0.9</v>
      </c>
      <c r="M50" t="s">
        <v>468</v>
      </c>
      <c r="S50" t="s">
        <v>1126</v>
      </c>
      <c r="T50" t="s">
        <v>1126</v>
      </c>
      <c r="U50" s="55">
        <v>2017335002</v>
      </c>
      <c r="V50" t="s">
        <v>461</v>
      </c>
      <c r="W50" t="s">
        <v>468</v>
      </c>
      <c r="X50" t="s">
        <v>468</v>
      </c>
      <c r="Y50" t="s">
        <v>1127</v>
      </c>
      <c r="Z50" t="s">
        <v>1128</v>
      </c>
      <c r="AC50">
        <v>2017</v>
      </c>
    </row>
    <row r="51" spans="1:29" x14ac:dyDescent="0.35">
      <c r="A51" t="s">
        <v>159</v>
      </c>
      <c r="B51" s="18">
        <v>43070</v>
      </c>
      <c r="C51">
        <v>22</v>
      </c>
      <c r="E51">
        <v>0</v>
      </c>
      <c r="F51" t="s">
        <v>1125</v>
      </c>
      <c r="G51" s="56">
        <v>44491</v>
      </c>
      <c r="H51" t="s">
        <v>106</v>
      </c>
      <c r="J51">
        <v>0.3</v>
      </c>
      <c r="K51" t="s">
        <v>467</v>
      </c>
      <c r="L51">
        <v>0.9</v>
      </c>
      <c r="M51" t="s">
        <v>468</v>
      </c>
      <c r="S51" t="s">
        <v>1126</v>
      </c>
      <c r="T51" t="s">
        <v>1126</v>
      </c>
      <c r="U51" s="55">
        <v>2017335001</v>
      </c>
      <c r="V51" t="s">
        <v>461</v>
      </c>
      <c r="W51" t="s">
        <v>468</v>
      </c>
      <c r="X51" t="s">
        <v>468</v>
      </c>
      <c r="Y51" t="s">
        <v>1127</v>
      </c>
      <c r="Z51" t="s">
        <v>1128</v>
      </c>
      <c r="AC51">
        <v>2017</v>
      </c>
    </row>
    <row r="52" spans="1:29" x14ac:dyDescent="0.35">
      <c r="A52" t="s">
        <v>450</v>
      </c>
      <c r="B52" s="18">
        <v>43243</v>
      </c>
      <c r="C52">
        <v>22</v>
      </c>
      <c r="E52">
        <v>0</v>
      </c>
      <c r="F52" t="s">
        <v>1125</v>
      </c>
      <c r="G52" s="56">
        <v>44491</v>
      </c>
      <c r="H52" t="s">
        <v>106</v>
      </c>
      <c r="J52">
        <v>0.3</v>
      </c>
      <c r="K52" t="s">
        <v>467</v>
      </c>
      <c r="L52">
        <v>0.9</v>
      </c>
      <c r="M52" t="s">
        <v>468</v>
      </c>
      <c r="S52" t="s">
        <v>1126</v>
      </c>
      <c r="T52" t="s">
        <v>1126</v>
      </c>
      <c r="U52" s="55">
        <v>2018143005</v>
      </c>
      <c r="V52" t="s">
        <v>461</v>
      </c>
      <c r="W52" t="s">
        <v>468</v>
      </c>
      <c r="X52" t="s">
        <v>468</v>
      </c>
      <c r="Y52" t="s">
        <v>1127</v>
      </c>
      <c r="Z52" t="s">
        <v>1128</v>
      </c>
      <c r="AC52">
        <v>2018</v>
      </c>
    </row>
    <row r="53" spans="1:29" x14ac:dyDescent="0.35">
      <c r="A53" t="s">
        <v>161</v>
      </c>
      <c r="B53" s="18">
        <v>43286</v>
      </c>
      <c r="C53">
        <v>22</v>
      </c>
      <c r="D53">
        <v>1.9</v>
      </c>
      <c r="E53">
        <v>0</v>
      </c>
      <c r="F53" t="s">
        <v>1125</v>
      </c>
      <c r="G53" s="56">
        <v>44491</v>
      </c>
      <c r="H53" t="s">
        <v>106</v>
      </c>
      <c r="J53">
        <v>0.3</v>
      </c>
      <c r="K53" t="s">
        <v>467</v>
      </c>
      <c r="L53">
        <v>0.9</v>
      </c>
      <c r="M53" t="s">
        <v>468</v>
      </c>
      <c r="S53" t="s">
        <v>1126</v>
      </c>
      <c r="T53" t="s">
        <v>1126</v>
      </c>
      <c r="U53" s="55">
        <v>2018186018</v>
      </c>
      <c r="V53" t="s">
        <v>461</v>
      </c>
      <c r="W53" t="s">
        <v>468</v>
      </c>
      <c r="X53" t="s">
        <v>468</v>
      </c>
      <c r="Y53" t="s">
        <v>1127</v>
      </c>
      <c r="Z53" t="s">
        <v>1128</v>
      </c>
      <c r="AC53">
        <v>2018</v>
      </c>
    </row>
    <row r="54" spans="1:29" x14ac:dyDescent="0.35">
      <c r="A54" t="s">
        <v>451</v>
      </c>
      <c r="B54" s="18">
        <v>43286</v>
      </c>
      <c r="C54">
        <v>22</v>
      </c>
      <c r="D54">
        <v>4.5</v>
      </c>
      <c r="E54">
        <v>0</v>
      </c>
      <c r="F54" t="s">
        <v>1125</v>
      </c>
      <c r="G54" s="56">
        <v>44491</v>
      </c>
      <c r="H54" t="s">
        <v>106</v>
      </c>
      <c r="J54">
        <v>0.3</v>
      </c>
      <c r="K54" t="s">
        <v>467</v>
      </c>
      <c r="L54">
        <v>0.9</v>
      </c>
      <c r="M54" t="s">
        <v>468</v>
      </c>
      <c r="S54" t="s">
        <v>1126</v>
      </c>
      <c r="T54" t="s">
        <v>1126</v>
      </c>
      <c r="U54" s="55">
        <v>2018186016</v>
      </c>
      <c r="V54" t="s">
        <v>461</v>
      </c>
      <c r="W54" t="s">
        <v>468</v>
      </c>
      <c r="X54" t="s">
        <v>468</v>
      </c>
      <c r="Y54" t="s">
        <v>1127</v>
      </c>
      <c r="Z54" t="s">
        <v>1128</v>
      </c>
      <c r="AC54">
        <v>2018</v>
      </c>
    </row>
    <row r="55" spans="1:29" x14ac:dyDescent="0.35">
      <c r="A55" t="s">
        <v>160</v>
      </c>
      <c r="B55" s="18">
        <v>43286</v>
      </c>
      <c r="C55">
        <v>22</v>
      </c>
      <c r="D55">
        <v>8.4</v>
      </c>
      <c r="E55">
        <v>0</v>
      </c>
      <c r="F55" t="s">
        <v>1125</v>
      </c>
      <c r="G55" s="56">
        <v>44491</v>
      </c>
      <c r="H55" t="s">
        <v>106</v>
      </c>
      <c r="J55">
        <v>0.3</v>
      </c>
      <c r="K55" t="s">
        <v>467</v>
      </c>
      <c r="L55">
        <v>0.9</v>
      </c>
      <c r="M55" t="s">
        <v>468</v>
      </c>
      <c r="S55" t="s">
        <v>1126</v>
      </c>
      <c r="T55" t="s">
        <v>1126</v>
      </c>
      <c r="U55" s="55">
        <v>2018186017</v>
      </c>
      <c r="V55" t="s">
        <v>461</v>
      </c>
      <c r="W55" t="s">
        <v>468</v>
      </c>
      <c r="X55" t="s">
        <v>468</v>
      </c>
      <c r="Y55" t="s">
        <v>1127</v>
      </c>
      <c r="Z55" t="s">
        <v>1128</v>
      </c>
      <c r="AC55">
        <v>2018</v>
      </c>
    </row>
    <row r="56" spans="1:29" x14ac:dyDescent="0.35">
      <c r="A56" t="s">
        <v>158</v>
      </c>
      <c r="B56" s="18">
        <v>43286</v>
      </c>
      <c r="C56">
        <v>22</v>
      </c>
      <c r="D56">
        <v>3.1</v>
      </c>
      <c r="E56">
        <v>0</v>
      </c>
      <c r="F56" t="s">
        <v>1125</v>
      </c>
      <c r="G56" s="56">
        <v>44491</v>
      </c>
      <c r="H56" t="s">
        <v>106</v>
      </c>
      <c r="J56">
        <v>0.3</v>
      </c>
      <c r="K56" t="s">
        <v>467</v>
      </c>
      <c r="L56">
        <v>0.9</v>
      </c>
      <c r="M56" t="s">
        <v>468</v>
      </c>
      <c r="S56" t="s">
        <v>1126</v>
      </c>
      <c r="T56" t="s">
        <v>1126</v>
      </c>
      <c r="U56" s="55">
        <v>2018186015</v>
      </c>
      <c r="V56" t="s">
        <v>461</v>
      </c>
      <c r="W56" t="s">
        <v>468</v>
      </c>
      <c r="X56" t="s">
        <v>468</v>
      </c>
      <c r="Y56" t="s">
        <v>1127</v>
      </c>
      <c r="Z56" t="s">
        <v>1128</v>
      </c>
      <c r="AC56">
        <v>2018</v>
      </c>
    </row>
    <row r="57" spans="1:29" x14ac:dyDescent="0.35">
      <c r="A57" t="s">
        <v>451</v>
      </c>
      <c r="B57" s="18">
        <v>43306</v>
      </c>
      <c r="C57">
        <v>22</v>
      </c>
      <c r="D57" t="s">
        <v>29</v>
      </c>
      <c r="E57">
        <v>0</v>
      </c>
      <c r="F57" t="s">
        <v>1125</v>
      </c>
      <c r="G57" s="56">
        <v>44491</v>
      </c>
      <c r="H57" t="s">
        <v>106</v>
      </c>
      <c r="J57">
        <v>0.3</v>
      </c>
      <c r="K57" t="s">
        <v>467</v>
      </c>
      <c r="L57">
        <v>0.9</v>
      </c>
      <c r="M57" t="s">
        <v>468</v>
      </c>
      <c r="S57" t="s">
        <v>1126</v>
      </c>
      <c r="T57" t="s">
        <v>1126</v>
      </c>
      <c r="U57" s="55">
        <v>2018206077</v>
      </c>
      <c r="V57" t="s">
        <v>461</v>
      </c>
      <c r="W57" t="s">
        <v>468</v>
      </c>
      <c r="X57" t="s">
        <v>468</v>
      </c>
      <c r="Y57" t="s">
        <v>1127</v>
      </c>
      <c r="Z57" t="s">
        <v>1128</v>
      </c>
      <c r="AC57">
        <v>2018</v>
      </c>
    </row>
    <row r="58" spans="1:29" x14ac:dyDescent="0.35">
      <c r="A58" t="s">
        <v>160</v>
      </c>
      <c r="B58" s="18">
        <v>43306</v>
      </c>
      <c r="C58">
        <v>22</v>
      </c>
      <c r="D58" t="s">
        <v>29</v>
      </c>
      <c r="E58">
        <v>0</v>
      </c>
      <c r="F58" t="s">
        <v>1125</v>
      </c>
      <c r="G58" s="56">
        <v>44491</v>
      </c>
      <c r="H58" t="s">
        <v>106</v>
      </c>
      <c r="J58">
        <v>0.3</v>
      </c>
      <c r="K58" t="s">
        <v>467</v>
      </c>
      <c r="L58">
        <v>0.9</v>
      </c>
      <c r="M58" t="s">
        <v>468</v>
      </c>
      <c r="S58" t="s">
        <v>1126</v>
      </c>
      <c r="T58" t="s">
        <v>1126</v>
      </c>
      <c r="U58" s="55">
        <v>2018206078</v>
      </c>
      <c r="V58" t="s">
        <v>461</v>
      </c>
      <c r="W58" t="s">
        <v>468</v>
      </c>
      <c r="X58" t="s">
        <v>468</v>
      </c>
      <c r="Y58" t="s">
        <v>1127</v>
      </c>
      <c r="Z58" t="s">
        <v>1128</v>
      </c>
      <c r="AC58">
        <v>2018</v>
      </c>
    </row>
    <row r="59" spans="1:29" x14ac:dyDescent="0.35">
      <c r="A59" t="s">
        <v>158</v>
      </c>
      <c r="B59" s="18">
        <v>43306</v>
      </c>
      <c r="C59">
        <v>22</v>
      </c>
      <c r="D59" t="s">
        <v>29</v>
      </c>
      <c r="E59">
        <v>0</v>
      </c>
      <c r="F59" t="s">
        <v>1125</v>
      </c>
      <c r="G59" s="56">
        <v>44491</v>
      </c>
      <c r="H59" t="s">
        <v>106</v>
      </c>
      <c r="J59">
        <v>0.3</v>
      </c>
      <c r="K59" t="s">
        <v>467</v>
      </c>
      <c r="L59">
        <v>0.9</v>
      </c>
      <c r="M59" t="s">
        <v>468</v>
      </c>
      <c r="S59" t="s">
        <v>1126</v>
      </c>
      <c r="T59" t="s">
        <v>1126</v>
      </c>
      <c r="U59" s="55">
        <v>2018206076</v>
      </c>
      <c r="V59" t="s">
        <v>461</v>
      </c>
      <c r="W59" t="s">
        <v>468</v>
      </c>
      <c r="X59" t="s">
        <v>468</v>
      </c>
      <c r="Y59" t="s">
        <v>1127</v>
      </c>
      <c r="Z59" t="s">
        <v>1128</v>
      </c>
      <c r="AC59">
        <v>2018</v>
      </c>
    </row>
    <row r="60" spans="1:29" x14ac:dyDescent="0.35">
      <c r="A60" t="s">
        <v>159</v>
      </c>
      <c r="B60" s="18">
        <v>43306</v>
      </c>
      <c r="C60">
        <v>22</v>
      </c>
      <c r="D60" t="s">
        <v>29</v>
      </c>
      <c r="E60">
        <v>0</v>
      </c>
      <c r="F60" t="s">
        <v>1125</v>
      </c>
      <c r="G60" s="56">
        <v>44491</v>
      </c>
      <c r="H60" t="s">
        <v>106</v>
      </c>
      <c r="J60">
        <v>0.3</v>
      </c>
      <c r="K60" t="s">
        <v>467</v>
      </c>
      <c r="L60">
        <v>0.9</v>
      </c>
      <c r="M60" t="s">
        <v>468</v>
      </c>
      <c r="S60" t="s">
        <v>1126</v>
      </c>
      <c r="T60" t="s">
        <v>1126</v>
      </c>
      <c r="U60" s="55">
        <v>2018206079</v>
      </c>
      <c r="V60" t="s">
        <v>461</v>
      </c>
      <c r="W60" t="s">
        <v>468</v>
      </c>
      <c r="X60" t="s">
        <v>468</v>
      </c>
      <c r="Y60" t="s">
        <v>1127</v>
      </c>
      <c r="Z60" t="s">
        <v>1128</v>
      </c>
      <c r="AC60">
        <v>2018</v>
      </c>
    </row>
    <row r="61" spans="1:29" x14ac:dyDescent="0.35">
      <c r="A61" t="s">
        <v>450</v>
      </c>
      <c r="B61" s="18">
        <v>43312</v>
      </c>
      <c r="C61">
        <v>22</v>
      </c>
      <c r="D61">
        <v>4.2</v>
      </c>
      <c r="E61">
        <v>0</v>
      </c>
      <c r="F61" t="s">
        <v>1125</v>
      </c>
      <c r="G61" s="56">
        <v>44491</v>
      </c>
      <c r="H61" t="s">
        <v>106</v>
      </c>
      <c r="J61">
        <v>0.3</v>
      </c>
      <c r="K61" t="s">
        <v>467</v>
      </c>
      <c r="L61">
        <v>0.9</v>
      </c>
      <c r="M61" t="s">
        <v>468</v>
      </c>
      <c r="S61" t="s">
        <v>1126</v>
      </c>
      <c r="T61" t="s">
        <v>1126</v>
      </c>
      <c r="U61" s="55">
        <v>2018212100</v>
      </c>
      <c r="V61" t="s">
        <v>461</v>
      </c>
      <c r="W61" t="s">
        <v>468</v>
      </c>
      <c r="X61" t="s">
        <v>468</v>
      </c>
      <c r="Y61" t="s">
        <v>1127</v>
      </c>
      <c r="Z61" t="s">
        <v>1128</v>
      </c>
      <c r="AC61">
        <v>2018</v>
      </c>
    </row>
    <row r="62" spans="1:29" x14ac:dyDescent="0.35">
      <c r="A62" t="s">
        <v>161</v>
      </c>
      <c r="B62" s="18">
        <v>43312</v>
      </c>
      <c r="C62">
        <v>22</v>
      </c>
      <c r="D62" t="s">
        <v>29</v>
      </c>
      <c r="E62">
        <v>0</v>
      </c>
      <c r="F62" t="s">
        <v>1125</v>
      </c>
      <c r="G62" s="56">
        <v>44491</v>
      </c>
      <c r="H62" t="s">
        <v>106</v>
      </c>
      <c r="J62">
        <v>0.3</v>
      </c>
      <c r="K62" t="s">
        <v>467</v>
      </c>
      <c r="L62">
        <v>0.9</v>
      </c>
      <c r="M62" t="s">
        <v>468</v>
      </c>
      <c r="S62" t="s">
        <v>1126</v>
      </c>
      <c r="T62" t="s">
        <v>1126</v>
      </c>
      <c r="U62" s="55">
        <v>2018212097</v>
      </c>
      <c r="V62" t="s">
        <v>461</v>
      </c>
      <c r="W62" t="s">
        <v>468</v>
      </c>
      <c r="X62" t="s">
        <v>468</v>
      </c>
      <c r="Y62" t="s">
        <v>1127</v>
      </c>
      <c r="Z62" t="s">
        <v>1128</v>
      </c>
      <c r="AC62">
        <v>2018</v>
      </c>
    </row>
    <row r="63" spans="1:29" x14ac:dyDescent="0.35">
      <c r="A63" t="s">
        <v>451</v>
      </c>
      <c r="B63" s="18">
        <v>43312</v>
      </c>
      <c r="C63">
        <v>22</v>
      </c>
      <c r="D63">
        <v>3.6</v>
      </c>
      <c r="E63">
        <v>0</v>
      </c>
      <c r="F63" t="s">
        <v>1125</v>
      </c>
      <c r="G63" s="56">
        <v>44491</v>
      </c>
      <c r="H63" t="s">
        <v>106</v>
      </c>
      <c r="J63">
        <v>0.3</v>
      </c>
      <c r="K63" t="s">
        <v>467</v>
      </c>
      <c r="L63">
        <v>0.9</v>
      </c>
      <c r="M63" t="s">
        <v>468</v>
      </c>
      <c r="S63" t="s">
        <v>1126</v>
      </c>
      <c r="T63" t="s">
        <v>1126</v>
      </c>
      <c r="U63" s="55">
        <v>2018212096</v>
      </c>
      <c r="V63" t="s">
        <v>461</v>
      </c>
      <c r="W63" t="s">
        <v>468</v>
      </c>
      <c r="X63" t="s">
        <v>468</v>
      </c>
      <c r="Y63" t="s">
        <v>1127</v>
      </c>
      <c r="Z63" t="s">
        <v>1128</v>
      </c>
      <c r="AC63">
        <v>2018</v>
      </c>
    </row>
    <row r="64" spans="1:29" x14ac:dyDescent="0.35">
      <c r="A64" t="s">
        <v>160</v>
      </c>
      <c r="B64" s="18">
        <v>43312</v>
      </c>
      <c r="C64">
        <v>22</v>
      </c>
      <c r="D64">
        <v>7.7</v>
      </c>
      <c r="E64">
        <v>0</v>
      </c>
      <c r="F64" t="s">
        <v>1125</v>
      </c>
      <c r="G64" s="56">
        <v>44491</v>
      </c>
      <c r="H64" t="s">
        <v>106</v>
      </c>
      <c r="J64">
        <v>0.3</v>
      </c>
      <c r="K64" t="s">
        <v>467</v>
      </c>
      <c r="L64">
        <v>0.9</v>
      </c>
      <c r="M64" t="s">
        <v>468</v>
      </c>
      <c r="S64" t="s">
        <v>1126</v>
      </c>
      <c r="T64" t="s">
        <v>1126</v>
      </c>
      <c r="U64" s="55">
        <v>2018212098</v>
      </c>
      <c r="V64" t="s">
        <v>461</v>
      </c>
      <c r="W64" t="s">
        <v>468</v>
      </c>
      <c r="X64" t="s">
        <v>468</v>
      </c>
      <c r="Y64" t="s">
        <v>1127</v>
      </c>
      <c r="Z64" t="s">
        <v>1128</v>
      </c>
      <c r="AC64">
        <v>2018</v>
      </c>
    </row>
    <row r="65" spans="1:29" x14ac:dyDescent="0.35">
      <c r="A65" t="s">
        <v>158</v>
      </c>
      <c r="B65" s="18">
        <v>43312</v>
      </c>
      <c r="C65">
        <v>22</v>
      </c>
      <c r="D65">
        <v>3</v>
      </c>
      <c r="E65">
        <v>0</v>
      </c>
      <c r="F65" t="s">
        <v>1125</v>
      </c>
      <c r="G65" s="56">
        <v>44491</v>
      </c>
      <c r="H65" t="s">
        <v>106</v>
      </c>
      <c r="J65">
        <v>0.3</v>
      </c>
      <c r="K65" t="s">
        <v>467</v>
      </c>
      <c r="L65">
        <v>0.9</v>
      </c>
      <c r="M65" t="s">
        <v>468</v>
      </c>
      <c r="S65" t="s">
        <v>1126</v>
      </c>
      <c r="T65" t="s">
        <v>1126</v>
      </c>
      <c r="U65" s="55">
        <v>2018212095</v>
      </c>
      <c r="V65" t="s">
        <v>461</v>
      </c>
      <c r="W65" t="s">
        <v>468</v>
      </c>
      <c r="X65" t="s">
        <v>468</v>
      </c>
      <c r="Y65" t="s">
        <v>1127</v>
      </c>
      <c r="Z65" t="s">
        <v>1128</v>
      </c>
      <c r="AC65">
        <v>2018</v>
      </c>
    </row>
    <row r="66" spans="1:29" x14ac:dyDescent="0.35">
      <c r="A66" t="s">
        <v>159</v>
      </c>
      <c r="B66" s="18">
        <v>43312</v>
      </c>
      <c r="C66">
        <v>22</v>
      </c>
      <c r="D66">
        <v>7.6</v>
      </c>
      <c r="E66">
        <v>0</v>
      </c>
      <c r="F66" t="s">
        <v>1125</v>
      </c>
      <c r="G66" s="56">
        <v>44491</v>
      </c>
      <c r="H66" t="s">
        <v>106</v>
      </c>
      <c r="J66">
        <v>0.3</v>
      </c>
      <c r="K66" t="s">
        <v>467</v>
      </c>
      <c r="L66">
        <v>0.9</v>
      </c>
      <c r="M66" t="s">
        <v>468</v>
      </c>
      <c r="S66" t="s">
        <v>1126</v>
      </c>
      <c r="T66" t="s">
        <v>1126</v>
      </c>
      <c r="U66" s="55">
        <v>2018212099</v>
      </c>
      <c r="V66" t="s">
        <v>461</v>
      </c>
      <c r="W66" t="s">
        <v>468</v>
      </c>
      <c r="X66" t="s">
        <v>468</v>
      </c>
      <c r="Y66" t="s">
        <v>1127</v>
      </c>
      <c r="Z66" t="s">
        <v>1128</v>
      </c>
      <c r="AC66">
        <v>2018</v>
      </c>
    </row>
    <row r="67" spans="1:29" x14ac:dyDescent="0.35">
      <c r="A67" t="s">
        <v>451</v>
      </c>
      <c r="B67" s="18">
        <v>43326</v>
      </c>
      <c r="C67">
        <v>22</v>
      </c>
      <c r="D67">
        <v>7.2</v>
      </c>
      <c r="E67">
        <v>0</v>
      </c>
      <c r="F67" t="s">
        <v>1125</v>
      </c>
      <c r="G67" s="56">
        <v>44491</v>
      </c>
      <c r="H67" t="s">
        <v>106</v>
      </c>
      <c r="J67">
        <v>0.3</v>
      </c>
      <c r="K67" t="s">
        <v>467</v>
      </c>
      <c r="L67">
        <v>0.9</v>
      </c>
      <c r="M67" t="s">
        <v>468</v>
      </c>
      <c r="S67" t="s">
        <v>1126</v>
      </c>
      <c r="T67" t="s">
        <v>1126</v>
      </c>
      <c r="U67" s="55">
        <v>2018226031</v>
      </c>
      <c r="V67" t="s">
        <v>461</v>
      </c>
      <c r="W67" t="s">
        <v>468</v>
      </c>
      <c r="X67" t="s">
        <v>468</v>
      </c>
      <c r="Y67" t="s">
        <v>1127</v>
      </c>
      <c r="Z67" t="s">
        <v>1128</v>
      </c>
      <c r="AC67">
        <v>2018</v>
      </c>
    </row>
    <row r="68" spans="1:29" x14ac:dyDescent="0.35">
      <c r="A68" t="s">
        <v>450</v>
      </c>
      <c r="B68" s="18">
        <v>43329</v>
      </c>
      <c r="C68">
        <v>22</v>
      </c>
      <c r="E68">
        <v>0</v>
      </c>
      <c r="F68" t="s">
        <v>1125</v>
      </c>
      <c r="G68" s="56">
        <v>44491</v>
      </c>
      <c r="H68" t="s">
        <v>106</v>
      </c>
      <c r="J68">
        <v>0.3</v>
      </c>
      <c r="K68" t="s">
        <v>467</v>
      </c>
      <c r="L68">
        <v>0.9</v>
      </c>
      <c r="M68" t="s">
        <v>468</v>
      </c>
      <c r="S68" t="s">
        <v>1126</v>
      </c>
      <c r="T68" t="s">
        <v>1126</v>
      </c>
      <c r="U68" s="55">
        <v>2018229084</v>
      </c>
      <c r="V68" t="s">
        <v>461</v>
      </c>
      <c r="W68" t="s">
        <v>468</v>
      </c>
      <c r="X68" t="s">
        <v>468</v>
      </c>
      <c r="Y68" t="s">
        <v>1127</v>
      </c>
      <c r="Z68" t="s">
        <v>1128</v>
      </c>
      <c r="AC68">
        <v>2018</v>
      </c>
    </row>
    <row r="69" spans="1:29" x14ac:dyDescent="0.35">
      <c r="A69" t="s">
        <v>450</v>
      </c>
      <c r="B69" s="18">
        <v>43354</v>
      </c>
      <c r="C69">
        <v>22</v>
      </c>
      <c r="D69" t="s">
        <v>29</v>
      </c>
      <c r="E69">
        <v>0</v>
      </c>
      <c r="F69" t="s">
        <v>1125</v>
      </c>
      <c r="G69" s="56">
        <v>44491</v>
      </c>
      <c r="H69" t="s">
        <v>106</v>
      </c>
      <c r="J69">
        <v>0.3</v>
      </c>
      <c r="K69" t="s">
        <v>467</v>
      </c>
      <c r="L69">
        <v>0.9</v>
      </c>
      <c r="M69" t="s">
        <v>468</v>
      </c>
      <c r="S69" t="s">
        <v>1126</v>
      </c>
      <c r="T69" t="s">
        <v>1126</v>
      </c>
      <c r="U69" s="55">
        <v>2018254082</v>
      </c>
      <c r="V69" t="s">
        <v>461</v>
      </c>
      <c r="W69" t="s">
        <v>468</v>
      </c>
      <c r="X69" t="s">
        <v>468</v>
      </c>
      <c r="Y69" t="s">
        <v>1127</v>
      </c>
      <c r="Z69" t="s">
        <v>1128</v>
      </c>
      <c r="AC69">
        <v>2018</v>
      </c>
    </row>
    <row r="70" spans="1:29" x14ac:dyDescent="0.35">
      <c r="A70" t="s">
        <v>161</v>
      </c>
      <c r="B70" s="18">
        <v>43354</v>
      </c>
      <c r="C70">
        <v>22</v>
      </c>
      <c r="D70">
        <v>2.9</v>
      </c>
      <c r="E70">
        <v>0</v>
      </c>
      <c r="F70" t="s">
        <v>1125</v>
      </c>
      <c r="G70" s="56">
        <v>44491</v>
      </c>
      <c r="H70" t="s">
        <v>106</v>
      </c>
      <c r="J70">
        <v>0.3</v>
      </c>
      <c r="K70" t="s">
        <v>467</v>
      </c>
      <c r="L70">
        <v>0.9</v>
      </c>
      <c r="M70" t="s">
        <v>468</v>
      </c>
      <c r="S70" t="s">
        <v>1126</v>
      </c>
      <c r="T70" t="s">
        <v>1126</v>
      </c>
      <c r="U70" s="55">
        <v>2018254083</v>
      </c>
      <c r="V70" t="s">
        <v>461</v>
      </c>
      <c r="W70" t="s">
        <v>468</v>
      </c>
      <c r="X70" t="s">
        <v>468</v>
      </c>
      <c r="Y70" t="s">
        <v>1127</v>
      </c>
      <c r="Z70" t="s">
        <v>1128</v>
      </c>
      <c r="AC70">
        <v>2018</v>
      </c>
    </row>
    <row r="71" spans="1:29" x14ac:dyDescent="0.35">
      <c r="A71" t="s">
        <v>451</v>
      </c>
      <c r="B71" s="18">
        <v>43354</v>
      </c>
      <c r="C71">
        <v>22</v>
      </c>
      <c r="D71">
        <v>5.6</v>
      </c>
      <c r="E71">
        <v>0</v>
      </c>
      <c r="F71" t="s">
        <v>1125</v>
      </c>
      <c r="G71" s="56">
        <v>44491</v>
      </c>
      <c r="H71" t="s">
        <v>106</v>
      </c>
      <c r="J71">
        <v>0.3</v>
      </c>
      <c r="K71" t="s">
        <v>467</v>
      </c>
      <c r="L71">
        <v>0.9</v>
      </c>
      <c r="M71" t="s">
        <v>468</v>
      </c>
      <c r="S71" t="s">
        <v>1126</v>
      </c>
      <c r="T71" t="s">
        <v>1126</v>
      </c>
      <c r="U71" s="55">
        <v>2018254079</v>
      </c>
      <c r="V71" t="s">
        <v>461</v>
      </c>
      <c r="W71" t="s">
        <v>468</v>
      </c>
      <c r="X71" t="s">
        <v>468</v>
      </c>
      <c r="Y71" t="s">
        <v>1127</v>
      </c>
      <c r="Z71" t="s">
        <v>1128</v>
      </c>
      <c r="AC71">
        <v>2018</v>
      </c>
    </row>
    <row r="72" spans="1:29" x14ac:dyDescent="0.35">
      <c r="A72" t="s">
        <v>159</v>
      </c>
      <c r="B72" s="18">
        <v>43354</v>
      </c>
      <c r="C72">
        <v>22</v>
      </c>
      <c r="D72">
        <v>7.3</v>
      </c>
      <c r="E72">
        <v>0</v>
      </c>
      <c r="F72" t="s">
        <v>1125</v>
      </c>
      <c r="G72" s="56">
        <v>44491</v>
      </c>
      <c r="H72" t="s">
        <v>106</v>
      </c>
      <c r="J72">
        <v>0.3</v>
      </c>
      <c r="K72" t="s">
        <v>467</v>
      </c>
      <c r="L72">
        <v>0.9</v>
      </c>
      <c r="M72" t="s">
        <v>468</v>
      </c>
      <c r="S72" t="s">
        <v>1126</v>
      </c>
      <c r="T72" t="s">
        <v>1126</v>
      </c>
      <c r="U72" s="55">
        <v>2018254084</v>
      </c>
      <c r="V72" t="s">
        <v>461</v>
      </c>
      <c r="W72" t="s">
        <v>468</v>
      </c>
      <c r="X72" t="s">
        <v>468</v>
      </c>
      <c r="Y72" t="s">
        <v>1127</v>
      </c>
      <c r="Z72" t="s">
        <v>1128</v>
      </c>
      <c r="AC72">
        <v>2018</v>
      </c>
    </row>
    <row r="73" spans="1:29" x14ac:dyDescent="0.35">
      <c r="A73" t="s">
        <v>450</v>
      </c>
      <c r="B73" s="18">
        <v>43382</v>
      </c>
      <c r="C73">
        <v>22</v>
      </c>
      <c r="D73">
        <v>12.3</v>
      </c>
      <c r="E73">
        <v>0</v>
      </c>
      <c r="F73" t="s">
        <v>1125</v>
      </c>
      <c r="G73" s="56">
        <v>44491</v>
      </c>
      <c r="H73" t="s">
        <v>106</v>
      </c>
      <c r="J73">
        <v>0.3</v>
      </c>
      <c r="K73" t="s">
        <v>467</v>
      </c>
      <c r="L73">
        <v>0.9</v>
      </c>
      <c r="M73" t="s">
        <v>468</v>
      </c>
      <c r="S73" t="s">
        <v>1126</v>
      </c>
      <c r="T73" t="s">
        <v>1126</v>
      </c>
      <c r="U73" s="55">
        <v>2018282011</v>
      </c>
      <c r="V73" t="s">
        <v>461</v>
      </c>
      <c r="W73" t="s">
        <v>468</v>
      </c>
      <c r="X73" t="s">
        <v>468</v>
      </c>
      <c r="Y73" t="s">
        <v>1127</v>
      </c>
      <c r="Z73" t="s">
        <v>1128</v>
      </c>
      <c r="AC73">
        <v>2018</v>
      </c>
    </row>
    <row r="74" spans="1:29" x14ac:dyDescent="0.35">
      <c r="A74" t="s">
        <v>451</v>
      </c>
      <c r="B74" s="18">
        <v>43382</v>
      </c>
      <c r="C74">
        <v>22</v>
      </c>
      <c r="D74">
        <v>4</v>
      </c>
      <c r="E74">
        <v>0</v>
      </c>
      <c r="F74" t="s">
        <v>1125</v>
      </c>
      <c r="G74" s="56">
        <v>44491</v>
      </c>
      <c r="H74" t="s">
        <v>106</v>
      </c>
      <c r="J74">
        <v>0.3</v>
      </c>
      <c r="K74" t="s">
        <v>467</v>
      </c>
      <c r="L74">
        <v>0.9</v>
      </c>
      <c r="M74" t="s">
        <v>468</v>
      </c>
      <c r="S74" t="s">
        <v>1126</v>
      </c>
      <c r="T74" t="s">
        <v>1126</v>
      </c>
      <c r="U74" s="55">
        <v>2018282008</v>
      </c>
      <c r="V74" t="s">
        <v>461</v>
      </c>
      <c r="W74" t="s">
        <v>468</v>
      </c>
      <c r="X74" t="s">
        <v>468</v>
      </c>
      <c r="Y74" t="s">
        <v>1127</v>
      </c>
      <c r="Z74" t="s">
        <v>1128</v>
      </c>
      <c r="AC74">
        <v>2018</v>
      </c>
    </row>
    <row r="75" spans="1:29" x14ac:dyDescent="0.35">
      <c r="A75" t="s">
        <v>160</v>
      </c>
      <c r="B75" s="18">
        <v>43382</v>
      </c>
      <c r="C75">
        <v>22</v>
      </c>
      <c r="D75">
        <v>6.4</v>
      </c>
      <c r="E75">
        <v>0</v>
      </c>
      <c r="F75" t="s">
        <v>1125</v>
      </c>
      <c r="G75" s="56">
        <v>44491</v>
      </c>
      <c r="H75" t="s">
        <v>106</v>
      </c>
      <c r="J75">
        <v>0.3</v>
      </c>
      <c r="K75" t="s">
        <v>467</v>
      </c>
      <c r="L75">
        <v>0.9</v>
      </c>
      <c r="M75" t="s">
        <v>468</v>
      </c>
      <c r="S75" t="s">
        <v>1126</v>
      </c>
      <c r="T75" t="s">
        <v>1126</v>
      </c>
      <c r="U75" s="55">
        <v>2018282009</v>
      </c>
      <c r="V75" t="s">
        <v>461</v>
      </c>
      <c r="W75" t="s">
        <v>468</v>
      </c>
      <c r="X75" t="s">
        <v>468</v>
      </c>
      <c r="Y75" t="s">
        <v>1127</v>
      </c>
      <c r="Z75" t="s">
        <v>1128</v>
      </c>
      <c r="AC75">
        <v>2018</v>
      </c>
    </row>
    <row r="76" spans="1:29" x14ac:dyDescent="0.35">
      <c r="A76" t="s">
        <v>158</v>
      </c>
      <c r="B76" s="18">
        <v>43382</v>
      </c>
      <c r="C76">
        <v>22</v>
      </c>
      <c r="D76">
        <v>3.3</v>
      </c>
      <c r="E76">
        <v>0</v>
      </c>
      <c r="F76" t="s">
        <v>1125</v>
      </c>
      <c r="G76" s="56">
        <v>44491</v>
      </c>
      <c r="H76" t="s">
        <v>106</v>
      </c>
      <c r="J76">
        <v>0.3</v>
      </c>
      <c r="K76" t="s">
        <v>467</v>
      </c>
      <c r="L76">
        <v>0.9</v>
      </c>
      <c r="M76" t="s">
        <v>468</v>
      </c>
      <c r="S76" t="s">
        <v>1126</v>
      </c>
      <c r="T76" t="s">
        <v>1126</v>
      </c>
      <c r="U76" s="55">
        <v>2018282013</v>
      </c>
      <c r="V76" t="s">
        <v>461</v>
      </c>
      <c r="W76" t="s">
        <v>468</v>
      </c>
      <c r="X76" t="s">
        <v>468</v>
      </c>
      <c r="Y76" t="s">
        <v>1127</v>
      </c>
      <c r="Z76" t="s">
        <v>1128</v>
      </c>
      <c r="AC76">
        <v>2018</v>
      </c>
    </row>
    <row r="77" spans="1:29" x14ac:dyDescent="0.35">
      <c r="A77" t="s">
        <v>159</v>
      </c>
      <c r="B77" s="18">
        <v>43382</v>
      </c>
      <c r="C77">
        <v>22</v>
      </c>
      <c r="D77">
        <v>12</v>
      </c>
      <c r="E77">
        <v>0</v>
      </c>
      <c r="F77" t="s">
        <v>1125</v>
      </c>
      <c r="G77" s="56">
        <v>44491</v>
      </c>
      <c r="H77" t="s">
        <v>106</v>
      </c>
      <c r="J77">
        <v>0.3</v>
      </c>
      <c r="K77" t="s">
        <v>467</v>
      </c>
      <c r="L77">
        <v>0.9</v>
      </c>
      <c r="M77" t="s">
        <v>468</v>
      </c>
      <c r="S77" t="s">
        <v>1126</v>
      </c>
      <c r="T77" t="s">
        <v>1126</v>
      </c>
      <c r="U77" s="55">
        <v>2018282010</v>
      </c>
      <c r="V77" t="s">
        <v>461</v>
      </c>
      <c r="W77" t="s">
        <v>468</v>
      </c>
      <c r="X77" t="s">
        <v>468</v>
      </c>
      <c r="Y77" t="s">
        <v>1127</v>
      </c>
      <c r="Z77" t="s">
        <v>1128</v>
      </c>
      <c r="AC77">
        <v>2018</v>
      </c>
    </row>
    <row r="78" spans="1:29" x14ac:dyDescent="0.35">
      <c r="A78" t="s">
        <v>450</v>
      </c>
      <c r="B78" s="18">
        <v>43396</v>
      </c>
      <c r="C78">
        <v>22</v>
      </c>
      <c r="D78">
        <v>11.6</v>
      </c>
      <c r="E78">
        <v>0</v>
      </c>
      <c r="F78" t="s">
        <v>1125</v>
      </c>
      <c r="G78" s="56">
        <v>44491</v>
      </c>
      <c r="H78" t="s">
        <v>106</v>
      </c>
      <c r="J78">
        <v>0.3</v>
      </c>
      <c r="K78" t="s">
        <v>467</v>
      </c>
      <c r="L78">
        <v>0.9</v>
      </c>
      <c r="M78" t="s">
        <v>468</v>
      </c>
      <c r="S78" t="s">
        <v>1126</v>
      </c>
      <c r="T78" t="s">
        <v>1126</v>
      </c>
      <c r="U78" s="55">
        <v>2018296009</v>
      </c>
      <c r="V78" t="s">
        <v>461</v>
      </c>
      <c r="W78" t="s">
        <v>468</v>
      </c>
      <c r="X78" t="s">
        <v>468</v>
      </c>
      <c r="Y78" t="s">
        <v>1127</v>
      </c>
      <c r="Z78" t="s">
        <v>1128</v>
      </c>
      <c r="AC78">
        <v>2018</v>
      </c>
    </row>
    <row r="79" spans="1:29" x14ac:dyDescent="0.35">
      <c r="A79" t="s">
        <v>161</v>
      </c>
      <c r="B79" s="18">
        <v>43396</v>
      </c>
      <c r="C79">
        <v>22</v>
      </c>
      <c r="D79">
        <v>1.9</v>
      </c>
      <c r="E79">
        <v>0</v>
      </c>
      <c r="F79" t="s">
        <v>1125</v>
      </c>
      <c r="G79" s="56">
        <v>44491</v>
      </c>
      <c r="H79" t="s">
        <v>106</v>
      </c>
      <c r="J79">
        <v>0.3</v>
      </c>
      <c r="K79" t="s">
        <v>467</v>
      </c>
      <c r="L79">
        <v>0.9</v>
      </c>
      <c r="M79" t="s">
        <v>468</v>
      </c>
      <c r="S79" t="s">
        <v>1126</v>
      </c>
      <c r="T79" t="s">
        <v>1126</v>
      </c>
      <c r="U79" s="55">
        <v>2018296010</v>
      </c>
      <c r="V79" t="s">
        <v>461</v>
      </c>
      <c r="W79" t="s">
        <v>468</v>
      </c>
      <c r="X79" t="s">
        <v>468</v>
      </c>
      <c r="Y79" t="s">
        <v>1127</v>
      </c>
      <c r="Z79" t="s">
        <v>1128</v>
      </c>
      <c r="AC79">
        <v>2018</v>
      </c>
    </row>
    <row r="80" spans="1:29" x14ac:dyDescent="0.35">
      <c r="A80" t="s">
        <v>451</v>
      </c>
      <c r="B80" s="18">
        <v>43396</v>
      </c>
      <c r="C80">
        <v>22</v>
      </c>
      <c r="D80">
        <v>3.1</v>
      </c>
      <c r="E80">
        <v>0</v>
      </c>
      <c r="F80" t="s">
        <v>1125</v>
      </c>
      <c r="G80" s="56">
        <v>44491</v>
      </c>
      <c r="H80" t="s">
        <v>106</v>
      </c>
      <c r="J80">
        <v>0.3</v>
      </c>
      <c r="K80" t="s">
        <v>467</v>
      </c>
      <c r="L80">
        <v>0.9</v>
      </c>
      <c r="M80" t="s">
        <v>468</v>
      </c>
      <c r="S80" t="s">
        <v>1126</v>
      </c>
      <c r="T80" t="s">
        <v>1126</v>
      </c>
      <c r="U80" s="55">
        <v>2018296006</v>
      </c>
      <c r="V80" t="s">
        <v>461</v>
      </c>
      <c r="W80" t="s">
        <v>468</v>
      </c>
      <c r="X80" t="s">
        <v>468</v>
      </c>
      <c r="Y80" t="s">
        <v>1127</v>
      </c>
      <c r="Z80" t="s">
        <v>1128</v>
      </c>
      <c r="AC80">
        <v>2018</v>
      </c>
    </row>
    <row r="81" spans="1:29" x14ac:dyDescent="0.35">
      <c r="A81" t="s">
        <v>160</v>
      </c>
      <c r="B81" s="18">
        <v>43396</v>
      </c>
      <c r="C81">
        <v>22</v>
      </c>
      <c r="D81">
        <v>4.5</v>
      </c>
      <c r="E81">
        <v>0</v>
      </c>
      <c r="F81" t="s">
        <v>1125</v>
      </c>
      <c r="G81" s="56">
        <v>44491</v>
      </c>
      <c r="H81" t="s">
        <v>106</v>
      </c>
      <c r="J81">
        <v>0.3</v>
      </c>
      <c r="K81" t="s">
        <v>467</v>
      </c>
      <c r="L81">
        <v>0.9</v>
      </c>
      <c r="M81" t="s">
        <v>468</v>
      </c>
      <c r="S81" t="s">
        <v>1126</v>
      </c>
      <c r="T81" t="s">
        <v>1126</v>
      </c>
      <c r="U81" s="55">
        <v>2018296007</v>
      </c>
      <c r="V81" t="s">
        <v>461</v>
      </c>
      <c r="W81" t="s">
        <v>468</v>
      </c>
      <c r="X81" t="s">
        <v>468</v>
      </c>
      <c r="Y81" t="s">
        <v>1127</v>
      </c>
      <c r="Z81" t="s">
        <v>1128</v>
      </c>
      <c r="AC81">
        <v>2018</v>
      </c>
    </row>
    <row r="82" spans="1:29" x14ac:dyDescent="0.35">
      <c r="A82" t="s">
        <v>158</v>
      </c>
      <c r="B82" s="18">
        <v>43396</v>
      </c>
      <c r="C82">
        <v>22</v>
      </c>
      <c r="D82">
        <v>2.7</v>
      </c>
      <c r="E82">
        <v>0</v>
      </c>
      <c r="F82" t="s">
        <v>1125</v>
      </c>
      <c r="G82" s="56">
        <v>44491</v>
      </c>
      <c r="H82" t="s">
        <v>106</v>
      </c>
      <c r="J82">
        <v>0.3</v>
      </c>
      <c r="K82" t="s">
        <v>467</v>
      </c>
      <c r="L82">
        <v>0.9</v>
      </c>
      <c r="M82" t="s">
        <v>468</v>
      </c>
      <c r="S82" t="s">
        <v>1126</v>
      </c>
      <c r="T82" t="s">
        <v>1126</v>
      </c>
      <c r="U82" s="55">
        <v>2018296011</v>
      </c>
      <c r="V82" t="s">
        <v>461</v>
      </c>
      <c r="W82" t="s">
        <v>468</v>
      </c>
      <c r="X82" t="s">
        <v>468</v>
      </c>
      <c r="Y82" t="s">
        <v>1127</v>
      </c>
      <c r="Z82" t="s">
        <v>1128</v>
      </c>
      <c r="AC82">
        <v>2018</v>
      </c>
    </row>
    <row r="83" spans="1:29" x14ac:dyDescent="0.35">
      <c r="A83" t="s">
        <v>159</v>
      </c>
      <c r="B83" s="18">
        <v>43396</v>
      </c>
      <c r="C83">
        <v>22</v>
      </c>
      <c r="D83">
        <v>10.4</v>
      </c>
      <c r="E83">
        <v>0</v>
      </c>
      <c r="F83" t="s">
        <v>1125</v>
      </c>
      <c r="G83" s="56">
        <v>44491</v>
      </c>
      <c r="H83" t="s">
        <v>106</v>
      </c>
      <c r="J83">
        <v>0.3</v>
      </c>
      <c r="K83" t="s">
        <v>467</v>
      </c>
      <c r="L83">
        <v>0.9</v>
      </c>
      <c r="M83" t="s">
        <v>468</v>
      </c>
      <c r="S83" t="s">
        <v>1126</v>
      </c>
      <c r="T83" t="s">
        <v>1126</v>
      </c>
      <c r="U83" s="55">
        <v>2018296008</v>
      </c>
      <c r="V83" t="s">
        <v>461</v>
      </c>
      <c r="W83" t="s">
        <v>468</v>
      </c>
      <c r="X83" t="s">
        <v>468</v>
      </c>
      <c r="Y83" t="s">
        <v>1127</v>
      </c>
      <c r="Z83" t="s">
        <v>1128</v>
      </c>
      <c r="AC83">
        <v>2018</v>
      </c>
    </row>
    <row r="84" spans="1:29" x14ac:dyDescent="0.35">
      <c r="A84" t="s">
        <v>451</v>
      </c>
      <c r="B84" s="18">
        <v>43402</v>
      </c>
      <c r="C84">
        <v>22</v>
      </c>
      <c r="D84">
        <v>4.3</v>
      </c>
      <c r="E84">
        <v>0</v>
      </c>
      <c r="F84" t="s">
        <v>1125</v>
      </c>
      <c r="G84" s="56">
        <v>44491</v>
      </c>
      <c r="H84" t="s">
        <v>106</v>
      </c>
      <c r="J84">
        <v>0.3</v>
      </c>
      <c r="K84" t="s">
        <v>467</v>
      </c>
      <c r="L84">
        <v>0.9</v>
      </c>
      <c r="M84" t="s">
        <v>468</v>
      </c>
      <c r="S84" t="s">
        <v>1126</v>
      </c>
      <c r="T84" t="s">
        <v>1126</v>
      </c>
      <c r="U84" s="55">
        <v>2018303008</v>
      </c>
      <c r="V84" t="s">
        <v>461</v>
      </c>
      <c r="W84" t="s">
        <v>468</v>
      </c>
      <c r="X84" t="s">
        <v>468</v>
      </c>
      <c r="Y84" t="s">
        <v>1127</v>
      </c>
      <c r="Z84" t="s">
        <v>1128</v>
      </c>
      <c r="AC84">
        <v>2018</v>
      </c>
    </row>
    <row r="85" spans="1:29" x14ac:dyDescent="0.35">
      <c r="A85" t="s">
        <v>160</v>
      </c>
      <c r="B85" s="18">
        <v>43402</v>
      </c>
      <c r="C85">
        <v>22</v>
      </c>
      <c r="D85">
        <v>6.8</v>
      </c>
      <c r="E85">
        <v>0</v>
      </c>
      <c r="F85" t="s">
        <v>1125</v>
      </c>
      <c r="G85" s="56">
        <v>44491</v>
      </c>
      <c r="H85" t="s">
        <v>106</v>
      </c>
      <c r="J85">
        <v>0.3</v>
      </c>
      <c r="K85" t="s">
        <v>467</v>
      </c>
      <c r="L85">
        <v>0.9</v>
      </c>
      <c r="M85" t="s">
        <v>468</v>
      </c>
      <c r="S85" t="s">
        <v>1126</v>
      </c>
      <c r="T85" t="s">
        <v>1126</v>
      </c>
      <c r="U85" s="55">
        <v>2018303009</v>
      </c>
      <c r="V85" t="s">
        <v>461</v>
      </c>
      <c r="W85" t="s">
        <v>468</v>
      </c>
      <c r="X85" t="s">
        <v>468</v>
      </c>
      <c r="Y85" t="s">
        <v>1127</v>
      </c>
      <c r="Z85" t="s">
        <v>1128</v>
      </c>
      <c r="AC85">
        <v>2018</v>
      </c>
    </row>
    <row r="86" spans="1:29" x14ac:dyDescent="0.35">
      <c r="A86" t="s">
        <v>158</v>
      </c>
      <c r="B86" s="18">
        <v>43402</v>
      </c>
      <c r="C86">
        <v>22</v>
      </c>
      <c r="D86">
        <v>3.9</v>
      </c>
      <c r="E86">
        <v>0</v>
      </c>
      <c r="F86" t="s">
        <v>1125</v>
      </c>
      <c r="G86" s="56">
        <v>44491</v>
      </c>
      <c r="H86" t="s">
        <v>106</v>
      </c>
      <c r="J86">
        <v>0.3</v>
      </c>
      <c r="K86" t="s">
        <v>467</v>
      </c>
      <c r="L86">
        <v>0.9</v>
      </c>
      <c r="M86" t="s">
        <v>468</v>
      </c>
      <c r="S86" t="s">
        <v>1126</v>
      </c>
      <c r="T86" t="s">
        <v>1126</v>
      </c>
      <c r="U86" s="55">
        <v>2018303007</v>
      </c>
      <c r="V86" t="s">
        <v>461</v>
      </c>
      <c r="W86" t="s">
        <v>468</v>
      </c>
      <c r="X86" t="s">
        <v>468</v>
      </c>
      <c r="Y86" t="s">
        <v>1127</v>
      </c>
      <c r="Z86" t="s">
        <v>1128</v>
      </c>
      <c r="AC86">
        <v>2018</v>
      </c>
    </row>
    <row r="87" spans="1:29" x14ac:dyDescent="0.35">
      <c r="A87" t="s">
        <v>159</v>
      </c>
      <c r="B87" s="18">
        <v>43402</v>
      </c>
      <c r="C87">
        <v>22</v>
      </c>
      <c r="D87">
        <v>10.8</v>
      </c>
      <c r="E87">
        <v>0</v>
      </c>
      <c r="F87" t="s">
        <v>1125</v>
      </c>
      <c r="G87" s="56">
        <v>44491</v>
      </c>
      <c r="H87" t="s">
        <v>106</v>
      </c>
      <c r="J87">
        <v>0.3</v>
      </c>
      <c r="K87" t="s">
        <v>467</v>
      </c>
      <c r="L87">
        <v>0.9</v>
      </c>
      <c r="M87" t="s">
        <v>468</v>
      </c>
      <c r="S87" t="s">
        <v>1126</v>
      </c>
      <c r="T87" t="s">
        <v>1126</v>
      </c>
      <c r="U87" s="55">
        <v>2018303010</v>
      </c>
      <c r="V87" t="s">
        <v>461</v>
      </c>
      <c r="W87" t="s">
        <v>468</v>
      </c>
      <c r="X87" t="s">
        <v>468</v>
      </c>
      <c r="Y87" t="s">
        <v>1127</v>
      </c>
      <c r="Z87" t="s">
        <v>1128</v>
      </c>
      <c r="AC87">
        <v>2018</v>
      </c>
    </row>
    <row r="88" spans="1:29" x14ac:dyDescent="0.35">
      <c r="A88" t="s">
        <v>451</v>
      </c>
      <c r="B88" s="18">
        <v>43406</v>
      </c>
      <c r="C88">
        <v>22</v>
      </c>
      <c r="D88">
        <v>0.6</v>
      </c>
      <c r="E88">
        <v>0</v>
      </c>
      <c r="F88" t="s">
        <v>1125</v>
      </c>
      <c r="G88" s="56">
        <v>44491</v>
      </c>
      <c r="H88" t="s">
        <v>106</v>
      </c>
      <c r="J88">
        <v>0.3</v>
      </c>
      <c r="K88" t="s">
        <v>467</v>
      </c>
      <c r="L88">
        <v>0.9</v>
      </c>
      <c r="M88" t="s">
        <v>468</v>
      </c>
      <c r="S88" t="s">
        <v>1126</v>
      </c>
      <c r="T88" t="s">
        <v>1126</v>
      </c>
      <c r="U88" s="55">
        <v>2018306003</v>
      </c>
      <c r="V88" t="s">
        <v>461</v>
      </c>
      <c r="W88" t="s">
        <v>468</v>
      </c>
      <c r="X88" t="s">
        <v>468</v>
      </c>
      <c r="Y88" t="s">
        <v>1127</v>
      </c>
      <c r="Z88" t="s">
        <v>1128</v>
      </c>
      <c r="AC88">
        <v>2018</v>
      </c>
    </row>
    <row r="89" spans="1:29" x14ac:dyDescent="0.35">
      <c r="A89" t="s">
        <v>160</v>
      </c>
      <c r="B89" s="18">
        <v>43406</v>
      </c>
      <c r="C89">
        <v>22</v>
      </c>
      <c r="D89">
        <v>6.8</v>
      </c>
      <c r="E89">
        <v>0</v>
      </c>
      <c r="F89" t="s">
        <v>1125</v>
      </c>
      <c r="G89" s="56">
        <v>44491</v>
      </c>
      <c r="H89" t="s">
        <v>106</v>
      </c>
      <c r="J89">
        <v>0.3</v>
      </c>
      <c r="K89" t="s">
        <v>467</v>
      </c>
      <c r="L89">
        <v>0.9</v>
      </c>
      <c r="M89" t="s">
        <v>468</v>
      </c>
      <c r="S89" t="s">
        <v>1126</v>
      </c>
      <c r="T89" t="s">
        <v>1126</v>
      </c>
      <c r="U89" s="55">
        <v>2018306004</v>
      </c>
      <c r="V89" t="s">
        <v>461</v>
      </c>
      <c r="W89" t="s">
        <v>468</v>
      </c>
      <c r="X89" t="s">
        <v>468</v>
      </c>
      <c r="Y89" t="s">
        <v>1127</v>
      </c>
      <c r="Z89" t="s">
        <v>1128</v>
      </c>
      <c r="AC89">
        <v>2018</v>
      </c>
    </row>
    <row r="90" spans="1:29" x14ac:dyDescent="0.35">
      <c r="A90" t="s">
        <v>158</v>
      </c>
      <c r="B90" s="18">
        <v>43406</v>
      </c>
      <c r="C90">
        <v>22</v>
      </c>
      <c r="D90">
        <v>3.9</v>
      </c>
      <c r="E90">
        <v>0</v>
      </c>
      <c r="F90" t="s">
        <v>1125</v>
      </c>
      <c r="G90" s="56">
        <v>44491</v>
      </c>
      <c r="H90" t="s">
        <v>106</v>
      </c>
      <c r="J90">
        <v>0.3</v>
      </c>
      <c r="K90" t="s">
        <v>467</v>
      </c>
      <c r="L90">
        <v>0.9</v>
      </c>
      <c r="M90" t="s">
        <v>468</v>
      </c>
      <c r="S90" t="s">
        <v>1126</v>
      </c>
      <c r="T90" t="s">
        <v>1126</v>
      </c>
      <c r="U90" s="55">
        <v>2018306002</v>
      </c>
      <c r="V90" t="s">
        <v>461</v>
      </c>
      <c r="W90" t="s">
        <v>468</v>
      </c>
      <c r="X90" t="s">
        <v>468</v>
      </c>
      <c r="Y90" t="s">
        <v>1127</v>
      </c>
      <c r="Z90" t="s">
        <v>1128</v>
      </c>
      <c r="AC90">
        <v>2018</v>
      </c>
    </row>
    <row r="91" spans="1:29" x14ac:dyDescent="0.35">
      <c r="A91" t="s">
        <v>159</v>
      </c>
      <c r="B91" s="18">
        <v>43406</v>
      </c>
      <c r="C91">
        <v>22</v>
      </c>
      <c r="D91">
        <v>9</v>
      </c>
      <c r="E91">
        <v>0</v>
      </c>
      <c r="F91" t="s">
        <v>1125</v>
      </c>
      <c r="G91" s="56">
        <v>44491</v>
      </c>
      <c r="H91" t="s">
        <v>106</v>
      </c>
      <c r="J91">
        <v>0.3</v>
      </c>
      <c r="K91" t="s">
        <v>467</v>
      </c>
      <c r="L91">
        <v>0.9</v>
      </c>
      <c r="M91" t="s">
        <v>468</v>
      </c>
      <c r="S91" t="s">
        <v>1126</v>
      </c>
      <c r="T91" t="s">
        <v>1126</v>
      </c>
      <c r="U91" s="55">
        <v>2018306005</v>
      </c>
      <c r="V91" t="s">
        <v>461</v>
      </c>
      <c r="W91" t="s">
        <v>468</v>
      </c>
      <c r="X91" t="s">
        <v>468</v>
      </c>
      <c r="Y91" t="s">
        <v>1127</v>
      </c>
      <c r="Z91" t="s">
        <v>1128</v>
      </c>
      <c r="AC91">
        <v>2018</v>
      </c>
    </row>
    <row r="92" spans="1:29" x14ac:dyDescent="0.35">
      <c r="A92" t="s">
        <v>450</v>
      </c>
      <c r="B92" s="18">
        <v>42830</v>
      </c>
      <c r="C92">
        <v>101</v>
      </c>
      <c r="D92">
        <v>0.10299999999999999</v>
      </c>
      <c r="E92">
        <v>0</v>
      </c>
      <c r="F92" t="s">
        <v>1125</v>
      </c>
      <c r="G92" s="56">
        <v>44491</v>
      </c>
      <c r="H92" t="s">
        <v>466</v>
      </c>
      <c r="J92">
        <v>7.0000000000000001E-3</v>
      </c>
      <c r="K92" t="s">
        <v>467</v>
      </c>
      <c r="L92">
        <v>2.9000000000000001E-2</v>
      </c>
      <c r="M92" t="s">
        <v>468</v>
      </c>
      <c r="S92" t="s">
        <v>1126</v>
      </c>
      <c r="T92" t="s">
        <v>1126</v>
      </c>
      <c r="U92" s="55">
        <v>2017095006</v>
      </c>
      <c r="V92" t="s">
        <v>463</v>
      </c>
      <c r="W92" t="s">
        <v>468</v>
      </c>
      <c r="X92" t="s">
        <v>468</v>
      </c>
      <c r="Y92" t="s">
        <v>1130</v>
      </c>
      <c r="Z92" t="s">
        <v>1128</v>
      </c>
      <c r="AC92">
        <v>2017</v>
      </c>
    </row>
    <row r="93" spans="1:29" x14ac:dyDescent="0.35">
      <c r="A93" t="s">
        <v>161</v>
      </c>
      <c r="B93" s="18">
        <v>42830</v>
      </c>
      <c r="C93">
        <v>101</v>
      </c>
      <c r="D93">
        <v>5.5289999999999999</v>
      </c>
      <c r="E93">
        <v>0</v>
      </c>
      <c r="F93" t="s">
        <v>1125</v>
      </c>
      <c r="G93" s="56">
        <v>44491</v>
      </c>
      <c r="H93" t="s">
        <v>466</v>
      </c>
      <c r="J93">
        <v>7.0000000000000001E-3</v>
      </c>
      <c r="K93" t="s">
        <v>467</v>
      </c>
      <c r="L93">
        <v>2.9000000000000001E-2</v>
      </c>
      <c r="M93" t="s">
        <v>468</v>
      </c>
      <c r="S93" t="s">
        <v>1126</v>
      </c>
      <c r="T93" t="s">
        <v>1126</v>
      </c>
      <c r="U93" s="55">
        <v>2017095017</v>
      </c>
      <c r="V93" t="s">
        <v>463</v>
      </c>
      <c r="W93" t="s">
        <v>468</v>
      </c>
      <c r="X93" t="s">
        <v>468</v>
      </c>
      <c r="Y93" t="s">
        <v>1130</v>
      </c>
      <c r="Z93" t="s">
        <v>1128</v>
      </c>
      <c r="AC93">
        <v>2017</v>
      </c>
    </row>
    <row r="94" spans="1:29" x14ac:dyDescent="0.35">
      <c r="A94" t="s">
        <v>452</v>
      </c>
      <c r="B94" s="18">
        <v>42830</v>
      </c>
      <c r="C94">
        <v>101</v>
      </c>
      <c r="D94">
        <v>0.90300000000000002</v>
      </c>
      <c r="E94">
        <v>0</v>
      </c>
      <c r="F94" t="s">
        <v>1125</v>
      </c>
      <c r="G94" s="56">
        <v>44491</v>
      </c>
      <c r="H94" t="s">
        <v>466</v>
      </c>
      <c r="J94">
        <v>7.0000000000000001E-3</v>
      </c>
      <c r="K94" t="s">
        <v>467</v>
      </c>
      <c r="L94">
        <v>2.9000000000000001E-2</v>
      </c>
      <c r="M94" t="s">
        <v>468</v>
      </c>
      <c r="S94" t="s">
        <v>1126</v>
      </c>
      <c r="T94" t="s">
        <v>1126</v>
      </c>
      <c r="U94" s="55">
        <v>2017095016</v>
      </c>
      <c r="V94" t="s">
        <v>463</v>
      </c>
      <c r="W94" t="s">
        <v>468</v>
      </c>
      <c r="X94" t="s">
        <v>468</v>
      </c>
      <c r="Y94" t="s">
        <v>1130</v>
      </c>
      <c r="Z94" t="s">
        <v>1128</v>
      </c>
      <c r="AC94">
        <v>2017</v>
      </c>
    </row>
    <row r="95" spans="1:29" x14ac:dyDescent="0.35">
      <c r="A95" t="s">
        <v>451</v>
      </c>
      <c r="B95" s="18">
        <v>42830</v>
      </c>
      <c r="C95">
        <v>101</v>
      </c>
      <c r="D95">
        <v>1.0169999999999999</v>
      </c>
      <c r="E95">
        <v>0</v>
      </c>
      <c r="F95" t="s">
        <v>1125</v>
      </c>
      <c r="G95" s="56">
        <v>44491</v>
      </c>
      <c r="H95" t="s">
        <v>466</v>
      </c>
      <c r="J95">
        <v>7.0000000000000001E-3</v>
      </c>
      <c r="K95" t="s">
        <v>467</v>
      </c>
      <c r="L95">
        <v>2.9000000000000001E-2</v>
      </c>
      <c r="M95" t="s">
        <v>468</v>
      </c>
      <c r="S95" t="s">
        <v>1126</v>
      </c>
      <c r="T95" t="s">
        <v>1126</v>
      </c>
      <c r="U95" s="55">
        <v>2017095018</v>
      </c>
      <c r="V95" t="s">
        <v>463</v>
      </c>
      <c r="W95" t="s">
        <v>468</v>
      </c>
      <c r="X95" t="s">
        <v>468</v>
      </c>
      <c r="Y95" t="s">
        <v>1130</v>
      </c>
      <c r="Z95" t="s">
        <v>1128</v>
      </c>
      <c r="AC95">
        <v>2017</v>
      </c>
    </row>
    <row r="96" spans="1:29" x14ac:dyDescent="0.35">
      <c r="A96" t="s">
        <v>160</v>
      </c>
      <c r="B96" s="18">
        <v>42830</v>
      </c>
      <c r="C96">
        <v>101</v>
      </c>
      <c r="D96">
        <v>1.137</v>
      </c>
      <c r="E96">
        <v>0</v>
      </c>
      <c r="F96" t="s">
        <v>1125</v>
      </c>
      <c r="G96" s="56">
        <v>44491</v>
      </c>
      <c r="H96" t="s">
        <v>466</v>
      </c>
      <c r="J96">
        <v>7.0000000000000001E-3</v>
      </c>
      <c r="K96" t="s">
        <v>467</v>
      </c>
      <c r="L96">
        <v>2.9000000000000001E-2</v>
      </c>
      <c r="M96" t="s">
        <v>468</v>
      </c>
      <c r="S96" t="s">
        <v>1126</v>
      </c>
      <c r="T96" t="s">
        <v>1126</v>
      </c>
      <c r="U96" s="55">
        <v>2017095015</v>
      </c>
      <c r="V96" t="s">
        <v>463</v>
      </c>
      <c r="W96" t="s">
        <v>468</v>
      </c>
      <c r="X96" t="s">
        <v>468</v>
      </c>
      <c r="Y96" t="s">
        <v>1130</v>
      </c>
      <c r="Z96" t="s">
        <v>1128</v>
      </c>
      <c r="AC96">
        <v>2017</v>
      </c>
    </row>
    <row r="97" spans="1:29" x14ac:dyDescent="0.35">
      <c r="A97" t="s">
        <v>158</v>
      </c>
      <c r="B97" s="18">
        <v>42830</v>
      </c>
      <c r="C97">
        <v>101</v>
      </c>
      <c r="D97">
        <v>1.3520000000000001</v>
      </c>
      <c r="E97">
        <v>0</v>
      </c>
      <c r="F97" t="s">
        <v>1125</v>
      </c>
      <c r="G97" s="56">
        <v>44491</v>
      </c>
      <c r="H97" t="s">
        <v>466</v>
      </c>
      <c r="J97">
        <v>7.0000000000000001E-3</v>
      </c>
      <c r="K97" t="s">
        <v>467</v>
      </c>
      <c r="L97">
        <v>2.9000000000000001E-2</v>
      </c>
      <c r="M97" t="s">
        <v>468</v>
      </c>
      <c r="S97" t="s">
        <v>1126</v>
      </c>
      <c r="T97" t="s">
        <v>1126</v>
      </c>
      <c r="U97" s="55">
        <v>2017095007</v>
      </c>
      <c r="V97" t="s">
        <v>463</v>
      </c>
      <c r="W97" t="s">
        <v>468</v>
      </c>
      <c r="X97" t="s">
        <v>468</v>
      </c>
      <c r="Y97" t="s">
        <v>1130</v>
      </c>
      <c r="Z97" t="s">
        <v>1128</v>
      </c>
      <c r="AC97">
        <v>2017</v>
      </c>
    </row>
    <row r="98" spans="1:29" x14ac:dyDescent="0.35">
      <c r="A98" t="s">
        <v>159</v>
      </c>
      <c r="B98" s="18">
        <v>42830</v>
      </c>
      <c r="C98">
        <v>101</v>
      </c>
      <c r="D98">
        <v>0.35699999999999998</v>
      </c>
      <c r="E98">
        <v>0</v>
      </c>
      <c r="F98" t="s">
        <v>1125</v>
      </c>
      <c r="G98" s="56">
        <v>44491</v>
      </c>
      <c r="H98" t="s">
        <v>466</v>
      </c>
      <c r="J98">
        <v>7.0000000000000001E-3</v>
      </c>
      <c r="K98" t="s">
        <v>467</v>
      </c>
      <c r="L98">
        <v>2.9000000000000001E-2</v>
      </c>
      <c r="M98" t="s">
        <v>468</v>
      </c>
      <c r="S98" t="s">
        <v>1126</v>
      </c>
      <c r="T98" t="s">
        <v>1126</v>
      </c>
      <c r="U98" s="55">
        <v>2017095005</v>
      </c>
      <c r="V98" t="s">
        <v>463</v>
      </c>
      <c r="W98" t="s">
        <v>468</v>
      </c>
      <c r="X98" t="s">
        <v>468</v>
      </c>
      <c r="Y98" t="s">
        <v>1130</v>
      </c>
      <c r="Z98" t="s">
        <v>1128</v>
      </c>
      <c r="AC98">
        <v>2017</v>
      </c>
    </row>
    <row r="99" spans="1:29" x14ac:dyDescent="0.35">
      <c r="A99" t="s">
        <v>451</v>
      </c>
      <c r="B99" s="18">
        <v>42857</v>
      </c>
      <c r="C99">
        <v>101</v>
      </c>
      <c r="D99">
        <v>0.68400000000000005</v>
      </c>
      <c r="E99">
        <v>0</v>
      </c>
      <c r="F99" t="s">
        <v>1125</v>
      </c>
      <c r="G99" s="56">
        <v>44491</v>
      </c>
      <c r="H99" t="s">
        <v>106</v>
      </c>
      <c r="J99">
        <v>7.0000000000000001E-3</v>
      </c>
      <c r="K99" t="s">
        <v>467</v>
      </c>
      <c r="L99">
        <v>2.9000000000000001E-2</v>
      </c>
      <c r="M99" t="s">
        <v>468</v>
      </c>
      <c r="S99" t="s">
        <v>1126</v>
      </c>
      <c r="T99" t="s">
        <v>1126</v>
      </c>
      <c r="U99" s="55">
        <v>2017122004</v>
      </c>
      <c r="V99" t="s">
        <v>463</v>
      </c>
      <c r="W99" t="s">
        <v>468</v>
      </c>
      <c r="X99" t="s">
        <v>468</v>
      </c>
      <c r="Y99" t="s">
        <v>1130</v>
      </c>
      <c r="Z99" t="s">
        <v>1128</v>
      </c>
      <c r="AC99">
        <v>2017</v>
      </c>
    </row>
    <row r="100" spans="1:29" x14ac:dyDescent="0.35">
      <c r="A100" t="s">
        <v>160</v>
      </c>
      <c r="B100" s="18">
        <v>42857</v>
      </c>
      <c r="C100">
        <v>101</v>
      </c>
      <c r="D100">
        <v>0.89100000000000001</v>
      </c>
      <c r="E100">
        <v>0</v>
      </c>
      <c r="F100" t="s">
        <v>1125</v>
      </c>
      <c r="G100" s="56">
        <v>44491</v>
      </c>
      <c r="H100" t="s">
        <v>106</v>
      </c>
      <c r="J100">
        <v>7.0000000000000001E-3</v>
      </c>
      <c r="K100" t="s">
        <v>467</v>
      </c>
      <c r="L100">
        <v>2.9000000000000001E-2</v>
      </c>
      <c r="M100" t="s">
        <v>468</v>
      </c>
      <c r="S100" t="s">
        <v>1126</v>
      </c>
      <c r="T100" t="s">
        <v>1126</v>
      </c>
      <c r="U100" s="55">
        <v>2017122003</v>
      </c>
      <c r="V100" t="s">
        <v>463</v>
      </c>
      <c r="W100" t="s">
        <v>468</v>
      </c>
      <c r="X100" t="s">
        <v>468</v>
      </c>
      <c r="Y100" t="s">
        <v>1130</v>
      </c>
      <c r="Z100" t="s">
        <v>1128</v>
      </c>
      <c r="AC100">
        <v>2017</v>
      </c>
    </row>
    <row r="101" spans="1:29" x14ac:dyDescent="0.35">
      <c r="A101" t="s">
        <v>158</v>
      </c>
      <c r="B101" s="18">
        <v>42857</v>
      </c>
      <c r="C101">
        <v>101</v>
      </c>
      <c r="D101">
        <v>1.2130000000000001</v>
      </c>
      <c r="E101">
        <v>0</v>
      </c>
      <c r="F101" t="s">
        <v>1125</v>
      </c>
      <c r="G101" s="56">
        <v>44491</v>
      </c>
      <c r="H101" t="s">
        <v>106</v>
      </c>
      <c r="J101">
        <v>7.0000000000000001E-3</v>
      </c>
      <c r="K101" t="s">
        <v>467</v>
      </c>
      <c r="L101">
        <v>2.9000000000000001E-2</v>
      </c>
      <c r="M101" t="s">
        <v>468</v>
      </c>
      <c r="S101" t="s">
        <v>1126</v>
      </c>
      <c r="T101" t="s">
        <v>1126</v>
      </c>
      <c r="U101" s="55">
        <v>2017122001</v>
      </c>
      <c r="V101" t="s">
        <v>463</v>
      </c>
      <c r="W101" t="s">
        <v>468</v>
      </c>
      <c r="X101" t="s">
        <v>468</v>
      </c>
      <c r="Y101" t="s">
        <v>1130</v>
      </c>
      <c r="Z101" t="s">
        <v>1128</v>
      </c>
      <c r="AC101">
        <v>2017</v>
      </c>
    </row>
    <row r="102" spans="1:29" x14ac:dyDescent="0.35">
      <c r="A102" t="s">
        <v>159</v>
      </c>
      <c r="B102" s="18">
        <v>42857</v>
      </c>
      <c r="C102">
        <v>101</v>
      </c>
      <c r="D102">
        <v>0.77200000000000002</v>
      </c>
      <c r="E102">
        <v>0</v>
      </c>
      <c r="F102" t="s">
        <v>1125</v>
      </c>
      <c r="G102" s="56">
        <v>44491</v>
      </c>
      <c r="H102" t="s">
        <v>106</v>
      </c>
      <c r="J102">
        <v>7.0000000000000001E-3</v>
      </c>
      <c r="K102" t="s">
        <v>467</v>
      </c>
      <c r="L102">
        <v>2.9000000000000001E-2</v>
      </c>
      <c r="M102" t="s">
        <v>468</v>
      </c>
      <c r="S102" t="s">
        <v>1126</v>
      </c>
      <c r="T102" t="s">
        <v>1126</v>
      </c>
      <c r="U102" s="55">
        <v>2017122002</v>
      </c>
      <c r="V102" t="s">
        <v>463</v>
      </c>
      <c r="W102" t="s">
        <v>468</v>
      </c>
      <c r="X102" t="s">
        <v>468</v>
      </c>
      <c r="Y102" t="s">
        <v>1130</v>
      </c>
      <c r="Z102" t="s">
        <v>1128</v>
      </c>
      <c r="AC102">
        <v>2017</v>
      </c>
    </row>
    <row r="103" spans="1:29" x14ac:dyDescent="0.35">
      <c r="A103" t="s">
        <v>450</v>
      </c>
      <c r="B103" s="18">
        <v>42921</v>
      </c>
      <c r="C103">
        <v>101</v>
      </c>
      <c r="D103">
        <v>0.17299999999999999</v>
      </c>
      <c r="E103">
        <v>0</v>
      </c>
      <c r="F103" t="s">
        <v>1125</v>
      </c>
      <c r="G103" s="56">
        <v>44491</v>
      </c>
      <c r="H103" t="s">
        <v>106</v>
      </c>
      <c r="J103">
        <v>7.0000000000000001E-3</v>
      </c>
      <c r="K103" t="s">
        <v>467</v>
      </c>
      <c r="L103">
        <v>2.9000000000000001E-2</v>
      </c>
      <c r="M103" t="s">
        <v>468</v>
      </c>
      <c r="S103" t="s">
        <v>1126</v>
      </c>
      <c r="T103" t="s">
        <v>1126</v>
      </c>
      <c r="U103" s="55">
        <v>2017186046</v>
      </c>
      <c r="V103" t="s">
        <v>463</v>
      </c>
      <c r="W103" t="s">
        <v>468</v>
      </c>
      <c r="X103" t="s">
        <v>468</v>
      </c>
      <c r="Y103" t="s">
        <v>1130</v>
      </c>
      <c r="Z103" t="s">
        <v>1128</v>
      </c>
      <c r="AC103">
        <v>2017</v>
      </c>
    </row>
    <row r="104" spans="1:29" x14ac:dyDescent="0.35">
      <c r="A104" t="s">
        <v>161</v>
      </c>
      <c r="B104" s="18">
        <v>42921</v>
      </c>
      <c r="C104">
        <v>101</v>
      </c>
      <c r="D104">
        <v>5.7279999999999998</v>
      </c>
      <c r="E104">
        <v>0</v>
      </c>
      <c r="F104" t="s">
        <v>1125</v>
      </c>
      <c r="G104" s="56">
        <v>44491</v>
      </c>
      <c r="H104" t="s">
        <v>106</v>
      </c>
      <c r="J104">
        <v>7.0000000000000001E-3</v>
      </c>
      <c r="K104" t="s">
        <v>467</v>
      </c>
      <c r="L104">
        <v>2.9000000000000001E-2</v>
      </c>
      <c r="M104" t="s">
        <v>468</v>
      </c>
      <c r="S104" t="s">
        <v>1126</v>
      </c>
      <c r="T104" t="s">
        <v>1126</v>
      </c>
      <c r="U104" s="55">
        <v>2017186054</v>
      </c>
      <c r="V104" t="s">
        <v>463</v>
      </c>
      <c r="W104" t="s">
        <v>468</v>
      </c>
      <c r="X104" t="s">
        <v>468</v>
      </c>
      <c r="Y104" t="s">
        <v>1130</v>
      </c>
      <c r="Z104" t="s">
        <v>1128</v>
      </c>
      <c r="AC104">
        <v>2017</v>
      </c>
    </row>
    <row r="105" spans="1:29" x14ac:dyDescent="0.35">
      <c r="A105" t="s">
        <v>452</v>
      </c>
      <c r="B105" s="18">
        <v>42921</v>
      </c>
      <c r="C105">
        <v>101</v>
      </c>
      <c r="D105">
        <v>1.135</v>
      </c>
      <c r="E105">
        <v>0</v>
      </c>
      <c r="F105" t="s">
        <v>1125</v>
      </c>
      <c r="G105" s="56">
        <v>44491</v>
      </c>
      <c r="H105" t="s">
        <v>106</v>
      </c>
      <c r="J105">
        <v>7.0000000000000001E-3</v>
      </c>
      <c r="K105" t="s">
        <v>467</v>
      </c>
      <c r="L105">
        <v>2.9000000000000001E-2</v>
      </c>
      <c r="M105" t="s">
        <v>468</v>
      </c>
      <c r="S105" t="s">
        <v>1126</v>
      </c>
      <c r="T105" t="s">
        <v>1126</v>
      </c>
      <c r="U105" s="55">
        <v>2017186055</v>
      </c>
      <c r="V105" t="s">
        <v>463</v>
      </c>
      <c r="W105" t="s">
        <v>468</v>
      </c>
      <c r="X105" t="s">
        <v>468</v>
      </c>
      <c r="Y105" t="s">
        <v>1130</v>
      </c>
      <c r="Z105" t="s">
        <v>1128</v>
      </c>
      <c r="AC105">
        <v>2017</v>
      </c>
    </row>
    <row r="106" spans="1:29" x14ac:dyDescent="0.35">
      <c r="A106" t="s">
        <v>451</v>
      </c>
      <c r="B106" s="18">
        <v>42921</v>
      </c>
      <c r="C106">
        <v>101</v>
      </c>
      <c r="D106">
        <v>0.59399999999999997</v>
      </c>
      <c r="E106">
        <v>0</v>
      </c>
      <c r="F106" t="s">
        <v>1125</v>
      </c>
      <c r="G106" s="56">
        <v>44491</v>
      </c>
      <c r="H106" t="s">
        <v>106</v>
      </c>
      <c r="J106">
        <v>7.0000000000000001E-3</v>
      </c>
      <c r="K106" t="s">
        <v>467</v>
      </c>
      <c r="L106">
        <v>2.9000000000000001E-2</v>
      </c>
      <c r="M106" t="s">
        <v>468</v>
      </c>
      <c r="S106" t="s">
        <v>1126</v>
      </c>
      <c r="T106" t="s">
        <v>1126</v>
      </c>
      <c r="U106" s="55">
        <v>2017186053</v>
      </c>
      <c r="V106" t="s">
        <v>463</v>
      </c>
      <c r="W106" t="s">
        <v>468</v>
      </c>
      <c r="X106" t="s">
        <v>468</v>
      </c>
      <c r="Y106" t="s">
        <v>1130</v>
      </c>
      <c r="Z106" t="s">
        <v>1128</v>
      </c>
      <c r="AC106">
        <v>2017</v>
      </c>
    </row>
    <row r="107" spans="1:29" x14ac:dyDescent="0.35">
      <c r="A107" t="s">
        <v>158</v>
      </c>
      <c r="B107" s="18">
        <v>42921</v>
      </c>
      <c r="C107">
        <v>101</v>
      </c>
      <c r="D107">
        <v>2.2389999999999999</v>
      </c>
      <c r="E107">
        <v>0</v>
      </c>
      <c r="F107" t="s">
        <v>1125</v>
      </c>
      <c r="G107" s="56">
        <v>44491</v>
      </c>
      <c r="H107" t="s">
        <v>106</v>
      </c>
      <c r="J107">
        <v>7.0000000000000001E-3</v>
      </c>
      <c r="K107" t="s">
        <v>467</v>
      </c>
      <c r="L107">
        <v>2.9000000000000001E-2</v>
      </c>
      <c r="M107" t="s">
        <v>468</v>
      </c>
      <c r="S107" t="s">
        <v>1126</v>
      </c>
      <c r="T107" t="s">
        <v>1126</v>
      </c>
      <c r="U107" s="55">
        <v>2017186047</v>
      </c>
      <c r="V107" t="s">
        <v>463</v>
      </c>
      <c r="W107" t="s">
        <v>468</v>
      </c>
      <c r="X107" t="s">
        <v>468</v>
      </c>
      <c r="Y107" t="s">
        <v>1130</v>
      </c>
      <c r="Z107" t="s">
        <v>1128</v>
      </c>
      <c r="AC107">
        <v>2017</v>
      </c>
    </row>
    <row r="108" spans="1:29" x14ac:dyDescent="0.35">
      <c r="A108" t="s">
        <v>159</v>
      </c>
      <c r="B108" s="18">
        <v>42921</v>
      </c>
      <c r="C108">
        <v>101</v>
      </c>
      <c r="D108">
        <v>0.38200000000000001</v>
      </c>
      <c r="E108">
        <v>0</v>
      </c>
      <c r="F108" t="s">
        <v>1125</v>
      </c>
      <c r="G108" s="56">
        <v>44491</v>
      </c>
      <c r="H108" t="s">
        <v>106</v>
      </c>
      <c r="J108">
        <v>7.0000000000000001E-3</v>
      </c>
      <c r="K108" t="s">
        <v>467</v>
      </c>
      <c r="L108">
        <v>2.9000000000000001E-2</v>
      </c>
      <c r="M108" t="s">
        <v>468</v>
      </c>
      <c r="S108" t="s">
        <v>1126</v>
      </c>
      <c r="T108" t="s">
        <v>1126</v>
      </c>
      <c r="U108" s="55">
        <v>2017186045</v>
      </c>
      <c r="V108" t="s">
        <v>463</v>
      </c>
      <c r="W108" t="s">
        <v>468</v>
      </c>
      <c r="X108" t="s">
        <v>468</v>
      </c>
      <c r="Y108" t="s">
        <v>1130</v>
      </c>
      <c r="Z108" t="s">
        <v>1128</v>
      </c>
      <c r="AC108">
        <v>2017</v>
      </c>
    </row>
    <row r="109" spans="1:29" x14ac:dyDescent="0.35">
      <c r="A109" t="s">
        <v>450</v>
      </c>
      <c r="B109" s="18">
        <v>42944</v>
      </c>
      <c r="C109">
        <v>101</v>
      </c>
      <c r="D109">
        <v>9.4E-2</v>
      </c>
      <c r="E109">
        <v>0</v>
      </c>
      <c r="F109" t="s">
        <v>1125</v>
      </c>
      <c r="G109" s="56">
        <v>44491</v>
      </c>
      <c r="H109" t="s">
        <v>106</v>
      </c>
      <c r="J109">
        <v>7.0000000000000001E-3</v>
      </c>
      <c r="K109" t="s">
        <v>467</v>
      </c>
      <c r="L109">
        <v>2.9000000000000001E-2</v>
      </c>
      <c r="M109" t="s">
        <v>468</v>
      </c>
      <c r="S109" t="s">
        <v>1126</v>
      </c>
      <c r="T109" t="s">
        <v>1126</v>
      </c>
      <c r="U109" s="55">
        <v>2017209002</v>
      </c>
      <c r="V109" t="s">
        <v>463</v>
      </c>
      <c r="W109" t="s">
        <v>468</v>
      </c>
      <c r="X109" t="s">
        <v>468</v>
      </c>
      <c r="Y109" t="s">
        <v>1130</v>
      </c>
      <c r="Z109" t="s">
        <v>1128</v>
      </c>
      <c r="AC109">
        <v>2017</v>
      </c>
    </row>
    <row r="110" spans="1:29" x14ac:dyDescent="0.35">
      <c r="A110" t="s">
        <v>451</v>
      </c>
      <c r="B110" s="18">
        <v>42944</v>
      </c>
      <c r="C110">
        <v>101</v>
      </c>
      <c r="D110">
        <v>1.22</v>
      </c>
      <c r="E110">
        <v>0</v>
      </c>
      <c r="F110" t="s">
        <v>1125</v>
      </c>
      <c r="G110" s="56">
        <v>44491</v>
      </c>
      <c r="H110" t="s">
        <v>106</v>
      </c>
      <c r="J110">
        <v>7.0000000000000001E-3</v>
      </c>
      <c r="K110" t="s">
        <v>467</v>
      </c>
      <c r="L110">
        <v>2.9000000000000001E-2</v>
      </c>
      <c r="M110" t="s">
        <v>468</v>
      </c>
      <c r="S110" t="s">
        <v>1126</v>
      </c>
      <c r="T110" t="s">
        <v>1126</v>
      </c>
      <c r="U110" s="55">
        <v>2017209009</v>
      </c>
      <c r="V110" t="s">
        <v>463</v>
      </c>
      <c r="W110" t="s">
        <v>468</v>
      </c>
      <c r="X110" t="s">
        <v>468</v>
      </c>
      <c r="Y110" t="s">
        <v>1130</v>
      </c>
      <c r="Z110" t="s">
        <v>1128</v>
      </c>
      <c r="AC110">
        <v>2017</v>
      </c>
    </row>
    <row r="111" spans="1:29" x14ac:dyDescent="0.35">
      <c r="A111" t="s">
        <v>158</v>
      </c>
      <c r="B111" s="18">
        <v>42944</v>
      </c>
      <c r="C111">
        <v>101</v>
      </c>
      <c r="D111">
        <v>1.1919999999999999</v>
      </c>
      <c r="E111">
        <v>0</v>
      </c>
      <c r="F111" t="s">
        <v>1125</v>
      </c>
      <c r="G111" s="56">
        <v>44491</v>
      </c>
      <c r="H111" t="s">
        <v>106</v>
      </c>
      <c r="J111">
        <v>7.0000000000000001E-3</v>
      </c>
      <c r="K111" t="s">
        <v>467</v>
      </c>
      <c r="L111">
        <v>2.9000000000000001E-2</v>
      </c>
      <c r="M111" t="s">
        <v>468</v>
      </c>
      <c r="S111" t="s">
        <v>1126</v>
      </c>
      <c r="T111" t="s">
        <v>1126</v>
      </c>
      <c r="U111" s="55">
        <v>2017209003</v>
      </c>
      <c r="V111" t="s">
        <v>463</v>
      </c>
      <c r="W111" t="s">
        <v>468</v>
      </c>
      <c r="X111" t="s">
        <v>468</v>
      </c>
      <c r="Y111" t="s">
        <v>1130</v>
      </c>
      <c r="Z111" t="s">
        <v>1128</v>
      </c>
      <c r="AC111">
        <v>2017</v>
      </c>
    </row>
    <row r="112" spans="1:29" x14ac:dyDescent="0.35">
      <c r="A112" t="s">
        <v>159</v>
      </c>
      <c r="B112" s="18">
        <v>42944</v>
      </c>
      <c r="C112">
        <v>101</v>
      </c>
      <c r="D112">
        <v>0.372</v>
      </c>
      <c r="E112">
        <v>0</v>
      </c>
      <c r="F112" t="s">
        <v>1125</v>
      </c>
      <c r="G112" s="56">
        <v>44491</v>
      </c>
      <c r="H112" t="s">
        <v>106</v>
      </c>
      <c r="J112">
        <v>7.0000000000000001E-3</v>
      </c>
      <c r="K112" t="s">
        <v>467</v>
      </c>
      <c r="L112">
        <v>2.9000000000000001E-2</v>
      </c>
      <c r="M112" t="s">
        <v>468</v>
      </c>
      <c r="S112" t="s">
        <v>1126</v>
      </c>
      <c r="T112" t="s">
        <v>1126</v>
      </c>
      <c r="U112" s="55">
        <v>2017209001</v>
      </c>
      <c r="V112" t="s">
        <v>463</v>
      </c>
      <c r="W112" t="s">
        <v>468</v>
      </c>
      <c r="X112" t="s">
        <v>468</v>
      </c>
      <c r="Y112" t="s">
        <v>1130</v>
      </c>
      <c r="Z112" t="s">
        <v>1128</v>
      </c>
      <c r="AC112">
        <v>2017</v>
      </c>
    </row>
    <row r="113" spans="1:29" x14ac:dyDescent="0.35">
      <c r="A113" t="s">
        <v>450</v>
      </c>
      <c r="B113" s="18">
        <v>43038</v>
      </c>
      <c r="C113">
        <v>101</v>
      </c>
      <c r="D113">
        <v>0.81200000000000006</v>
      </c>
      <c r="E113">
        <v>0</v>
      </c>
      <c r="F113" t="s">
        <v>1125</v>
      </c>
      <c r="G113" s="56">
        <v>44491</v>
      </c>
      <c r="H113" t="s">
        <v>106</v>
      </c>
      <c r="J113">
        <v>7.0000000000000001E-3</v>
      </c>
      <c r="K113" t="s">
        <v>467</v>
      </c>
      <c r="L113">
        <v>2.9000000000000001E-2</v>
      </c>
      <c r="M113" t="s">
        <v>468</v>
      </c>
      <c r="S113" t="s">
        <v>1126</v>
      </c>
      <c r="T113" t="s">
        <v>1126</v>
      </c>
      <c r="U113" s="55">
        <v>2017303007</v>
      </c>
      <c r="V113" t="s">
        <v>463</v>
      </c>
      <c r="W113" t="s">
        <v>468</v>
      </c>
      <c r="X113" t="s">
        <v>468</v>
      </c>
      <c r="Y113" t="s">
        <v>1130</v>
      </c>
      <c r="Z113" t="s">
        <v>1128</v>
      </c>
      <c r="AC113">
        <v>2017</v>
      </c>
    </row>
    <row r="114" spans="1:29" x14ac:dyDescent="0.35">
      <c r="A114" t="s">
        <v>160</v>
      </c>
      <c r="B114" s="18">
        <v>43038</v>
      </c>
      <c r="C114">
        <v>101</v>
      </c>
      <c r="D114">
        <v>1.75</v>
      </c>
      <c r="E114">
        <v>0</v>
      </c>
      <c r="F114" t="s">
        <v>1125</v>
      </c>
      <c r="G114" s="56">
        <v>44491</v>
      </c>
      <c r="H114" t="s">
        <v>106</v>
      </c>
      <c r="J114">
        <v>7.0000000000000001E-3</v>
      </c>
      <c r="K114" t="s">
        <v>467</v>
      </c>
      <c r="L114">
        <v>2.9000000000000001E-2</v>
      </c>
      <c r="M114" t="s">
        <v>468</v>
      </c>
      <c r="S114" t="s">
        <v>1126</v>
      </c>
      <c r="T114" t="s">
        <v>1126</v>
      </c>
      <c r="U114" s="55">
        <v>2017303001</v>
      </c>
      <c r="V114" t="s">
        <v>463</v>
      </c>
      <c r="W114" t="s">
        <v>468</v>
      </c>
      <c r="X114" t="s">
        <v>468</v>
      </c>
      <c r="Y114" t="s">
        <v>1130</v>
      </c>
      <c r="Z114" t="s">
        <v>1128</v>
      </c>
      <c r="AC114">
        <v>2017</v>
      </c>
    </row>
    <row r="115" spans="1:29" x14ac:dyDescent="0.35">
      <c r="A115" t="s">
        <v>160</v>
      </c>
      <c r="B115" s="18">
        <v>43038</v>
      </c>
      <c r="C115">
        <v>101</v>
      </c>
      <c r="D115">
        <v>1.91</v>
      </c>
      <c r="E115">
        <v>0</v>
      </c>
      <c r="F115" t="s">
        <v>1125</v>
      </c>
      <c r="G115" s="56">
        <v>44491</v>
      </c>
      <c r="H115" t="s">
        <v>106</v>
      </c>
      <c r="J115">
        <v>7.0000000000000001E-3</v>
      </c>
      <c r="K115" t="s">
        <v>467</v>
      </c>
      <c r="L115">
        <v>2.9000000000000001E-2</v>
      </c>
      <c r="M115" t="s">
        <v>468</v>
      </c>
      <c r="S115" t="s">
        <v>1126</v>
      </c>
      <c r="T115" t="s">
        <v>1126</v>
      </c>
      <c r="U115" s="55">
        <v>2017303002</v>
      </c>
      <c r="V115" t="s">
        <v>463</v>
      </c>
      <c r="W115" t="s">
        <v>468</v>
      </c>
      <c r="X115" t="s">
        <v>468</v>
      </c>
      <c r="Y115" t="s">
        <v>1130</v>
      </c>
      <c r="Z115" t="s">
        <v>1128</v>
      </c>
      <c r="AC115">
        <v>2017</v>
      </c>
    </row>
    <row r="116" spans="1:29" x14ac:dyDescent="0.35">
      <c r="A116" t="s">
        <v>160</v>
      </c>
      <c r="B116" s="18">
        <v>43038</v>
      </c>
      <c r="C116">
        <v>101</v>
      </c>
      <c r="D116">
        <v>1.61</v>
      </c>
      <c r="E116">
        <v>0</v>
      </c>
      <c r="F116" t="s">
        <v>1125</v>
      </c>
      <c r="G116" s="56">
        <v>44491</v>
      </c>
      <c r="H116" t="s">
        <v>106</v>
      </c>
      <c r="J116">
        <v>7.0000000000000001E-3</v>
      </c>
      <c r="K116" t="s">
        <v>467</v>
      </c>
      <c r="L116">
        <v>2.9000000000000001E-2</v>
      </c>
      <c r="M116" t="s">
        <v>468</v>
      </c>
      <c r="S116" t="s">
        <v>1126</v>
      </c>
      <c r="T116" t="s">
        <v>1126</v>
      </c>
      <c r="U116" s="55">
        <v>2017303003</v>
      </c>
      <c r="V116" t="s">
        <v>463</v>
      </c>
      <c r="W116" t="s">
        <v>468</v>
      </c>
      <c r="X116" t="s">
        <v>468</v>
      </c>
      <c r="Y116" t="s">
        <v>1130</v>
      </c>
      <c r="Z116" t="s">
        <v>1128</v>
      </c>
      <c r="AC116">
        <v>2017</v>
      </c>
    </row>
    <row r="117" spans="1:29" x14ac:dyDescent="0.35">
      <c r="A117" t="s">
        <v>158</v>
      </c>
      <c r="B117" s="18">
        <v>43038</v>
      </c>
      <c r="C117">
        <v>101</v>
      </c>
      <c r="D117">
        <v>1.1499999999999999</v>
      </c>
      <c r="E117">
        <v>0</v>
      </c>
      <c r="F117" t="s">
        <v>1125</v>
      </c>
      <c r="G117" s="56">
        <v>44491</v>
      </c>
      <c r="H117" t="s">
        <v>106</v>
      </c>
      <c r="J117">
        <v>7.0000000000000001E-3</v>
      </c>
      <c r="K117" t="s">
        <v>467</v>
      </c>
      <c r="L117">
        <v>2.9000000000000001E-2</v>
      </c>
      <c r="M117" t="s">
        <v>468</v>
      </c>
      <c r="S117" t="s">
        <v>1126</v>
      </c>
      <c r="T117" t="s">
        <v>1126</v>
      </c>
      <c r="U117" s="55">
        <v>2017303012</v>
      </c>
      <c r="V117" t="s">
        <v>463</v>
      </c>
      <c r="W117" t="s">
        <v>468</v>
      </c>
      <c r="X117" t="s">
        <v>468</v>
      </c>
      <c r="Y117" t="s">
        <v>1130</v>
      </c>
      <c r="Z117" t="s">
        <v>1128</v>
      </c>
      <c r="AC117">
        <v>2017</v>
      </c>
    </row>
    <row r="118" spans="1:29" x14ac:dyDescent="0.35">
      <c r="A118" t="s">
        <v>159</v>
      </c>
      <c r="B118" s="18">
        <v>43038</v>
      </c>
      <c r="C118">
        <v>101</v>
      </c>
      <c r="D118">
        <v>0.65</v>
      </c>
      <c r="E118">
        <v>0</v>
      </c>
      <c r="F118" t="s">
        <v>1125</v>
      </c>
      <c r="G118" s="56">
        <v>44491</v>
      </c>
      <c r="H118" t="s">
        <v>106</v>
      </c>
      <c r="J118">
        <v>7.0000000000000001E-3</v>
      </c>
      <c r="K118" t="s">
        <v>467</v>
      </c>
      <c r="L118">
        <v>2.9000000000000001E-2</v>
      </c>
      <c r="M118" t="s">
        <v>468</v>
      </c>
      <c r="S118" t="s">
        <v>1126</v>
      </c>
      <c r="T118" t="s">
        <v>1126</v>
      </c>
      <c r="U118" s="55">
        <v>2017303004</v>
      </c>
      <c r="V118" t="s">
        <v>463</v>
      </c>
      <c r="W118" t="s">
        <v>468</v>
      </c>
      <c r="X118" t="s">
        <v>468</v>
      </c>
      <c r="Y118" t="s">
        <v>1130</v>
      </c>
      <c r="Z118" t="s">
        <v>1128</v>
      </c>
      <c r="AC118">
        <v>2017</v>
      </c>
    </row>
    <row r="119" spans="1:29" x14ac:dyDescent="0.35">
      <c r="A119" t="s">
        <v>453</v>
      </c>
      <c r="B119" s="18">
        <v>43054</v>
      </c>
      <c r="C119">
        <v>101</v>
      </c>
      <c r="D119">
        <v>0.99099999999999999</v>
      </c>
      <c r="E119">
        <v>0</v>
      </c>
      <c r="F119" t="s">
        <v>1125</v>
      </c>
      <c r="G119" s="56">
        <v>44491</v>
      </c>
      <c r="H119" t="s">
        <v>106</v>
      </c>
      <c r="J119">
        <v>7.0000000000000001E-3</v>
      </c>
      <c r="K119" t="s">
        <v>467</v>
      </c>
      <c r="L119">
        <v>2.9000000000000001E-2</v>
      </c>
      <c r="M119" t="s">
        <v>468</v>
      </c>
      <c r="S119" t="s">
        <v>1126</v>
      </c>
      <c r="T119" t="s">
        <v>1126</v>
      </c>
      <c r="U119" s="55">
        <v>2017319010</v>
      </c>
      <c r="V119" t="s">
        <v>463</v>
      </c>
      <c r="W119" t="s">
        <v>468</v>
      </c>
      <c r="X119" t="s">
        <v>468</v>
      </c>
      <c r="Y119" t="s">
        <v>1130</v>
      </c>
      <c r="Z119" t="s">
        <v>1128</v>
      </c>
      <c r="AC119">
        <v>2017</v>
      </c>
    </row>
    <row r="120" spans="1:29" x14ac:dyDescent="0.35">
      <c r="A120" t="s">
        <v>452</v>
      </c>
      <c r="B120" s="18">
        <v>43054</v>
      </c>
      <c r="C120">
        <v>101</v>
      </c>
      <c r="D120">
        <v>1.4</v>
      </c>
      <c r="E120">
        <v>0</v>
      </c>
      <c r="F120" t="s">
        <v>1125</v>
      </c>
      <c r="G120" s="56">
        <v>44491</v>
      </c>
      <c r="H120" t="s">
        <v>106</v>
      </c>
      <c r="J120">
        <v>7.0000000000000001E-3</v>
      </c>
      <c r="K120" t="s">
        <v>467</v>
      </c>
      <c r="L120">
        <v>2.9000000000000001E-2</v>
      </c>
      <c r="M120" t="s">
        <v>468</v>
      </c>
      <c r="S120" t="s">
        <v>1126</v>
      </c>
      <c r="T120" t="s">
        <v>1126</v>
      </c>
      <c r="U120" s="55">
        <v>2017319013</v>
      </c>
      <c r="V120" t="s">
        <v>463</v>
      </c>
      <c r="W120" t="s">
        <v>468</v>
      </c>
      <c r="X120" t="s">
        <v>468</v>
      </c>
      <c r="Y120" t="s">
        <v>1130</v>
      </c>
      <c r="Z120" t="s">
        <v>1128</v>
      </c>
      <c r="AC120">
        <v>2017</v>
      </c>
    </row>
    <row r="121" spans="1:29" x14ac:dyDescent="0.35">
      <c r="A121" t="s">
        <v>162</v>
      </c>
      <c r="B121" s="18">
        <v>43054</v>
      </c>
      <c r="C121">
        <v>101</v>
      </c>
      <c r="D121">
        <v>2.4700000000000002</v>
      </c>
      <c r="E121">
        <v>0</v>
      </c>
      <c r="F121" t="s">
        <v>1125</v>
      </c>
      <c r="G121" s="56">
        <v>44491</v>
      </c>
      <c r="H121" t="s">
        <v>106</v>
      </c>
      <c r="J121">
        <v>7.0000000000000001E-3</v>
      </c>
      <c r="K121" t="s">
        <v>467</v>
      </c>
      <c r="L121">
        <v>2.9000000000000001E-2</v>
      </c>
      <c r="M121" t="s">
        <v>468</v>
      </c>
      <c r="S121" t="s">
        <v>1126</v>
      </c>
      <c r="T121" t="s">
        <v>1126</v>
      </c>
      <c r="U121" s="55">
        <v>2017319011</v>
      </c>
      <c r="V121" t="s">
        <v>463</v>
      </c>
      <c r="W121" t="s">
        <v>468</v>
      </c>
      <c r="X121" t="s">
        <v>468</v>
      </c>
      <c r="Y121" t="s">
        <v>1130</v>
      </c>
      <c r="Z121" t="s">
        <v>1128</v>
      </c>
      <c r="AC121">
        <v>2017</v>
      </c>
    </row>
    <row r="122" spans="1:29" x14ac:dyDescent="0.35">
      <c r="A122" t="s">
        <v>160</v>
      </c>
      <c r="B122" s="18">
        <v>43054</v>
      </c>
      <c r="C122">
        <v>101</v>
      </c>
      <c r="D122">
        <v>1.25</v>
      </c>
      <c r="E122">
        <v>0</v>
      </c>
      <c r="F122" t="s">
        <v>1125</v>
      </c>
      <c r="G122" s="56">
        <v>44491</v>
      </c>
      <c r="H122" t="s">
        <v>106</v>
      </c>
      <c r="J122">
        <v>7.0000000000000001E-3</v>
      </c>
      <c r="K122" t="s">
        <v>467</v>
      </c>
      <c r="L122">
        <v>2.9000000000000001E-2</v>
      </c>
      <c r="M122" t="s">
        <v>468</v>
      </c>
      <c r="S122" t="s">
        <v>1126</v>
      </c>
      <c r="T122" t="s">
        <v>1126</v>
      </c>
      <c r="U122" s="55">
        <v>2017319014</v>
      </c>
      <c r="V122" t="s">
        <v>463</v>
      </c>
      <c r="W122" t="s">
        <v>468</v>
      </c>
      <c r="X122" t="s">
        <v>468</v>
      </c>
      <c r="Y122" t="s">
        <v>1130</v>
      </c>
      <c r="Z122" t="s">
        <v>1128</v>
      </c>
      <c r="AC122">
        <v>2017</v>
      </c>
    </row>
    <row r="123" spans="1:29" x14ac:dyDescent="0.35">
      <c r="A123" t="s">
        <v>158</v>
      </c>
      <c r="B123" s="18">
        <v>43054</v>
      </c>
      <c r="C123">
        <v>101</v>
      </c>
      <c r="D123">
        <v>1.62</v>
      </c>
      <c r="E123">
        <v>0</v>
      </c>
      <c r="F123" t="s">
        <v>1125</v>
      </c>
      <c r="G123" s="56">
        <v>44491</v>
      </c>
      <c r="H123" t="s">
        <v>106</v>
      </c>
      <c r="J123">
        <v>7.0000000000000001E-3</v>
      </c>
      <c r="K123" t="s">
        <v>467</v>
      </c>
      <c r="L123">
        <v>2.9000000000000001E-2</v>
      </c>
      <c r="M123" t="s">
        <v>468</v>
      </c>
      <c r="S123" t="s">
        <v>1126</v>
      </c>
      <c r="T123" t="s">
        <v>1126</v>
      </c>
      <c r="U123" s="55">
        <v>2017319009</v>
      </c>
      <c r="V123" t="s">
        <v>463</v>
      </c>
      <c r="W123" t="s">
        <v>468</v>
      </c>
      <c r="X123" t="s">
        <v>468</v>
      </c>
      <c r="Y123" t="s">
        <v>1130</v>
      </c>
      <c r="Z123" t="s">
        <v>1128</v>
      </c>
      <c r="AC123">
        <v>2017</v>
      </c>
    </row>
    <row r="124" spans="1:29" x14ac:dyDescent="0.35">
      <c r="A124" t="s">
        <v>159</v>
      </c>
      <c r="B124" s="18">
        <v>43054</v>
      </c>
      <c r="C124">
        <v>101</v>
      </c>
      <c r="D124">
        <v>0.34100000000000003</v>
      </c>
      <c r="E124">
        <v>0</v>
      </c>
      <c r="F124" t="s">
        <v>1125</v>
      </c>
      <c r="G124" s="56">
        <v>44491</v>
      </c>
      <c r="H124" t="s">
        <v>106</v>
      </c>
      <c r="J124">
        <v>7.0000000000000001E-3</v>
      </c>
      <c r="K124" t="s">
        <v>467</v>
      </c>
      <c r="L124">
        <v>2.9000000000000001E-2</v>
      </c>
      <c r="M124" t="s">
        <v>468</v>
      </c>
      <c r="S124" t="s">
        <v>1126</v>
      </c>
      <c r="T124" t="s">
        <v>1126</v>
      </c>
      <c r="U124" s="55">
        <v>2017319008</v>
      </c>
      <c r="V124" t="s">
        <v>463</v>
      </c>
      <c r="W124" t="s">
        <v>468</v>
      </c>
      <c r="X124" t="s">
        <v>468</v>
      </c>
      <c r="Y124" t="s">
        <v>1130</v>
      </c>
      <c r="Z124" t="s">
        <v>1128</v>
      </c>
      <c r="AC124">
        <v>2017</v>
      </c>
    </row>
    <row r="125" spans="1:29" x14ac:dyDescent="0.35">
      <c r="A125" t="s">
        <v>452</v>
      </c>
      <c r="B125" s="18">
        <v>43070</v>
      </c>
      <c r="C125">
        <v>101</v>
      </c>
      <c r="D125">
        <v>0.97899999999999998</v>
      </c>
      <c r="E125">
        <v>0</v>
      </c>
      <c r="F125" t="s">
        <v>1125</v>
      </c>
      <c r="G125" s="56">
        <v>44491</v>
      </c>
      <c r="H125" t="s">
        <v>106</v>
      </c>
      <c r="J125">
        <v>7.0000000000000001E-3</v>
      </c>
      <c r="K125" t="s">
        <v>467</v>
      </c>
      <c r="L125">
        <v>2.9000000000000001E-2</v>
      </c>
      <c r="M125" t="s">
        <v>468</v>
      </c>
      <c r="S125" t="s">
        <v>1126</v>
      </c>
      <c r="T125" t="s">
        <v>1126</v>
      </c>
      <c r="U125" s="55">
        <v>2017335006</v>
      </c>
      <c r="V125" t="s">
        <v>463</v>
      </c>
      <c r="W125" t="s">
        <v>468</v>
      </c>
      <c r="X125" t="s">
        <v>468</v>
      </c>
      <c r="Y125" t="s">
        <v>1130</v>
      </c>
      <c r="Z125" t="s">
        <v>1128</v>
      </c>
      <c r="AC125">
        <v>2017</v>
      </c>
    </row>
    <row r="126" spans="1:29" x14ac:dyDescent="0.35">
      <c r="A126" t="s">
        <v>162</v>
      </c>
      <c r="B126" s="18">
        <v>43070</v>
      </c>
      <c r="C126">
        <v>101</v>
      </c>
      <c r="D126">
        <v>2.78</v>
      </c>
      <c r="E126">
        <v>0</v>
      </c>
      <c r="F126" t="s">
        <v>1125</v>
      </c>
      <c r="G126" s="56">
        <v>44491</v>
      </c>
      <c r="H126" t="s">
        <v>106</v>
      </c>
      <c r="J126">
        <v>7.0000000000000001E-3</v>
      </c>
      <c r="K126" t="s">
        <v>467</v>
      </c>
      <c r="L126">
        <v>2.9000000000000001E-2</v>
      </c>
      <c r="M126" t="s">
        <v>468</v>
      </c>
      <c r="S126" t="s">
        <v>1126</v>
      </c>
      <c r="T126" t="s">
        <v>1126</v>
      </c>
      <c r="U126" s="55">
        <v>2017335003</v>
      </c>
      <c r="V126" t="s">
        <v>463</v>
      </c>
      <c r="W126" t="s">
        <v>468</v>
      </c>
      <c r="X126" t="s">
        <v>468</v>
      </c>
      <c r="Y126" t="s">
        <v>1130</v>
      </c>
      <c r="Z126" t="s">
        <v>1128</v>
      </c>
      <c r="AC126">
        <v>2017</v>
      </c>
    </row>
    <row r="127" spans="1:29" x14ac:dyDescent="0.35">
      <c r="A127" t="s">
        <v>451</v>
      </c>
      <c r="B127" s="18">
        <v>43070</v>
      </c>
      <c r="C127">
        <v>101</v>
      </c>
      <c r="D127">
        <v>1.57</v>
      </c>
      <c r="E127">
        <v>0</v>
      </c>
      <c r="F127" t="s">
        <v>1125</v>
      </c>
      <c r="G127" s="56">
        <v>44491</v>
      </c>
      <c r="H127" t="s">
        <v>106</v>
      </c>
      <c r="J127">
        <v>7.0000000000000001E-3</v>
      </c>
      <c r="K127" t="s">
        <v>467</v>
      </c>
      <c r="L127">
        <v>2.9000000000000001E-2</v>
      </c>
      <c r="M127" t="s">
        <v>468</v>
      </c>
      <c r="S127" t="s">
        <v>1126</v>
      </c>
      <c r="T127" t="s">
        <v>1126</v>
      </c>
      <c r="U127" s="55">
        <v>2017335005</v>
      </c>
      <c r="V127" t="s">
        <v>463</v>
      </c>
      <c r="W127" t="s">
        <v>468</v>
      </c>
      <c r="X127" t="s">
        <v>468</v>
      </c>
      <c r="Y127" t="s">
        <v>1130</v>
      </c>
      <c r="Z127" t="s">
        <v>1128</v>
      </c>
      <c r="AC127">
        <v>2017</v>
      </c>
    </row>
    <row r="128" spans="1:29" x14ac:dyDescent="0.35">
      <c r="A128" t="s">
        <v>160</v>
      </c>
      <c r="B128" s="18">
        <v>43070</v>
      </c>
      <c r="C128">
        <v>101</v>
      </c>
      <c r="D128">
        <v>0.96</v>
      </c>
      <c r="E128">
        <v>0</v>
      </c>
      <c r="F128" t="s">
        <v>1125</v>
      </c>
      <c r="G128" s="56">
        <v>44491</v>
      </c>
      <c r="H128" t="s">
        <v>106</v>
      </c>
      <c r="J128">
        <v>7.0000000000000001E-3</v>
      </c>
      <c r="K128" t="s">
        <v>467</v>
      </c>
      <c r="L128">
        <v>2.9000000000000001E-2</v>
      </c>
      <c r="M128" t="s">
        <v>468</v>
      </c>
      <c r="S128" t="s">
        <v>1126</v>
      </c>
      <c r="T128" t="s">
        <v>1126</v>
      </c>
      <c r="U128" s="55">
        <v>2017335007</v>
      </c>
      <c r="V128" t="s">
        <v>463</v>
      </c>
      <c r="W128" t="s">
        <v>468</v>
      </c>
      <c r="X128" t="s">
        <v>468</v>
      </c>
      <c r="Y128" t="s">
        <v>1130</v>
      </c>
      <c r="Z128" t="s">
        <v>1128</v>
      </c>
      <c r="AC128">
        <v>2017</v>
      </c>
    </row>
    <row r="129" spans="1:29" x14ac:dyDescent="0.35">
      <c r="A129" t="s">
        <v>158</v>
      </c>
      <c r="B129" s="18">
        <v>43070</v>
      </c>
      <c r="C129">
        <v>101</v>
      </c>
      <c r="D129">
        <v>1.34</v>
      </c>
      <c r="E129">
        <v>0</v>
      </c>
      <c r="F129" t="s">
        <v>1125</v>
      </c>
      <c r="G129" s="56">
        <v>44491</v>
      </c>
      <c r="H129" t="s">
        <v>106</v>
      </c>
      <c r="J129">
        <v>7.0000000000000001E-3</v>
      </c>
      <c r="K129" t="s">
        <v>467</v>
      </c>
      <c r="L129">
        <v>2.9000000000000001E-2</v>
      </c>
      <c r="M129" t="s">
        <v>468</v>
      </c>
      <c r="S129" t="s">
        <v>1126</v>
      </c>
      <c r="T129" t="s">
        <v>1126</v>
      </c>
      <c r="U129" s="55">
        <v>2017335002</v>
      </c>
      <c r="V129" t="s">
        <v>463</v>
      </c>
      <c r="W129" t="s">
        <v>468</v>
      </c>
      <c r="X129" t="s">
        <v>468</v>
      </c>
      <c r="Y129" t="s">
        <v>1130</v>
      </c>
      <c r="Z129" t="s">
        <v>1128</v>
      </c>
      <c r="AC129">
        <v>2017</v>
      </c>
    </row>
    <row r="130" spans="1:29" x14ac:dyDescent="0.35">
      <c r="A130" t="s">
        <v>159</v>
      </c>
      <c r="B130" s="18">
        <v>43070</v>
      </c>
      <c r="C130">
        <v>101</v>
      </c>
      <c r="D130">
        <v>0.26200000000000001</v>
      </c>
      <c r="E130">
        <v>0</v>
      </c>
      <c r="F130" t="s">
        <v>1125</v>
      </c>
      <c r="G130" s="56">
        <v>44491</v>
      </c>
      <c r="H130" t="s">
        <v>106</v>
      </c>
      <c r="J130">
        <v>7.0000000000000001E-3</v>
      </c>
      <c r="K130" t="s">
        <v>467</v>
      </c>
      <c r="L130">
        <v>2.9000000000000001E-2</v>
      </c>
      <c r="M130" t="s">
        <v>468</v>
      </c>
      <c r="S130" t="s">
        <v>1126</v>
      </c>
      <c r="T130" t="s">
        <v>1126</v>
      </c>
      <c r="U130" s="55">
        <v>2017335001</v>
      </c>
      <c r="V130" t="s">
        <v>463</v>
      </c>
      <c r="W130" t="s">
        <v>468</v>
      </c>
      <c r="X130" t="s">
        <v>468</v>
      </c>
      <c r="Y130" t="s">
        <v>1130</v>
      </c>
      <c r="Z130" t="s">
        <v>1128</v>
      </c>
      <c r="AC130">
        <v>2017</v>
      </c>
    </row>
    <row r="131" spans="1:29" x14ac:dyDescent="0.35">
      <c r="A131" t="s">
        <v>450</v>
      </c>
      <c r="B131" s="18">
        <v>43243</v>
      </c>
      <c r="C131">
        <v>101</v>
      </c>
      <c r="D131">
        <v>8.7999999999999995E-2</v>
      </c>
      <c r="E131">
        <v>0</v>
      </c>
      <c r="F131" t="s">
        <v>1125</v>
      </c>
      <c r="G131" s="56">
        <v>44491</v>
      </c>
      <c r="H131" t="s">
        <v>466</v>
      </c>
      <c r="J131">
        <v>7.0000000000000001E-3</v>
      </c>
      <c r="K131" t="s">
        <v>467</v>
      </c>
      <c r="L131">
        <v>2.9000000000000001E-2</v>
      </c>
      <c r="M131" t="s">
        <v>468</v>
      </c>
      <c r="S131" t="s">
        <v>1126</v>
      </c>
      <c r="T131" t="s">
        <v>1126</v>
      </c>
      <c r="U131" s="55">
        <v>2018143005</v>
      </c>
      <c r="V131" t="s">
        <v>463</v>
      </c>
      <c r="W131" t="s">
        <v>468</v>
      </c>
      <c r="X131" t="s">
        <v>468</v>
      </c>
      <c r="Y131" t="s">
        <v>1130</v>
      </c>
      <c r="Z131" t="s">
        <v>1128</v>
      </c>
      <c r="AC131">
        <v>2018</v>
      </c>
    </row>
    <row r="132" spans="1:29" x14ac:dyDescent="0.35">
      <c r="A132" t="s">
        <v>161</v>
      </c>
      <c r="B132" s="18">
        <v>43286</v>
      </c>
      <c r="C132">
        <v>101</v>
      </c>
      <c r="D132">
        <v>4.82</v>
      </c>
      <c r="E132">
        <v>0</v>
      </c>
      <c r="F132" t="s">
        <v>1125</v>
      </c>
      <c r="G132" s="56">
        <v>44491</v>
      </c>
      <c r="H132" t="s">
        <v>106</v>
      </c>
      <c r="J132">
        <v>7.0000000000000001E-3</v>
      </c>
      <c r="K132" t="s">
        <v>467</v>
      </c>
      <c r="L132">
        <v>2.9000000000000001E-2</v>
      </c>
      <c r="M132" t="s">
        <v>468</v>
      </c>
      <c r="S132" t="s">
        <v>1126</v>
      </c>
      <c r="T132" t="s">
        <v>1126</v>
      </c>
      <c r="U132" s="55">
        <v>2018186018</v>
      </c>
      <c r="V132" t="s">
        <v>463</v>
      </c>
      <c r="W132" t="s">
        <v>468</v>
      </c>
      <c r="X132" t="s">
        <v>468</v>
      </c>
      <c r="Y132" t="s">
        <v>1130</v>
      </c>
      <c r="Z132" t="s">
        <v>1128</v>
      </c>
      <c r="AC132">
        <v>2018</v>
      </c>
    </row>
    <row r="133" spans="1:29" x14ac:dyDescent="0.35">
      <c r="A133" t="s">
        <v>451</v>
      </c>
      <c r="B133" s="18">
        <v>43286</v>
      </c>
      <c r="C133">
        <v>101</v>
      </c>
      <c r="D133">
        <v>0.59499999999999997</v>
      </c>
      <c r="E133">
        <v>0</v>
      </c>
      <c r="F133" t="s">
        <v>1125</v>
      </c>
      <c r="G133" s="56">
        <v>44491</v>
      </c>
      <c r="H133" t="s">
        <v>106</v>
      </c>
      <c r="J133">
        <v>7.0000000000000001E-3</v>
      </c>
      <c r="K133" t="s">
        <v>467</v>
      </c>
      <c r="L133">
        <v>2.9000000000000001E-2</v>
      </c>
      <c r="M133" t="s">
        <v>468</v>
      </c>
      <c r="S133" t="s">
        <v>1126</v>
      </c>
      <c r="T133" t="s">
        <v>1126</v>
      </c>
      <c r="U133" s="55">
        <v>2018186016</v>
      </c>
      <c r="V133" t="s">
        <v>463</v>
      </c>
      <c r="W133" t="s">
        <v>468</v>
      </c>
      <c r="X133" t="s">
        <v>468</v>
      </c>
      <c r="Y133" t="s">
        <v>1130</v>
      </c>
      <c r="Z133" t="s">
        <v>1128</v>
      </c>
      <c r="AC133">
        <v>2018</v>
      </c>
    </row>
    <row r="134" spans="1:29" x14ac:dyDescent="0.35">
      <c r="A134" t="s">
        <v>160</v>
      </c>
      <c r="B134" s="18">
        <v>43286</v>
      </c>
      <c r="C134">
        <v>101</v>
      </c>
      <c r="D134">
        <v>9.1999999999999998E-2</v>
      </c>
      <c r="E134">
        <v>0</v>
      </c>
      <c r="F134" t="s">
        <v>1125</v>
      </c>
      <c r="G134" s="56">
        <v>44491</v>
      </c>
      <c r="H134" t="s">
        <v>106</v>
      </c>
      <c r="J134">
        <v>7.0000000000000001E-3</v>
      </c>
      <c r="K134" t="s">
        <v>467</v>
      </c>
      <c r="L134">
        <v>2.9000000000000001E-2</v>
      </c>
      <c r="M134" t="s">
        <v>468</v>
      </c>
      <c r="S134" t="s">
        <v>1126</v>
      </c>
      <c r="T134" t="s">
        <v>1126</v>
      </c>
      <c r="U134" s="55">
        <v>2018186017</v>
      </c>
      <c r="V134" t="s">
        <v>463</v>
      </c>
      <c r="W134" t="s">
        <v>468</v>
      </c>
      <c r="X134" t="s">
        <v>468</v>
      </c>
      <c r="Y134" t="s">
        <v>1130</v>
      </c>
      <c r="Z134" t="s">
        <v>1128</v>
      </c>
      <c r="AC134">
        <v>2018</v>
      </c>
    </row>
    <row r="135" spans="1:29" x14ac:dyDescent="0.35">
      <c r="A135" t="s">
        <v>158</v>
      </c>
      <c r="B135" s="18">
        <v>43286</v>
      </c>
      <c r="C135">
        <v>101</v>
      </c>
      <c r="D135">
        <v>0.28799999999999998</v>
      </c>
      <c r="E135">
        <v>0</v>
      </c>
      <c r="F135" t="s">
        <v>1125</v>
      </c>
      <c r="G135" s="56">
        <v>44491</v>
      </c>
      <c r="H135" t="s">
        <v>106</v>
      </c>
      <c r="J135">
        <v>7.0000000000000001E-3</v>
      </c>
      <c r="K135" t="s">
        <v>467</v>
      </c>
      <c r="L135">
        <v>2.9000000000000001E-2</v>
      </c>
      <c r="M135" t="s">
        <v>468</v>
      </c>
      <c r="S135" t="s">
        <v>1126</v>
      </c>
      <c r="T135" t="s">
        <v>1126</v>
      </c>
      <c r="U135" s="55">
        <v>2018186015</v>
      </c>
      <c r="V135" t="s">
        <v>463</v>
      </c>
      <c r="W135" t="s">
        <v>468</v>
      </c>
      <c r="X135" t="s">
        <v>468</v>
      </c>
      <c r="Y135" t="s">
        <v>1130</v>
      </c>
      <c r="Z135" t="s">
        <v>1128</v>
      </c>
      <c r="AC135">
        <v>2018</v>
      </c>
    </row>
    <row r="136" spans="1:29" x14ac:dyDescent="0.35">
      <c r="A136" t="s">
        <v>161</v>
      </c>
      <c r="B136" s="18">
        <v>43298</v>
      </c>
      <c r="C136">
        <v>101</v>
      </c>
      <c r="D136">
        <v>4.08</v>
      </c>
      <c r="E136">
        <v>0</v>
      </c>
      <c r="F136" t="s">
        <v>1125</v>
      </c>
      <c r="G136" s="56">
        <v>44491</v>
      </c>
      <c r="H136" t="s">
        <v>106</v>
      </c>
      <c r="J136">
        <v>7.0000000000000001E-3</v>
      </c>
      <c r="K136" t="s">
        <v>467</v>
      </c>
      <c r="L136">
        <v>2.9000000000000001E-2</v>
      </c>
      <c r="M136" t="s">
        <v>468</v>
      </c>
      <c r="S136" t="s">
        <v>1126</v>
      </c>
      <c r="T136" t="s">
        <v>1126</v>
      </c>
      <c r="U136" s="55">
        <v>2018198090</v>
      </c>
      <c r="V136" t="s">
        <v>463</v>
      </c>
      <c r="W136" t="s">
        <v>468</v>
      </c>
      <c r="X136" t="s">
        <v>468</v>
      </c>
      <c r="Y136" t="s">
        <v>1130</v>
      </c>
      <c r="Z136" t="s">
        <v>1128</v>
      </c>
      <c r="AC136">
        <v>2018</v>
      </c>
    </row>
    <row r="137" spans="1:29" x14ac:dyDescent="0.35">
      <c r="A137" t="s">
        <v>451</v>
      </c>
      <c r="B137" s="18">
        <v>43298</v>
      </c>
      <c r="C137">
        <v>101</v>
      </c>
      <c r="D137">
        <v>0.88400000000000001</v>
      </c>
      <c r="E137">
        <v>0</v>
      </c>
      <c r="F137" t="s">
        <v>1125</v>
      </c>
      <c r="G137" s="56">
        <v>44491</v>
      </c>
      <c r="H137" t="s">
        <v>106</v>
      </c>
      <c r="J137">
        <v>7.0000000000000001E-3</v>
      </c>
      <c r="K137" t="s">
        <v>467</v>
      </c>
      <c r="L137">
        <v>2.9000000000000001E-2</v>
      </c>
      <c r="M137" t="s">
        <v>468</v>
      </c>
      <c r="S137" t="s">
        <v>1126</v>
      </c>
      <c r="T137" t="s">
        <v>1126</v>
      </c>
      <c r="U137" s="55">
        <v>2018198091</v>
      </c>
      <c r="V137" t="s">
        <v>463</v>
      </c>
      <c r="W137" t="s">
        <v>468</v>
      </c>
      <c r="X137" t="s">
        <v>468</v>
      </c>
      <c r="Y137" t="s">
        <v>1130</v>
      </c>
      <c r="Z137" t="s">
        <v>1128</v>
      </c>
      <c r="AC137">
        <v>2018</v>
      </c>
    </row>
    <row r="138" spans="1:29" x14ac:dyDescent="0.35">
      <c r="A138" t="s">
        <v>451</v>
      </c>
      <c r="B138" s="18">
        <v>43306</v>
      </c>
      <c r="C138">
        <v>101</v>
      </c>
      <c r="D138">
        <v>0.68700000000000006</v>
      </c>
      <c r="E138">
        <v>0</v>
      </c>
      <c r="F138" t="s">
        <v>1125</v>
      </c>
      <c r="G138" s="56">
        <v>44491</v>
      </c>
      <c r="H138" t="s">
        <v>106</v>
      </c>
      <c r="J138">
        <v>7.0000000000000001E-3</v>
      </c>
      <c r="K138" t="s">
        <v>467</v>
      </c>
      <c r="L138">
        <v>2.9000000000000001E-2</v>
      </c>
      <c r="M138" t="s">
        <v>468</v>
      </c>
      <c r="S138" t="s">
        <v>1126</v>
      </c>
      <c r="T138" t="s">
        <v>1126</v>
      </c>
      <c r="U138" s="55">
        <v>2018206077</v>
      </c>
      <c r="V138" t="s">
        <v>463</v>
      </c>
      <c r="W138" t="s">
        <v>468</v>
      </c>
      <c r="X138" t="s">
        <v>468</v>
      </c>
      <c r="Y138" t="s">
        <v>1130</v>
      </c>
      <c r="Z138" t="s">
        <v>1128</v>
      </c>
      <c r="AC138">
        <v>2018</v>
      </c>
    </row>
    <row r="139" spans="1:29" x14ac:dyDescent="0.35">
      <c r="A139" t="s">
        <v>160</v>
      </c>
      <c r="B139" s="18">
        <v>43306</v>
      </c>
      <c r="C139">
        <v>101</v>
      </c>
      <c r="D139">
        <v>1.4E-2</v>
      </c>
      <c r="E139" t="s">
        <v>827</v>
      </c>
      <c r="F139" t="s">
        <v>1125</v>
      </c>
      <c r="G139" s="56">
        <v>44491</v>
      </c>
      <c r="H139" t="s">
        <v>1122</v>
      </c>
      <c r="J139">
        <v>7.0000000000000001E-3</v>
      </c>
      <c r="K139" t="s">
        <v>467</v>
      </c>
      <c r="L139">
        <v>2.9000000000000001E-2</v>
      </c>
      <c r="M139" t="s">
        <v>468</v>
      </c>
      <c r="S139" t="s">
        <v>1126</v>
      </c>
      <c r="T139" t="s">
        <v>1126</v>
      </c>
      <c r="U139" s="55">
        <v>2018206078</v>
      </c>
      <c r="V139" t="s">
        <v>463</v>
      </c>
      <c r="W139" t="s">
        <v>468</v>
      </c>
      <c r="X139" t="s">
        <v>468</v>
      </c>
      <c r="Y139" t="s">
        <v>1130</v>
      </c>
      <c r="Z139" t="s">
        <v>1128</v>
      </c>
      <c r="AC139">
        <v>2018</v>
      </c>
    </row>
    <row r="140" spans="1:29" x14ac:dyDescent="0.35">
      <c r="A140" t="s">
        <v>158</v>
      </c>
      <c r="B140" s="18">
        <v>43306</v>
      </c>
      <c r="C140">
        <v>101</v>
      </c>
      <c r="D140">
        <v>1.07</v>
      </c>
      <c r="E140">
        <v>0</v>
      </c>
      <c r="F140" t="s">
        <v>1125</v>
      </c>
      <c r="G140" s="56">
        <v>44491</v>
      </c>
      <c r="H140" t="s">
        <v>106</v>
      </c>
      <c r="J140">
        <v>7.0000000000000001E-3</v>
      </c>
      <c r="K140" t="s">
        <v>467</v>
      </c>
      <c r="L140">
        <v>2.9000000000000001E-2</v>
      </c>
      <c r="M140" t="s">
        <v>468</v>
      </c>
      <c r="S140" t="s">
        <v>1126</v>
      </c>
      <c r="T140" t="s">
        <v>1126</v>
      </c>
      <c r="U140" s="55">
        <v>2018206076</v>
      </c>
      <c r="V140" t="s">
        <v>463</v>
      </c>
      <c r="W140" t="s">
        <v>468</v>
      </c>
      <c r="X140" t="s">
        <v>468</v>
      </c>
      <c r="Y140" t="s">
        <v>1130</v>
      </c>
      <c r="Z140" t="s">
        <v>1128</v>
      </c>
      <c r="AC140">
        <v>2018</v>
      </c>
    </row>
    <row r="141" spans="1:29" x14ac:dyDescent="0.35">
      <c r="A141" t="s">
        <v>159</v>
      </c>
      <c r="B141" s="18">
        <v>43306</v>
      </c>
      <c r="C141">
        <v>101</v>
      </c>
      <c r="D141">
        <v>0.63400000000000001</v>
      </c>
      <c r="E141">
        <v>0</v>
      </c>
      <c r="F141" t="s">
        <v>1125</v>
      </c>
      <c r="G141" s="56">
        <v>44491</v>
      </c>
      <c r="H141" t="s">
        <v>106</v>
      </c>
      <c r="J141">
        <v>7.0000000000000001E-3</v>
      </c>
      <c r="K141" t="s">
        <v>467</v>
      </c>
      <c r="L141">
        <v>2.9000000000000001E-2</v>
      </c>
      <c r="M141" t="s">
        <v>468</v>
      </c>
      <c r="S141" t="s">
        <v>1126</v>
      </c>
      <c r="T141" t="s">
        <v>1126</v>
      </c>
      <c r="U141" s="55">
        <v>2018206079</v>
      </c>
      <c r="V141" t="s">
        <v>463</v>
      </c>
      <c r="W141" t="s">
        <v>468</v>
      </c>
      <c r="X141" t="s">
        <v>468</v>
      </c>
      <c r="Y141" t="s">
        <v>1130</v>
      </c>
      <c r="Z141" t="s">
        <v>1128</v>
      </c>
      <c r="AC141">
        <v>2018</v>
      </c>
    </row>
    <row r="142" spans="1:29" x14ac:dyDescent="0.35">
      <c r="A142" t="s">
        <v>450</v>
      </c>
      <c r="B142" s="18">
        <v>43312</v>
      </c>
      <c r="C142">
        <v>101</v>
      </c>
      <c r="D142">
        <v>0.59599999999999997</v>
      </c>
      <c r="E142">
        <v>0</v>
      </c>
      <c r="F142" t="s">
        <v>1125</v>
      </c>
      <c r="G142" s="56">
        <v>44491</v>
      </c>
      <c r="H142" t="s">
        <v>106</v>
      </c>
      <c r="J142">
        <v>7.0000000000000001E-3</v>
      </c>
      <c r="K142" t="s">
        <v>467</v>
      </c>
      <c r="L142">
        <v>2.9000000000000001E-2</v>
      </c>
      <c r="M142" t="s">
        <v>468</v>
      </c>
      <c r="S142" t="s">
        <v>1126</v>
      </c>
      <c r="T142" t="s">
        <v>1126</v>
      </c>
      <c r="U142" s="55">
        <v>2018212100</v>
      </c>
      <c r="V142" t="s">
        <v>463</v>
      </c>
      <c r="W142" t="s">
        <v>468</v>
      </c>
      <c r="X142" t="s">
        <v>468</v>
      </c>
      <c r="Y142" t="s">
        <v>1130</v>
      </c>
      <c r="Z142" t="s">
        <v>1128</v>
      </c>
      <c r="AC142">
        <v>2018</v>
      </c>
    </row>
    <row r="143" spans="1:29" x14ac:dyDescent="0.35">
      <c r="A143" t="s">
        <v>161</v>
      </c>
      <c r="B143" s="18">
        <v>43312</v>
      </c>
      <c r="C143">
        <v>101</v>
      </c>
      <c r="D143">
        <v>3.63</v>
      </c>
      <c r="E143">
        <v>0</v>
      </c>
      <c r="F143" t="s">
        <v>1125</v>
      </c>
      <c r="G143" s="56">
        <v>44491</v>
      </c>
      <c r="H143" t="s">
        <v>106</v>
      </c>
      <c r="J143">
        <v>7.0000000000000001E-3</v>
      </c>
      <c r="K143" t="s">
        <v>467</v>
      </c>
      <c r="L143">
        <v>2.9000000000000001E-2</v>
      </c>
      <c r="M143" t="s">
        <v>468</v>
      </c>
      <c r="S143" t="s">
        <v>1126</v>
      </c>
      <c r="T143" t="s">
        <v>1126</v>
      </c>
      <c r="U143" s="55">
        <v>2018212097</v>
      </c>
      <c r="V143" t="s">
        <v>463</v>
      </c>
      <c r="W143" t="s">
        <v>468</v>
      </c>
      <c r="X143" t="s">
        <v>468</v>
      </c>
      <c r="Y143" t="s">
        <v>1130</v>
      </c>
      <c r="Z143" t="s">
        <v>1128</v>
      </c>
      <c r="AC143">
        <v>2018</v>
      </c>
    </row>
    <row r="144" spans="1:29" x14ac:dyDescent="0.35">
      <c r="A144" t="s">
        <v>451</v>
      </c>
      <c r="B144" s="18">
        <v>43312</v>
      </c>
      <c r="C144">
        <v>101</v>
      </c>
      <c r="D144">
        <v>0.86799999999999999</v>
      </c>
      <c r="E144">
        <v>0</v>
      </c>
      <c r="F144" t="s">
        <v>1125</v>
      </c>
      <c r="G144" s="56">
        <v>44491</v>
      </c>
      <c r="H144" t="s">
        <v>106</v>
      </c>
      <c r="J144">
        <v>7.0000000000000001E-3</v>
      </c>
      <c r="K144" t="s">
        <v>467</v>
      </c>
      <c r="L144">
        <v>2.9000000000000001E-2</v>
      </c>
      <c r="M144" t="s">
        <v>468</v>
      </c>
      <c r="S144" t="s">
        <v>1126</v>
      </c>
      <c r="T144" t="s">
        <v>1126</v>
      </c>
      <c r="U144" s="55">
        <v>2018212096</v>
      </c>
      <c r="V144" t="s">
        <v>463</v>
      </c>
      <c r="W144" t="s">
        <v>468</v>
      </c>
      <c r="X144" t="s">
        <v>468</v>
      </c>
      <c r="Y144" t="s">
        <v>1130</v>
      </c>
      <c r="Z144" t="s">
        <v>1128</v>
      </c>
      <c r="AC144">
        <v>2018</v>
      </c>
    </row>
    <row r="145" spans="1:29" x14ac:dyDescent="0.35">
      <c r="A145" t="s">
        <v>160</v>
      </c>
      <c r="B145" s="18">
        <v>43312</v>
      </c>
      <c r="C145">
        <v>101</v>
      </c>
      <c r="D145">
        <v>3.26</v>
      </c>
      <c r="E145">
        <v>0</v>
      </c>
      <c r="F145" t="s">
        <v>1125</v>
      </c>
      <c r="G145" s="56">
        <v>44491</v>
      </c>
      <c r="H145" t="s">
        <v>106</v>
      </c>
      <c r="J145">
        <v>7.0000000000000001E-3</v>
      </c>
      <c r="K145" t="s">
        <v>467</v>
      </c>
      <c r="L145">
        <v>2.9000000000000001E-2</v>
      </c>
      <c r="M145" t="s">
        <v>468</v>
      </c>
      <c r="S145" t="s">
        <v>1126</v>
      </c>
      <c r="T145" t="s">
        <v>1126</v>
      </c>
      <c r="U145" s="55">
        <v>2018212098</v>
      </c>
      <c r="V145" t="s">
        <v>463</v>
      </c>
      <c r="W145" t="s">
        <v>468</v>
      </c>
      <c r="X145" t="s">
        <v>468</v>
      </c>
      <c r="Y145" t="s">
        <v>1130</v>
      </c>
      <c r="Z145" t="s">
        <v>1128</v>
      </c>
      <c r="AC145">
        <v>2018</v>
      </c>
    </row>
    <row r="146" spans="1:29" x14ac:dyDescent="0.35">
      <c r="A146" t="s">
        <v>158</v>
      </c>
      <c r="B146" s="18">
        <v>43312</v>
      </c>
      <c r="C146">
        <v>101</v>
      </c>
      <c r="D146">
        <v>0.56999999999999995</v>
      </c>
      <c r="E146">
        <v>0</v>
      </c>
      <c r="F146" t="s">
        <v>1125</v>
      </c>
      <c r="G146" s="56">
        <v>44491</v>
      </c>
      <c r="H146" t="s">
        <v>106</v>
      </c>
      <c r="J146">
        <v>7.0000000000000001E-3</v>
      </c>
      <c r="K146" t="s">
        <v>467</v>
      </c>
      <c r="L146">
        <v>2.9000000000000001E-2</v>
      </c>
      <c r="M146" t="s">
        <v>468</v>
      </c>
      <c r="S146" t="s">
        <v>1126</v>
      </c>
      <c r="T146" t="s">
        <v>1126</v>
      </c>
      <c r="U146" s="55">
        <v>2018212095</v>
      </c>
      <c r="V146" t="s">
        <v>463</v>
      </c>
      <c r="W146" t="s">
        <v>468</v>
      </c>
      <c r="X146" t="s">
        <v>468</v>
      </c>
      <c r="Y146" t="s">
        <v>1130</v>
      </c>
      <c r="Z146" t="s">
        <v>1128</v>
      </c>
      <c r="AC146">
        <v>2018</v>
      </c>
    </row>
    <row r="147" spans="1:29" x14ac:dyDescent="0.35">
      <c r="A147" t="s">
        <v>159</v>
      </c>
      <c r="B147" s="18">
        <v>43312</v>
      </c>
      <c r="C147">
        <v>101</v>
      </c>
      <c r="D147">
        <v>0.13500000000000001</v>
      </c>
      <c r="E147">
        <v>0</v>
      </c>
      <c r="F147" t="s">
        <v>1125</v>
      </c>
      <c r="G147" s="56">
        <v>44491</v>
      </c>
      <c r="H147" t="s">
        <v>106</v>
      </c>
      <c r="J147">
        <v>7.0000000000000001E-3</v>
      </c>
      <c r="K147" t="s">
        <v>467</v>
      </c>
      <c r="L147">
        <v>2.9000000000000001E-2</v>
      </c>
      <c r="M147" t="s">
        <v>468</v>
      </c>
      <c r="S147" t="s">
        <v>1126</v>
      </c>
      <c r="T147" t="s">
        <v>1126</v>
      </c>
      <c r="U147" s="55">
        <v>2018212099</v>
      </c>
      <c r="V147" t="s">
        <v>463</v>
      </c>
      <c r="W147" t="s">
        <v>468</v>
      </c>
      <c r="X147" t="s">
        <v>468</v>
      </c>
      <c r="Y147" t="s">
        <v>1130</v>
      </c>
      <c r="Z147" t="s">
        <v>1128</v>
      </c>
      <c r="AC147">
        <v>2018</v>
      </c>
    </row>
    <row r="148" spans="1:29" x14ac:dyDescent="0.35">
      <c r="A148" t="s">
        <v>450</v>
      </c>
      <c r="B148" s="18">
        <v>43326</v>
      </c>
      <c r="C148">
        <v>101</v>
      </c>
      <c r="D148">
        <v>0.29499999999999998</v>
      </c>
      <c r="E148">
        <v>0</v>
      </c>
      <c r="F148" t="s">
        <v>1125</v>
      </c>
      <c r="G148" s="56">
        <v>44491</v>
      </c>
      <c r="H148" t="s">
        <v>106</v>
      </c>
      <c r="J148">
        <v>7.0000000000000001E-3</v>
      </c>
      <c r="K148" t="s">
        <v>467</v>
      </c>
      <c r="L148">
        <v>2.9000000000000001E-2</v>
      </c>
      <c r="M148" t="s">
        <v>468</v>
      </c>
      <c r="S148" t="s">
        <v>1126</v>
      </c>
      <c r="T148" t="s">
        <v>1126</v>
      </c>
      <c r="U148" s="55">
        <v>2018226034</v>
      </c>
      <c r="V148" t="s">
        <v>463</v>
      </c>
      <c r="W148" t="s">
        <v>468</v>
      </c>
      <c r="X148" t="s">
        <v>468</v>
      </c>
      <c r="Y148" t="s">
        <v>1130</v>
      </c>
      <c r="Z148" t="s">
        <v>1128</v>
      </c>
      <c r="AC148">
        <v>2018</v>
      </c>
    </row>
    <row r="149" spans="1:29" x14ac:dyDescent="0.35">
      <c r="A149" t="s">
        <v>161</v>
      </c>
      <c r="B149" s="18">
        <v>43326</v>
      </c>
      <c r="C149">
        <v>101</v>
      </c>
      <c r="D149">
        <v>3.48</v>
      </c>
      <c r="E149">
        <v>0</v>
      </c>
      <c r="F149" t="s">
        <v>1125</v>
      </c>
      <c r="G149" s="56">
        <v>44491</v>
      </c>
      <c r="H149" t="s">
        <v>106</v>
      </c>
      <c r="J149">
        <v>7.0000000000000001E-3</v>
      </c>
      <c r="K149" t="s">
        <v>467</v>
      </c>
      <c r="L149">
        <v>2.9000000000000001E-2</v>
      </c>
      <c r="M149" t="s">
        <v>468</v>
      </c>
      <c r="S149" t="s">
        <v>1126</v>
      </c>
      <c r="T149" t="s">
        <v>1126</v>
      </c>
      <c r="U149" s="55">
        <v>2018226035</v>
      </c>
      <c r="V149" t="s">
        <v>463</v>
      </c>
      <c r="W149" t="s">
        <v>468</v>
      </c>
      <c r="X149" t="s">
        <v>468</v>
      </c>
      <c r="Y149" t="s">
        <v>1130</v>
      </c>
      <c r="Z149" t="s">
        <v>1128</v>
      </c>
      <c r="AC149">
        <v>2018</v>
      </c>
    </row>
    <row r="150" spans="1:29" x14ac:dyDescent="0.35">
      <c r="A150" t="s">
        <v>451</v>
      </c>
      <c r="B150" s="18">
        <v>43326</v>
      </c>
      <c r="C150">
        <v>101</v>
      </c>
      <c r="D150">
        <v>1.01</v>
      </c>
      <c r="E150">
        <v>0</v>
      </c>
      <c r="F150" t="s">
        <v>1125</v>
      </c>
      <c r="G150" s="56">
        <v>44491</v>
      </c>
      <c r="H150" t="s">
        <v>106</v>
      </c>
      <c r="J150">
        <v>7.0000000000000001E-3</v>
      </c>
      <c r="K150" t="s">
        <v>467</v>
      </c>
      <c r="L150">
        <v>2.9000000000000001E-2</v>
      </c>
      <c r="M150" t="s">
        <v>468</v>
      </c>
      <c r="S150" t="s">
        <v>1126</v>
      </c>
      <c r="T150" t="s">
        <v>1126</v>
      </c>
      <c r="U150" s="55">
        <v>2018226031</v>
      </c>
      <c r="V150" t="s">
        <v>463</v>
      </c>
      <c r="W150" t="s">
        <v>468</v>
      </c>
      <c r="X150" t="s">
        <v>468</v>
      </c>
      <c r="Y150" t="s">
        <v>1130</v>
      </c>
      <c r="Z150" t="s">
        <v>1128</v>
      </c>
      <c r="AC150">
        <v>2018</v>
      </c>
    </row>
    <row r="151" spans="1:29" x14ac:dyDescent="0.35">
      <c r="A151" t="s">
        <v>160</v>
      </c>
      <c r="B151" s="18">
        <v>43326</v>
      </c>
      <c r="C151">
        <v>101</v>
      </c>
      <c r="D151">
        <v>0.17799999999999999</v>
      </c>
      <c r="E151">
        <v>0</v>
      </c>
      <c r="F151" t="s">
        <v>1125</v>
      </c>
      <c r="G151" s="56">
        <v>44491</v>
      </c>
      <c r="H151" t="s">
        <v>106</v>
      </c>
      <c r="J151">
        <v>7.0000000000000001E-3</v>
      </c>
      <c r="K151" t="s">
        <v>467</v>
      </c>
      <c r="L151">
        <v>2.9000000000000001E-2</v>
      </c>
      <c r="M151" t="s">
        <v>468</v>
      </c>
      <c r="S151" t="s">
        <v>1126</v>
      </c>
      <c r="T151" t="s">
        <v>1126</v>
      </c>
      <c r="U151" s="55">
        <v>2018226032</v>
      </c>
      <c r="V151" t="s">
        <v>463</v>
      </c>
      <c r="W151" t="s">
        <v>468</v>
      </c>
      <c r="X151" t="s">
        <v>468</v>
      </c>
      <c r="Y151" t="s">
        <v>1130</v>
      </c>
      <c r="Z151" t="s">
        <v>1128</v>
      </c>
      <c r="AC151">
        <v>2018</v>
      </c>
    </row>
    <row r="152" spans="1:29" x14ac:dyDescent="0.35">
      <c r="A152" t="s">
        <v>158</v>
      </c>
      <c r="B152" s="18">
        <v>43326</v>
      </c>
      <c r="C152">
        <v>101</v>
      </c>
      <c r="D152">
        <v>0.29499999999999998</v>
      </c>
      <c r="E152">
        <v>0</v>
      </c>
      <c r="F152" t="s">
        <v>1125</v>
      </c>
      <c r="G152" s="56">
        <v>44491</v>
      </c>
      <c r="H152" t="s">
        <v>106</v>
      </c>
      <c r="J152">
        <v>7.0000000000000001E-3</v>
      </c>
      <c r="K152" t="s">
        <v>467</v>
      </c>
      <c r="L152">
        <v>2.9000000000000001E-2</v>
      </c>
      <c r="M152" t="s">
        <v>468</v>
      </c>
      <c r="S152" t="s">
        <v>1126</v>
      </c>
      <c r="T152" t="s">
        <v>1126</v>
      </c>
      <c r="U152" s="55">
        <v>2018226030</v>
      </c>
      <c r="V152" t="s">
        <v>463</v>
      </c>
      <c r="W152" t="s">
        <v>468</v>
      </c>
      <c r="X152" t="s">
        <v>468</v>
      </c>
      <c r="Y152" t="s">
        <v>1130</v>
      </c>
      <c r="Z152" t="s">
        <v>1128</v>
      </c>
      <c r="AC152">
        <v>2018</v>
      </c>
    </row>
    <row r="153" spans="1:29" x14ac:dyDescent="0.35">
      <c r="A153" t="s">
        <v>159</v>
      </c>
      <c r="B153" s="18">
        <v>43326</v>
      </c>
      <c r="C153">
        <v>101</v>
      </c>
      <c r="D153">
        <v>0.47199999999999998</v>
      </c>
      <c r="E153">
        <v>0</v>
      </c>
      <c r="F153" t="s">
        <v>1125</v>
      </c>
      <c r="G153" s="56">
        <v>44491</v>
      </c>
      <c r="H153" t="s">
        <v>106</v>
      </c>
      <c r="J153">
        <v>7.0000000000000001E-3</v>
      </c>
      <c r="K153" t="s">
        <v>467</v>
      </c>
      <c r="L153">
        <v>2.9000000000000001E-2</v>
      </c>
      <c r="M153" t="s">
        <v>468</v>
      </c>
      <c r="S153" t="s">
        <v>1126</v>
      </c>
      <c r="T153" t="s">
        <v>1126</v>
      </c>
      <c r="U153" s="55">
        <v>2018226033</v>
      </c>
      <c r="V153" t="s">
        <v>463</v>
      </c>
      <c r="W153" t="s">
        <v>468</v>
      </c>
      <c r="X153" t="s">
        <v>468</v>
      </c>
      <c r="Y153" t="s">
        <v>1130</v>
      </c>
      <c r="Z153" t="s">
        <v>1128</v>
      </c>
      <c r="AC153">
        <v>2018</v>
      </c>
    </row>
    <row r="154" spans="1:29" x14ac:dyDescent="0.35">
      <c r="A154" t="s">
        <v>450</v>
      </c>
      <c r="B154" s="18">
        <v>43329</v>
      </c>
      <c r="C154">
        <v>101</v>
      </c>
      <c r="D154">
        <v>0.441</v>
      </c>
      <c r="E154">
        <v>0</v>
      </c>
      <c r="F154" t="s">
        <v>1125</v>
      </c>
      <c r="G154" s="56">
        <v>44491</v>
      </c>
      <c r="H154" t="s">
        <v>106</v>
      </c>
      <c r="J154">
        <v>7.0000000000000001E-3</v>
      </c>
      <c r="K154" t="s">
        <v>467</v>
      </c>
      <c r="L154">
        <v>2.9000000000000001E-2</v>
      </c>
      <c r="M154" t="s">
        <v>468</v>
      </c>
      <c r="S154" t="s">
        <v>1126</v>
      </c>
      <c r="T154" t="s">
        <v>1126</v>
      </c>
      <c r="U154" s="55">
        <v>2018229084</v>
      </c>
      <c r="V154" t="s">
        <v>463</v>
      </c>
      <c r="W154" t="s">
        <v>468</v>
      </c>
      <c r="X154" t="s">
        <v>468</v>
      </c>
      <c r="Y154" t="s">
        <v>1130</v>
      </c>
      <c r="Z154" t="s">
        <v>1128</v>
      </c>
      <c r="AC154">
        <v>2018</v>
      </c>
    </row>
    <row r="155" spans="1:29" x14ac:dyDescent="0.35">
      <c r="A155" t="s">
        <v>450</v>
      </c>
      <c r="B155" s="18">
        <v>43340</v>
      </c>
      <c r="C155">
        <v>101</v>
      </c>
      <c r="D155">
        <v>0.24</v>
      </c>
      <c r="E155">
        <v>0</v>
      </c>
      <c r="F155" t="s">
        <v>1125</v>
      </c>
      <c r="G155" s="56">
        <v>44491</v>
      </c>
      <c r="H155" t="s">
        <v>106</v>
      </c>
      <c r="J155">
        <v>7.0000000000000001E-3</v>
      </c>
      <c r="K155" t="s">
        <v>467</v>
      </c>
      <c r="L155">
        <v>2.9000000000000001E-2</v>
      </c>
      <c r="M155" t="s">
        <v>468</v>
      </c>
      <c r="S155" t="s">
        <v>1126</v>
      </c>
      <c r="T155" t="s">
        <v>1126</v>
      </c>
      <c r="U155" s="55">
        <v>2018240049</v>
      </c>
      <c r="V155" t="s">
        <v>463</v>
      </c>
      <c r="W155" t="s">
        <v>468</v>
      </c>
      <c r="X155" t="s">
        <v>468</v>
      </c>
      <c r="Y155" t="s">
        <v>1130</v>
      </c>
      <c r="Z155" t="s">
        <v>1128</v>
      </c>
      <c r="AC155">
        <v>2018</v>
      </c>
    </row>
    <row r="156" spans="1:29" x14ac:dyDescent="0.35">
      <c r="A156" t="s">
        <v>451</v>
      </c>
      <c r="B156" s="18">
        <v>43340</v>
      </c>
      <c r="C156">
        <v>101</v>
      </c>
      <c r="D156">
        <v>0.79300000000000004</v>
      </c>
      <c r="E156">
        <v>0</v>
      </c>
      <c r="F156" t="s">
        <v>1125</v>
      </c>
      <c r="G156" s="56">
        <v>44491</v>
      </c>
      <c r="H156" t="s">
        <v>106</v>
      </c>
      <c r="J156">
        <v>7.0000000000000001E-3</v>
      </c>
      <c r="K156" t="s">
        <v>467</v>
      </c>
      <c r="L156">
        <v>2.9000000000000001E-2</v>
      </c>
      <c r="M156" t="s">
        <v>468</v>
      </c>
      <c r="S156" t="s">
        <v>1126</v>
      </c>
      <c r="T156" t="s">
        <v>1126</v>
      </c>
      <c r="U156" s="55">
        <v>2018240046</v>
      </c>
      <c r="V156" t="s">
        <v>463</v>
      </c>
      <c r="W156" t="s">
        <v>468</v>
      </c>
      <c r="X156" t="s">
        <v>468</v>
      </c>
      <c r="Y156" t="s">
        <v>1130</v>
      </c>
      <c r="Z156" t="s">
        <v>1128</v>
      </c>
      <c r="AC156">
        <v>2018</v>
      </c>
    </row>
    <row r="157" spans="1:29" x14ac:dyDescent="0.35">
      <c r="A157" t="s">
        <v>160</v>
      </c>
      <c r="B157" s="18">
        <v>43340</v>
      </c>
      <c r="C157">
        <v>101</v>
      </c>
      <c r="D157">
        <v>4.2000000000000003E-2</v>
      </c>
      <c r="E157">
        <v>0</v>
      </c>
      <c r="F157" t="s">
        <v>1125</v>
      </c>
      <c r="G157" s="56">
        <v>44491</v>
      </c>
      <c r="H157" t="s">
        <v>106</v>
      </c>
      <c r="J157">
        <v>7.0000000000000001E-3</v>
      </c>
      <c r="K157" t="s">
        <v>467</v>
      </c>
      <c r="L157">
        <v>2.9000000000000001E-2</v>
      </c>
      <c r="M157" t="s">
        <v>468</v>
      </c>
      <c r="S157" t="s">
        <v>1126</v>
      </c>
      <c r="T157" t="s">
        <v>1126</v>
      </c>
      <c r="U157" s="55">
        <v>2018240047</v>
      </c>
      <c r="V157" t="s">
        <v>463</v>
      </c>
      <c r="W157" t="s">
        <v>468</v>
      </c>
      <c r="X157" t="s">
        <v>468</v>
      </c>
      <c r="Y157" t="s">
        <v>1130</v>
      </c>
      <c r="Z157" t="s">
        <v>1128</v>
      </c>
      <c r="AC157">
        <v>2018</v>
      </c>
    </row>
    <row r="158" spans="1:29" x14ac:dyDescent="0.35">
      <c r="A158" t="s">
        <v>159</v>
      </c>
      <c r="B158" s="18">
        <v>43340</v>
      </c>
      <c r="C158">
        <v>101</v>
      </c>
      <c r="D158">
        <v>0.26500000000000001</v>
      </c>
      <c r="E158">
        <v>0</v>
      </c>
      <c r="F158" t="s">
        <v>1125</v>
      </c>
      <c r="G158" s="56">
        <v>44491</v>
      </c>
      <c r="H158" t="s">
        <v>106</v>
      </c>
      <c r="J158">
        <v>7.0000000000000001E-3</v>
      </c>
      <c r="K158" t="s">
        <v>467</v>
      </c>
      <c r="L158">
        <v>2.9000000000000001E-2</v>
      </c>
      <c r="M158" t="s">
        <v>468</v>
      </c>
      <c r="S158" t="s">
        <v>1126</v>
      </c>
      <c r="T158" t="s">
        <v>1126</v>
      </c>
      <c r="U158" s="55">
        <v>2018240048</v>
      </c>
      <c r="V158" t="s">
        <v>463</v>
      </c>
      <c r="W158" t="s">
        <v>468</v>
      </c>
      <c r="X158" t="s">
        <v>468</v>
      </c>
      <c r="Y158" t="s">
        <v>1130</v>
      </c>
      <c r="Z158" t="s">
        <v>1128</v>
      </c>
      <c r="AC158">
        <v>2018</v>
      </c>
    </row>
    <row r="159" spans="1:29" x14ac:dyDescent="0.35">
      <c r="A159" t="s">
        <v>451</v>
      </c>
      <c r="B159" s="18">
        <v>43353</v>
      </c>
      <c r="C159">
        <v>101</v>
      </c>
      <c r="D159">
        <v>0.88400000000000001</v>
      </c>
      <c r="E159">
        <v>0</v>
      </c>
      <c r="F159" t="s">
        <v>1125</v>
      </c>
      <c r="G159" s="56">
        <v>44491</v>
      </c>
      <c r="H159" t="s">
        <v>106</v>
      </c>
      <c r="J159">
        <v>7.0000000000000001E-3</v>
      </c>
      <c r="K159" t="s">
        <v>467</v>
      </c>
      <c r="L159">
        <v>2.9000000000000001E-2</v>
      </c>
      <c r="M159" t="s">
        <v>468</v>
      </c>
      <c r="S159" t="s">
        <v>1126</v>
      </c>
      <c r="T159" t="s">
        <v>1126</v>
      </c>
      <c r="U159" s="55">
        <v>2018254008</v>
      </c>
      <c r="V159" t="s">
        <v>463</v>
      </c>
      <c r="W159" t="s">
        <v>468</v>
      </c>
      <c r="X159" t="s">
        <v>468</v>
      </c>
      <c r="Y159" t="s">
        <v>1130</v>
      </c>
      <c r="Z159" t="s">
        <v>1128</v>
      </c>
      <c r="AC159">
        <v>2018</v>
      </c>
    </row>
    <row r="160" spans="1:29" x14ac:dyDescent="0.35">
      <c r="A160" t="s">
        <v>160</v>
      </c>
      <c r="B160" s="18">
        <v>43353</v>
      </c>
      <c r="C160">
        <v>101</v>
      </c>
      <c r="D160">
        <v>5.8000000000000003E-2</v>
      </c>
      <c r="E160">
        <v>0</v>
      </c>
      <c r="F160" t="s">
        <v>1125</v>
      </c>
      <c r="G160" s="56">
        <v>44491</v>
      </c>
      <c r="H160" t="s">
        <v>106</v>
      </c>
      <c r="J160">
        <v>7.0000000000000001E-3</v>
      </c>
      <c r="K160" t="s">
        <v>467</v>
      </c>
      <c r="L160">
        <v>2.9000000000000001E-2</v>
      </c>
      <c r="M160" t="s">
        <v>468</v>
      </c>
      <c r="S160" t="s">
        <v>1126</v>
      </c>
      <c r="T160" t="s">
        <v>1126</v>
      </c>
      <c r="U160" s="55">
        <v>2018254009</v>
      </c>
      <c r="V160" t="s">
        <v>463</v>
      </c>
      <c r="W160" t="s">
        <v>468</v>
      </c>
      <c r="X160" t="s">
        <v>468</v>
      </c>
      <c r="Y160" t="s">
        <v>1130</v>
      </c>
      <c r="Z160" t="s">
        <v>1128</v>
      </c>
      <c r="AC160">
        <v>2018</v>
      </c>
    </row>
    <row r="161" spans="1:29" x14ac:dyDescent="0.35">
      <c r="A161" t="s">
        <v>158</v>
      </c>
      <c r="B161" s="18">
        <v>43353</v>
      </c>
      <c r="C161">
        <v>101</v>
      </c>
      <c r="D161">
        <v>0.372</v>
      </c>
      <c r="E161">
        <v>0</v>
      </c>
      <c r="F161" t="s">
        <v>1125</v>
      </c>
      <c r="G161" s="56">
        <v>44491</v>
      </c>
      <c r="H161" t="s">
        <v>106</v>
      </c>
      <c r="J161">
        <v>7.0000000000000001E-3</v>
      </c>
      <c r="K161" t="s">
        <v>467</v>
      </c>
      <c r="L161">
        <v>2.9000000000000001E-2</v>
      </c>
      <c r="M161" t="s">
        <v>468</v>
      </c>
      <c r="S161" t="s">
        <v>1126</v>
      </c>
      <c r="T161" t="s">
        <v>1126</v>
      </c>
      <c r="U161" s="55">
        <v>2018254007</v>
      </c>
      <c r="V161" t="s">
        <v>463</v>
      </c>
      <c r="W161" t="s">
        <v>468</v>
      </c>
      <c r="X161" t="s">
        <v>468</v>
      </c>
      <c r="Y161" t="s">
        <v>1130</v>
      </c>
      <c r="Z161" t="s">
        <v>1128</v>
      </c>
      <c r="AC161">
        <v>2018</v>
      </c>
    </row>
    <row r="162" spans="1:29" x14ac:dyDescent="0.35">
      <c r="A162" t="s">
        <v>159</v>
      </c>
      <c r="B162" s="18">
        <v>43353</v>
      </c>
      <c r="C162">
        <v>101</v>
      </c>
      <c r="D162">
        <v>0.60399999999999998</v>
      </c>
      <c r="E162">
        <v>0</v>
      </c>
      <c r="F162" t="s">
        <v>1125</v>
      </c>
      <c r="G162" s="56">
        <v>44491</v>
      </c>
      <c r="H162" t="s">
        <v>106</v>
      </c>
      <c r="J162">
        <v>7.0000000000000001E-3</v>
      </c>
      <c r="K162" t="s">
        <v>467</v>
      </c>
      <c r="L162">
        <v>2.9000000000000001E-2</v>
      </c>
      <c r="M162" t="s">
        <v>468</v>
      </c>
      <c r="S162" t="s">
        <v>1126</v>
      </c>
      <c r="T162" t="s">
        <v>1126</v>
      </c>
      <c r="U162" s="55">
        <v>2018254010</v>
      </c>
      <c r="V162" t="s">
        <v>463</v>
      </c>
      <c r="W162" t="s">
        <v>468</v>
      </c>
      <c r="X162" t="s">
        <v>468</v>
      </c>
      <c r="Y162" t="s">
        <v>1130</v>
      </c>
      <c r="Z162" t="s">
        <v>1128</v>
      </c>
      <c r="AC162">
        <v>2018</v>
      </c>
    </row>
    <row r="163" spans="1:29" x14ac:dyDescent="0.35">
      <c r="A163" t="s">
        <v>450</v>
      </c>
      <c r="B163" s="18">
        <v>43354</v>
      </c>
      <c r="C163">
        <v>101</v>
      </c>
      <c r="D163">
        <v>0.443</v>
      </c>
      <c r="E163">
        <v>0</v>
      </c>
      <c r="F163" t="s">
        <v>1125</v>
      </c>
      <c r="G163" s="56">
        <v>44491</v>
      </c>
      <c r="H163" t="s">
        <v>106</v>
      </c>
      <c r="J163">
        <v>7.0000000000000001E-3</v>
      </c>
      <c r="K163" t="s">
        <v>467</v>
      </c>
      <c r="L163">
        <v>2.9000000000000001E-2</v>
      </c>
      <c r="M163" t="s">
        <v>468</v>
      </c>
      <c r="S163" t="s">
        <v>1126</v>
      </c>
      <c r="T163" t="s">
        <v>1126</v>
      </c>
      <c r="U163" s="55">
        <v>2018254082</v>
      </c>
      <c r="V163" t="s">
        <v>463</v>
      </c>
      <c r="W163" t="s">
        <v>468</v>
      </c>
      <c r="X163" t="s">
        <v>468</v>
      </c>
      <c r="Y163" t="s">
        <v>1130</v>
      </c>
      <c r="Z163" t="s">
        <v>1128</v>
      </c>
      <c r="AC163">
        <v>2018</v>
      </c>
    </row>
    <row r="164" spans="1:29" x14ac:dyDescent="0.35">
      <c r="A164" t="s">
        <v>161</v>
      </c>
      <c r="B164" s="18">
        <v>43354</v>
      </c>
      <c r="C164">
        <v>101</v>
      </c>
      <c r="D164">
        <v>4.12</v>
      </c>
      <c r="E164">
        <v>0</v>
      </c>
      <c r="F164" t="s">
        <v>1125</v>
      </c>
      <c r="G164" s="56">
        <v>44491</v>
      </c>
      <c r="H164" t="s">
        <v>106</v>
      </c>
      <c r="J164">
        <v>7.0000000000000001E-3</v>
      </c>
      <c r="K164" t="s">
        <v>467</v>
      </c>
      <c r="L164">
        <v>2.9000000000000001E-2</v>
      </c>
      <c r="M164" t="s">
        <v>468</v>
      </c>
      <c r="S164" t="s">
        <v>1126</v>
      </c>
      <c r="T164" t="s">
        <v>1126</v>
      </c>
      <c r="U164" s="55">
        <v>2018254083</v>
      </c>
      <c r="V164" t="s">
        <v>463</v>
      </c>
      <c r="W164" t="s">
        <v>468</v>
      </c>
      <c r="X164" t="s">
        <v>468</v>
      </c>
      <c r="Y164" t="s">
        <v>1130</v>
      </c>
      <c r="Z164" t="s">
        <v>1128</v>
      </c>
      <c r="AC164">
        <v>2018</v>
      </c>
    </row>
    <row r="165" spans="1:29" x14ac:dyDescent="0.35">
      <c r="A165" t="s">
        <v>451</v>
      </c>
      <c r="B165" s="18">
        <v>43354</v>
      </c>
      <c r="C165">
        <v>101</v>
      </c>
      <c r="D165">
        <v>0.996</v>
      </c>
      <c r="E165">
        <v>0</v>
      </c>
      <c r="F165" t="s">
        <v>1125</v>
      </c>
      <c r="G165" s="56">
        <v>44491</v>
      </c>
      <c r="H165" t="s">
        <v>106</v>
      </c>
      <c r="J165">
        <v>7.0000000000000001E-3</v>
      </c>
      <c r="K165" t="s">
        <v>467</v>
      </c>
      <c r="L165">
        <v>2.9000000000000001E-2</v>
      </c>
      <c r="M165" t="s">
        <v>468</v>
      </c>
      <c r="S165" t="s">
        <v>1126</v>
      </c>
      <c r="T165" t="s">
        <v>1126</v>
      </c>
      <c r="U165" s="55">
        <v>2018254079</v>
      </c>
      <c r="V165" t="s">
        <v>463</v>
      </c>
      <c r="W165" t="s">
        <v>468</v>
      </c>
      <c r="X165" t="s">
        <v>468</v>
      </c>
      <c r="Y165" t="s">
        <v>1130</v>
      </c>
      <c r="Z165" t="s">
        <v>1128</v>
      </c>
      <c r="AC165">
        <v>2018</v>
      </c>
    </row>
    <row r="166" spans="1:29" x14ac:dyDescent="0.35">
      <c r="A166" t="s">
        <v>160</v>
      </c>
      <c r="B166" s="18">
        <v>43354</v>
      </c>
      <c r="C166">
        <v>101</v>
      </c>
      <c r="D166">
        <v>1.02</v>
      </c>
      <c r="E166">
        <v>0</v>
      </c>
      <c r="F166" t="s">
        <v>1125</v>
      </c>
      <c r="G166" s="56">
        <v>44491</v>
      </c>
      <c r="H166" t="s">
        <v>106</v>
      </c>
      <c r="J166">
        <v>7.0000000000000001E-3</v>
      </c>
      <c r="K166" t="s">
        <v>467</v>
      </c>
      <c r="L166">
        <v>2.9000000000000001E-2</v>
      </c>
      <c r="M166" t="s">
        <v>468</v>
      </c>
      <c r="S166" t="s">
        <v>1126</v>
      </c>
      <c r="T166" t="s">
        <v>1126</v>
      </c>
      <c r="U166" s="55">
        <v>2018254080</v>
      </c>
      <c r="V166" t="s">
        <v>463</v>
      </c>
      <c r="W166" t="s">
        <v>468</v>
      </c>
      <c r="X166" t="s">
        <v>468</v>
      </c>
      <c r="Y166" t="s">
        <v>1130</v>
      </c>
      <c r="Z166" t="s">
        <v>1128</v>
      </c>
      <c r="AC166">
        <v>2018</v>
      </c>
    </row>
    <row r="167" spans="1:29" x14ac:dyDescent="0.35">
      <c r="A167" t="s">
        <v>158</v>
      </c>
      <c r="B167" s="18">
        <v>43354</v>
      </c>
      <c r="C167">
        <v>101</v>
      </c>
      <c r="D167">
        <v>1.72</v>
      </c>
      <c r="E167">
        <v>0</v>
      </c>
      <c r="F167" t="s">
        <v>1125</v>
      </c>
      <c r="G167" s="56">
        <v>44491</v>
      </c>
      <c r="H167" t="s">
        <v>106</v>
      </c>
      <c r="J167">
        <v>7.0000000000000001E-3</v>
      </c>
      <c r="K167" t="s">
        <v>467</v>
      </c>
      <c r="L167">
        <v>2.9000000000000001E-2</v>
      </c>
      <c r="M167" t="s">
        <v>468</v>
      </c>
      <c r="S167" t="s">
        <v>1126</v>
      </c>
      <c r="T167" t="s">
        <v>1126</v>
      </c>
      <c r="U167" s="55">
        <v>2018254078</v>
      </c>
      <c r="V167" t="s">
        <v>463</v>
      </c>
      <c r="W167" t="s">
        <v>468</v>
      </c>
      <c r="X167" t="s">
        <v>468</v>
      </c>
      <c r="Y167" t="s">
        <v>1130</v>
      </c>
      <c r="Z167" t="s">
        <v>1128</v>
      </c>
      <c r="AC167">
        <v>2018</v>
      </c>
    </row>
    <row r="168" spans="1:29" x14ac:dyDescent="0.35">
      <c r="A168" t="s">
        <v>159</v>
      </c>
      <c r="B168" s="18">
        <v>43354</v>
      </c>
      <c r="C168">
        <v>101</v>
      </c>
      <c r="D168">
        <v>0.317</v>
      </c>
      <c r="E168">
        <v>0</v>
      </c>
      <c r="F168" t="s">
        <v>1125</v>
      </c>
      <c r="G168" s="56">
        <v>44491</v>
      </c>
      <c r="H168" t="s">
        <v>106</v>
      </c>
      <c r="J168">
        <v>7.0000000000000001E-3</v>
      </c>
      <c r="K168" t="s">
        <v>467</v>
      </c>
      <c r="L168">
        <v>2.9000000000000001E-2</v>
      </c>
      <c r="M168" t="s">
        <v>468</v>
      </c>
      <c r="S168" t="s">
        <v>1126</v>
      </c>
      <c r="T168" t="s">
        <v>1126</v>
      </c>
      <c r="U168" s="55">
        <v>2018254081</v>
      </c>
      <c r="V168" t="s">
        <v>463</v>
      </c>
      <c r="W168" t="s">
        <v>468</v>
      </c>
      <c r="X168" t="s">
        <v>468</v>
      </c>
      <c r="Y168" t="s">
        <v>1130</v>
      </c>
      <c r="Z168" t="s">
        <v>1128</v>
      </c>
      <c r="AC168">
        <v>2018</v>
      </c>
    </row>
    <row r="169" spans="1:29" x14ac:dyDescent="0.35">
      <c r="A169" t="s">
        <v>450</v>
      </c>
      <c r="B169" s="18">
        <v>43382</v>
      </c>
      <c r="C169">
        <v>101</v>
      </c>
      <c r="D169">
        <v>0.27700000000000002</v>
      </c>
      <c r="E169">
        <v>0</v>
      </c>
      <c r="F169" t="s">
        <v>1125</v>
      </c>
      <c r="G169" s="56">
        <v>44491</v>
      </c>
      <c r="H169" t="s">
        <v>106</v>
      </c>
      <c r="J169">
        <v>7.0000000000000001E-3</v>
      </c>
      <c r="K169" t="s">
        <v>467</v>
      </c>
      <c r="L169">
        <v>2.9000000000000001E-2</v>
      </c>
      <c r="M169" t="s">
        <v>468</v>
      </c>
      <c r="S169" t="s">
        <v>1126</v>
      </c>
      <c r="T169" t="s">
        <v>1126</v>
      </c>
      <c r="U169" s="55">
        <v>2018282011</v>
      </c>
      <c r="V169" t="s">
        <v>463</v>
      </c>
      <c r="W169" t="s">
        <v>468</v>
      </c>
      <c r="X169" t="s">
        <v>468</v>
      </c>
      <c r="Y169" t="s">
        <v>1130</v>
      </c>
      <c r="Z169" t="s">
        <v>1128</v>
      </c>
      <c r="AC169">
        <v>2018</v>
      </c>
    </row>
    <row r="170" spans="1:29" x14ac:dyDescent="0.35">
      <c r="A170" t="s">
        <v>161</v>
      </c>
      <c r="B170" s="18">
        <v>43382</v>
      </c>
      <c r="C170">
        <v>101</v>
      </c>
      <c r="D170">
        <v>5.07</v>
      </c>
      <c r="E170">
        <v>0</v>
      </c>
      <c r="F170" t="s">
        <v>1125</v>
      </c>
      <c r="G170" s="56">
        <v>44491</v>
      </c>
      <c r="H170" t="s">
        <v>106</v>
      </c>
      <c r="J170">
        <v>7.0000000000000001E-3</v>
      </c>
      <c r="K170" t="s">
        <v>467</v>
      </c>
      <c r="L170">
        <v>2.9000000000000001E-2</v>
      </c>
      <c r="M170" t="s">
        <v>468</v>
      </c>
      <c r="S170" t="s">
        <v>1126</v>
      </c>
      <c r="T170" t="s">
        <v>1126</v>
      </c>
      <c r="U170" s="55">
        <v>2018282012</v>
      </c>
      <c r="V170" t="s">
        <v>463</v>
      </c>
      <c r="W170" t="s">
        <v>468</v>
      </c>
      <c r="X170" t="s">
        <v>468</v>
      </c>
      <c r="Y170" t="s">
        <v>1130</v>
      </c>
      <c r="Z170" t="s">
        <v>1128</v>
      </c>
      <c r="AC170">
        <v>2018</v>
      </c>
    </row>
    <row r="171" spans="1:29" x14ac:dyDescent="0.35">
      <c r="A171" t="s">
        <v>451</v>
      </c>
      <c r="B171" s="18">
        <v>43382</v>
      </c>
      <c r="C171">
        <v>101</v>
      </c>
      <c r="D171">
        <v>1.27</v>
      </c>
      <c r="E171">
        <v>0</v>
      </c>
      <c r="F171" t="s">
        <v>1125</v>
      </c>
      <c r="G171" s="56">
        <v>44491</v>
      </c>
      <c r="H171" t="s">
        <v>106</v>
      </c>
      <c r="J171">
        <v>7.0000000000000001E-3</v>
      </c>
      <c r="K171" t="s">
        <v>467</v>
      </c>
      <c r="L171">
        <v>2.9000000000000001E-2</v>
      </c>
      <c r="M171" t="s">
        <v>468</v>
      </c>
      <c r="S171" t="s">
        <v>1126</v>
      </c>
      <c r="T171" t="s">
        <v>1126</v>
      </c>
      <c r="U171" s="55">
        <v>2018282008</v>
      </c>
      <c r="V171" t="s">
        <v>463</v>
      </c>
      <c r="W171" t="s">
        <v>468</v>
      </c>
      <c r="X171" t="s">
        <v>468</v>
      </c>
      <c r="Y171" t="s">
        <v>1130</v>
      </c>
      <c r="Z171" t="s">
        <v>1128</v>
      </c>
      <c r="AC171">
        <v>2018</v>
      </c>
    </row>
    <row r="172" spans="1:29" x14ac:dyDescent="0.35">
      <c r="A172" t="s">
        <v>160</v>
      </c>
      <c r="B172" s="18">
        <v>43382</v>
      </c>
      <c r="C172">
        <v>101</v>
      </c>
      <c r="D172">
        <v>5</v>
      </c>
      <c r="E172">
        <v>0</v>
      </c>
      <c r="F172" t="s">
        <v>1125</v>
      </c>
      <c r="G172" s="56">
        <v>44491</v>
      </c>
      <c r="H172" t="s">
        <v>106</v>
      </c>
      <c r="J172">
        <v>7.0000000000000001E-3</v>
      </c>
      <c r="K172" t="s">
        <v>467</v>
      </c>
      <c r="L172">
        <v>2.9000000000000001E-2</v>
      </c>
      <c r="M172" t="s">
        <v>468</v>
      </c>
      <c r="S172" t="s">
        <v>1126</v>
      </c>
      <c r="T172" t="s">
        <v>1126</v>
      </c>
      <c r="U172" s="55">
        <v>2018282009</v>
      </c>
      <c r="V172" t="s">
        <v>463</v>
      </c>
      <c r="W172" t="s">
        <v>468</v>
      </c>
      <c r="X172" t="s">
        <v>468</v>
      </c>
      <c r="Y172" t="s">
        <v>1130</v>
      </c>
      <c r="Z172" t="s">
        <v>1128</v>
      </c>
      <c r="AC172">
        <v>2018</v>
      </c>
    </row>
    <row r="173" spans="1:29" x14ac:dyDescent="0.35">
      <c r="A173" t="s">
        <v>158</v>
      </c>
      <c r="B173" s="18">
        <v>43382</v>
      </c>
      <c r="C173">
        <v>101</v>
      </c>
      <c r="D173">
        <v>2.13</v>
      </c>
      <c r="E173">
        <v>0</v>
      </c>
      <c r="F173" t="s">
        <v>1125</v>
      </c>
      <c r="G173" s="56">
        <v>44491</v>
      </c>
      <c r="H173" t="s">
        <v>106</v>
      </c>
      <c r="J173">
        <v>7.0000000000000001E-3</v>
      </c>
      <c r="K173" t="s">
        <v>467</v>
      </c>
      <c r="L173">
        <v>2.9000000000000001E-2</v>
      </c>
      <c r="M173" t="s">
        <v>468</v>
      </c>
      <c r="S173" t="s">
        <v>1126</v>
      </c>
      <c r="T173" t="s">
        <v>1126</v>
      </c>
      <c r="U173" s="55">
        <v>2018282007</v>
      </c>
      <c r="V173" t="s">
        <v>463</v>
      </c>
      <c r="W173" t="s">
        <v>468</v>
      </c>
      <c r="X173" t="s">
        <v>468</v>
      </c>
      <c r="Y173" t="s">
        <v>1130</v>
      </c>
      <c r="Z173" t="s">
        <v>1128</v>
      </c>
      <c r="AC173">
        <v>2018</v>
      </c>
    </row>
    <row r="174" spans="1:29" x14ac:dyDescent="0.35">
      <c r="A174" t="s">
        <v>159</v>
      </c>
      <c r="B174" s="18">
        <v>43382</v>
      </c>
      <c r="C174">
        <v>101</v>
      </c>
      <c r="D174">
        <v>1.19</v>
      </c>
      <c r="E174">
        <v>0</v>
      </c>
      <c r="F174" t="s">
        <v>1125</v>
      </c>
      <c r="G174" s="56">
        <v>44491</v>
      </c>
      <c r="H174" t="s">
        <v>106</v>
      </c>
      <c r="J174">
        <v>7.0000000000000001E-3</v>
      </c>
      <c r="K174" t="s">
        <v>467</v>
      </c>
      <c r="L174">
        <v>2.9000000000000001E-2</v>
      </c>
      <c r="M174" t="s">
        <v>468</v>
      </c>
      <c r="S174" t="s">
        <v>1126</v>
      </c>
      <c r="T174" t="s">
        <v>1126</v>
      </c>
      <c r="U174" s="55">
        <v>2018282010</v>
      </c>
      <c r="V174" t="s">
        <v>463</v>
      </c>
      <c r="W174" t="s">
        <v>468</v>
      </c>
      <c r="X174" t="s">
        <v>468</v>
      </c>
      <c r="Y174" t="s">
        <v>1130</v>
      </c>
      <c r="Z174" t="s">
        <v>1128</v>
      </c>
      <c r="AC174">
        <v>2018</v>
      </c>
    </row>
    <row r="175" spans="1:29" x14ac:dyDescent="0.35">
      <c r="A175" t="s">
        <v>450</v>
      </c>
      <c r="B175" s="18">
        <v>43396</v>
      </c>
      <c r="C175">
        <v>101</v>
      </c>
      <c r="D175">
        <v>0.19800000000000001</v>
      </c>
      <c r="E175">
        <v>0</v>
      </c>
      <c r="F175" t="s">
        <v>1125</v>
      </c>
      <c r="G175" s="56">
        <v>44491</v>
      </c>
      <c r="H175" t="s">
        <v>106</v>
      </c>
      <c r="J175">
        <v>7.0000000000000001E-3</v>
      </c>
      <c r="K175" t="s">
        <v>467</v>
      </c>
      <c r="L175">
        <v>2.9000000000000001E-2</v>
      </c>
      <c r="M175" t="s">
        <v>468</v>
      </c>
      <c r="S175" t="s">
        <v>1126</v>
      </c>
      <c r="T175" t="s">
        <v>1126</v>
      </c>
      <c r="U175" s="55">
        <v>2018296009</v>
      </c>
      <c r="V175" t="s">
        <v>463</v>
      </c>
      <c r="W175" t="s">
        <v>468</v>
      </c>
      <c r="X175" t="s">
        <v>468</v>
      </c>
      <c r="Y175" t="s">
        <v>1130</v>
      </c>
      <c r="Z175" t="s">
        <v>1128</v>
      </c>
      <c r="AC175">
        <v>2018</v>
      </c>
    </row>
    <row r="176" spans="1:29" x14ac:dyDescent="0.35">
      <c r="A176" t="s">
        <v>161</v>
      </c>
      <c r="B176" s="18">
        <v>43396</v>
      </c>
      <c r="C176">
        <v>101</v>
      </c>
      <c r="D176">
        <v>5.99</v>
      </c>
      <c r="E176">
        <v>0</v>
      </c>
      <c r="F176" t="s">
        <v>1125</v>
      </c>
      <c r="G176" s="56">
        <v>44491</v>
      </c>
      <c r="H176" t="s">
        <v>106</v>
      </c>
      <c r="J176">
        <v>7.0000000000000001E-3</v>
      </c>
      <c r="K176" t="s">
        <v>467</v>
      </c>
      <c r="L176">
        <v>2.9000000000000001E-2</v>
      </c>
      <c r="M176" t="s">
        <v>468</v>
      </c>
      <c r="S176" t="s">
        <v>1126</v>
      </c>
      <c r="T176" t="s">
        <v>1126</v>
      </c>
      <c r="U176" s="55">
        <v>2018296010</v>
      </c>
      <c r="V176" t="s">
        <v>463</v>
      </c>
      <c r="W176" t="s">
        <v>468</v>
      </c>
      <c r="X176" t="s">
        <v>468</v>
      </c>
      <c r="Y176" t="s">
        <v>1130</v>
      </c>
      <c r="Z176" t="s">
        <v>1128</v>
      </c>
      <c r="AC176">
        <v>2018</v>
      </c>
    </row>
    <row r="177" spans="1:29" x14ac:dyDescent="0.35">
      <c r="A177" t="s">
        <v>451</v>
      </c>
      <c r="B177" s="18">
        <v>43396</v>
      </c>
      <c r="C177">
        <v>101</v>
      </c>
      <c r="D177">
        <v>1.28</v>
      </c>
      <c r="E177">
        <v>0</v>
      </c>
      <c r="F177" t="s">
        <v>1125</v>
      </c>
      <c r="G177" s="56">
        <v>44491</v>
      </c>
      <c r="H177" t="s">
        <v>106</v>
      </c>
      <c r="J177">
        <v>7.0000000000000001E-3</v>
      </c>
      <c r="K177" t="s">
        <v>467</v>
      </c>
      <c r="L177">
        <v>2.9000000000000001E-2</v>
      </c>
      <c r="M177" t="s">
        <v>468</v>
      </c>
      <c r="S177" t="s">
        <v>1126</v>
      </c>
      <c r="T177" t="s">
        <v>1126</v>
      </c>
      <c r="U177" s="55">
        <v>2018296006</v>
      </c>
      <c r="V177" t="s">
        <v>463</v>
      </c>
      <c r="W177" t="s">
        <v>468</v>
      </c>
      <c r="X177" t="s">
        <v>468</v>
      </c>
      <c r="Y177" t="s">
        <v>1130</v>
      </c>
      <c r="Z177" t="s">
        <v>1128</v>
      </c>
      <c r="AC177">
        <v>2018</v>
      </c>
    </row>
    <row r="178" spans="1:29" x14ac:dyDescent="0.35">
      <c r="A178" t="s">
        <v>160</v>
      </c>
      <c r="B178" s="18">
        <v>43396</v>
      </c>
      <c r="C178">
        <v>101</v>
      </c>
      <c r="D178">
        <v>2.44</v>
      </c>
      <c r="E178">
        <v>0</v>
      </c>
      <c r="F178" t="s">
        <v>1125</v>
      </c>
      <c r="G178" s="56">
        <v>44491</v>
      </c>
      <c r="H178" t="s">
        <v>106</v>
      </c>
      <c r="J178">
        <v>7.0000000000000001E-3</v>
      </c>
      <c r="K178" t="s">
        <v>467</v>
      </c>
      <c r="L178">
        <v>2.9000000000000001E-2</v>
      </c>
      <c r="M178" t="s">
        <v>468</v>
      </c>
      <c r="S178" t="s">
        <v>1126</v>
      </c>
      <c r="T178" t="s">
        <v>1126</v>
      </c>
      <c r="U178" s="55">
        <v>2018296007</v>
      </c>
      <c r="V178" t="s">
        <v>463</v>
      </c>
      <c r="W178" t="s">
        <v>468</v>
      </c>
      <c r="X178" t="s">
        <v>468</v>
      </c>
      <c r="Y178" t="s">
        <v>1130</v>
      </c>
      <c r="Z178" t="s">
        <v>1128</v>
      </c>
      <c r="AC178">
        <v>2018</v>
      </c>
    </row>
    <row r="179" spans="1:29" x14ac:dyDescent="0.35">
      <c r="A179" t="s">
        <v>158</v>
      </c>
      <c r="B179" s="18">
        <v>43396</v>
      </c>
      <c r="C179">
        <v>101</v>
      </c>
      <c r="D179">
        <v>1.68</v>
      </c>
      <c r="E179">
        <v>0</v>
      </c>
      <c r="F179" t="s">
        <v>1125</v>
      </c>
      <c r="G179" s="56">
        <v>44491</v>
      </c>
      <c r="H179" t="s">
        <v>106</v>
      </c>
      <c r="J179">
        <v>7.0000000000000001E-3</v>
      </c>
      <c r="K179" t="s">
        <v>467</v>
      </c>
      <c r="L179">
        <v>2.9000000000000001E-2</v>
      </c>
      <c r="M179" t="s">
        <v>468</v>
      </c>
      <c r="S179" t="s">
        <v>1126</v>
      </c>
      <c r="T179" t="s">
        <v>1126</v>
      </c>
      <c r="U179" s="55">
        <v>2018296005</v>
      </c>
      <c r="V179" t="s">
        <v>463</v>
      </c>
      <c r="W179" t="s">
        <v>468</v>
      </c>
      <c r="X179" t="s">
        <v>468</v>
      </c>
      <c r="Y179" t="s">
        <v>1130</v>
      </c>
      <c r="Z179" t="s">
        <v>1128</v>
      </c>
      <c r="AC179">
        <v>2018</v>
      </c>
    </row>
    <row r="180" spans="1:29" x14ac:dyDescent="0.35">
      <c r="A180" t="s">
        <v>159</v>
      </c>
      <c r="B180" s="18">
        <v>43396</v>
      </c>
      <c r="C180">
        <v>101</v>
      </c>
      <c r="D180">
        <v>0.61799999999999999</v>
      </c>
      <c r="E180">
        <v>0</v>
      </c>
      <c r="F180" t="s">
        <v>1125</v>
      </c>
      <c r="G180" s="56">
        <v>44491</v>
      </c>
      <c r="H180" t="s">
        <v>106</v>
      </c>
      <c r="J180">
        <v>7.0000000000000001E-3</v>
      </c>
      <c r="K180" t="s">
        <v>467</v>
      </c>
      <c r="L180">
        <v>2.9000000000000001E-2</v>
      </c>
      <c r="M180" t="s">
        <v>468</v>
      </c>
      <c r="S180" t="s">
        <v>1126</v>
      </c>
      <c r="T180" t="s">
        <v>1126</v>
      </c>
      <c r="U180" s="55">
        <v>2018296008</v>
      </c>
      <c r="V180" t="s">
        <v>463</v>
      </c>
      <c r="W180" t="s">
        <v>468</v>
      </c>
      <c r="X180" t="s">
        <v>468</v>
      </c>
      <c r="Y180" t="s">
        <v>1130</v>
      </c>
      <c r="Z180" t="s">
        <v>1128</v>
      </c>
      <c r="AC180">
        <v>2018</v>
      </c>
    </row>
    <row r="181" spans="1:29" x14ac:dyDescent="0.35">
      <c r="A181" t="s">
        <v>451</v>
      </c>
      <c r="B181" s="18">
        <v>43402</v>
      </c>
      <c r="C181">
        <v>101</v>
      </c>
      <c r="D181">
        <v>1.1399999999999999</v>
      </c>
      <c r="E181">
        <v>0</v>
      </c>
      <c r="F181" t="s">
        <v>1125</v>
      </c>
      <c r="G181" s="56">
        <v>44491</v>
      </c>
      <c r="H181" t="s">
        <v>106</v>
      </c>
      <c r="J181">
        <v>7.0000000000000001E-3</v>
      </c>
      <c r="K181" t="s">
        <v>467</v>
      </c>
      <c r="L181">
        <v>2.9000000000000001E-2</v>
      </c>
      <c r="M181" t="s">
        <v>468</v>
      </c>
      <c r="S181" t="s">
        <v>1126</v>
      </c>
      <c r="T181" t="s">
        <v>1126</v>
      </c>
      <c r="U181" s="55">
        <v>2018303008</v>
      </c>
      <c r="V181" t="s">
        <v>463</v>
      </c>
      <c r="W181" t="s">
        <v>468</v>
      </c>
      <c r="X181" t="s">
        <v>468</v>
      </c>
      <c r="Y181" t="s">
        <v>1130</v>
      </c>
      <c r="Z181" t="s">
        <v>1128</v>
      </c>
      <c r="AC181">
        <v>2018</v>
      </c>
    </row>
    <row r="182" spans="1:29" x14ac:dyDescent="0.35">
      <c r="A182" t="s">
        <v>160</v>
      </c>
      <c r="B182" s="18">
        <v>43402</v>
      </c>
      <c r="C182">
        <v>101</v>
      </c>
      <c r="D182">
        <v>5.08</v>
      </c>
      <c r="E182">
        <v>0</v>
      </c>
      <c r="F182" t="s">
        <v>1125</v>
      </c>
      <c r="G182" s="56">
        <v>44491</v>
      </c>
      <c r="H182" t="s">
        <v>106</v>
      </c>
      <c r="J182">
        <v>7.0000000000000001E-3</v>
      </c>
      <c r="K182" t="s">
        <v>467</v>
      </c>
      <c r="L182">
        <v>2.9000000000000001E-2</v>
      </c>
      <c r="M182" t="s">
        <v>468</v>
      </c>
      <c r="S182" t="s">
        <v>1126</v>
      </c>
      <c r="T182" t="s">
        <v>1126</v>
      </c>
      <c r="U182" s="55">
        <v>2018303009</v>
      </c>
      <c r="V182" t="s">
        <v>463</v>
      </c>
      <c r="W182" t="s">
        <v>468</v>
      </c>
      <c r="X182" t="s">
        <v>468</v>
      </c>
      <c r="Y182" t="s">
        <v>1130</v>
      </c>
      <c r="Z182" t="s">
        <v>1128</v>
      </c>
      <c r="AC182">
        <v>2018</v>
      </c>
    </row>
    <row r="183" spans="1:29" x14ac:dyDescent="0.35">
      <c r="A183" t="s">
        <v>158</v>
      </c>
      <c r="B183" s="18">
        <v>43402</v>
      </c>
      <c r="C183">
        <v>101</v>
      </c>
      <c r="D183">
        <v>2.82</v>
      </c>
      <c r="E183">
        <v>0</v>
      </c>
      <c r="F183" t="s">
        <v>1125</v>
      </c>
      <c r="G183" s="56">
        <v>44491</v>
      </c>
      <c r="H183" t="s">
        <v>106</v>
      </c>
      <c r="J183">
        <v>7.0000000000000001E-3</v>
      </c>
      <c r="K183" t="s">
        <v>467</v>
      </c>
      <c r="L183">
        <v>2.9000000000000001E-2</v>
      </c>
      <c r="M183" t="s">
        <v>468</v>
      </c>
      <c r="S183" t="s">
        <v>1126</v>
      </c>
      <c r="T183" t="s">
        <v>1126</v>
      </c>
      <c r="U183" s="55">
        <v>2018303007</v>
      </c>
      <c r="V183" t="s">
        <v>463</v>
      </c>
      <c r="W183" t="s">
        <v>468</v>
      </c>
      <c r="X183" t="s">
        <v>468</v>
      </c>
      <c r="Y183" t="s">
        <v>1130</v>
      </c>
      <c r="Z183" t="s">
        <v>1128</v>
      </c>
      <c r="AC183">
        <v>2018</v>
      </c>
    </row>
    <row r="184" spans="1:29" x14ac:dyDescent="0.35">
      <c r="A184" t="s">
        <v>159</v>
      </c>
      <c r="B184" s="18">
        <v>43402</v>
      </c>
      <c r="C184">
        <v>101</v>
      </c>
      <c r="D184">
        <v>1.3</v>
      </c>
      <c r="E184">
        <v>0</v>
      </c>
      <c r="F184" t="s">
        <v>1125</v>
      </c>
      <c r="G184" s="56">
        <v>44491</v>
      </c>
      <c r="H184" t="s">
        <v>106</v>
      </c>
      <c r="J184">
        <v>7.0000000000000001E-3</v>
      </c>
      <c r="K184" t="s">
        <v>467</v>
      </c>
      <c r="L184">
        <v>2.9000000000000001E-2</v>
      </c>
      <c r="M184" t="s">
        <v>468</v>
      </c>
      <c r="S184" t="s">
        <v>1126</v>
      </c>
      <c r="T184" t="s">
        <v>1126</v>
      </c>
      <c r="U184" s="55">
        <v>2018303010</v>
      </c>
      <c r="V184" t="s">
        <v>463</v>
      </c>
      <c r="W184" t="s">
        <v>468</v>
      </c>
      <c r="X184" t="s">
        <v>468</v>
      </c>
      <c r="Y184" t="s">
        <v>1130</v>
      </c>
      <c r="Z184" t="s">
        <v>1128</v>
      </c>
      <c r="AC184">
        <v>2018</v>
      </c>
    </row>
    <row r="185" spans="1:29" x14ac:dyDescent="0.35">
      <c r="A185" t="s">
        <v>451</v>
      </c>
      <c r="B185" s="18">
        <v>43406</v>
      </c>
      <c r="C185">
        <v>101</v>
      </c>
      <c r="D185">
        <v>1.32</v>
      </c>
      <c r="E185">
        <v>0</v>
      </c>
      <c r="F185" t="s">
        <v>1125</v>
      </c>
      <c r="G185" s="56">
        <v>44491</v>
      </c>
      <c r="H185" t="s">
        <v>106</v>
      </c>
      <c r="J185">
        <v>7.0000000000000001E-3</v>
      </c>
      <c r="K185" t="s">
        <v>467</v>
      </c>
      <c r="L185">
        <v>2.9000000000000001E-2</v>
      </c>
      <c r="M185" t="s">
        <v>468</v>
      </c>
      <c r="S185" t="s">
        <v>1126</v>
      </c>
      <c r="T185" t="s">
        <v>1126</v>
      </c>
      <c r="U185" s="55">
        <v>2018306003</v>
      </c>
      <c r="V185" t="s">
        <v>463</v>
      </c>
      <c r="W185" t="s">
        <v>468</v>
      </c>
      <c r="X185" t="s">
        <v>468</v>
      </c>
      <c r="Y185" t="s">
        <v>1130</v>
      </c>
      <c r="Z185" t="s">
        <v>1128</v>
      </c>
      <c r="AC185">
        <v>2018</v>
      </c>
    </row>
    <row r="186" spans="1:29" x14ac:dyDescent="0.35">
      <c r="A186" t="s">
        <v>160</v>
      </c>
      <c r="B186" s="18">
        <v>43406</v>
      </c>
      <c r="C186">
        <v>101</v>
      </c>
      <c r="D186">
        <v>3.6</v>
      </c>
      <c r="E186">
        <v>0</v>
      </c>
      <c r="F186" t="s">
        <v>1125</v>
      </c>
      <c r="G186" s="56">
        <v>44491</v>
      </c>
      <c r="H186" t="s">
        <v>106</v>
      </c>
      <c r="J186">
        <v>7.0000000000000001E-3</v>
      </c>
      <c r="K186" t="s">
        <v>467</v>
      </c>
      <c r="L186">
        <v>2.9000000000000001E-2</v>
      </c>
      <c r="M186" t="s">
        <v>468</v>
      </c>
      <c r="S186" t="s">
        <v>1126</v>
      </c>
      <c r="T186" t="s">
        <v>1126</v>
      </c>
      <c r="U186" s="55">
        <v>2018306004</v>
      </c>
      <c r="V186" t="s">
        <v>463</v>
      </c>
      <c r="W186" t="s">
        <v>468</v>
      </c>
      <c r="X186" t="s">
        <v>468</v>
      </c>
      <c r="Y186" t="s">
        <v>1130</v>
      </c>
      <c r="Z186" t="s">
        <v>1128</v>
      </c>
      <c r="AC186">
        <v>2018</v>
      </c>
    </row>
    <row r="187" spans="1:29" x14ac:dyDescent="0.35">
      <c r="A187" t="s">
        <v>158</v>
      </c>
      <c r="B187" s="18">
        <v>43406</v>
      </c>
      <c r="C187">
        <v>101</v>
      </c>
      <c r="D187">
        <v>2.65</v>
      </c>
      <c r="E187">
        <v>0</v>
      </c>
      <c r="F187" t="s">
        <v>1125</v>
      </c>
      <c r="G187" s="56">
        <v>44491</v>
      </c>
      <c r="H187" t="s">
        <v>106</v>
      </c>
      <c r="J187">
        <v>7.0000000000000001E-3</v>
      </c>
      <c r="K187" t="s">
        <v>467</v>
      </c>
      <c r="L187">
        <v>2.9000000000000001E-2</v>
      </c>
      <c r="M187" t="s">
        <v>468</v>
      </c>
      <c r="S187" t="s">
        <v>1126</v>
      </c>
      <c r="T187" t="s">
        <v>1126</v>
      </c>
      <c r="U187" s="55">
        <v>2018306002</v>
      </c>
      <c r="V187" t="s">
        <v>463</v>
      </c>
      <c r="W187" t="s">
        <v>468</v>
      </c>
      <c r="X187" t="s">
        <v>468</v>
      </c>
      <c r="Y187" t="s">
        <v>1130</v>
      </c>
      <c r="Z187" t="s">
        <v>1128</v>
      </c>
      <c r="AC187">
        <v>2018</v>
      </c>
    </row>
    <row r="188" spans="1:29" x14ac:dyDescent="0.35">
      <c r="A188" t="s">
        <v>159</v>
      </c>
      <c r="B188" s="18">
        <v>43406</v>
      </c>
      <c r="C188">
        <v>101</v>
      </c>
      <c r="D188">
        <v>1.53</v>
      </c>
      <c r="E188">
        <v>0</v>
      </c>
      <c r="F188" t="s">
        <v>1125</v>
      </c>
      <c r="G188" s="56">
        <v>44491</v>
      </c>
      <c r="H188" t="s">
        <v>106</v>
      </c>
      <c r="J188">
        <v>7.0000000000000001E-3</v>
      </c>
      <c r="K188" t="s">
        <v>467</v>
      </c>
      <c r="L188">
        <v>2.9000000000000001E-2</v>
      </c>
      <c r="M188" t="s">
        <v>468</v>
      </c>
      <c r="S188" t="s">
        <v>1126</v>
      </c>
      <c r="T188" t="s">
        <v>1126</v>
      </c>
      <c r="U188" s="55">
        <v>2018306005</v>
      </c>
      <c r="V188" t="s">
        <v>463</v>
      </c>
      <c r="W188" t="s">
        <v>468</v>
      </c>
      <c r="X188" t="s">
        <v>468</v>
      </c>
      <c r="Y188" t="s">
        <v>1130</v>
      </c>
      <c r="Z188" t="s">
        <v>1128</v>
      </c>
      <c r="AC188">
        <v>2018</v>
      </c>
    </row>
    <row r="189" spans="1:29" x14ac:dyDescent="0.35">
      <c r="A189" t="s">
        <v>450</v>
      </c>
      <c r="B189" s="18">
        <v>42830</v>
      </c>
      <c r="C189">
        <v>119</v>
      </c>
      <c r="D189">
        <v>3.0999999999999999E-3</v>
      </c>
      <c r="E189">
        <v>0</v>
      </c>
      <c r="F189" t="s">
        <v>1125</v>
      </c>
      <c r="G189" s="56">
        <v>44491</v>
      </c>
      <c r="H189" t="s">
        <v>466</v>
      </c>
      <c r="J189">
        <v>2.9999999999999997E-4</v>
      </c>
      <c r="K189" t="s">
        <v>467</v>
      </c>
      <c r="L189">
        <v>1.4E-3</v>
      </c>
      <c r="M189" t="s">
        <v>468</v>
      </c>
      <c r="S189" t="s">
        <v>1126</v>
      </c>
      <c r="T189" t="s">
        <v>1126</v>
      </c>
      <c r="U189" s="55">
        <v>2017095006</v>
      </c>
      <c r="V189" t="s">
        <v>199</v>
      </c>
      <c r="W189" t="s">
        <v>468</v>
      </c>
      <c r="X189" t="s">
        <v>468</v>
      </c>
      <c r="Y189" t="s">
        <v>1127</v>
      </c>
      <c r="Z189" t="s">
        <v>1128</v>
      </c>
      <c r="AC189">
        <v>2017</v>
      </c>
    </row>
    <row r="190" spans="1:29" x14ac:dyDescent="0.35">
      <c r="A190" t="s">
        <v>161</v>
      </c>
      <c r="B190" s="18">
        <v>42830</v>
      </c>
      <c r="C190">
        <v>119</v>
      </c>
      <c r="D190">
        <v>3.0999999999999999E-3</v>
      </c>
      <c r="E190">
        <v>0</v>
      </c>
      <c r="F190" t="s">
        <v>1125</v>
      </c>
      <c r="G190" s="56">
        <v>44491</v>
      </c>
      <c r="H190" t="s">
        <v>466</v>
      </c>
      <c r="J190">
        <v>2.9999999999999997E-4</v>
      </c>
      <c r="K190" t="s">
        <v>467</v>
      </c>
      <c r="L190">
        <v>1.4E-3</v>
      </c>
      <c r="M190" t="s">
        <v>468</v>
      </c>
      <c r="S190" t="s">
        <v>1126</v>
      </c>
      <c r="T190" t="s">
        <v>1126</v>
      </c>
      <c r="U190" s="55">
        <v>2017095017</v>
      </c>
      <c r="V190" t="s">
        <v>199</v>
      </c>
      <c r="W190" t="s">
        <v>468</v>
      </c>
      <c r="X190" t="s">
        <v>468</v>
      </c>
      <c r="Y190" t="s">
        <v>1127</v>
      </c>
      <c r="Z190" t="s">
        <v>1128</v>
      </c>
      <c r="AC190">
        <v>2017</v>
      </c>
    </row>
    <row r="191" spans="1:29" x14ac:dyDescent="0.35">
      <c r="A191" t="s">
        <v>452</v>
      </c>
      <c r="B191" s="18">
        <v>42830</v>
      </c>
      <c r="C191">
        <v>119</v>
      </c>
      <c r="D191">
        <v>3.0999999999999999E-3</v>
      </c>
      <c r="E191">
        <v>0</v>
      </c>
      <c r="F191" t="s">
        <v>1125</v>
      </c>
      <c r="G191" s="56">
        <v>44491</v>
      </c>
      <c r="H191" t="s">
        <v>466</v>
      </c>
      <c r="J191">
        <v>2.9999999999999997E-4</v>
      </c>
      <c r="K191" t="s">
        <v>467</v>
      </c>
      <c r="L191">
        <v>1.4E-3</v>
      </c>
      <c r="M191" t="s">
        <v>468</v>
      </c>
      <c r="S191" t="s">
        <v>1126</v>
      </c>
      <c r="T191" t="s">
        <v>1126</v>
      </c>
      <c r="U191" s="55">
        <v>2017095016</v>
      </c>
      <c r="V191" t="s">
        <v>199</v>
      </c>
      <c r="W191" t="s">
        <v>468</v>
      </c>
      <c r="X191" t="s">
        <v>468</v>
      </c>
      <c r="Y191" t="s">
        <v>1127</v>
      </c>
      <c r="Z191" t="s">
        <v>1128</v>
      </c>
      <c r="AC191">
        <v>2017</v>
      </c>
    </row>
    <row r="192" spans="1:29" x14ac:dyDescent="0.35">
      <c r="A192" t="s">
        <v>451</v>
      </c>
      <c r="B192" s="18">
        <v>42830</v>
      </c>
      <c r="C192">
        <v>119</v>
      </c>
      <c r="D192">
        <v>5.5999999999999999E-3</v>
      </c>
      <c r="E192">
        <v>0</v>
      </c>
      <c r="F192" t="s">
        <v>1125</v>
      </c>
      <c r="G192" s="56">
        <v>44491</v>
      </c>
      <c r="H192" t="s">
        <v>466</v>
      </c>
      <c r="J192">
        <v>2.9999999999999997E-4</v>
      </c>
      <c r="K192" t="s">
        <v>467</v>
      </c>
      <c r="L192">
        <v>1.4E-3</v>
      </c>
      <c r="M192" t="s">
        <v>468</v>
      </c>
      <c r="S192" t="s">
        <v>1126</v>
      </c>
      <c r="T192" t="s">
        <v>1126</v>
      </c>
      <c r="U192" s="55">
        <v>2017095018</v>
      </c>
      <c r="V192" t="s">
        <v>199</v>
      </c>
      <c r="W192" t="s">
        <v>468</v>
      </c>
      <c r="X192" t="s">
        <v>468</v>
      </c>
      <c r="Y192" t="s">
        <v>1127</v>
      </c>
      <c r="Z192" t="s">
        <v>1128</v>
      </c>
      <c r="AC192">
        <v>2017</v>
      </c>
    </row>
    <row r="193" spans="1:29" x14ac:dyDescent="0.35">
      <c r="A193" t="s">
        <v>160</v>
      </c>
      <c r="B193" s="18">
        <v>42830</v>
      </c>
      <c r="C193">
        <v>119</v>
      </c>
      <c r="D193">
        <v>4.9000000000000007E-3</v>
      </c>
      <c r="E193">
        <v>0</v>
      </c>
      <c r="F193" t="s">
        <v>1125</v>
      </c>
      <c r="G193" s="56">
        <v>44491</v>
      </c>
      <c r="H193" t="s">
        <v>466</v>
      </c>
      <c r="J193">
        <v>2.9999999999999997E-4</v>
      </c>
      <c r="K193" t="s">
        <v>467</v>
      </c>
      <c r="L193">
        <v>1.4E-3</v>
      </c>
      <c r="M193" t="s">
        <v>468</v>
      </c>
      <c r="S193" t="s">
        <v>1126</v>
      </c>
      <c r="T193" t="s">
        <v>1126</v>
      </c>
      <c r="U193" s="55">
        <v>2017095015</v>
      </c>
      <c r="V193" t="s">
        <v>199</v>
      </c>
      <c r="W193" t="s">
        <v>468</v>
      </c>
      <c r="X193" t="s">
        <v>468</v>
      </c>
      <c r="Y193" t="s">
        <v>1127</v>
      </c>
      <c r="Z193" t="s">
        <v>1128</v>
      </c>
      <c r="AC193">
        <v>2017</v>
      </c>
    </row>
    <row r="194" spans="1:29" x14ac:dyDescent="0.35">
      <c r="A194" t="s">
        <v>158</v>
      </c>
      <c r="B194" s="18">
        <v>42830</v>
      </c>
      <c r="C194">
        <v>119</v>
      </c>
      <c r="D194">
        <v>8.3000000000000001E-3</v>
      </c>
      <c r="E194">
        <v>0</v>
      </c>
      <c r="F194" t="s">
        <v>1125</v>
      </c>
      <c r="G194" s="56">
        <v>44491</v>
      </c>
      <c r="H194" t="s">
        <v>466</v>
      </c>
      <c r="J194">
        <v>2.9999999999999997E-4</v>
      </c>
      <c r="K194" t="s">
        <v>467</v>
      </c>
      <c r="L194">
        <v>1.4E-3</v>
      </c>
      <c r="M194" t="s">
        <v>468</v>
      </c>
      <c r="S194" t="s">
        <v>1126</v>
      </c>
      <c r="T194" t="s">
        <v>1126</v>
      </c>
      <c r="U194" s="55">
        <v>2017095007</v>
      </c>
      <c r="V194" t="s">
        <v>199</v>
      </c>
      <c r="W194" t="s">
        <v>468</v>
      </c>
      <c r="X194" t="s">
        <v>468</v>
      </c>
      <c r="Y194" t="s">
        <v>1127</v>
      </c>
      <c r="Z194" t="s">
        <v>1128</v>
      </c>
      <c r="AC194">
        <v>2017</v>
      </c>
    </row>
    <row r="195" spans="1:29" x14ac:dyDescent="0.35">
      <c r="A195" t="s">
        <v>159</v>
      </c>
      <c r="B195" s="18">
        <v>42830</v>
      </c>
      <c r="C195">
        <v>119</v>
      </c>
      <c r="D195">
        <v>5.7999999999999996E-3</v>
      </c>
      <c r="E195">
        <v>0</v>
      </c>
      <c r="F195" t="s">
        <v>1125</v>
      </c>
      <c r="G195" s="56">
        <v>44491</v>
      </c>
      <c r="H195" t="s">
        <v>466</v>
      </c>
      <c r="J195">
        <v>2.9999999999999997E-4</v>
      </c>
      <c r="K195" t="s">
        <v>467</v>
      </c>
      <c r="L195">
        <v>1.4E-3</v>
      </c>
      <c r="M195" t="s">
        <v>468</v>
      </c>
      <c r="S195" t="s">
        <v>1126</v>
      </c>
      <c r="T195" t="s">
        <v>1126</v>
      </c>
      <c r="U195" s="55">
        <v>2017095005</v>
      </c>
      <c r="V195" t="s">
        <v>199</v>
      </c>
      <c r="W195" t="s">
        <v>468</v>
      </c>
      <c r="X195" t="s">
        <v>468</v>
      </c>
      <c r="Y195" t="s">
        <v>1127</v>
      </c>
      <c r="Z195" t="s">
        <v>1128</v>
      </c>
      <c r="AC195">
        <v>2017</v>
      </c>
    </row>
    <row r="196" spans="1:29" x14ac:dyDescent="0.35">
      <c r="A196" t="s">
        <v>450</v>
      </c>
      <c r="B196" s="18">
        <v>42944</v>
      </c>
      <c r="C196">
        <v>119</v>
      </c>
      <c r="D196">
        <v>1.72E-2</v>
      </c>
      <c r="E196">
        <v>0</v>
      </c>
      <c r="F196" t="s">
        <v>1125</v>
      </c>
      <c r="G196" s="56">
        <v>44491</v>
      </c>
      <c r="H196" t="s">
        <v>106</v>
      </c>
      <c r="J196">
        <v>2.9999999999999997E-4</v>
      </c>
      <c r="K196" t="s">
        <v>467</v>
      </c>
      <c r="L196">
        <v>1.4E-3</v>
      </c>
      <c r="M196" t="s">
        <v>468</v>
      </c>
      <c r="S196" t="s">
        <v>1126</v>
      </c>
      <c r="T196" t="s">
        <v>1126</v>
      </c>
      <c r="U196" s="55">
        <v>2017209002</v>
      </c>
      <c r="V196" t="s">
        <v>199</v>
      </c>
      <c r="W196" t="s">
        <v>468</v>
      </c>
      <c r="X196" t="s">
        <v>468</v>
      </c>
      <c r="Y196" t="s">
        <v>1127</v>
      </c>
      <c r="Z196" t="s">
        <v>1128</v>
      </c>
      <c r="AC196">
        <v>2017</v>
      </c>
    </row>
    <row r="197" spans="1:29" x14ac:dyDescent="0.35">
      <c r="A197" t="s">
        <v>161</v>
      </c>
      <c r="B197" s="18">
        <v>42944</v>
      </c>
      <c r="C197">
        <v>119</v>
      </c>
      <c r="D197">
        <v>6.0000000000000001E-3</v>
      </c>
      <c r="E197">
        <v>0</v>
      </c>
      <c r="F197" t="s">
        <v>1125</v>
      </c>
      <c r="G197" s="56">
        <v>44491</v>
      </c>
      <c r="H197" t="s">
        <v>106</v>
      </c>
      <c r="J197">
        <v>2.9999999999999997E-4</v>
      </c>
      <c r="K197" t="s">
        <v>467</v>
      </c>
      <c r="L197">
        <v>1.4E-3</v>
      </c>
      <c r="M197" t="s">
        <v>468</v>
      </c>
      <c r="S197" t="s">
        <v>1126</v>
      </c>
      <c r="T197" t="s">
        <v>1126</v>
      </c>
      <c r="U197" s="55">
        <v>2017209010</v>
      </c>
      <c r="V197" t="s">
        <v>199</v>
      </c>
      <c r="W197" t="s">
        <v>468</v>
      </c>
      <c r="X197" t="s">
        <v>468</v>
      </c>
      <c r="Y197" t="s">
        <v>1127</v>
      </c>
      <c r="Z197" t="s">
        <v>1128</v>
      </c>
      <c r="AC197">
        <v>2017</v>
      </c>
    </row>
    <row r="198" spans="1:29" x14ac:dyDescent="0.35">
      <c r="A198" t="s">
        <v>452</v>
      </c>
      <c r="B198" s="18">
        <v>42944</v>
      </c>
      <c r="C198">
        <v>119</v>
      </c>
      <c r="D198">
        <v>2.8E-3</v>
      </c>
      <c r="E198">
        <v>0</v>
      </c>
      <c r="F198" t="s">
        <v>1125</v>
      </c>
      <c r="G198" s="56">
        <v>44491</v>
      </c>
      <c r="H198" t="s">
        <v>106</v>
      </c>
      <c r="J198">
        <v>2.9999999999999997E-4</v>
      </c>
      <c r="K198" t="s">
        <v>467</v>
      </c>
      <c r="L198">
        <v>1.4E-3</v>
      </c>
      <c r="M198" t="s">
        <v>468</v>
      </c>
      <c r="S198" t="s">
        <v>1126</v>
      </c>
      <c r="T198" t="s">
        <v>1126</v>
      </c>
      <c r="U198" s="55">
        <v>2017209011</v>
      </c>
      <c r="V198" t="s">
        <v>199</v>
      </c>
      <c r="W198" t="s">
        <v>468</v>
      </c>
      <c r="X198" t="s">
        <v>468</v>
      </c>
      <c r="Y198" t="s">
        <v>1127</v>
      </c>
      <c r="Z198" t="s">
        <v>1128</v>
      </c>
      <c r="AC198">
        <v>2017</v>
      </c>
    </row>
    <row r="199" spans="1:29" x14ac:dyDescent="0.35">
      <c r="A199" t="s">
        <v>451</v>
      </c>
      <c r="B199" s="18">
        <v>42944</v>
      </c>
      <c r="C199">
        <v>119</v>
      </c>
      <c r="D199">
        <v>1.12E-2</v>
      </c>
      <c r="E199">
        <v>0</v>
      </c>
      <c r="F199" t="s">
        <v>1125</v>
      </c>
      <c r="G199" s="56">
        <v>44491</v>
      </c>
      <c r="H199" t="s">
        <v>106</v>
      </c>
      <c r="J199">
        <v>2.9999999999999997E-4</v>
      </c>
      <c r="K199" t="s">
        <v>467</v>
      </c>
      <c r="L199">
        <v>1.4E-3</v>
      </c>
      <c r="M199" t="s">
        <v>468</v>
      </c>
      <c r="S199" t="s">
        <v>1126</v>
      </c>
      <c r="T199" t="s">
        <v>1126</v>
      </c>
      <c r="U199" s="55">
        <v>2017209009</v>
      </c>
      <c r="V199" t="s">
        <v>199</v>
      </c>
      <c r="W199" t="s">
        <v>468</v>
      </c>
      <c r="X199" t="s">
        <v>468</v>
      </c>
      <c r="Y199" t="s">
        <v>1127</v>
      </c>
      <c r="Z199" t="s">
        <v>1128</v>
      </c>
      <c r="AC199">
        <v>2017</v>
      </c>
    </row>
    <row r="200" spans="1:29" x14ac:dyDescent="0.35">
      <c r="A200" t="s">
        <v>160</v>
      </c>
      <c r="B200" s="18">
        <v>42944</v>
      </c>
      <c r="C200">
        <v>119</v>
      </c>
      <c r="D200">
        <v>2.3999999999999998E-3</v>
      </c>
      <c r="E200">
        <v>0</v>
      </c>
      <c r="F200" t="s">
        <v>1125</v>
      </c>
      <c r="G200" s="56">
        <v>44491</v>
      </c>
      <c r="H200" t="s">
        <v>106</v>
      </c>
      <c r="J200">
        <v>2.9999999999999997E-4</v>
      </c>
      <c r="K200" t="s">
        <v>467</v>
      </c>
      <c r="L200">
        <v>1.4E-3</v>
      </c>
      <c r="M200" t="s">
        <v>468</v>
      </c>
      <c r="S200" t="s">
        <v>1126</v>
      </c>
      <c r="T200" t="s">
        <v>1126</v>
      </c>
      <c r="U200" s="55">
        <v>2017209012</v>
      </c>
      <c r="V200" t="s">
        <v>199</v>
      </c>
      <c r="W200" t="s">
        <v>468</v>
      </c>
      <c r="X200" t="s">
        <v>468</v>
      </c>
      <c r="Y200" t="s">
        <v>1127</v>
      </c>
      <c r="Z200" t="s">
        <v>1128</v>
      </c>
      <c r="AC200">
        <v>2017</v>
      </c>
    </row>
    <row r="201" spans="1:29" x14ac:dyDescent="0.35">
      <c r="A201" t="s">
        <v>158</v>
      </c>
      <c r="B201" s="18">
        <v>42944</v>
      </c>
      <c r="C201">
        <v>119</v>
      </c>
      <c r="D201">
        <v>4.5999999999999999E-3</v>
      </c>
      <c r="E201">
        <v>0</v>
      </c>
      <c r="F201" t="s">
        <v>1125</v>
      </c>
      <c r="G201" s="56">
        <v>44491</v>
      </c>
      <c r="H201" t="s">
        <v>106</v>
      </c>
      <c r="J201">
        <v>2.9999999999999997E-4</v>
      </c>
      <c r="K201" t="s">
        <v>467</v>
      </c>
      <c r="L201">
        <v>1.4E-3</v>
      </c>
      <c r="M201" t="s">
        <v>468</v>
      </c>
      <c r="S201" t="s">
        <v>1126</v>
      </c>
      <c r="T201" t="s">
        <v>1126</v>
      </c>
      <c r="U201" s="55">
        <v>2017209003</v>
      </c>
      <c r="V201" t="s">
        <v>199</v>
      </c>
      <c r="W201" t="s">
        <v>468</v>
      </c>
      <c r="X201" t="s">
        <v>468</v>
      </c>
      <c r="Y201" t="s">
        <v>1127</v>
      </c>
      <c r="Z201" t="s">
        <v>1128</v>
      </c>
      <c r="AC201">
        <v>2017</v>
      </c>
    </row>
    <row r="202" spans="1:29" x14ac:dyDescent="0.35">
      <c r="A202" t="s">
        <v>159</v>
      </c>
      <c r="B202" s="18">
        <v>42944</v>
      </c>
      <c r="C202">
        <v>119</v>
      </c>
      <c r="D202">
        <v>1.7399999999999999E-2</v>
      </c>
      <c r="E202">
        <v>0</v>
      </c>
      <c r="F202" t="s">
        <v>1125</v>
      </c>
      <c r="G202" s="56">
        <v>44491</v>
      </c>
      <c r="H202" t="s">
        <v>106</v>
      </c>
      <c r="J202">
        <v>2.9999999999999997E-4</v>
      </c>
      <c r="K202" t="s">
        <v>467</v>
      </c>
      <c r="L202">
        <v>1.4E-3</v>
      </c>
      <c r="M202" t="s">
        <v>468</v>
      </c>
      <c r="S202" t="s">
        <v>1126</v>
      </c>
      <c r="T202" t="s">
        <v>1126</v>
      </c>
      <c r="U202" s="55">
        <v>2017209001</v>
      </c>
      <c r="V202" t="s">
        <v>199</v>
      </c>
      <c r="W202" t="s">
        <v>468</v>
      </c>
      <c r="X202" t="s">
        <v>468</v>
      </c>
      <c r="Y202" t="s">
        <v>1127</v>
      </c>
      <c r="Z202" t="s">
        <v>1128</v>
      </c>
      <c r="AC202">
        <v>2017</v>
      </c>
    </row>
    <row r="203" spans="1:29" x14ac:dyDescent="0.35">
      <c r="A203" t="s">
        <v>160</v>
      </c>
      <c r="B203" s="18">
        <v>43038</v>
      </c>
      <c r="C203">
        <v>119</v>
      </c>
      <c r="D203">
        <v>6.6400000000000001E-2</v>
      </c>
      <c r="E203">
        <v>0</v>
      </c>
      <c r="F203" t="s">
        <v>1125</v>
      </c>
      <c r="G203" s="56">
        <v>44491</v>
      </c>
      <c r="H203" t="s">
        <v>106</v>
      </c>
      <c r="J203">
        <v>2.9999999999999997E-4</v>
      </c>
      <c r="K203" t="s">
        <v>467</v>
      </c>
      <c r="L203">
        <v>1.4E-3</v>
      </c>
      <c r="M203" t="s">
        <v>468</v>
      </c>
      <c r="S203" t="s">
        <v>1126</v>
      </c>
      <c r="T203" t="s">
        <v>1126</v>
      </c>
      <c r="U203" s="55">
        <v>2017303001</v>
      </c>
      <c r="V203" t="s">
        <v>199</v>
      </c>
      <c r="W203" t="s">
        <v>468</v>
      </c>
      <c r="X203" t="s">
        <v>468</v>
      </c>
      <c r="Y203" t="s">
        <v>1127</v>
      </c>
      <c r="Z203" t="s">
        <v>1128</v>
      </c>
      <c r="AC203">
        <v>2017</v>
      </c>
    </row>
    <row r="204" spans="1:29" x14ac:dyDescent="0.35">
      <c r="A204" t="s">
        <v>160</v>
      </c>
      <c r="B204" s="18">
        <v>43038</v>
      </c>
      <c r="C204">
        <v>119</v>
      </c>
      <c r="D204">
        <v>0.11209999999999999</v>
      </c>
      <c r="E204">
        <v>0</v>
      </c>
      <c r="F204" t="s">
        <v>1125</v>
      </c>
      <c r="G204" s="56">
        <v>44491</v>
      </c>
      <c r="H204" t="s">
        <v>106</v>
      </c>
      <c r="J204">
        <v>2.9999999999999997E-4</v>
      </c>
      <c r="K204" t="s">
        <v>467</v>
      </c>
      <c r="L204">
        <v>1.4E-3</v>
      </c>
      <c r="M204" t="s">
        <v>468</v>
      </c>
      <c r="S204" t="s">
        <v>1126</v>
      </c>
      <c r="T204" t="s">
        <v>1126</v>
      </c>
      <c r="U204" s="55">
        <v>2017303002</v>
      </c>
      <c r="V204" t="s">
        <v>199</v>
      </c>
      <c r="W204" t="s">
        <v>468</v>
      </c>
      <c r="X204" t="s">
        <v>468</v>
      </c>
      <c r="Y204" t="s">
        <v>1127</v>
      </c>
      <c r="Z204" t="s">
        <v>1128</v>
      </c>
      <c r="AC204">
        <v>2017</v>
      </c>
    </row>
    <row r="205" spans="1:29" x14ac:dyDescent="0.35">
      <c r="A205" t="s">
        <v>160</v>
      </c>
      <c r="B205" s="18">
        <v>43038</v>
      </c>
      <c r="C205">
        <v>119</v>
      </c>
      <c r="D205">
        <v>0.12359999999999999</v>
      </c>
      <c r="E205">
        <v>0</v>
      </c>
      <c r="F205" t="s">
        <v>1125</v>
      </c>
      <c r="G205" s="56">
        <v>44491</v>
      </c>
      <c r="H205" t="s">
        <v>106</v>
      </c>
      <c r="J205">
        <v>2.9999999999999997E-4</v>
      </c>
      <c r="K205" t="s">
        <v>467</v>
      </c>
      <c r="L205">
        <v>1.4E-3</v>
      </c>
      <c r="M205" t="s">
        <v>468</v>
      </c>
      <c r="S205" t="s">
        <v>1126</v>
      </c>
      <c r="T205" t="s">
        <v>1126</v>
      </c>
      <c r="U205" s="55">
        <v>2017303003</v>
      </c>
      <c r="V205" t="s">
        <v>199</v>
      </c>
      <c r="W205" t="s">
        <v>468</v>
      </c>
      <c r="X205" t="s">
        <v>468</v>
      </c>
      <c r="Y205" t="s">
        <v>1127</v>
      </c>
      <c r="Z205" t="s">
        <v>1128</v>
      </c>
      <c r="AC205">
        <v>2017</v>
      </c>
    </row>
    <row r="206" spans="1:29" x14ac:dyDescent="0.35">
      <c r="A206" t="s">
        <v>158</v>
      </c>
      <c r="B206" s="18">
        <v>43038</v>
      </c>
      <c r="C206">
        <v>119</v>
      </c>
      <c r="D206">
        <v>0.15969999999999998</v>
      </c>
      <c r="E206">
        <v>0</v>
      </c>
      <c r="F206" t="s">
        <v>1125</v>
      </c>
      <c r="G206" s="56">
        <v>44491</v>
      </c>
      <c r="H206" t="s">
        <v>106</v>
      </c>
      <c r="J206">
        <v>2.9999999999999997E-4</v>
      </c>
      <c r="K206" t="s">
        <v>467</v>
      </c>
      <c r="L206">
        <v>1.4E-3</v>
      </c>
      <c r="M206" t="s">
        <v>468</v>
      </c>
      <c r="S206" t="s">
        <v>1126</v>
      </c>
      <c r="T206" t="s">
        <v>1126</v>
      </c>
      <c r="U206" s="55">
        <v>2017303012</v>
      </c>
      <c r="V206" t="s">
        <v>199</v>
      </c>
      <c r="W206" t="s">
        <v>468</v>
      </c>
      <c r="X206" t="s">
        <v>468</v>
      </c>
      <c r="Y206" t="s">
        <v>1127</v>
      </c>
      <c r="Z206" t="s">
        <v>1128</v>
      </c>
      <c r="AC206">
        <v>2017</v>
      </c>
    </row>
    <row r="207" spans="1:29" x14ac:dyDescent="0.35">
      <c r="A207" t="s">
        <v>159</v>
      </c>
      <c r="B207" s="18">
        <v>43038</v>
      </c>
      <c r="C207">
        <v>119</v>
      </c>
      <c r="D207">
        <v>0.1118</v>
      </c>
      <c r="E207">
        <v>0</v>
      </c>
      <c r="F207" t="s">
        <v>1125</v>
      </c>
      <c r="G207" s="56">
        <v>44491</v>
      </c>
      <c r="H207" t="s">
        <v>106</v>
      </c>
      <c r="J207">
        <v>2.9999999999999997E-4</v>
      </c>
      <c r="K207" t="s">
        <v>467</v>
      </c>
      <c r="L207">
        <v>1.4E-3</v>
      </c>
      <c r="M207" t="s">
        <v>468</v>
      </c>
      <c r="S207" t="s">
        <v>1126</v>
      </c>
      <c r="T207" t="s">
        <v>1126</v>
      </c>
      <c r="U207" s="55">
        <v>2017303004</v>
      </c>
      <c r="V207" t="s">
        <v>199</v>
      </c>
      <c r="W207" t="s">
        <v>468</v>
      </c>
      <c r="X207" t="s">
        <v>468</v>
      </c>
      <c r="Y207" t="s">
        <v>1127</v>
      </c>
      <c r="Z207" t="s">
        <v>1128</v>
      </c>
      <c r="AC207">
        <v>2017</v>
      </c>
    </row>
    <row r="208" spans="1:29" x14ac:dyDescent="0.35">
      <c r="A208" t="s">
        <v>450</v>
      </c>
      <c r="B208" s="18">
        <v>43243</v>
      </c>
      <c r="C208">
        <v>119</v>
      </c>
      <c r="D208">
        <v>8.3000000000000001E-3</v>
      </c>
      <c r="E208">
        <v>0</v>
      </c>
      <c r="F208" t="s">
        <v>1125</v>
      </c>
      <c r="G208" s="56">
        <v>44491</v>
      </c>
      <c r="H208" t="s">
        <v>466</v>
      </c>
      <c r="J208">
        <v>2.9999999999999997E-4</v>
      </c>
      <c r="K208" t="s">
        <v>467</v>
      </c>
      <c r="L208">
        <v>1.4E-3</v>
      </c>
      <c r="M208" t="s">
        <v>468</v>
      </c>
      <c r="S208" t="s">
        <v>1126</v>
      </c>
      <c r="T208" t="s">
        <v>1126</v>
      </c>
      <c r="U208" s="55">
        <v>2018143005</v>
      </c>
      <c r="V208" t="s">
        <v>199</v>
      </c>
      <c r="W208" t="s">
        <v>468</v>
      </c>
      <c r="X208" t="s">
        <v>468</v>
      </c>
      <c r="Y208" t="s">
        <v>1127</v>
      </c>
      <c r="Z208" t="s">
        <v>1128</v>
      </c>
      <c r="AC208">
        <v>2018</v>
      </c>
    </row>
    <row r="209" spans="1:29" x14ac:dyDescent="0.35">
      <c r="A209" t="s">
        <v>161</v>
      </c>
      <c r="B209" s="18">
        <v>43286</v>
      </c>
      <c r="C209">
        <v>119</v>
      </c>
      <c r="D209">
        <v>1.47E-2</v>
      </c>
      <c r="E209">
        <v>0</v>
      </c>
      <c r="F209" t="s">
        <v>1125</v>
      </c>
      <c r="G209" s="56">
        <v>44491</v>
      </c>
      <c r="H209" t="s">
        <v>106</v>
      </c>
      <c r="J209">
        <v>2.9999999999999997E-4</v>
      </c>
      <c r="K209" t="s">
        <v>467</v>
      </c>
      <c r="L209">
        <v>1.4E-3</v>
      </c>
      <c r="M209" t="s">
        <v>468</v>
      </c>
      <c r="S209" t="s">
        <v>1126</v>
      </c>
      <c r="T209" t="s">
        <v>1126</v>
      </c>
      <c r="U209" s="55">
        <v>2018186018</v>
      </c>
      <c r="V209" t="s">
        <v>199</v>
      </c>
      <c r="W209" t="s">
        <v>468</v>
      </c>
      <c r="X209" t="s">
        <v>468</v>
      </c>
      <c r="Y209" t="s">
        <v>1127</v>
      </c>
      <c r="Z209" t="s">
        <v>1128</v>
      </c>
      <c r="AC209">
        <v>2018</v>
      </c>
    </row>
    <row r="210" spans="1:29" x14ac:dyDescent="0.35">
      <c r="A210" t="s">
        <v>451</v>
      </c>
      <c r="B210" s="18">
        <v>43286</v>
      </c>
      <c r="C210">
        <v>119</v>
      </c>
      <c r="D210">
        <v>8.4000000000000012E-3</v>
      </c>
      <c r="E210">
        <v>0</v>
      </c>
      <c r="F210" t="s">
        <v>1125</v>
      </c>
      <c r="G210" s="56">
        <v>44491</v>
      </c>
      <c r="H210" t="s">
        <v>106</v>
      </c>
      <c r="J210">
        <v>2.9999999999999997E-4</v>
      </c>
      <c r="K210" t="s">
        <v>467</v>
      </c>
      <c r="L210">
        <v>1.4E-3</v>
      </c>
      <c r="M210" t="s">
        <v>468</v>
      </c>
      <c r="S210" t="s">
        <v>1126</v>
      </c>
      <c r="T210" t="s">
        <v>1126</v>
      </c>
      <c r="U210" s="55">
        <v>2018186016</v>
      </c>
      <c r="V210" t="s">
        <v>199</v>
      </c>
      <c r="W210" t="s">
        <v>468</v>
      </c>
      <c r="X210" t="s">
        <v>468</v>
      </c>
      <c r="Y210" t="s">
        <v>1127</v>
      </c>
      <c r="Z210" t="s">
        <v>1128</v>
      </c>
      <c r="AC210">
        <v>2018</v>
      </c>
    </row>
    <row r="211" spans="1:29" x14ac:dyDescent="0.35">
      <c r="A211" t="s">
        <v>160</v>
      </c>
      <c r="B211" s="18">
        <v>43286</v>
      </c>
      <c r="C211">
        <v>119</v>
      </c>
      <c r="D211">
        <v>1.4999999999999999E-2</v>
      </c>
      <c r="E211">
        <v>0</v>
      </c>
      <c r="F211" t="s">
        <v>1125</v>
      </c>
      <c r="G211" s="56">
        <v>44491</v>
      </c>
      <c r="H211" t="s">
        <v>106</v>
      </c>
      <c r="J211">
        <v>2.9999999999999997E-4</v>
      </c>
      <c r="K211" t="s">
        <v>467</v>
      </c>
      <c r="L211">
        <v>1.4E-3</v>
      </c>
      <c r="M211" t="s">
        <v>468</v>
      </c>
      <c r="S211" t="s">
        <v>1126</v>
      </c>
      <c r="T211" t="s">
        <v>1126</v>
      </c>
      <c r="U211" s="55">
        <v>2018186017</v>
      </c>
      <c r="V211" t="s">
        <v>199</v>
      </c>
      <c r="W211" t="s">
        <v>468</v>
      </c>
      <c r="X211" t="s">
        <v>468</v>
      </c>
      <c r="Y211" t="s">
        <v>1127</v>
      </c>
      <c r="Z211" t="s">
        <v>1128</v>
      </c>
      <c r="AC211">
        <v>2018</v>
      </c>
    </row>
    <row r="212" spans="1:29" x14ac:dyDescent="0.35">
      <c r="A212" t="s">
        <v>158</v>
      </c>
      <c r="B212" s="18">
        <v>43286</v>
      </c>
      <c r="C212">
        <v>119</v>
      </c>
      <c r="D212">
        <v>1.5E-3</v>
      </c>
      <c r="E212" t="s">
        <v>827</v>
      </c>
      <c r="F212" t="s">
        <v>1125</v>
      </c>
      <c r="G212" s="56">
        <v>44491</v>
      </c>
      <c r="H212" t="s">
        <v>1122</v>
      </c>
      <c r="J212">
        <v>2.9999999999999997E-4</v>
      </c>
      <c r="K212" t="s">
        <v>467</v>
      </c>
      <c r="L212">
        <v>1.4E-3</v>
      </c>
      <c r="M212" t="s">
        <v>468</v>
      </c>
      <c r="S212" t="s">
        <v>1126</v>
      </c>
      <c r="T212" t="s">
        <v>1126</v>
      </c>
      <c r="U212" s="55">
        <v>2018186015</v>
      </c>
      <c r="V212" t="s">
        <v>199</v>
      </c>
      <c r="W212" t="s">
        <v>468</v>
      </c>
      <c r="X212" t="s">
        <v>468</v>
      </c>
      <c r="Y212" t="s">
        <v>1127</v>
      </c>
      <c r="Z212" t="s">
        <v>1128</v>
      </c>
      <c r="AC212">
        <v>2018</v>
      </c>
    </row>
    <row r="213" spans="1:29" x14ac:dyDescent="0.35">
      <c r="A213" t="s">
        <v>161</v>
      </c>
      <c r="B213" s="18">
        <v>43298</v>
      </c>
      <c r="C213">
        <v>119</v>
      </c>
      <c r="D213">
        <v>1.5599999999999999E-2</v>
      </c>
      <c r="E213">
        <v>0</v>
      </c>
      <c r="F213" t="s">
        <v>1125</v>
      </c>
      <c r="G213" s="56">
        <v>44491</v>
      </c>
      <c r="H213" t="s">
        <v>106</v>
      </c>
      <c r="J213">
        <v>2.9999999999999997E-4</v>
      </c>
      <c r="K213" t="s">
        <v>467</v>
      </c>
      <c r="L213">
        <v>1.4E-3</v>
      </c>
      <c r="M213" t="s">
        <v>468</v>
      </c>
      <c r="S213" t="s">
        <v>1126</v>
      </c>
      <c r="T213" t="s">
        <v>1126</v>
      </c>
      <c r="U213" s="55">
        <v>2018198090</v>
      </c>
      <c r="V213" t="s">
        <v>199</v>
      </c>
      <c r="W213" t="s">
        <v>468</v>
      </c>
      <c r="X213" t="s">
        <v>468</v>
      </c>
      <c r="Y213" t="s">
        <v>1127</v>
      </c>
      <c r="Z213" t="s">
        <v>1128</v>
      </c>
      <c r="AC213">
        <v>2018</v>
      </c>
    </row>
    <row r="214" spans="1:29" x14ac:dyDescent="0.35">
      <c r="A214" t="s">
        <v>451</v>
      </c>
      <c r="B214" s="18">
        <v>43298</v>
      </c>
      <c r="C214">
        <v>119</v>
      </c>
      <c r="D214">
        <v>1.1300000000000001E-2</v>
      </c>
      <c r="E214">
        <v>0</v>
      </c>
      <c r="F214" t="s">
        <v>1125</v>
      </c>
      <c r="G214" s="56">
        <v>44491</v>
      </c>
      <c r="H214" t="s">
        <v>106</v>
      </c>
      <c r="J214">
        <v>2.9999999999999997E-4</v>
      </c>
      <c r="K214" t="s">
        <v>467</v>
      </c>
      <c r="L214">
        <v>1.4E-3</v>
      </c>
      <c r="M214" t="s">
        <v>468</v>
      </c>
      <c r="S214" t="s">
        <v>1126</v>
      </c>
      <c r="T214" t="s">
        <v>1126</v>
      </c>
      <c r="U214" s="55">
        <v>2018198089</v>
      </c>
      <c r="V214" t="s">
        <v>199</v>
      </c>
      <c r="W214" t="s">
        <v>468</v>
      </c>
      <c r="X214" t="s">
        <v>468</v>
      </c>
      <c r="Y214" t="s">
        <v>1127</v>
      </c>
      <c r="Z214" t="s">
        <v>1128</v>
      </c>
      <c r="AC214">
        <v>2018</v>
      </c>
    </row>
    <row r="215" spans="1:29" x14ac:dyDescent="0.35">
      <c r="A215" t="s">
        <v>158</v>
      </c>
      <c r="B215" s="18">
        <v>43298</v>
      </c>
      <c r="C215">
        <v>119</v>
      </c>
      <c r="D215">
        <v>2.5000000000000001E-3</v>
      </c>
      <c r="E215">
        <v>0</v>
      </c>
      <c r="F215" t="s">
        <v>1125</v>
      </c>
      <c r="G215" s="56">
        <v>44491</v>
      </c>
      <c r="H215" t="s">
        <v>106</v>
      </c>
      <c r="J215">
        <v>2.9999999999999997E-4</v>
      </c>
      <c r="K215" t="s">
        <v>467</v>
      </c>
      <c r="L215">
        <v>1.4E-3</v>
      </c>
      <c r="M215" t="s">
        <v>468</v>
      </c>
      <c r="S215" t="s">
        <v>1126</v>
      </c>
      <c r="T215" t="s">
        <v>1126</v>
      </c>
      <c r="U215" s="55">
        <v>2018198088</v>
      </c>
      <c r="V215" t="s">
        <v>199</v>
      </c>
      <c r="W215" t="s">
        <v>468</v>
      </c>
      <c r="X215" t="s">
        <v>468</v>
      </c>
      <c r="Y215" t="s">
        <v>1127</v>
      </c>
      <c r="Z215" t="s">
        <v>1128</v>
      </c>
      <c r="AC215">
        <v>2018</v>
      </c>
    </row>
    <row r="216" spans="1:29" x14ac:dyDescent="0.35">
      <c r="A216" t="s">
        <v>160</v>
      </c>
      <c r="B216" s="18">
        <v>43306</v>
      </c>
      <c r="C216">
        <v>119</v>
      </c>
      <c r="D216">
        <v>1.5599999999999999E-2</v>
      </c>
      <c r="E216">
        <v>0</v>
      </c>
      <c r="F216" t="s">
        <v>1125</v>
      </c>
      <c r="G216" s="56">
        <v>44491</v>
      </c>
      <c r="H216" t="s">
        <v>106</v>
      </c>
      <c r="J216">
        <v>2.9999999999999997E-4</v>
      </c>
      <c r="K216" t="s">
        <v>467</v>
      </c>
      <c r="L216">
        <v>1.4E-3</v>
      </c>
      <c r="M216" t="s">
        <v>468</v>
      </c>
      <c r="S216" t="s">
        <v>1126</v>
      </c>
      <c r="T216" t="s">
        <v>1126</v>
      </c>
      <c r="U216" s="55">
        <v>2018206078</v>
      </c>
      <c r="V216" t="s">
        <v>199</v>
      </c>
      <c r="W216" t="s">
        <v>468</v>
      </c>
      <c r="X216" t="s">
        <v>468</v>
      </c>
      <c r="Y216" t="s">
        <v>1127</v>
      </c>
      <c r="Z216" t="s">
        <v>1128</v>
      </c>
      <c r="AC216">
        <v>2018</v>
      </c>
    </row>
    <row r="217" spans="1:29" x14ac:dyDescent="0.35">
      <c r="A217" t="s">
        <v>158</v>
      </c>
      <c r="B217" s="18">
        <v>43306</v>
      </c>
      <c r="C217">
        <v>119</v>
      </c>
      <c r="D217">
        <v>2.8500000000000001E-2</v>
      </c>
      <c r="E217">
        <v>0</v>
      </c>
      <c r="F217" t="s">
        <v>1125</v>
      </c>
      <c r="G217" s="56">
        <v>44491</v>
      </c>
      <c r="H217" t="s">
        <v>106</v>
      </c>
      <c r="J217">
        <v>2.9999999999999997E-4</v>
      </c>
      <c r="K217" t="s">
        <v>467</v>
      </c>
      <c r="L217">
        <v>1.4E-3</v>
      </c>
      <c r="M217" t="s">
        <v>468</v>
      </c>
      <c r="S217" t="s">
        <v>1126</v>
      </c>
      <c r="T217" t="s">
        <v>1126</v>
      </c>
      <c r="U217" s="55">
        <v>2018206080</v>
      </c>
      <c r="V217" t="s">
        <v>199</v>
      </c>
      <c r="W217" t="s">
        <v>468</v>
      </c>
      <c r="X217" t="s">
        <v>468</v>
      </c>
      <c r="Y217" t="s">
        <v>1127</v>
      </c>
      <c r="Z217" t="s">
        <v>1128</v>
      </c>
      <c r="AC217">
        <v>2018</v>
      </c>
    </row>
    <row r="218" spans="1:29" x14ac:dyDescent="0.35">
      <c r="A218" t="s">
        <v>159</v>
      </c>
      <c r="B218" s="18">
        <v>43306</v>
      </c>
      <c r="C218">
        <v>119</v>
      </c>
      <c r="D218">
        <v>1.9800000000000002E-2</v>
      </c>
      <c r="E218">
        <v>0</v>
      </c>
      <c r="F218" t="s">
        <v>1125</v>
      </c>
      <c r="G218" s="56">
        <v>44491</v>
      </c>
      <c r="H218" t="s">
        <v>106</v>
      </c>
      <c r="J218">
        <v>2.9999999999999997E-4</v>
      </c>
      <c r="K218" t="s">
        <v>467</v>
      </c>
      <c r="L218">
        <v>1.4E-3</v>
      </c>
      <c r="M218" t="s">
        <v>468</v>
      </c>
      <c r="S218" t="s">
        <v>1126</v>
      </c>
      <c r="T218" t="s">
        <v>1126</v>
      </c>
      <c r="U218" s="55">
        <v>2018206079</v>
      </c>
      <c r="V218" t="s">
        <v>199</v>
      </c>
      <c r="W218" t="s">
        <v>468</v>
      </c>
      <c r="X218" t="s">
        <v>468</v>
      </c>
      <c r="Y218" t="s">
        <v>1127</v>
      </c>
      <c r="Z218" t="s">
        <v>1128</v>
      </c>
      <c r="AC218">
        <v>2018</v>
      </c>
    </row>
    <row r="219" spans="1:29" x14ac:dyDescent="0.35">
      <c r="A219" t="s">
        <v>161</v>
      </c>
      <c r="B219" s="18">
        <v>43312</v>
      </c>
      <c r="C219">
        <v>119</v>
      </c>
      <c r="D219">
        <v>1.6500000000000001E-2</v>
      </c>
      <c r="E219">
        <v>0</v>
      </c>
      <c r="F219" t="s">
        <v>1125</v>
      </c>
      <c r="G219" s="56">
        <v>44491</v>
      </c>
      <c r="H219" t="s">
        <v>106</v>
      </c>
      <c r="J219">
        <v>2.9999999999999997E-4</v>
      </c>
      <c r="K219" t="s">
        <v>467</v>
      </c>
      <c r="L219">
        <v>1.4E-3</v>
      </c>
      <c r="M219" t="s">
        <v>468</v>
      </c>
      <c r="S219" t="s">
        <v>1126</v>
      </c>
      <c r="T219" t="s">
        <v>1126</v>
      </c>
      <c r="U219" s="55">
        <v>2018212097</v>
      </c>
      <c r="V219" t="s">
        <v>199</v>
      </c>
      <c r="W219" t="s">
        <v>468</v>
      </c>
      <c r="X219" t="s">
        <v>468</v>
      </c>
      <c r="Y219" t="s">
        <v>1127</v>
      </c>
      <c r="Z219" t="s">
        <v>1128</v>
      </c>
      <c r="AC219">
        <v>2018</v>
      </c>
    </row>
    <row r="220" spans="1:29" x14ac:dyDescent="0.35">
      <c r="A220" t="s">
        <v>451</v>
      </c>
      <c r="B220" s="18">
        <v>43312</v>
      </c>
      <c r="C220">
        <v>119</v>
      </c>
      <c r="D220">
        <v>1.3099999999999999E-2</v>
      </c>
      <c r="E220">
        <v>0</v>
      </c>
      <c r="F220" t="s">
        <v>1125</v>
      </c>
      <c r="G220" s="56">
        <v>44491</v>
      </c>
      <c r="H220" t="s">
        <v>106</v>
      </c>
      <c r="J220">
        <v>2.9999999999999997E-4</v>
      </c>
      <c r="K220" t="s">
        <v>467</v>
      </c>
      <c r="L220">
        <v>1.4E-3</v>
      </c>
      <c r="M220" t="s">
        <v>468</v>
      </c>
      <c r="S220" t="s">
        <v>1126</v>
      </c>
      <c r="T220" t="s">
        <v>1126</v>
      </c>
      <c r="U220" s="55">
        <v>2018212096</v>
      </c>
      <c r="V220" t="s">
        <v>199</v>
      </c>
      <c r="W220" t="s">
        <v>468</v>
      </c>
      <c r="X220" t="s">
        <v>468</v>
      </c>
      <c r="Y220" t="s">
        <v>1127</v>
      </c>
      <c r="Z220" t="s">
        <v>1128</v>
      </c>
      <c r="AC220">
        <v>2018</v>
      </c>
    </row>
    <row r="221" spans="1:29" x14ac:dyDescent="0.35">
      <c r="A221" t="s">
        <v>160</v>
      </c>
      <c r="B221" s="18">
        <v>43312</v>
      </c>
      <c r="C221">
        <v>119</v>
      </c>
      <c r="D221">
        <v>9.1999999999999998E-3</v>
      </c>
      <c r="E221">
        <v>0</v>
      </c>
      <c r="F221" t="s">
        <v>1125</v>
      </c>
      <c r="G221" s="56">
        <v>44491</v>
      </c>
      <c r="H221" t="s">
        <v>106</v>
      </c>
      <c r="J221">
        <v>2.9999999999999997E-4</v>
      </c>
      <c r="K221" t="s">
        <v>467</v>
      </c>
      <c r="L221">
        <v>1.4E-3</v>
      </c>
      <c r="M221" t="s">
        <v>468</v>
      </c>
      <c r="S221" t="s">
        <v>1126</v>
      </c>
      <c r="T221" t="s">
        <v>1126</v>
      </c>
      <c r="U221" s="55">
        <v>2018212098</v>
      </c>
      <c r="V221" t="s">
        <v>199</v>
      </c>
      <c r="W221" t="s">
        <v>468</v>
      </c>
      <c r="X221" t="s">
        <v>468</v>
      </c>
      <c r="Y221" t="s">
        <v>1127</v>
      </c>
      <c r="Z221" t="s">
        <v>1128</v>
      </c>
      <c r="AC221">
        <v>2018</v>
      </c>
    </row>
    <row r="222" spans="1:29" x14ac:dyDescent="0.35">
      <c r="A222" t="s">
        <v>158</v>
      </c>
      <c r="B222" s="18">
        <v>43312</v>
      </c>
      <c r="C222">
        <v>119</v>
      </c>
      <c r="D222">
        <v>9.9000000000000008E-3</v>
      </c>
      <c r="E222">
        <v>0</v>
      </c>
      <c r="F222" t="s">
        <v>1125</v>
      </c>
      <c r="G222" s="56">
        <v>44491</v>
      </c>
      <c r="H222" t="s">
        <v>106</v>
      </c>
      <c r="J222">
        <v>2.9999999999999997E-4</v>
      </c>
      <c r="K222" t="s">
        <v>467</v>
      </c>
      <c r="L222">
        <v>1.4E-3</v>
      </c>
      <c r="M222" t="s">
        <v>468</v>
      </c>
      <c r="S222" t="s">
        <v>1126</v>
      </c>
      <c r="T222" t="s">
        <v>1126</v>
      </c>
      <c r="U222" s="55">
        <v>2018212095</v>
      </c>
      <c r="V222" t="s">
        <v>199</v>
      </c>
      <c r="W222" t="s">
        <v>468</v>
      </c>
      <c r="X222" t="s">
        <v>468</v>
      </c>
      <c r="Y222" t="s">
        <v>1127</v>
      </c>
      <c r="Z222" t="s">
        <v>1128</v>
      </c>
      <c r="AC222">
        <v>2018</v>
      </c>
    </row>
    <row r="223" spans="1:29" x14ac:dyDescent="0.35">
      <c r="A223" t="s">
        <v>159</v>
      </c>
      <c r="B223" s="18">
        <v>43312</v>
      </c>
      <c r="C223">
        <v>119</v>
      </c>
      <c r="D223">
        <v>2.24E-2</v>
      </c>
      <c r="E223">
        <v>0</v>
      </c>
      <c r="F223" t="s">
        <v>1125</v>
      </c>
      <c r="G223" s="56">
        <v>44491</v>
      </c>
      <c r="H223" t="s">
        <v>106</v>
      </c>
      <c r="J223">
        <v>2.9999999999999997E-4</v>
      </c>
      <c r="K223" t="s">
        <v>467</v>
      </c>
      <c r="L223">
        <v>1.4E-3</v>
      </c>
      <c r="M223" t="s">
        <v>468</v>
      </c>
      <c r="S223" t="s">
        <v>1126</v>
      </c>
      <c r="T223" t="s">
        <v>1126</v>
      </c>
      <c r="U223" s="55">
        <v>2018212099</v>
      </c>
      <c r="V223" t="s">
        <v>199</v>
      </c>
      <c r="W223" t="s">
        <v>468</v>
      </c>
      <c r="X223" t="s">
        <v>468</v>
      </c>
      <c r="Y223" t="s">
        <v>1127</v>
      </c>
      <c r="Z223" t="s">
        <v>1128</v>
      </c>
      <c r="AC223">
        <v>2018</v>
      </c>
    </row>
    <row r="224" spans="1:29" x14ac:dyDescent="0.35">
      <c r="A224" t="s">
        <v>450</v>
      </c>
      <c r="B224" s="18">
        <v>43326</v>
      </c>
      <c r="C224">
        <v>119</v>
      </c>
      <c r="D224">
        <v>1.49E-2</v>
      </c>
      <c r="E224">
        <v>0</v>
      </c>
      <c r="F224" t="s">
        <v>1125</v>
      </c>
      <c r="G224" s="56">
        <v>44491</v>
      </c>
      <c r="H224" t="s">
        <v>106</v>
      </c>
      <c r="J224">
        <v>2.9999999999999997E-4</v>
      </c>
      <c r="K224" t="s">
        <v>467</v>
      </c>
      <c r="L224">
        <v>1.4E-3</v>
      </c>
      <c r="M224" t="s">
        <v>468</v>
      </c>
      <c r="S224" t="s">
        <v>1126</v>
      </c>
      <c r="T224" t="s">
        <v>1126</v>
      </c>
      <c r="U224" s="55">
        <v>2018226034</v>
      </c>
      <c r="V224" t="s">
        <v>199</v>
      </c>
      <c r="W224" t="s">
        <v>468</v>
      </c>
      <c r="X224" t="s">
        <v>468</v>
      </c>
      <c r="Y224" t="s">
        <v>1127</v>
      </c>
      <c r="Z224" t="s">
        <v>1128</v>
      </c>
      <c r="AC224">
        <v>2018</v>
      </c>
    </row>
    <row r="225" spans="1:29" x14ac:dyDescent="0.35">
      <c r="A225" t="s">
        <v>161</v>
      </c>
      <c r="B225" s="18">
        <v>43326</v>
      </c>
      <c r="C225">
        <v>119</v>
      </c>
      <c r="D225">
        <v>1.61E-2</v>
      </c>
      <c r="E225">
        <v>0</v>
      </c>
      <c r="F225" t="s">
        <v>1125</v>
      </c>
      <c r="G225" s="56">
        <v>44491</v>
      </c>
      <c r="H225" t="s">
        <v>106</v>
      </c>
      <c r="J225">
        <v>2.9999999999999997E-4</v>
      </c>
      <c r="K225" t="s">
        <v>467</v>
      </c>
      <c r="L225">
        <v>1.4E-3</v>
      </c>
      <c r="M225" t="s">
        <v>468</v>
      </c>
      <c r="S225" t="s">
        <v>1126</v>
      </c>
      <c r="T225" t="s">
        <v>1126</v>
      </c>
      <c r="U225" s="55">
        <v>2018226035</v>
      </c>
      <c r="V225" t="s">
        <v>199</v>
      </c>
      <c r="W225" t="s">
        <v>468</v>
      </c>
      <c r="X225" t="s">
        <v>468</v>
      </c>
      <c r="Y225" t="s">
        <v>1127</v>
      </c>
      <c r="Z225" t="s">
        <v>1128</v>
      </c>
      <c r="AC225">
        <v>2018</v>
      </c>
    </row>
    <row r="226" spans="1:29" x14ac:dyDescent="0.35">
      <c r="A226" t="s">
        <v>451</v>
      </c>
      <c r="B226" s="18">
        <v>43326</v>
      </c>
      <c r="C226">
        <v>119</v>
      </c>
      <c r="D226">
        <v>3.1300000000000001E-2</v>
      </c>
      <c r="E226">
        <v>0</v>
      </c>
      <c r="F226" t="s">
        <v>1125</v>
      </c>
      <c r="G226" s="56">
        <v>44491</v>
      </c>
      <c r="H226" t="s">
        <v>106</v>
      </c>
      <c r="J226">
        <v>2.9999999999999997E-4</v>
      </c>
      <c r="K226" t="s">
        <v>467</v>
      </c>
      <c r="L226">
        <v>1.4E-3</v>
      </c>
      <c r="M226" t="s">
        <v>468</v>
      </c>
      <c r="S226" t="s">
        <v>1126</v>
      </c>
      <c r="T226" t="s">
        <v>1126</v>
      </c>
      <c r="U226" s="55">
        <v>2018226031</v>
      </c>
      <c r="V226" t="s">
        <v>199</v>
      </c>
      <c r="W226" t="s">
        <v>468</v>
      </c>
      <c r="X226" t="s">
        <v>468</v>
      </c>
      <c r="Y226" t="s">
        <v>1127</v>
      </c>
      <c r="Z226" t="s">
        <v>1128</v>
      </c>
      <c r="AC226">
        <v>2018</v>
      </c>
    </row>
    <row r="227" spans="1:29" x14ac:dyDescent="0.35">
      <c r="A227" t="s">
        <v>160</v>
      </c>
      <c r="B227" s="18">
        <v>43326</v>
      </c>
      <c r="C227">
        <v>119</v>
      </c>
      <c r="D227">
        <v>1.5E-3</v>
      </c>
      <c r="E227" t="s">
        <v>827</v>
      </c>
      <c r="F227" t="s">
        <v>1125</v>
      </c>
      <c r="G227" s="56">
        <v>44491</v>
      </c>
      <c r="H227" t="s">
        <v>1122</v>
      </c>
      <c r="J227">
        <v>2.9999999999999997E-4</v>
      </c>
      <c r="K227" t="s">
        <v>467</v>
      </c>
      <c r="L227">
        <v>1.4E-3</v>
      </c>
      <c r="M227" t="s">
        <v>468</v>
      </c>
      <c r="S227" t="s">
        <v>1126</v>
      </c>
      <c r="T227" t="s">
        <v>1126</v>
      </c>
      <c r="U227" s="55">
        <v>2018226032</v>
      </c>
      <c r="V227" t="s">
        <v>199</v>
      </c>
      <c r="W227" t="s">
        <v>468</v>
      </c>
      <c r="X227" t="s">
        <v>468</v>
      </c>
      <c r="Y227" t="s">
        <v>1127</v>
      </c>
      <c r="Z227" t="s">
        <v>1128</v>
      </c>
      <c r="AC227">
        <v>2018</v>
      </c>
    </row>
    <row r="228" spans="1:29" x14ac:dyDescent="0.35">
      <c r="A228" t="s">
        <v>158</v>
      </c>
      <c r="B228" s="18">
        <v>43326</v>
      </c>
      <c r="C228">
        <v>119</v>
      </c>
      <c r="D228">
        <v>1.6000000000000001E-3</v>
      </c>
      <c r="E228" t="s">
        <v>827</v>
      </c>
      <c r="F228" t="s">
        <v>1125</v>
      </c>
      <c r="G228" s="56">
        <v>44491</v>
      </c>
      <c r="H228" t="s">
        <v>1122</v>
      </c>
      <c r="J228">
        <v>2.9999999999999997E-4</v>
      </c>
      <c r="K228" t="s">
        <v>467</v>
      </c>
      <c r="L228">
        <v>1.4E-3</v>
      </c>
      <c r="M228" t="s">
        <v>468</v>
      </c>
      <c r="S228" t="s">
        <v>1126</v>
      </c>
      <c r="T228" t="s">
        <v>1126</v>
      </c>
      <c r="U228" s="55">
        <v>2018226030</v>
      </c>
      <c r="V228" t="s">
        <v>199</v>
      </c>
      <c r="W228" t="s">
        <v>468</v>
      </c>
      <c r="X228" t="s">
        <v>468</v>
      </c>
      <c r="Y228" t="s">
        <v>1127</v>
      </c>
      <c r="Z228" t="s">
        <v>1128</v>
      </c>
      <c r="AC228">
        <v>2018</v>
      </c>
    </row>
    <row r="229" spans="1:29" x14ac:dyDescent="0.35">
      <c r="A229" t="s">
        <v>159</v>
      </c>
      <c r="B229" s="18">
        <v>43326</v>
      </c>
      <c r="C229">
        <v>119</v>
      </c>
      <c r="D229">
        <v>6.409999999999999E-2</v>
      </c>
      <c r="E229">
        <v>0</v>
      </c>
      <c r="F229" t="s">
        <v>1125</v>
      </c>
      <c r="G229" s="56">
        <v>44491</v>
      </c>
      <c r="H229" t="s">
        <v>106</v>
      </c>
      <c r="J229">
        <v>2.9999999999999997E-4</v>
      </c>
      <c r="K229" t="s">
        <v>467</v>
      </c>
      <c r="L229">
        <v>1.4E-3</v>
      </c>
      <c r="M229" t="s">
        <v>468</v>
      </c>
      <c r="S229" t="s">
        <v>1126</v>
      </c>
      <c r="T229" t="s">
        <v>1126</v>
      </c>
      <c r="U229" s="55">
        <v>2018226033</v>
      </c>
      <c r="V229" t="s">
        <v>199</v>
      </c>
      <c r="W229" t="s">
        <v>468</v>
      </c>
      <c r="X229" t="s">
        <v>468</v>
      </c>
      <c r="Y229" t="s">
        <v>1127</v>
      </c>
      <c r="Z229" t="s">
        <v>1128</v>
      </c>
      <c r="AC229">
        <v>2018</v>
      </c>
    </row>
    <row r="230" spans="1:29" x14ac:dyDescent="0.35">
      <c r="A230" t="s">
        <v>450</v>
      </c>
      <c r="B230" s="18">
        <v>43329</v>
      </c>
      <c r="C230">
        <v>119</v>
      </c>
      <c r="D230">
        <v>3.44E-2</v>
      </c>
      <c r="E230">
        <v>0</v>
      </c>
      <c r="F230" t="s">
        <v>1125</v>
      </c>
      <c r="G230" s="56">
        <v>44491</v>
      </c>
      <c r="H230" t="s">
        <v>106</v>
      </c>
      <c r="J230">
        <v>2.9999999999999997E-4</v>
      </c>
      <c r="K230" t="s">
        <v>467</v>
      </c>
      <c r="L230">
        <v>1.4E-3</v>
      </c>
      <c r="M230" t="s">
        <v>468</v>
      </c>
      <c r="S230" t="s">
        <v>1126</v>
      </c>
      <c r="T230" t="s">
        <v>1126</v>
      </c>
      <c r="U230" s="55">
        <v>2018229084</v>
      </c>
      <c r="V230" t="s">
        <v>199</v>
      </c>
      <c r="W230" t="s">
        <v>468</v>
      </c>
      <c r="X230" t="s">
        <v>468</v>
      </c>
      <c r="Y230" t="s">
        <v>1127</v>
      </c>
      <c r="Z230" t="s">
        <v>1128</v>
      </c>
      <c r="AC230">
        <v>2018</v>
      </c>
    </row>
    <row r="231" spans="1:29" x14ac:dyDescent="0.35">
      <c r="A231" t="s">
        <v>450</v>
      </c>
      <c r="B231" s="18">
        <v>43340</v>
      </c>
      <c r="C231">
        <v>119</v>
      </c>
      <c r="D231">
        <v>5.1999999999999998E-3</v>
      </c>
      <c r="E231">
        <v>0</v>
      </c>
      <c r="F231" t="s">
        <v>1125</v>
      </c>
      <c r="G231" s="56">
        <v>44491</v>
      </c>
      <c r="H231" t="s">
        <v>106</v>
      </c>
      <c r="J231">
        <v>2.9999999999999997E-4</v>
      </c>
      <c r="K231" t="s">
        <v>467</v>
      </c>
      <c r="L231">
        <v>1.4E-3</v>
      </c>
      <c r="M231" t="s">
        <v>468</v>
      </c>
      <c r="S231" t="s">
        <v>1126</v>
      </c>
      <c r="T231" t="s">
        <v>1126</v>
      </c>
      <c r="U231" s="55">
        <v>2018240049</v>
      </c>
      <c r="V231" t="s">
        <v>199</v>
      </c>
      <c r="W231" t="s">
        <v>468</v>
      </c>
      <c r="X231" t="s">
        <v>468</v>
      </c>
      <c r="Y231" t="s">
        <v>1127</v>
      </c>
      <c r="Z231" t="s">
        <v>1128</v>
      </c>
      <c r="AC231">
        <v>2018</v>
      </c>
    </row>
    <row r="232" spans="1:29" x14ac:dyDescent="0.35">
      <c r="A232" t="s">
        <v>161</v>
      </c>
      <c r="B232" s="18">
        <v>43340</v>
      </c>
      <c r="C232">
        <v>119</v>
      </c>
      <c r="D232">
        <v>1.6800000000000002E-2</v>
      </c>
      <c r="E232">
        <v>0</v>
      </c>
      <c r="F232" t="s">
        <v>1125</v>
      </c>
      <c r="G232" s="56">
        <v>44491</v>
      </c>
      <c r="H232" t="s">
        <v>106</v>
      </c>
      <c r="J232">
        <v>2.9999999999999997E-4</v>
      </c>
      <c r="K232" t="s">
        <v>467</v>
      </c>
      <c r="L232">
        <v>1.4E-3</v>
      </c>
      <c r="M232" t="s">
        <v>468</v>
      </c>
      <c r="S232" t="s">
        <v>1126</v>
      </c>
      <c r="T232" t="s">
        <v>1126</v>
      </c>
      <c r="U232" s="55">
        <v>2018240050</v>
      </c>
      <c r="V232" t="s">
        <v>199</v>
      </c>
      <c r="W232" t="s">
        <v>468</v>
      </c>
      <c r="X232" t="s">
        <v>468</v>
      </c>
      <c r="Y232" t="s">
        <v>1127</v>
      </c>
      <c r="Z232" t="s">
        <v>1128</v>
      </c>
      <c r="AC232">
        <v>2018</v>
      </c>
    </row>
    <row r="233" spans="1:29" x14ac:dyDescent="0.35">
      <c r="A233" t="s">
        <v>451</v>
      </c>
      <c r="B233" s="18">
        <v>43340</v>
      </c>
      <c r="C233">
        <v>119</v>
      </c>
      <c r="D233">
        <v>1.2E-2</v>
      </c>
      <c r="E233">
        <v>0</v>
      </c>
      <c r="F233" t="s">
        <v>1125</v>
      </c>
      <c r="G233" s="56">
        <v>44491</v>
      </c>
      <c r="H233" t="s">
        <v>106</v>
      </c>
      <c r="J233">
        <v>2.9999999999999997E-4</v>
      </c>
      <c r="K233" t="s">
        <v>467</v>
      </c>
      <c r="L233">
        <v>1.4E-3</v>
      </c>
      <c r="M233" t="s">
        <v>468</v>
      </c>
      <c r="S233" t="s">
        <v>1126</v>
      </c>
      <c r="T233" t="s">
        <v>1126</v>
      </c>
      <c r="U233" s="55">
        <v>2018240046</v>
      </c>
      <c r="V233" t="s">
        <v>199</v>
      </c>
      <c r="W233" t="s">
        <v>468</v>
      </c>
      <c r="X233" t="s">
        <v>468</v>
      </c>
      <c r="Y233" t="s">
        <v>1127</v>
      </c>
      <c r="Z233" t="s">
        <v>1128</v>
      </c>
      <c r="AC233">
        <v>2018</v>
      </c>
    </row>
    <row r="234" spans="1:29" x14ac:dyDescent="0.35">
      <c r="A234" t="s">
        <v>160</v>
      </c>
      <c r="B234" s="18">
        <v>43340</v>
      </c>
      <c r="C234">
        <v>119</v>
      </c>
      <c r="D234">
        <v>1.4E-2</v>
      </c>
      <c r="E234">
        <v>0</v>
      </c>
      <c r="F234" t="s">
        <v>1125</v>
      </c>
      <c r="G234" s="56">
        <v>44491</v>
      </c>
      <c r="H234" t="s">
        <v>106</v>
      </c>
      <c r="J234">
        <v>2.9999999999999997E-4</v>
      </c>
      <c r="K234" t="s">
        <v>467</v>
      </c>
      <c r="L234">
        <v>1.4E-3</v>
      </c>
      <c r="M234" t="s">
        <v>468</v>
      </c>
      <c r="S234" t="s">
        <v>1126</v>
      </c>
      <c r="T234" t="s">
        <v>1126</v>
      </c>
      <c r="U234" s="55">
        <v>2018240047</v>
      </c>
      <c r="V234" t="s">
        <v>199</v>
      </c>
      <c r="W234" t="s">
        <v>468</v>
      </c>
      <c r="X234" t="s">
        <v>468</v>
      </c>
      <c r="Y234" t="s">
        <v>1127</v>
      </c>
      <c r="Z234" t="s">
        <v>1128</v>
      </c>
      <c r="AC234">
        <v>2018</v>
      </c>
    </row>
    <row r="235" spans="1:29" x14ac:dyDescent="0.35">
      <c r="A235" t="s">
        <v>160</v>
      </c>
      <c r="B235" s="18">
        <v>43340</v>
      </c>
      <c r="C235">
        <v>119</v>
      </c>
      <c r="D235">
        <v>1.32E-2</v>
      </c>
      <c r="E235">
        <v>0</v>
      </c>
      <c r="F235" t="s">
        <v>1125</v>
      </c>
      <c r="G235" s="56">
        <v>44491</v>
      </c>
      <c r="H235" t="s">
        <v>106</v>
      </c>
      <c r="J235">
        <v>2.9999999999999997E-4</v>
      </c>
      <c r="K235" t="s">
        <v>467</v>
      </c>
      <c r="L235">
        <v>1.4E-3</v>
      </c>
      <c r="M235" t="s">
        <v>468</v>
      </c>
      <c r="S235" t="s">
        <v>1126</v>
      </c>
      <c r="T235" t="s">
        <v>1126</v>
      </c>
      <c r="U235" s="55">
        <v>2018240051</v>
      </c>
      <c r="V235" t="s">
        <v>199</v>
      </c>
      <c r="W235" t="s">
        <v>468</v>
      </c>
      <c r="X235" t="s">
        <v>468</v>
      </c>
      <c r="Y235" t="s">
        <v>1127</v>
      </c>
      <c r="Z235" t="s">
        <v>1128</v>
      </c>
      <c r="AC235">
        <v>2018</v>
      </c>
    </row>
    <row r="236" spans="1:29" x14ac:dyDescent="0.35">
      <c r="A236" t="s">
        <v>158</v>
      </c>
      <c r="B236" s="18">
        <v>43340</v>
      </c>
      <c r="C236">
        <v>119</v>
      </c>
      <c r="D236">
        <v>1.6000000000000001E-3</v>
      </c>
      <c r="E236" t="s">
        <v>827</v>
      </c>
      <c r="F236" t="s">
        <v>1125</v>
      </c>
      <c r="G236" s="56">
        <v>44491</v>
      </c>
      <c r="H236" t="s">
        <v>1122</v>
      </c>
      <c r="J236">
        <v>2.9999999999999997E-4</v>
      </c>
      <c r="K236" t="s">
        <v>467</v>
      </c>
      <c r="L236">
        <v>1.4E-3</v>
      </c>
      <c r="M236" t="s">
        <v>468</v>
      </c>
      <c r="S236" t="s">
        <v>1126</v>
      </c>
      <c r="T236" t="s">
        <v>1126</v>
      </c>
      <c r="U236" s="55">
        <v>2018240045</v>
      </c>
      <c r="V236" t="s">
        <v>199</v>
      </c>
      <c r="W236" t="s">
        <v>468</v>
      </c>
      <c r="X236" t="s">
        <v>468</v>
      </c>
      <c r="Y236" t="s">
        <v>1127</v>
      </c>
      <c r="Z236" t="s">
        <v>1128</v>
      </c>
      <c r="AC236">
        <v>2018</v>
      </c>
    </row>
    <row r="237" spans="1:29" x14ac:dyDescent="0.35">
      <c r="A237" t="s">
        <v>159</v>
      </c>
      <c r="B237" s="18">
        <v>43340</v>
      </c>
      <c r="C237">
        <v>119</v>
      </c>
      <c r="D237">
        <v>3.9700000000000006E-2</v>
      </c>
      <c r="E237">
        <v>0</v>
      </c>
      <c r="F237" t="s">
        <v>1125</v>
      </c>
      <c r="G237" s="56">
        <v>44491</v>
      </c>
      <c r="H237" t="s">
        <v>106</v>
      </c>
      <c r="J237">
        <v>2.9999999999999997E-4</v>
      </c>
      <c r="K237" t="s">
        <v>467</v>
      </c>
      <c r="L237">
        <v>1.4E-3</v>
      </c>
      <c r="M237" t="s">
        <v>468</v>
      </c>
      <c r="S237" t="s">
        <v>1126</v>
      </c>
      <c r="T237" t="s">
        <v>1126</v>
      </c>
      <c r="U237" s="55">
        <v>2018240048</v>
      </c>
      <c r="V237" t="s">
        <v>199</v>
      </c>
      <c r="W237" t="s">
        <v>468</v>
      </c>
      <c r="X237" t="s">
        <v>468</v>
      </c>
      <c r="Y237" t="s">
        <v>1127</v>
      </c>
      <c r="Z237" t="s">
        <v>1128</v>
      </c>
      <c r="AC237">
        <v>2018</v>
      </c>
    </row>
    <row r="238" spans="1:29" x14ac:dyDescent="0.35">
      <c r="A238" t="s">
        <v>451</v>
      </c>
      <c r="B238" s="18">
        <v>43353</v>
      </c>
      <c r="C238">
        <v>119</v>
      </c>
      <c r="D238">
        <v>1.55E-2</v>
      </c>
      <c r="E238">
        <v>0</v>
      </c>
      <c r="F238" t="s">
        <v>1125</v>
      </c>
      <c r="G238" s="56">
        <v>44491</v>
      </c>
      <c r="H238" t="s">
        <v>106</v>
      </c>
      <c r="J238">
        <v>2.9999999999999997E-4</v>
      </c>
      <c r="K238" t="s">
        <v>467</v>
      </c>
      <c r="L238">
        <v>1.4E-3</v>
      </c>
      <c r="M238" t="s">
        <v>468</v>
      </c>
      <c r="S238" t="s">
        <v>1126</v>
      </c>
      <c r="T238" t="s">
        <v>1126</v>
      </c>
      <c r="U238" s="55">
        <v>2018254008</v>
      </c>
      <c r="V238" t="s">
        <v>199</v>
      </c>
      <c r="W238" t="s">
        <v>468</v>
      </c>
      <c r="X238" t="s">
        <v>468</v>
      </c>
      <c r="Y238" t="s">
        <v>1127</v>
      </c>
      <c r="Z238" t="s">
        <v>1128</v>
      </c>
      <c r="AC238">
        <v>2018</v>
      </c>
    </row>
    <row r="239" spans="1:29" x14ac:dyDescent="0.35">
      <c r="A239" t="s">
        <v>160</v>
      </c>
      <c r="B239" s="18">
        <v>43353</v>
      </c>
      <c r="C239">
        <v>119</v>
      </c>
      <c r="D239">
        <v>2.1499999999999998E-2</v>
      </c>
      <c r="E239">
        <v>0</v>
      </c>
      <c r="F239" t="s">
        <v>1125</v>
      </c>
      <c r="G239" s="56">
        <v>44491</v>
      </c>
      <c r="H239" t="s">
        <v>106</v>
      </c>
      <c r="J239">
        <v>2.9999999999999997E-4</v>
      </c>
      <c r="K239" t="s">
        <v>467</v>
      </c>
      <c r="L239">
        <v>1.4E-3</v>
      </c>
      <c r="M239" t="s">
        <v>468</v>
      </c>
      <c r="S239" t="s">
        <v>1126</v>
      </c>
      <c r="T239" t="s">
        <v>1126</v>
      </c>
      <c r="U239" s="55">
        <v>2018254009</v>
      </c>
      <c r="V239" t="s">
        <v>199</v>
      </c>
      <c r="W239" t="s">
        <v>468</v>
      </c>
      <c r="X239" t="s">
        <v>468</v>
      </c>
      <c r="Y239" t="s">
        <v>1127</v>
      </c>
      <c r="Z239" t="s">
        <v>1128</v>
      </c>
      <c r="AC239">
        <v>2018</v>
      </c>
    </row>
    <row r="240" spans="1:29" x14ac:dyDescent="0.35">
      <c r="A240" t="s">
        <v>158</v>
      </c>
      <c r="B240" s="18">
        <v>43353</v>
      </c>
      <c r="C240">
        <v>119</v>
      </c>
      <c r="D240">
        <v>1.46E-2</v>
      </c>
      <c r="E240">
        <v>0</v>
      </c>
      <c r="F240" t="s">
        <v>1125</v>
      </c>
      <c r="G240" s="56">
        <v>44491</v>
      </c>
      <c r="H240" t="s">
        <v>106</v>
      </c>
      <c r="J240">
        <v>2.9999999999999997E-4</v>
      </c>
      <c r="K240" t="s">
        <v>467</v>
      </c>
      <c r="L240">
        <v>1.4E-3</v>
      </c>
      <c r="M240" t="s">
        <v>468</v>
      </c>
      <c r="S240" t="s">
        <v>1126</v>
      </c>
      <c r="T240" t="s">
        <v>1126</v>
      </c>
      <c r="U240" s="55">
        <v>2018254007</v>
      </c>
      <c r="V240" t="s">
        <v>199</v>
      </c>
      <c r="W240" t="s">
        <v>468</v>
      </c>
      <c r="X240" t="s">
        <v>468</v>
      </c>
      <c r="Y240" t="s">
        <v>1127</v>
      </c>
      <c r="Z240" t="s">
        <v>1128</v>
      </c>
      <c r="AC240">
        <v>2018</v>
      </c>
    </row>
    <row r="241" spans="1:29" x14ac:dyDescent="0.35">
      <c r="A241" t="s">
        <v>159</v>
      </c>
      <c r="B241" s="18">
        <v>43353</v>
      </c>
      <c r="C241">
        <v>119</v>
      </c>
      <c r="D241">
        <v>1.8200000000000001E-2</v>
      </c>
      <c r="E241">
        <v>0</v>
      </c>
      <c r="F241" t="s">
        <v>1125</v>
      </c>
      <c r="G241" s="56">
        <v>44491</v>
      </c>
      <c r="H241" t="s">
        <v>106</v>
      </c>
      <c r="J241">
        <v>2.9999999999999997E-4</v>
      </c>
      <c r="K241" t="s">
        <v>467</v>
      </c>
      <c r="L241">
        <v>1.4E-3</v>
      </c>
      <c r="M241" t="s">
        <v>468</v>
      </c>
      <c r="S241" t="s">
        <v>1126</v>
      </c>
      <c r="T241" t="s">
        <v>1126</v>
      </c>
      <c r="U241" s="55">
        <v>2018254010</v>
      </c>
      <c r="V241" t="s">
        <v>199</v>
      </c>
      <c r="W241" t="s">
        <v>468</v>
      </c>
      <c r="X241" t="s">
        <v>468</v>
      </c>
      <c r="Y241" t="s">
        <v>1127</v>
      </c>
      <c r="Z241" t="s">
        <v>1128</v>
      </c>
      <c r="AC241">
        <v>2018</v>
      </c>
    </row>
    <row r="242" spans="1:29" x14ac:dyDescent="0.35">
      <c r="A242" t="s">
        <v>450</v>
      </c>
      <c r="B242" s="18">
        <v>43354</v>
      </c>
      <c r="C242">
        <v>119</v>
      </c>
      <c r="D242">
        <v>1.4800000000000001E-2</v>
      </c>
      <c r="E242">
        <v>0</v>
      </c>
      <c r="F242" t="s">
        <v>1125</v>
      </c>
      <c r="G242" s="56">
        <v>44491</v>
      </c>
      <c r="H242" t="s">
        <v>106</v>
      </c>
      <c r="J242">
        <v>2.9999999999999997E-4</v>
      </c>
      <c r="K242" t="s">
        <v>467</v>
      </c>
      <c r="L242">
        <v>1.4E-3</v>
      </c>
      <c r="M242" t="s">
        <v>468</v>
      </c>
      <c r="S242" t="s">
        <v>1126</v>
      </c>
      <c r="T242" t="s">
        <v>1126</v>
      </c>
      <c r="U242" s="55">
        <v>2018254082</v>
      </c>
      <c r="V242" t="s">
        <v>199</v>
      </c>
      <c r="W242" t="s">
        <v>468</v>
      </c>
      <c r="X242" t="s">
        <v>468</v>
      </c>
      <c r="Y242" t="s">
        <v>1127</v>
      </c>
      <c r="Z242" t="s">
        <v>1128</v>
      </c>
      <c r="AC242">
        <v>2018</v>
      </c>
    </row>
    <row r="243" spans="1:29" x14ac:dyDescent="0.35">
      <c r="A243" t="s">
        <v>161</v>
      </c>
      <c r="B243" s="18">
        <v>43354</v>
      </c>
      <c r="C243">
        <v>119</v>
      </c>
      <c r="D243">
        <v>2.9999999999999997E-4</v>
      </c>
      <c r="E243" t="s">
        <v>836</v>
      </c>
      <c r="F243" t="s">
        <v>1125</v>
      </c>
      <c r="G243" s="56">
        <v>44491</v>
      </c>
      <c r="H243" t="s">
        <v>836</v>
      </c>
      <c r="J243">
        <v>2.9999999999999997E-4</v>
      </c>
      <c r="K243">
        <f>J243</f>
        <v>2.9999999999999997E-4</v>
      </c>
      <c r="L243">
        <v>1.4E-3</v>
      </c>
      <c r="M243" t="s">
        <v>468</v>
      </c>
      <c r="S243" t="s">
        <v>1126</v>
      </c>
      <c r="T243" t="s">
        <v>1126</v>
      </c>
      <c r="U243" s="55">
        <v>2018254083</v>
      </c>
      <c r="V243" t="s">
        <v>199</v>
      </c>
      <c r="W243" t="s">
        <v>468</v>
      </c>
      <c r="X243" t="s">
        <v>468</v>
      </c>
      <c r="Y243" t="s">
        <v>1127</v>
      </c>
      <c r="Z243" t="s">
        <v>1128</v>
      </c>
      <c r="AC243">
        <v>2018</v>
      </c>
    </row>
    <row r="244" spans="1:29" x14ac:dyDescent="0.35">
      <c r="A244" t="s">
        <v>451</v>
      </c>
      <c r="B244" s="18">
        <v>43354</v>
      </c>
      <c r="C244">
        <v>119</v>
      </c>
      <c r="D244">
        <v>1.7399999999999999E-2</v>
      </c>
      <c r="E244">
        <v>0</v>
      </c>
      <c r="F244" t="s">
        <v>1125</v>
      </c>
      <c r="G244" s="56">
        <v>44491</v>
      </c>
      <c r="H244" t="s">
        <v>106</v>
      </c>
      <c r="J244">
        <v>2.9999999999999997E-4</v>
      </c>
      <c r="K244" t="s">
        <v>467</v>
      </c>
      <c r="L244">
        <v>1.4E-3</v>
      </c>
      <c r="M244" t="s">
        <v>468</v>
      </c>
      <c r="S244" t="s">
        <v>1126</v>
      </c>
      <c r="T244" t="s">
        <v>1126</v>
      </c>
      <c r="U244" s="55">
        <v>2018254079</v>
      </c>
      <c r="V244" t="s">
        <v>199</v>
      </c>
      <c r="W244" t="s">
        <v>468</v>
      </c>
      <c r="X244" t="s">
        <v>468</v>
      </c>
      <c r="Y244" t="s">
        <v>1127</v>
      </c>
      <c r="Z244" t="s">
        <v>1128</v>
      </c>
      <c r="AC244">
        <v>2018</v>
      </c>
    </row>
    <row r="245" spans="1:29" x14ac:dyDescent="0.35">
      <c r="A245" t="s">
        <v>160</v>
      </c>
      <c r="B245" s="18">
        <v>43354</v>
      </c>
      <c r="C245">
        <v>119</v>
      </c>
      <c r="D245">
        <v>5.9200000000000003E-2</v>
      </c>
      <c r="E245">
        <v>0</v>
      </c>
      <c r="F245" t="s">
        <v>1125</v>
      </c>
      <c r="G245" s="56">
        <v>44491</v>
      </c>
      <c r="H245" t="s">
        <v>106</v>
      </c>
      <c r="J245">
        <v>2.9999999999999997E-4</v>
      </c>
      <c r="K245" t="s">
        <v>467</v>
      </c>
      <c r="L245">
        <v>1.4E-3</v>
      </c>
      <c r="M245" t="s">
        <v>468</v>
      </c>
      <c r="S245" t="s">
        <v>1126</v>
      </c>
      <c r="T245" t="s">
        <v>1126</v>
      </c>
      <c r="U245" s="55">
        <v>2018254080</v>
      </c>
      <c r="V245" t="s">
        <v>199</v>
      </c>
      <c r="W245" t="s">
        <v>468</v>
      </c>
      <c r="X245" t="s">
        <v>468</v>
      </c>
      <c r="Y245" t="s">
        <v>1127</v>
      </c>
      <c r="Z245" t="s">
        <v>1128</v>
      </c>
      <c r="AC245">
        <v>2018</v>
      </c>
    </row>
    <row r="246" spans="1:29" x14ac:dyDescent="0.35">
      <c r="A246" t="s">
        <v>158</v>
      </c>
      <c r="B246" s="18">
        <v>43354</v>
      </c>
      <c r="C246">
        <v>119</v>
      </c>
      <c r="D246">
        <v>2.69E-2</v>
      </c>
      <c r="E246">
        <v>0</v>
      </c>
      <c r="F246" t="s">
        <v>1125</v>
      </c>
      <c r="G246" s="56">
        <v>44491</v>
      </c>
      <c r="H246" t="s">
        <v>106</v>
      </c>
      <c r="J246">
        <v>2.9999999999999997E-4</v>
      </c>
      <c r="K246" t="s">
        <v>467</v>
      </c>
      <c r="L246">
        <v>1.4E-3</v>
      </c>
      <c r="M246" t="s">
        <v>468</v>
      </c>
      <c r="S246" t="s">
        <v>1126</v>
      </c>
      <c r="T246" t="s">
        <v>1126</v>
      </c>
      <c r="U246" s="55">
        <v>2018254078</v>
      </c>
      <c r="V246" t="s">
        <v>199</v>
      </c>
      <c r="W246" t="s">
        <v>468</v>
      </c>
      <c r="X246" t="s">
        <v>468</v>
      </c>
      <c r="Y246" t="s">
        <v>1127</v>
      </c>
      <c r="Z246" t="s">
        <v>1128</v>
      </c>
      <c r="AC246">
        <v>2018</v>
      </c>
    </row>
    <row r="247" spans="1:29" x14ac:dyDescent="0.35">
      <c r="A247" t="s">
        <v>159</v>
      </c>
      <c r="B247" s="18">
        <v>43354</v>
      </c>
      <c r="C247">
        <v>119</v>
      </c>
      <c r="D247">
        <v>1.9399999999999997E-2</v>
      </c>
      <c r="E247">
        <v>0</v>
      </c>
      <c r="F247" t="s">
        <v>1125</v>
      </c>
      <c r="G247" s="56">
        <v>44491</v>
      </c>
      <c r="H247" t="s">
        <v>106</v>
      </c>
      <c r="J247">
        <v>2.9999999999999997E-4</v>
      </c>
      <c r="K247" t="s">
        <v>467</v>
      </c>
      <c r="L247">
        <v>1.4E-3</v>
      </c>
      <c r="M247" t="s">
        <v>468</v>
      </c>
      <c r="S247" t="s">
        <v>1126</v>
      </c>
      <c r="T247" t="s">
        <v>1126</v>
      </c>
      <c r="U247" s="55">
        <v>2018254081</v>
      </c>
      <c r="V247" t="s">
        <v>199</v>
      </c>
      <c r="W247" t="s">
        <v>468</v>
      </c>
      <c r="X247" t="s">
        <v>468</v>
      </c>
      <c r="Y247" t="s">
        <v>1127</v>
      </c>
      <c r="Z247" t="s">
        <v>1128</v>
      </c>
      <c r="AC247">
        <v>2018</v>
      </c>
    </row>
    <row r="248" spans="1:29" x14ac:dyDescent="0.35">
      <c r="A248" t="s">
        <v>450</v>
      </c>
      <c r="B248" s="18">
        <v>43382</v>
      </c>
      <c r="C248">
        <v>119</v>
      </c>
      <c r="D248">
        <v>1.0199999999999999E-2</v>
      </c>
      <c r="E248">
        <v>0</v>
      </c>
      <c r="F248" t="s">
        <v>1125</v>
      </c>
      <c r="G248" s="56">
        <v>44491</v>
      </c>
      <c r="H248" t="s">
        <v>106</v>
      </c>
      <c r="J248">
        <v>2.9999999999999997E-4</v>
      </c>
      <c r="K248" t="s">
        <v>467</v>
      </c>
      <c r="L248">
        <v>1.4E-3</v>
      </c>
      <c r="M248" t="s">
        <v>468</v>
      </c>
      <c r="S248" t="s">
        <v>1126</v>
      </c>
      <c r="T248" t="s">
        <v>1126</v>
      </c>
      <c r="U248" s="55">
        <v>2018282011</v>
      </c>
      <c r="V248" t="s">
        <v>199</v>
      </c>
      <c r="W248" t="s">
        <v>468</v>
      </c>
      <c r="X248" t="s">
        <v>468</v>
      </c>
      <c r="Y248" t="s">
        <v>1127</v>
      </c>
      <c r="Z248" t="s">
        <v>1128</v>
      </c>
      <c r="AC248">
        <v>2018</v>
      </c>
    </row>
    <row r="249" spans="1:29" x14ac:dyDescent="0.35">
      <c r="A249" t="s">
        <v>161</v>
      </c>
      <c r="B249" s="18">
        <v>43382</v>
      </c>
      <c r="C249">
        <v>119</v>
      </c>
      <c r="D249">
        <v>1.1300000000000001E-2</v>
      </c>
      <c r="E249">
        <v>0</v>
      </c>
      <c r="F249" t="s">
        <v>1125</v>
      </c>
      <c r="G249" s="56">
        <v>44491</v>
      </c>
      <c r="H249" t="s">
        <v>106</v>
      </c>
      <c r="J249">
        <v>2.9999999999999997E-4</v>
      </c>
      <c r="K249" t="s">
        <v>467</v>
      </c>
      <c r="L249">
        <v>1.4E-3</v>
      </c>
      <c r="M249" t="s">
        <v>468</v>
      </c>
      <c r="S249" t="s">
        <v>1126</v>
      </c>
      <c r="T249" t="s">
        <v>1126</v>
      </c>
      <c r="U249" s="55">
        <v>2018282012</v>
      </c>
      <c r="V249" t="s">
        <v>199</v>
      </c>
      <c r="W249" t="s">
        <v>468</v>
      </c>
      <c r="X249" t="s">
        <v>468</v>
      </c>
      <c r="Y249" t="s">
        <v>1127</v>
      </c>
      <c r="Z249" t="s">
        <v>1128</v>
      </c>
      <c r="AC249">
        <v>2018</v>
      </c>
    </row>
    <row r="250" spans="1:29" x14ac:dyDescent="0.35">
      <c r="A250" t="s">
        <v>451</v>
      </c>
      <c r="B250" s="18">
        <v>43382</v>
      </c>
      <c r="C250">
        <v>119</v>
      </c>
      <c r="D250">
        <v>1.24E-2</v>
      </c>
      <c r="E250">
        <v>0</v>
      </c>
      <c r="F250" t="s">
        <v>1125</v>
      </c>
      <c r="G250" s="56">
        <v>44491</v>
      </c>
      <c r="H250" t="s">
        <v>106</v>
      </c>
      <c r="J250">
        <v>2.9999999999999997E-4</v>
      </c>
      <c r="K250" t="s">
        <v>467</v>
      </c>
      <c r="L250">
        <v>1.4E-3</v>
      </c>
      <c r="M250" t="s">
        <v>468</v>
      </c>
      <c r="S250" t="s">
        <v>1126</v>
      </c>
      <c r="T250" t="s">
        <v>1126</v>
      </c>
      <c r="U250" s="55">
        <v>2018282008</v>
      </c>
      <c r="V250" t="s">
        <v>199</v>
      </c>
      <c r="W250" t="s">
        <v>468</v>
      </c>
      <c r="X250" t="s">
        <v>468</v>
      </c>
      <c r="Y250" t="s">
        <v>1127</v>
      </c>
      <c r="Z250" t="s">
        <v>1128</v>
      </c>
      <c r="AC250">
        <v>2018</v>
      </c>
    </row>
    <row r="251" spans="1:29" x14ac:dyDescent="0.35">
      <c r="A251" t="s">
        <v>160</v>
      </c>
      <c r="B251" s="18">
        <v>43382</v>
      </c>
      <c r="C251">
        <v>119</v>
      </c>
      <c r="D251">
        <v>1.41E-2</v>
      </c>
      <c r="E251">
        <v>0</v>
      </c>
      <c r="F251" t="s">
        <v>1125</v>
      </c>
      <c r="G251" s="56">
        <v>44491</v>
      </c>
      <c r="H251" t="s">
        <v>106</v>
      </c>
      <c r="J251">
        <v>2.9999999999999997E-4</v>
      </c>
      <c r="K251" t="s">
        <v>467</v>
      </c>
      <c r="L251">
        <v>1.4E-3</v>
      </c>
      <c r="M251" t="s">
        <v>468</v>
      </c>
      <c r="S251" t="s">
        <v>1126</v>
      </c>
      <c r="T251" t="s">
        <v>1126</v>
      </c>
      <c r="U251" s="55">
        <v>2018282009</v>
      </c>
      <c r="V251" t="s">
        <v>199</v>
      </c>
      <c r="W251" t="s">
        <v>468</v>
      </c>
      <c r="X251" t="s">
        <v>468</v>
      </c>
      <c r="Y251" t="s">
        <v>1127</v>
      </c>
      <c r="Z251" t="s">
        <v>1128</v>
      </c>
      <c r="AC251">
        <v>2018</v>
      </c>
    </row>
    <row r="252" spans="1:29" x14ac:dyDescent="0.35">
      <c r="A252" t="s">
        <v>158</v>
      </c>
      <c r="B252" s="18">
        <v>43382</v>
      </c>
      <c r="C252">
        <v>119</v>
      </c>
      <c r="D252">
        <v>8.199999999999999E-3</v>
      </c>
      <c r="E252">
        <v>0</v>
      </c>
      <c r="F252" t="s">
        <v>1125</v>
      </c>
      <c r="G252" s="56">
        <v>44491</v>
      </c>
      <c r="H252" t="s">
        <v>106</v>
      </c>
      <c r="J252">
        <v>2.9999999999999997E-4</v>
      </c>
      <c r="K252" t="s">
        <v>467</v>
      </c>
      <c r="L252">
        <v>1.4E-3</v>
      </c>
      <c r="M252" t="s">
        <v>468</v>
      </c>
      <c r="S252" t="s">
        <v>1126</v>
      </c>
      <c r="T252" t="s">
        <v>1126</v>
      </c>
      <c r="U252" s="55">
        <v>2018282007</v>
      </c>
      <c r="V252" t="s">
        <v>199</v>
      </c>
      <c r="W252" t="s">
        <v>468</v>
      </c>
      <c r="X252" t="s">
        <v>468</v>
      </c>
      <c r="Y252" t="s">
        <v>1127</v>
      </c>
      <c r="Z252" t="s">
        <v>1128</v>
      </c>
      <c r="AC252">
        <v>2018</v>
      </c>
    </row>
    <row r="253" spans="1:29" x14ac:dyDescent="0.35">
      <c r="A253" t="s">
        <v>159</v>
      </c>
      <c r="B253" s="18">
        <v>43382</v>
      </c>
      <c r="C253">
        <v>119</v>
      </c>
      <c r="D253">
        <v>1.6E-2</v>
      </c>
      <c r="E253">
        <v>0</v>
      </c>
      <c r="F253" t="s">
        <v>1125</v>
      </c>
      <c r="G253" s="56">
        <v>44491</v>
      </c>
      <c r="H253" t="s">
        <v>106</v>
      </c>
      <c r="J253">
        <v>2.9999999999999997E-4</v>
      </c>
      <c r="K253" t="s">
        <v>467</v>
      </c>
      <c r="L253">
        <v>1.4E-3</v>
      </c>
      <c r="M253" t="s">
        <v>468</v>
      </c>
      <c r="S253" t="s">
        <v>1126</v>
      </c>
      <c r="T253" t="s">
        <v>1126</v>
      </c>
      <c r="U253" s="55">
        <v>2018282010</v>
      </c>
      <c r="V253" t="s">
        <v>199</v>
      </c>
      <c r="W253" t="s">
        <v>468</v>
      </c>
      <c r="X253" t="s">
        <v>468</v>
      </c>
      <c r="Y253" t="s">
        <v>1127</v>
      </c>
      <c r="Z253" t="s">
        <v>1128</v>
      </c>
      <c r="AC253">
        <v>2018</v>
      </c>
    </row>
    <row r="254" spans="1:29" x14ac:dyDescent="0.35">
      <c r="A254" t="s">
        <v>450</v>
      </c>
      <c r="B254" s="18">
        <v>43396</v>
      </c>
      <c r="C254">
        <v>119</v>
      </c>
      <c r="D254">
        <v>4.7999999999999996E-3</v>
      </c>
      <c r="E254">
        <v>0</v>
      </c>
      <c r="F254" t="s">
        <v>1125</v>
      </c>
      <c r="G254" s="56">
        <v>44491</v>
      </c>
      <c r="H254" t="s">
        <v>106</v>
      </c>
      <c r="J254">
        <v>2.9999999999999997E-4</v>
      </c>
      <c r="K254" t="s">
        <v>467</v>
      </c>
      <c r="L254">
        <v>1.4E-3</v>
      </c>
      <c r="M254" t="s">
        <v>468</v>
      </c>
      <c r="S254" t="s">
        <v>1126</v>
      </c>
      <c r="T254" t="s">
        <v>1126</v>
      </c>
      <c r="U254" s="55">
        <v>2018296009</v>
      </c>
      <c r="V254" t="s">
        <v>199</v>
      </c>
      <c r="W254" t="s">
        <v>468</v>
      </c>
      <c r="X254" t="s">
        <v>468</v>
      </c>
      <c r="Y254" t="s">
        <v>1127</v>
      </c>
      <c r="Z254" t="s">
        <v>1128</v>
      </c>
      <c r="AC254">
        <v>2018</v>
      </c>
    </row>
    <row r="255" spans="1:29" x14ac:dyDescent="0.35">
      <c r="A255" t="s">
        <v>161</v>
      </c>
      <c r="B255" s="18">
        <v>43396</v>
      </c>
      <c r="C255">
        <v>119</v>
      </c>
      <c r="D255">
        <v>7.3000000000000001E-3</v>
      </c>
      <c r="E255">
        <v>0</v>
      </c>
      <c r="F255" t="s">
        <v>1125</v>
      </c>
      <c r="G255" s="56">
        <v>44491</v>
      </c>
      <c r="H255" t="s">
        <v>106</v>
      </c>
      <c r="J255">
        <v>2.9999999999999997E-4</v>
      </c>
      <c r="K255" t="s">
        <v>467</v>
      </c>
      <c r="L255">
        <v>1.4E-3</v>
      </c>
      <c r="M255" t="s">
        <v>468</v>
      </c>
      <c r="S255" t="s">
        <v>1126</v>
      </c>
      <c r="T255" t="s">
        <v>1126</v>
      </c>
      <c r="U255" s="55">
        <v>2018296010</v>
      </c>
      <c r="V255" t="s">
        <v>199</v>
      </c>
      <c r="W255" t="s">
        <v>468</v>
      </c>
      <c r="X255" t="s">
        <v>468</v>
      </c>
      <c r="Y255" t="s">
        <v>1127</v>
      </c>
      <c r="Z255" t="s">
        <v>1128</v>
      </c>
      <c r="AC255">
        <v>2018</v>
      </c>
    </row>
    <row r="256" spans="1:29" x14ac:dyDescent="0.35">
      <c r="A256" t="s">
        <v>451</v>
      </c>
      <c r="B256" s="18">
        <v>43396</v>
      </c>
      <c r="C256">
        <v>119</v>
      </c>
      <c r="D256">
        <v>5.9000000000000007E-3</v>
      </c>
      <c r="E256">
        <v>0</v>
      </c>
      <c r="F256" t="s">
        <v>1125</v>
      </c>
      <c r="G256" s="56">
        <v>44491</v>
      </c>
      <c r="H256" t="s">
        <v>106</v>
      </c>
      <c r="J256">
        <v>2.9999999999999997E-4</v>
      </c>
      <c r="K256" t="s">
        <v>467</v>
      </c>
      <c r="L256">
        <v>1.4E-3</v>
      </c>
      <c r="M256" t="s">
        <v>468</v>
      </c>
      <c r="S256" t="s">
        <v>1126</v>
      </c>
      <c r="T256" t="s">
        <v>1126</v>
      </c>
      <c r="U256" s="55">
        <v>2018296006</v>
      </c>
      <c r="V256" t="s">
        <v>199</v>
      </c>
      <c r="W256" t="s">
        <v>468</v>
      </c>
      <c r="X256" t="s">
        <v>468</v>
      </c>
      <c r="Y256" t="s">
        <v>1127</v>
      </c>
      <c r="Z256" t="s">
        <v>1128</v>
      </c>
      <c r="AC256">
        <v>2018</v>
      </c>
    </row>
    <row r="257" spans="1:29" x14ac:dyDescent="0.35">
      <c r="A257" t="s">
        <v>160</v>
      </c>
      <c r="B257" s="18">
        <v>43396</v>
      </c>
      <c r="C257">
        <v>119</v>
      </c>
      <c r="D257">
        <v>7.6E-3</v>
      </c>
      <c r="E257">
        <v>0</v>
      </c>
      <c r="F257" t="s">
        <v>1125</v>
      </c>
      <c r="G257" s="56">
        <v>44491</v>
      </c>
      <c r="H257" t="s">
        <v>106</v>
      </c>
      <c r="J257">
        <v>2.9999999999999997E-4</v>
      </c>
      <c r="K257" t="s">
        <v>467</v>
      </c>
      <c r="L257">
        <v>1.4E-3</v>
      </c>
      <c r="M257" t="s">
        <v>468</v>
      </c>
      <c r="S257" t="s">
        <v>1126</v>
      </c>
      <c r="T257" t="s">
        <v>1126</v>
      </c>
      <c r="U257" s="55">
        <v>2018296007</v>
      </c>
      <c r="V257" t="s">
        <v>199</v>
      </c>
      <c r="W257" t="s">
        <v>468</v>
      </c>
      <c r="X257" t="s">
        <v>468</v>
      </c>
      <c r="Y257" t="s">
        <v>1127</v>
      </c>
      <c r="Z257" t="s">
        <v>1128</v>
      </c>
      <c r="AC257">
        <v>2018</v>
      </c>
    </row>
    <row r="258" spans="1:29" x14ac:dyDescent="0.35">
      <c r="A258" t="s">
        <v>158</v>
      </c>
      <c r="B258" s="18">
        <v>43396</v>
      </c>
      <c r="C258">
        <v>119</v>
      </c>
      <c r="D258">
        <v>2.5000000000000001E-3</v>
      </c>
      <c r="E258">
        <v>0</v>
      </c>
      <c r="F258" t="s">
        <v>1125</v>
      </c>
      <c r="G258" s="56">
        <v>44491</v>
      </c>
      <c r="H258" t="s">
        <v>106</v>
      </c>
      <c r="J258">
        <v>2.9999999999999997E-4</v>
      </c>
      <c r="K258" t="s">
        <v>467</v>
      </c>
      <c r="L258">
        <v>1.4E-3</v>
      </c>
      <c r="M258" t="s">
        <v>468</v>
      </c>
      <c r="S258" t="s">
        <v>1126</v>
      </c>
      <c r="T258" t="s">
        <v>1126</v>
      </c>
      <c r="U258" s="55">
        <v>2018296005</v>
      </c>
      <c r="V258" t="s">
        <v>199</v>
      </c>
      <c r="W258" t="s">
        <v>468</v>
      </c>
      <c r="X258" t="s">
        <v>468</v>
      </c>
      <c r="Y258" t="s">
        <v>1127</v>
      </c>
      <c r="Z258" t="s">
        <v>1128</v>
      </c>
      <c r="AC258">
        <v>2018</v>
      </c>
    </row>
    <row r="259" spans="1:29" x14ac:dyDescent="0.35">
      <c r="A259" t="s">
        <v>159</v>
      </c>
      <c r="B259" s="18">
        <v>43396</v>
      </c>
      <c r="C259">
        <v>119</v>
      </c>
      <c r="D259">
        <v>4.2000000000000006E-3</v>
      </c>
      <c r="E259">
        <v>0</v>
      </c>
      <c r="F259" t="s">
        <v>1125</v>
      </c>
      <c r="G259" s="56">
        <v>44491</v>
      </c>
      <c r="H259" t="s">
        <v>106</v>
      </c>
      <c r="J259">
        <v>2.9999999999999997E-4</v>
      </c>
      <c r="K259" t="s">
        <v>467</v>
      </c>
      <c r="L259">
        <v>1.4E-3</v>
      </c>
      <c r="M259" t="s">
        <v>468</v>
      </c>
      <c r="S259" t="s">
        <v>1126</v>
      </c>
      <c r="T259" t="s">
        <v>1126</v>
      </c>
      <c r="U259" s="55">
        <v>2018296008</v>
      </c>
      <c r="V259" t="s">
        <v>199</v>
      </c>
      <c r="W259" t="s">
        <v>468</v>
      </c>
      <c r="X259" t="s">
        <v>468</v>
      </c>
      <c r="Y259" t="s">
        <v>1127</v>
      </c>
      <c r="Z259" t="s">
        <v>1128</v>
      </c>
      <c r="AC259">
        <v>2018</v>
      </c>
    </row>
    <row r="260" spans="1:29" x14ac:dyDescent="0.35">
      <c r="A260" t="s">
        <v>451</v>
      </c>
      <c r="B260" s="18">
        <v>43402</v>
      </c>
      <c r="C260">
        <v>119</v>
      </c>
      <c r="D260">
        <v>1.04E-2</v>
      </c>
      <c r="E260">
        <v>0</v>
      </c>
      <c r="F260" t="s">
        <v>1125</v>
      </c>
      <c r="G260" s="56">
        <v>44491</v>
      </c>
      <c r="H260" t="s">
        <v>106</v>
      </c>
      <c r="J260">
        <v>2.9999999999999997E-4</v>
      </c>
      <c r="K260" t="s">
        <v>467</v>
      </c>
      <c r="L260">
        <v>1.4E-3</v>
      </c>
      <c r="M260" t="s">
        <v>468</v>
      </c>
      <c r="S260" t="s">
        <v>1126</v>
      </c>
      <c r="T260" t="s">
        <v>1126</v>
      </c>
      <c r="U260" s="55">
        <v>2018303008</v>
      </c>
      <c r="V260" t="s">
        <v>199</v>
      </c>
      <c r="W260" t="s">
        <v>468</v>
      </c>
      <c r="X260" t="s">
        <v>468</v>
      </c>
      <c r="Y260" t="s">
        <v>1127</v>
      </c>
      <c r="Z260" t="s">
        <v>1128</v>
      </c>
      <c r="AC260">
        <v>2018</v>
      </c>
    </row>
    <row r="261" spans="1:29" x14ac:dyDescent="0.35">
      <c r="A261" t="s">
        <v>160</v>
      </c>
      <c r="B261" s="18">
        <v>43402</v>
      </c>
      <c r="C261">
        <v>119</v>
      </c>
      <c r="D261">
        <v>1.9899999999999998E-2</v>
      </c>
      <c r="E261">
        <v>0</v>
      </c>
      <c r="F261" t="s">
        <v>1125</v>
      </c>
      <c r="G261" s="56">
        <v>44491</v>
      </c>
      <c r="H261" t="s">
        <v>106</v>
      </c>
      <c r="J261">
        <v>2.9999999999999997E-4</v>
      </c>
      <c r="K261" t="s">
        <v>467</v>
      </c>
      <c r="L261">
        <v>1.4E-3</v>
      </c>
      <c r="M261" t="s">
        <v>468</v>
      </c>
      <c r="S261" t="s">
        <v>1126</v>
      </c>
      <c r="T261" t="s">
        <v>1126</v>
      </c>
      <c r="U261" s="55">
        <v>2018303009</v>
      </c>
      <c r="V261" t="s">
        <v>199</v>
      </c>
      <c r="W261" t="s">
        <v>468</v>
      </c>
      <c r="X261" t="s">
        <v>468</v>
      </c>
      <c r="Y261" t="s">
        <v>1127</v>
      </c>
      <c r="Z261" t="s">
        <v>1128</v>
      </c>
      <c r="AC261">
        <v>2018</v>
      </c>
    </row>
    <row r="262" spans="1:29" x14ac:dyDescent="0.35">
      <c r="A262" t="s">
        <v>158</v>
      </c>
      <c r="B262" s="18">
        <v>43402</v>
      </c>
      <c r="C262">
        <v>119</v>
      </c>
      <c r="D262">
        <v>1.6199999999999999E-2</v>
      </c>
      <c r="E262">
        <v>0</v>
      </c>
      <c r="F262" t="s">
        <v>1125</v>
      </c>
      <c r="G262" s="56">
        <v>44491</v>
      </c>
      <c r="H262" t="s">
        <v>106</v>
      </c>
      <c r="J262">
        <v>2.9999999999999997E-4</v>
      </c>
      <c r="K262" t="s">
        <v>467</v>
      </c>
      <c r="L262">
        <v>1.4E-3</v>
      </c>
      <c r="M262" t="s">
        <v>468</v>
      </c>
      <c r="S262" t="s">
        <v>1126</v>
      </c>
      <c r="T262" t="s">
        <v>1126</v>
      </c>
      <c r="U262" s="55">
        <v>2018303007</v>
      </c>
      <c r="V262" t="s">
        <v>199</v>
      </c>
      <c r="W262" t="s">
        <v>468</v>
      </c>
      <c r="X262" t="s">
        <v>468</v>
      </c>
      <c r="Y262" t="s">
        <v>1127</v>
      </c>
      <c r="Z262" t="s">
        <v>1128</v>
      </c>
      <c r="AC262">
        <v>2018</v>
      </c>
    </row>
    <row r="263" spans="1:29" x14ac:dyDescent="0.35">
      <c r="A263" t="s">
        <v>159</v>
      </c>
      <c r="B263" s="18">
        <v>43402</v>
      </c>
      <c r="C263">
        <v>119</v>
      </c>
      <c r="D263">
        <v>2.3600000000000003E-2</v>
      </c>
      <c r="E263">
        <v>0</v>
      </c>
      <c r="F263" t="s">
        <v>1125</v>
      </c>
      <c r="G263" s="56">
        <v>44491</v>
      </c>
      <c r="H263" t="s">
        <v>106</v>
      </c>
      <c r="J263">
        <v>2.9999999999999997E-4</v>
      </c>
      <c r="K263" t="s">
        <v>467</v>
      </c>
      <c r="L263">
        <v>1.4E-3</v>
      </c>
      <c r="M263" t="s">
        <v>468</v>
      </c>
      <c r="S263" t="s">
        <v>1126</v>
      </c>
      <c r="T263" t="s">
        <v>1126</v>
      </c>
      <c r="U263" s="55">
        <v>2018303010</v>
      </c>
      <c r="V263" t="s">
        <v>199</v>
      </c>
      <c r="W263" t="s">
        <v>468</v>
      </c>
      <c r="X263" t="s">
        <v>468</v>
      </c>
      <c r="Y263" t="s">
        <v>1127</v>
      </c>
      <c r="Z263" t="s">
        <v>1128</v>
      </c>
      <c r="AC263">
        <v>2018</v>
      </c>
    </row>
    <row r="264" spans="1:29" x14ac:dyDescent="0.35">
      <c r="A264" t="s">
        <v>451</v>
      </c>
      <c r="B264" s="18">
        <v>43406</v>
      </c>
      <c r="C264">
        <v>119</v>
      </c>
      <c r="D264">
        <v>8.5000000000000006E-3</v>
      </c>
      <c r="E264">
        <v>0</v>
      </c>
      <c r="F264" t="s">
        <v>1125</v>
      </c>
      <c r="G264" s="56">
        <v>44491</v>
      </c>
      <c r="H264" t="s">
        <v>106</v>
      </c>
      <c r="J264">
        <v>2.9999999999999997E-4</v>
      </c>
      <c r="K264" t="s">
        <v>467</v>
      </c>
      <c r="L264">
        <v>1.4E-3</v>
      </c>
      <c r="M264" t="s">
        <v>468</v>
      </c>
      <c r="S264" t="s">
        <v>1126</v>
      </c>
      <c r="T264" t="s">
        <v>1126</v>
      </c>
      <c r="U264" s="55">
        <v>2018306003</v>
      </c>
      <c r="V264" t="s">
        <v>199</v>
      </c>
      <c r="W264" t="s">
        <v>468</v>
      </c>
      <c r="X264" t="s">
        <v>468</v>
      </c>
      <c r="Y264" t="s">
        <v>1127</v>
      </c>
      <c r="Z264" t="s">
        <v>1128</v>
      </c>
      <c r="AC264">
        <v>2018</v>
      </c>
    </row>
    <row r="265" spans="1:29" x14ac:dyDescent="0.35">
      <c r="A265" t="s">
        <v>160</v>
      </c>
      <c r="B265" s="18">
        <v>43406</v>
      </c>
      <c r="C265">
        <v>119</v>
      </c>
      <c r="D265">
        <v>2.0199999999999999E-2</v>
      </c>
      <c r="E265">
        <v>0</v>
      </c>
      <c r="F265" t="s">
        <v>1125</v>
      </c>
      <c r="G265" s="56">
        <v>44491</v>
      </c>
      <c r="H265" t="s">
        <v>106</v>
      </c>
      <c r="J265">
        <v>2.9999999999999997E-4</v>
      </c>
      <c r="K265" t="s">
        <v>467</v>
      </c>
      <c r="L265">
        <v>1.4E-3</v>
      </c>
      <c r="M265" t="s">
        <v>468</v>
      </c>
      <c r="S265" t="s">
        <v>1126</v>
      </c>
      <c r="T265" t="s">
        <v>1126</v>
      </c>
      <c r="U265" s="55">
        <v>2018306004</v>
      </c>
      <c r="V265" t="s">
        <v>199</v>
      </c>
      <c r="W265" t="s">
        <v>468</v>
      </c>
      <c r="X265" t="s">
        <v>468</v>
      </c>
      <c r="Y265" t="s">
        <v>1127</v>
      </c>
      <c r="Z265" t="s">
        <v>1128</v>
      </c>
      <c r="AC265">
        <v>2018</v>
      </c>
    </row>
    <row r="266" spans="1:29" x14ac:dyDescent="0.35">
      <c r="A266" t="s">
        <v>158</v>
      </c>
      <c r="B266" s="18">
        <v>43406</v>
      </c>
      <c r="C266">
        <v>119</v>
      </c>
      <c r="D266">
        <v>1.9899999999999998E-2</v>
      </c>
      <c r="E266">
        <v>0</v>
      </c>
      <c r="F266" t="s">
        <v>1125</v>
      </c>
      <c r="G266" s="56">
        <v>44491</v>
      </c>
      <c r="H266" t="s">
        <v>106</v>
      </c>
      <c r="J266">
        <v>2.9999999999999997E-4</v>
      </c>
      <c r="K266" t="s">
        <v>467</v>
      </c>
      <c r="L266">
        <v>1.4E-3</v>
      </c>
      <c r="M266" t="s">
        <v>468</v>
      </c>
      <c r="S266" t="s">
        <v>1126</v>
      </c>
      <c r="T266" t="s">
        <v>1126</v>
      </c>
      <c r="U266" s="55">
        <v>2018306002</v>
      </c>
      <c r="V266" t="s">
        <v>199</v>
      </c>
      <c r="W266" t="s">
        <v>468</v>
      </c>
      <c r="X266" t="s">
        <v>468</v>
      </c>
      <c r="Y266" t="s">
        <v>1127</v>
      </c>
      <c r="Z266" t="s">
        <v>1128</v>
      </c>
      <c r="AC266">
        <v>2018</v>
      </c>
    </row>
    <row r="267" spans="1:29" x14ac:dyDescent="0.35">
      <c r="A267" t="s">
        <v>159</v>
      </c>
      <c r="B267" s="18">
        <v>43406</v>
      </c>
      <c r="C267">
        <v>119</v>
      </c>
      <c r="D267">
        <v>1.8800000000000001E-2</v>
      </c>
      <c r="E267">
        <v>0</v>
      </c>
      <c r="F267" t="s">
        <v>1125</v>
      </c>
      <c r="G267" s="56">
        <v>44491</v>
      </c>
      <c r="H267" t="s">
        <v>106</v>
      </c>
      <c r="J267">
        <v>2.9999999999999997E-4</v>
      </c>
      <c r="K267" t="s">
        <v>467</v>
      </c>
      <c r="L267">
        <v>1.4E-3</v>
      </c>
      <c r="M267" t="s">
        <v>468</v>
      </c>
      <c r="S267" t="s">
        <v>1126</v>
      </c>
      <c r="T267" t="s">
        <v>1126</v>
      </c>
      <c r="U267" s="55">
        <v>2018306005</v>
      </c>
      <c r="V267" t="s">
        <v>199</v>
      </c>
      <c r="W267" t="s">
        <v>468</v>
      </c>
      <c r="X267" t="s">
        <v>468</v>
      </c>
      <c r="Y267" t="s">
        <v>1127</v>
      </c>
      <c r="Z267" t="s">
        <v>1128</v>
      </c>
      <c r="AC267">
        <v>2018</v>
      </c>
    </row>
    <row r="268" spans="1:29" x14ac:dyDescent="0.35">
      <c r="A268" t="s">
        <v>450</v>
      </c>
      <c r="B268" s="18">
        <v>42830</v>
      </c>
      <c r="C268">
        <v>118</v>
      </c>
      <c r="D268">
        <v>9.300000000000001E-3</v>
      </c>
      <c r="E268">
        <v>0</v>
      </c>
      <c r="F268" t="s">
        <v>1125</v>
      </c>
      <c r="G268" s="56">
        <v>44491</v>
      </c>
      <c r="H268" t="s">
        <v>466</v>
      </c>
      <c r="J268">
        <v>1E-3</v>
      </c>
      <c r="K268" t="s">
        <v>467</v>
      </c>
      <c r="L268">
        <v>4.0000000000000001E-3</v>
      </c>
      <c r="M268" t="s">
        <v>468</v>
      </c>
      <c r="S268" t="s">
        <v>1126</v>
      </c>
      <c r="T268" t="s">
        <v>1126</v>
      </c>
      <c r="U268" s="55">
        <v>2017095006</v>
      </c>
      <c r="V268" t="s">
        <v>198</v>
      </c>
      <c r="W268" t="s">
        <v>468</v>
      </c>
      <c r="X268" t="s">
        <v>468</v>
      </c>
      <c r="Y268" t="s">
        <v>1127</v>
      </c>
      <c r="Z268" t="s">
        <v>1128</v>
      </c>
      <c r="AC268">
        <v>2017</v>
      </c>
    </row>
    <row r="269" spans="1:29" x14ac:dyDescent="0.35">
      <c r="A269" t="s">
        <v>161</v>
      </c>
      <c r="B269" s="18">
        <v>42830</v>
      </c>
      <c r="C269">
        <v>118</v>
      </c>
      <c r="D269">
        <v>6.4000000000000003E-3</v>
      </c>
      <c r="E269">
        <v>0</v>
      </c>
      <c r="F269" t="s">
        <v>1125</v>
      </c>
      <c r="G269" s="56">
        <v>44491</v>
      </c>
      <c r="H269" t="s">
        <v>466</v>
      </c>
      <c r="J269">
        <v>1E-3</v>
      </c>
      <c r="K269" t="s">
        <v>467</v>
      </c>
      <c r="L269">
        <v>4.0000000000000001E-3</v>
      </c>
      <c r="M269" t="s">
        <v>468</v>
      </c>
      <c r="S269" t="s">
        <v>1126</v>
      </c>
      <c r="T269" t="s">
        <v>1126</v>
      </c>
      <c r="U269" s="55">
        <v>2017095017</v>
      </c>
      <c r="V269" t="s">
        <v>198</v>
      </c>
      <c r="W269" t="s">
        <v>468</v>
      </c>
      <c r="X269" t="s">
        <v>468</v>
      </c>
      <c r="Y269" t="s">
        <v>1127</v>
      </c>
      <c r="Z269" t="s">
        <v>1128</v>
      </c>
      <c r="AC269">
        <v>2017</v>
      </c>
    </row>
    <row r="270" spans="1:29" x14ac:dyDescent="0.35">
      <c r="A270" t="s">
        <v>452</v>
      </c>
      <c r="B270" s="18">
        <v>42830</v>
      </c>
      <c r="C270">
        <v>118</v>
      </c>
      <c r="D270">
        <v>1.0199999999999999E-2</v>
      </c>
      <c r="E270">
        <v>0</v>
      </c>
      <c r="F270" t="s">
        <v>1125</v>
      </c>
      <c r="G270" s="56">
        <v>44491</v>
      </c>
      <c r="H270" t="s">
        <v>466</v>
      </c>
      <c r="J270">
        <v>1E-3</v>
      </c>
      <c r="K270" t="s">
        <v>467</v>
      </c>
      <c r="L270">
        <v>4.0000000000000001E-3</v>
      </c>
      <c r="M270" t="s">
        <v>468</v>
      </c>
      <c r="S270" t="s">
        <v>1126</v>
      </c>
      <c r="T270" t="s">
        <v>1126</v>
      </c>
      <c r="U270" s="55">
        <v>2017095016</v>
      </c>
      <c r="V270" t="s">
        <v>198</v>
      </c>
      <c r="W270" t="s">
        <v>468</v>
      </c>
      <c r="X270" t="s">
        <v>468</v>
      </c>
      <c r="Y270" t="s">
        <v>1127</v>
      </c>
      <c r="Z270" t="s">
        <v>1128</v>
      </c>
      <c r="AC270">
        <v>2017</v>
      </c>
    </row>
    <row r="271" spans="1:29" x14ac:dyDescent="0.35">
      <c r="A271" t="s">
        <v>451</v>
      </c>
      <c r="B271" s="18">
        <v>42830</v>
      </c>
      <c r="C271">
        <v>118</v>
      </c>
      <c r="D271">
        <v>1.6E-2</v>
      </c>
      <c r="E271">
        <v>0</v>
      </c>
      <c r="F271" t="s">
        <v>1125</v>
      </c>
      <c r="G271" s="56">
        <v>44491</v>
      </c>
      <c r="H271" t="s">
        <v>466</v>
      </c>
      <c r="J271">
        <v>1E-3</v>
      </c>
      <c r="K271" t="s">
        <v>467</v>
      </c>
      <c r="L271">
        <v>4.0000000000000001E-3</v>
      </c>
      <c r="M271" t="s">
        <v>468</v>
      </c>
      <c r="S271" t="s">
        <v>1126</v>
      </c>
      <c r="T271" t="s">
        <v>1126</v>
      </c>
      <c r="U271" s="55">
        <v>2017095018</v>
      </c>
      <c r="V271" t="s">
        <v>198</v>
      </c>
      <c r="W271" t="s">
        <v>468</v>
      </c>
      <c r="X271" t="s">
        <v>468</v>
      </c>
      <c r="Y271" t="s">
        <v>1127</v>
      </c>
      <c r="Z271" t="s">
        <v>1128</v>
      </c>
      <c r="AC271">
        <v>2017</v>
      </c>
    </row>
    <row r="272" spans="1:29" x14ac:dyDescent="0.35">
      <c r="A272" t="s">
        <v>160</v>
      </c>
      <c r="B272" s="18">
        <v>42830</v>
      </c>
      <c r="C272">
        <v>118</v>
      </c>
      <c r="D272">
        <v>1.41E-2</v>
      </c>
      <c r="E272">
        <v>0</v>
      </c>
      <c r="F272" t="s">
        <v>1125</v>
      </c>
      <c r="G272" s="56">
        <v>44491</v>
      </c>
      <c r="H272" t="s">
        <v>466</v>
      </c>
      <c r="J272">
        <v>1E-3</v>
      </c>
      <c r="K272" t="s">
        <v>467</v>
      </c>
      <c r="L272">
        <v>4.0000000000000001E-3</v>
      </c>
      <c r="M272" t="s">
        <v>468</v>
      </c>
      <c r="S272" t="s">
        <v>1126</v>
      </c>
      <c r="T272" t="s">
        <v>1126</v>
      </c>
      <c r="U272" s="55">
        <v>2017095015</v>
      </c>
      <c r="V272" t="s">
        <v>198</v>
      </c>
      <c r="W272" t="s">
        <v>468</v>
      </c>
      <c r="X272" t="s">
        <v>468</v>
      </c>
      <c r="Y272" t="s">
        <v>1127</v>
      </c>
      <c r="Z272" t="s">
        <v>1128</v>
      </c>
      <c r="AC272">
        <v>2017</v>
      </c>
    </row>
    <row r="273" spans="1:29" x14ac:dyDescent="0.35">
      <c r="A273" t="s">
        <v>158</v>
      </c>
      <c r="B273" s="18">
        <v>42830</v>
      </c>
      <c r="C273">
        <v>118</v>
      </c>
      <c r="D273">
        <v>1.35E-2</v>
      </c>
      <c r="E273">
        <v>0</v>
      </c>
      <c r="F273" t="s">
        <v>1125</v>
      </c>
      <c r="G273" s="56">
        <v>44491</v>
      </c>
      <c r="H273" t="s">
        <v>466</v>
      </c>
      <c r="J273">
        <v>1E-3</v>
      </c>
      <c r="K273" t="s">
        <v>467</v>
      </c>
      <c r="L273">
        <v>4.0000000000000001E-3</v>
      </c>
      <c r="M273" t="s">
        <v>468</v>
      </c>
      <c r="S273" t="s">
        <v>1126</v>
      </c>
      <c r="T273" t="s">
        <v>1126</v>
      </c>
      <c r="U273" s="55">
        <v>2017095007</v>
      </c>
      <c r="V273" t="s">
        <v>198</v>
      </c>
      <c r="W273" t="s">
        <v>468</v>
      </c>
      <c r="X273" t="s">
        <v>468</v>
      </c>
      <c r="Y273" t="s">
        <v>1127</v>
      </c>
      <c r="Z273" t="s">
        <v>1128</v>
      </c>
      <c r="AC273">
        <v>2017</v>
      </c>
    </row>
    <row r="274" spans="1:29" x14ac:dyDescent="0.35">
      <c r="A274" t="s">
        <v>159</v>
      </c>
      <c r="B274" s="18">
        <v>42830</v>
      </c>
      <c r="C274">
        <v>118</v>
      </c>
      <c r="D274">
        <v>1.44E-2</v>
      </c>
      <c r="E274">
        <v>0</v>
      </c>
      <c r="F274" t="s">
        <v>1125</v>
      </c>
      <c r="G274" s="56">
        <v>44491</v>
      </c>
      <c r="H274" t="s">
        <v>466</v>
      </c>
      <c r="J274">
        <v>1E-3</v>
      </c>
      <c r="K274" t="s">
        <v>467</v>
      </c>
      <c r="L274">
        <v>4.0000000000000001E-3</v>
      </c>
      <c r="M274" t="s">
        <v>468</v>
      </c>
      <c r="S274" t="s">
        <v>1126</v>
      </c>
      <c r="T274" t="s">
        <v>1126</v>
      </c>
      <c r="U274" s="55">
        <v>2017095005</v>
      </c>
      <c r="V274" t="s">
        <v>198</v>
      </c>
      <c r="W274" t="s">
        <v>468</v>
      </c>
      <c r="X274" t="s">
        <v>468</v>
      </c>
      <c r="Y274" t="s">
        <v>1127</v>
      </c>
      <c r="Z274" t="s">
        <v>1128</v>
      </c>
      <c r="AC274">
        <v>2017</v>
      </c>
    </row>
    <row r="275" spans="1:29" x14ac:dyDescent="0.35">
      <c r="A275" t="s">
        <v>451</v>
      </c>
      <c r="B275" s="18">
        <v>42857</v>
      </c>
      <c r="C275">
        <v>118</v>
      </c>
      <c r="D275">
        <v>2.24E-2</v>
      </c>
      <c r="E275">
        <v>0</v>
      </c>
      <c r="F275" t="s">
        <v>1125</v>
      </c>
      <c r="G275" s="56">
        <v>44491</v>
      </c>
      <c r="H275" t="s">
        <v>106</v>
      </c>
      <c r="J275">
        <v>1E-3</v>
      </c>
      <c r="K275" t="s">
        <v>467</v>
      </c>
      <c r="L275">
        <v>4.0000000000000001E-3</v>
      </c>
      <c r="M275" t="s">
        <v>468</v>
      </c>
      <c r="S275" t="s">
        <v>1126</v>
      </c>
      <c r="T275" t="s">
        <v>1126</v>
      </c>
      <c r="U275" s="55">
        <v>2017122004</v>
      </c>
      <c r="V275" t="s">
        <v>198</v>
      </c>
      <c r="W275" t="s">
        <v>468</v>
      </c>
      <c r="X275" t="s">
        <v>468</v>
      </c>
      <c r="Y275" t="s">
        <v>1127</v>
      </c>
      <c r="Z275" t="s">
        <v>1128</v>
      </c>
      <c r="AC275">
        <v>2017</v>
      </c>
    </row>
    <row r="276" spans="1:29" x14ac:dyDescent="0.35">
      <c r="A276" t="s">
        <v>160</v>
      </c>
      <c r="B276" s="18">
        <v>42857</v>
      </c>
      <c r="C276">
        <v>118</v>
      </c>
      <c r="D276">
        <v>2.7199999999999998E-2</v>
      </c>
      <c r="E276">
        <v>0</v>
      </c>
      <c r="F276" t="s">
        <v>1125</v>
      </c>
      <c r="G276" s="56">
        <v>44491</v>
      </c>
      <c r="H276" t="s">
        <v>106</v>
      </c>
      <c r="J276">
        <v>1E-3</v>
      </c>
      <c r="K276" t="s">
        <v>467</v>
      </c>
      <c r="L276">
        <v>4.0000000000000001E-3</v>
      </c>
      <c r="M276" t="s">
        <v>468</v>
      </c>
      <c r="S276" t="s">
        <v>1126</v>
      </c>
      <c r="T276" t="s">
        <v>1126</v>
      </c>
      <c r="U276" s="55">
        <v>2017122003</v>
      </c>
      <c r="V276" t="s">
        <v>198</v>
      </c>
      <c r="W276" t="s">
        <v>468</v>
      </c>
      <c r="X276" t="s">
        <v>468</v>
      </c>
      <c r="Y276" t="s">
        <v>1127</v>
      </c>
      <c r="Z276" t="s">
        <v>1128</v>
      </c>
      <c r="AC276">
        <v>2017</v>
      </c>
    </row>
    <row r="277" spans="1:29" x14ac:dyDescent="0.35">
      <c r="A277" t="s">
        <v>158</v>
      </c>
      <c r="B277" s="18">
        <v>42857</v>
      </c>
      <c r="C277">
        <v>118</v>
      </c>
      <c r="D277">
        <v>1.5099999999999999E-2</v>
      </c>
      <c r="E277">
        <v>0</v>
      </c>
      <c r="F277" t="s">
        <v>1125</v>
      </c>
      <c r="G277" s="56">
        <v>44491</v>
      </c>
      <c r="H277" t="s">
        <v>106</v>
      </c>
      <c r="J277">
        <v>1E-3</v>
      </c>
      <c r="K277" t="s">
        <v>467</v>
      </c>
      <c r="L277">
        <v>4.0000000000000001E-3</v>
      </c>
      <c r="M277" t="s">
        <v>468</v>
      </c>
      <c r="S277" t="s">
        <v>1126</v>
      </c>
      <c r="T277" t="s">
        <v>1126</v>
      </c>
      <c r="U277" s="55">
        <v>2017122001</v>
      </c>
      <c r="V277" t="s">
        <v>198</v>
      </c>
      <c r="W277" t="s">
        <v>468</v>
      </c>
      <c r="X277" t="s">
        <v>468</v>
      </c>
      <c r="Y277" t="s">
        <v>1127</v>
      </c>
      <c r="Z277" t="s">
        <v>1128</v>
      </c>
      <c r="AC277">
        <v>2017</v>
      </c>
    </row>
    <row r="278" spans="1:29" x14ac:dyDescent="0.35">
      <c r="A278" t="s">
        <v>159</v>
      </c>
      <c r="B278" s="18">
        <v>42857</v>
      </c>
      <c r="C278">
        <v>118</v>
      </c>
      <c r="D278">
        <v>0.18</v>
      </c>
      <c r="E278">
        <v>0</v>
      </c>
      <c r="F278" t="s">
        <v>1125</v>
      </c>
      <c r="G278" s="56">
        <v>44491</v>
      </c>
      <c r="H278" t="s">
        <v>106</v>
      </c>
      <c r="J278">
        <v>1E-3</v>
      </c>
      <c r="K278" t="s">
        <v>467</v>
      </c>
      <c r="L278">
        <v>4.0000000000000001E-3</v>
      </c>
      <c r="M278" t="s">
        <v>468</v>
      </c>
      <c r="S278" t="s">
        <v>1126</v>
      </c>
      <c r="T278" t="s">
        <v>1126</v>
      </c>
      <c r="U278" s="55">
        <v>2017122002</v>
      </c>
      <c r="V278" t="s">
        <v>198</v>
      </c>
      <c r="W278" t="s">
        <v>468</v>
      </c>
      <c r="X278" t="s">
        <v>468</v>
      </c>
      <c r="Y278" t="s">
        <v>1127</v>
      </c>
      <c r="Z278" t="s">
        <v>1128</v>
      </c>
      <c r="AC278">
        <v>2017</v>
      </c>
    </row>
    <row r="279" spans="1:29" x14ac:dyDescent="0.35">
      <c r="A279" t="s">
        <v>450</v>
      </c>
      <c r="B279" s="18">
        <v>42892</v>
      </c>
      <c r="C279">
        <v>118</v>
      </c>
      <c r="D279">
        <v>2.0899999999999998E-2</v>
      </c>
      <c r="E279">
        <v>0</v>
      </c>
      <c r="F279" t="s">
        <v>1125</v>
      </c>
      <c r="G279" s="56">
        <v>44491</v>
      </c>
      <c r="H279" t="s">
        <v>106</v>
      </c>
      <c r="J279">
        <v>1E-3</v>
      </c>
      <c r="K279" t="s">
        <v>467</v>
      </c>
      <c r="L279">
        <v>4.0000000000000001E-3</v>
      </c>
      <c r="M279" t="s">
        <v>468</v>
      </c>
      <c r="S279" t="s">
        <v>1126</v>
      </c>
      <c r="T279" t="s">
        <v>1126</v>
      </c>
      <c r="U279" s="55">
        <v>2017157002</v>
      </c>
      <c r="V279" t="s">
        <v>198</v>
      </c>
      <c r="W279" t="s">
        <v>468</v>
      </c>
      <c r="X279" t="s">
        <v>468</v>
      </c>
      <c r="Y279" t="s">
        <v>1127</v>
      </c>
      <c r="Z279" t="s">
        <v>1128</v>
      </c>
      <c r="AC279">
        <v>2017</v>
      </c>
    </row>
    <row r="280" spans="1:29" x14ac:dyDescent="0.35">
      <c r="A280" t="s">
        <v>161</v>
      </c>
      <c r="B280" s="18">
        <v>42892</v>
      </c>
      <c r="C280">
        <v>118</v>
      </c>
      <c r="D280">
        <v>7.0000000000000001E-3</v>
      </c>
      <c r="E280">
        <v>0</v>
      </c>
      <c r="F280" t="s">
        <v>1125</v>
      </c>
      <c r="G280" s="56">
        <v>44491</v>
      </c>
      <c r="H280" t="s">
        <v>106</v>
      </c>
      <c r="J280">
        <v>1E-3</v>
      </c>
      <c r="K280" t="s">
        <v>467</v>
      </c>
      <c r="L280">
        <v>4.0000000000000001E-3</v>
      </c>
      <c r="M280" t="s">
        <v>468</v>
      </c>
      <c r="S280" t="s">
        <v>1126</v>
      </c>
      <c r="T280" t="s">
        <v>1126</v>
      </c>
      <c r="U280" s="55">
        <v>2017157009</v>
      </c>
      <c r="V280" t="s">
        <v>198</v>
      </c>
      <c r="W280" t="s">
        <v>468</v>
      </c>
      <c r="X280" t="s">
        <v>468</v>
      </c>
      <c r="Y280" t="s">
        <v>1127</v>
      </c>
      <c r="Z280" t="s">
        <v>1128</v>
      </c>
      <c r="AC280">
        <v>2017</v>
      </c>
    </row>
    <row r="281" spans="1:29" x14ac:dyDescent="0.35">
      <c r="A281" t="s">
        <v>452</v>
      </c>
      <c r="B281" s="18">
        <v>42892</v>
      </c>
      <c r="C281">
        <v>118</v>
      </c>
      <c r="D281">
        <v>1.14E-2</v>
      </c>
      <c r="E281">
        <v>0</v>
      </c>
      <c r="F281" t="s">
        <v>1125</v>
      </c>
      <c r="G281" s="56">
        <v>44491</v>
      </c>
      <c r="H281" t="s">
        <v>106</v>
      </c>
      <c r="J281">
        <v>1E-3</v>
      </c>
      <c r="K281" t="s">
        <v>467</v>
      </c>
      <c r="L281">
        <v>4.0000000000000001E-3</v>
      </c>
      <c r="M281" t="s">
        <v>468</v>
      </c>
      <c r="S281" t="s">
        <v>1126</v>
      </c>
      <c r="T281" t="s">
        <v>1126</v>
      </c>
      <c r="U281" s="55">
        <v>2017157010</v>
      </c>
      <c r="V281" t="s">
        <v>198</v>
      </c>
      <c r="W281" t="s">
        <v>468</v>
      </c>
      <c r="X281" t="s">
        <v>468</v>
      </c>
      <c r="Y281" t="s">
        <v>1127</v>
      </c>
      <c r="Z281" t="s">
        <v>1128</v>
      </c>
      <c r="AC281">
        <v>2017</v>
      </c>
    </row>
    <row r="282" spans="1:29" x14ac:dyDescent="0.35">
      <c r="A282" t="s">
        <v>451</v>
      </c>
      <c r="B282" s="18">
        <v>42892</v>
      </c>
      <c r="C282">
        <v>118</v>
      </c>
      <c r="D282">
        <v>1.9399999999999997E-2</v>
      </c>
      <c r="E282">
        <v>0</v>
      </c>
      <c r="F282" t="s">
        <v>1125</v>
      </c>
      <c r="G282" s="56">
        <v>44491</v>
      </c>
      <c r="H282" t="s">
        <v>106</v>
      </c>
      <c r="J282">
        <v>1E-3</v>
      </c>
      <c r="K282" t="s">
        <v>467</v>
      </c>
      <c r="L282">
        <v>4.0000000000000001E-3</v>
      </c>
      <c r="M282" t="s">
        <v>468</v>
      </c>
      <c r="S282" t="s">
        <v>1126</v>
      </c>
      <c r="T282" t="s">
        <v>1126</v>
      </c>
      <c r="U282" s="55">
        <v>2017157008</v>
      </c>
      <c r="V282" t="s">
        <v>198</v>
      </c>
      <c r="W282" t="s">
        <v>468</v>
      </c>
      <c r="X282" t="s">
        <v>468</v>
      </c>
      <c r="Y282" t="s">
        <v>1127</v>
      </c>
      <c r="Z282" t="s">
        <v>1128</v>
      </c>
      <c r="AC282">
        <v>2017</v>
      </c>
    </row>
    <row r="283" spans="1:29" x14ac:dyDescent="0.35">
      <c r="A283" t="s">
        <v>160</v>
      </c>
      <c r="B283" s="18">
        <v>42892</v>
      </c>
      <c r="C283">
        <v>118</v>
      </c>
      <c r="D283">
        <v>1.01E-2</v>
      </c>
      <c r="E283">
        <v>0</v>
      </c>
      <c r="F283" t="s">
        <v>1125</v>
      </c>
      <c r="G283" s="56">
        <v>44491</v>
      </c>
      <c r="H283" t="s">
        <v>106</v>
      </c>
      <c r="J283">
        <v>1E-3</v>
      </c>
      <c r="K283" t="s">
        <v>467</v>
      </c>
      <c r="L283">
        <v>4.0000000000000001E-3</v>
      </c>
      <c r="M283" t="s">
        <v>468</v>
      </c>
      <c r="S283" t="s">
        <v>1126</v>
      </c>
      <c r="T283" t="s">
        <v>1126</v>
      </c>
      <c r="U283" s="55">
        <v>2017157011</v>
      </c>
      <c r="V283" t="s">
        <v>198</v>
      </c>
      <c r="W283" t="s">
        <v>468</v>
      </c>
      <c r="X283" t="s">
        <v>468</v>
      </c>
      <c r="Y283" t="s">
        <v>1127</v>
      </c>
      <c r="Z283" t="s">
        <v>1128</v>
      </c>
      <c r="AC283">
        <v>2017</v>
      </c>
    </row>
    <row r="284" spans="1:29" x14ac:dyDescent="0.35">
      <c r="A284" t="s">
        <v>158</v>
      </c>
      <c r="B284" s="18">
        <v>42892</v>
      </c>
      <c r="C284">
        <v>118</v>
      </c>
      <c r="D284">
        <v>7.3000000000000001E-3</v>
      </c>
      <c r="E284">
        <v>0</v>
      </c>
      <c r="F284" t="s">
        <v>1125</v>
      </c>
      <c r="G284" s="56">
        <v>44491</v>
      </c>
      <c r="H284" t="s">
        <v>106</v>
      </c>
      <c r="J284">
        <v>1E-3</v>
      </c>
      <c r="K284" t="s">
        <v>467</v>
      </c>
      <c r="L284">
        <v>4.0000000000000001E-3</v>
      </c>
      <c r="M284" t="s">
        <v>468</v>
      </c>
      <c r="S284" t="s">
        <v>1126</v>
      </c>
      <c r="T284" t="s">
        <v>1126</v>
      </c>
      <c r="U284" s="55">
        <v>2017157003</v>
      </c>
      <c r="V284" t="s">
        <v>198</v>
      </c>
      <c r="W284" t="s">
        <v>468</v>
      </c>
      <c r="X284" t="s">
        <v>468</v>
      </c>
      <c r="Y284" t="s">
        <v>1127</v>
      </c>
      <c r="Z284" t="s">
        <v>1128</v>
      </c>
      <c r="AC284">
        <v>2017</v>
      </c>
    </row>
    <row r="285" spans="1:29" x14ac:dyDescent="0.35">
      <c r="A285" t="s">
        <v>159</v>
      </c>
      <c r="B285" s="18">
        <v>42892</v>
      </c>
      <c r="C285">
        <v>118</v>
      </c>
      <c r="D285">
        <v>1.3900000000000001E-2</v>
      </c>
      <c r="E285">
        <v>0</v>
      </c>
      <c r="F285" t="s">
        <v>1125</v>
      </c>
      <c r="G285" s="56">
        <v>44491</v>
      </c>
      <c r="H285" t="s">
        <v>106</v>
      </c>
      <c r="J285">
        <v>1E-3</v>
      </c>
      <c r="K285" t="s">
        <v>467</v>
      </c>
      <c r="L285">
        <v>4.0000000000000001E-3</v>
      </c>
      <c r="M285" t="s">
        <v>468</v>
      </c>
      <c r="S285" t="s">
        <v>1126</v>
      </c>
      <c r="T285" t="s">
        <v>1126</v>
      </c>
      <c r="U285" s="55">
        <v>2017157001</v>
      </c>
      <c r="V285" t="s">
        <v>198</v>
      </c>
      <c r="W285" t="s">
        <v>468</v>
      </c>
      <c r="X285" t="s">
        <v>468</v>
      </c>
      <c r="Y285" t="s">
        <v>1127</v>
      </c>
      <c r="Z285" t="s">
        <v>1128</v>
      </c>
      <c r="AC285">
        <v>2017</v>
      </c>
    </row>
    <row r="286" spans="1:29" x14ac:dyDescent="0.35">
      <c r="A286" t="s">
        <v>450</v>
      </c>
      <c r="B286" s="18">
        <v>42921</v>
      </c>
      <c r="C286">
        <v>118</v>
      </c>
      <c r="D286">
        <v>2.9000000000000001E-2</v>
      </c>
      <c r="E286">
        <v>0</v>
      </c>
      <c r="F286" t="s">
        <v>1125</v>
      </c>
      <c r="G286" s="56">
        <v>44491</v>
      </c>
      <c r="H286" t="s">
        <v>106</v>
      </c>
      <c r="J286">
        <v>1E-3</v>
      </c>
      <c r="K286" t="s">
        <v>467</v>
      </c>
      <c r="L286">
        <v>4.0000000000000001E-3</v>
      </c>
      <c r="M286" t="s">
        <v>468</v>
      </c>
      <c r="S286" t="s">
        <v>1126</v>
      </c>
      <c r="T286" t="s">
        <v>1126</v>
      </c>
      <c r="U286" s="55">
        <v>2017186046</v>
      </c>
      <c r="V286" t="s">
        <v>198</v>
      </c>
      <c r="W286" t="s">
        <v>468</v>
      </c>
      <c r="X286" t="s">
        <v>468</v>
      </c>
      <c r="Y286" t="s">
        <v>1127</v>
      </c>
      <c r="Z286" t="s">
        <v>1128</v>
      </c>
      <c r="AC286">
        <v>2017</v>
      </c>
    </row>
    <row r="287" spans="1:29" x14ac:dyDescent="0.35">
      <c r="A287" t="s">
        <v>161</v>
      </c>
      <c r="B287" s="18">
        <v>42921</v>
      </c>
      <c r="C287">
        <v>118</v>
      </c>
      <c r="D287">
        <v>1.0500000000000001E-2</v>
      </c>
      <c r="E287">
        <v>0</v>
      </c>
      <c r="F287" t="s">
        <v>1125</v>
      </c>
      <c r="G287" s="56">
        <v>44491</v>
      </c>
      <c r="H287" t="s">
        <v>106</v>
      </c>
      <c r="J287">
        <v>1E-3</v>
      </c>
      <c r="K287" t="s">
        <v>467</v>
      </c>
      <c r="L287">
        <v>4.0000000000000001E-3</v>
      </c>
      <c r="M287" t="s">
        <v>468</v>
      </c>
      <c r="S287" t="s">
        <v>1126</v>
      </c>
      <c r="T287" t="s">
        <v>1126</v>
      </c>
      <c r="U287" s="55">
        <v>2017186054</v>
      </c>
      <c r="V287" t="s">
        <v>198</v>
      </c>
      <c r="W287" t="s">
        <v>468</v>
      </c>
      <c r="X287" t="s">
        <v>468</v>
      </c>
      <c r="Y287" t="s">
        <v>1127</v>
      </c>
      <c r="Z287" t="s">
        <v>1128</v>
      </c>
      <c r="AC287">
        <v>2017</v>
      </c>
    </row>
    <row r="288" spans="1:29" x14ac:dyDescent="0.35">
      <c r="A288" t="s">
        <v>452</v>
      </c>
      <c r="B288" s="18">
        <v>42921</v>
      </c>
      <c r="C288">
        <v>118</v>
      </c>
      <c r="D288">
        <v>1.9399999999999997E-2</v>
      </c>
      <c r="E288">
        <v>0</v>
      </c>
      <c r="F288" t="s">
        <v>1125</v>
      </c>
      <c r="G288" s="56">
        <v>44491</v>
      </c>
      <c r="H288" t="s">
        <v>106</v>
      </c>
      <c r="J288">
        <v>1E-3</v>
      </c>
      <c r="K288" t="s">
        <v>467</v>
      </c>
      <c r="L288">
        <v>4.0000000000000001E-3</v>
      </c>
      <c r="M288" t="s">
        <v>468</v>
      </c>
      <c r="S288" t="s">
        <v>1126</v>
      </c>
      <c r="T288" t="s">
        <v>1126</v>
      </c>
      <c r="U288" s="55">
        <v>2017186055</v>
      </c>
      <c r="V288" t="s">
        <v>198</v>
      </c>
      <c r="W288" t="s">
        <v>468</v>
      </c>
      <c r="X288" t="s">
        <v>468</v>
      </c>
      <c r="Y288" t="s">
        <v>1127</v>
      </c>
      <c r="Z288" t="s">
        <v>1128</v>
      </c>
      <c r="AC288">
        <v>2017</v>
      </c>
    </row>
    <row r="289" spans="1:29" x14ac:dyDescent="0.35">
      <c r="A289" t="s">
        <v>451</v>
      </c>
      <c r="B289" s="18">
        <v>42921</v>
      </c>
      <c r="C289">
        <v>118</v>
      </c>
      <c r="D289">
        <v>1.61E-2</v>
      </c>
      <c r="E289">
        <v>0</v>
      </c>
      <c r="F289" t="s">
        <v>1125</v>
      </c>
      <c r="G289" s="56">
        <v>44491</v>
      </c>
      <c r="H289" t="s">
        <v>106</v>
      </c>
      <c r="J289">
        <v>1E-3</v>
      </c>
      <c r="K289" t="s">
        <v>467</v>
      </c>
      <c r="L289">
        <v>4.0000000000000001E-3</v>
      </c>
      <c r="M289" t="s">
        <v>468</v>
      </c>
      <c r="S289" t="s">
        <v>1126</v>
      </c>
      <c r="T289" t="s">
        <v>1126</v>
      </c>
      <c r="U289" s="55">
        <v>2017186053</v>
      </c>
      <c r="V289" t="s">
        <v>198</v>
      </c>
      <c r="W289" t="s">
        <v>468</v>
      </c>
      <c r="X289" t="s">
        <v>468</v>
      </c>
      <c r="Y289" t="s">
        <v>1127</v>
      </c>
      <c r="Z289" t="s">
        <v>1128</v>
      </c>
      <c r="AC289">
        <v>2017</v>
      </c>
    </row>
    <row r="290" spans="1:29" x14ac:dyDescent="0.35">
      <c r="A290" t="s">
        <v>160</v>
      </c>
      <c r="B290" s="18">
        <v>42921</v>
      </c>
      <c r="C290">
        <v>118</v>
      </c>
      <c r="D290">
        <v>2.01E-2</v>
      </c>
      <c r="E290">
        <v>0</v>
      </c>
      <c r="F290" t="s">
        <v>1125</v>
      </c>
      <c r="G290" s="56">
        <v>44491</v>
      </c>
      <c r="H290" t="s">
        <v>106</v>
      </c>
      <c r="J290">
        <v>1E-3</v>
      </c>
      <c r="K290" t="s">
        <v>467</v>
      </c>
      <c r="L290">
        <v>4.0000000000000001E-3</v>
      </c>
      <c r="M290" t="s">
        <v>468</v>
      </c>
      <c r="S290" t="s">
        <v>1126</v>
      </c>
      <c r="T290" t="s">
        <v>1126</v>
      </c>
      <c r="U290" s="55">
        <v>2017186056</v>
      </c>
      <c r="V290" t="s">
        <v>198</v>
      </c>
      <c r="W290" t="s">
        <v>468</v>
      </c>
      <c r="X290" t="s">
        <v>468</v>
      </c>
      <c r="Y290" t="s">
        <v>1127</v>
      </c>
      <c r="Z290" t="s">
        <v>1128</v>
      </c>
      <c r="AC290">
        <v>2017</v>
      </c>
    </row>
    <row r="291" spans="1:29" x14ac:dyDescent="0.35">
      <c r="A291" t="s">
        <v>158</v>
      </c>
      <c r="B291" s="18">
        <v>42921</v>
      </c>
      <c r="C291">
        <v>118</v>
      </c>
      <c r="D291">
        <v>1.5099999999999999E-2</v>
      </c>
      <c r="E291">
        <v>0</v>
      </c>
      <c r="F291" t="s">
        <v>1125</v>
      </c>
      <c r="G291" s="56">
        <v>44491</v>
      </c>
      <c r="H291" t="s">
        <v>106</v>
      </c>
      <c r="J291">
        <v>1E-3</v>
      </c>
      <c r="K291" t="s">
        <v>467</v>
      </c>
      <c r="L291">
        <v>4.0000000000000001E-3</v>
      </c>
      <c r="M291" t="s">
        <v>468</v>
      </c>
      <c r="S291" t="s">
        <v>1126</v>
      </c>
      <c r="T291" t="s">
        <v>1126</v>
      </c>
      <c r="U291" s="55">
        <v>2017186047</v>
      </c>
      <c r="V291" t="s">
        <v>198</v>
      </c>
      <c r="W291" t="s">
        <v>468</v>
      </c>
      <c r="X291" t="s">
        <v>468</v>
      </c>
      <c r="Y291" t="s">
        <v>1127</v>
      </c>
      <c r="Z291" t="s">
        <v>1128</v>
      </c>
      <c r="AC291">
        <v>2017</v>
      </c>
    </row>
    <row r="292" spans="1:29" x14ac:dyDescent="0.35">
      <c r="A292" t="s">
        <v>159</v>
      </c>
      <c r="B292" s="18">
        <v>42921</v>
      </c>
      <c r="C292">
        <v>118</v>
      </c>
      <c r="D292">
        <v>3.2899999999999999E-2</v>
      </c>
      <c r="E292">
        <v>0</v>
      </c>
      <c r="F292" t="s">
        <v>1125</v>
      </c>
      <c r="G292" s="56">
        <v>44491</v>
      </c>
      <c r="H292" t="s">
        <v>106</v>
      </c>
      <c r="J292">
        <v>1E-3</v>
      </c>
      <c r="K292" t="s">
        <v>467</v>
      </c>
      <c r="L292">
        <v>4.0000000000000001E-3</v>
      </c>
      <c r="M292" t="s">
        <v>468</v>
      </c>
      <c r="S292" t="s">
        <v>1126</v>
      </c>
      <c r="T292" t="s">
        <v>1126</v>
      </c>
      <c r="U292" s="55">
        <v>2017186045</v>
      </c>
      <c r="V292" t="s">
        <v>198</v>
      </c>
      <c r="W292" t="s">
        <v>468</v>
      </c>
      <c r="X292" t="s">
        <v>468</v>
      </c>
      <c r="Y292" t="s">
        <v>1127</v>
      </c>
      <c r="Z292" t="s">
        <v>1128</v>
      </c>
      <c r="AC292">
        <v>2017</v>
      </c>
    </row>
    <row r="293" spans="1:29" x14ac:dyDescent="0.35">
      <c r="A293" t="s">
        <v>450</v>
      </c>
      <c r="B293" s="18">
        <v>42944</v>
      </c>
      <c r="C293">
        <v>118</v>
      </c>
      <c r="D293">
        <v>1.7999999999999999E-2</v>
      </c>
      <c r="E293">
        <v>0</v>
      </c>
      <c r="F293" t="s">
        <v>1125</v>
      </c>
      <c r="G293" s="56">
        <v>44491</v>
      </c>
      <c r="H293" t="s">
        <v>106</v>
      </c>
      <c r="J293">
        <v>1E-3</v>
      </c>
      <c r="K293" t="s">
        <v>467</v>
      </c>
      <c r="L293">
        <v>4.0000000000000001E-3</v>
      </c>
      <c r="M293" t="s">
        <v>468</v>
      </c>
      <c r="S293" t="s">
        <v>1126</v>
      </c>
      <c r="T293" t="s">
        <v>1126</v>
      </c>
      <c r="U293" s="55">
        <v>2017209002</v>
      </c>
      <c r="V293" t="s">
        <v>198</v>
      </c>
      <c r="W293" t="s">
        <v>468</v>
      </c>
      <c r="X293" t="s">
        <v>468</v>
      </c>
      <c r="Y293" t="s">
        <v>1127</v>
      </c>
      <c r="Z293" t="s">
        <v>1128</v>
      </c>
      <c r="AC293">
        <v>2017</v>
      </c>
    </row>
    <row r="294" spans="1:29" x14ac:dyDescent="0.35">
      <c r="A294" t="s">
        <v>161</v>
      </c>
      <c r="B294" s="18">
        <v>42944</v>
      </c>
      <c r="C294">
        <v>118</v>
      </c>
      <c r="D294">
        <v>4.0000000000000001E-3</v>
      </c>
      <c r="E294">
        <v>0</v>
      </c>
      <c r="F294" t="s">
        <v>1125</v>
      </c>
      <c r="G294" s="56">
        <v>44491</v>
      </c>
      <c r="H294" t="s">
        <v>106</v>
      </c>
      <c r="J294">
        <v>1E-3</v>
      </c>
      <c r="K294" t="s">
        <v>467</v>
      </c>
      <c r="L294">
        <v>4.0000000000000001E-3</v>
      </c>
      <c r="M294" t="s">
        <v>468</v>
      </c>
      <c r="S294" t="s">
        <v>1126</v>
      </c>
      <c r="T294" t="s">
        <v>1126</v>
      </c>
      <c r="U294" s="55">
        <v>2017209010</v>
      </c>
      <c r="V294" t="s">
        <v>198</v>
      </c>
      <c r="W294" t="s">
        <v>468</v>
      </c>
      <c r="X294" t="s">
        <v>468</v>
      </c>
      <c r="Y294" t="s">
        <v>1127</v>
      </c>
      <c r="Z294" t="s">
        <v>1128</v>
      </c>
      <c r="AC294">
        <v>2017</v>
      </c>
    </row>
    <row r="295" spans="1:29" x14ac:dyDescent="0.35">
      <c r="A295" t="s">
        <v>452</v>
      </c>
      <c r="B295" s="18">
        <v>42944</v>
      </c>
      <c r="C295">
        <v>118</v>
      </c>
      <c r="D295">
        <v>6.7000000000000002E-3</v>
      </c>
      <c r="E295">
        <v>0</v>
      </c>
      <c r="F295" t="s">
        <v>1125</v>
      </c>
      <c r="G295" s="56">
        <v>44491</v>
      </c>
      <c r="H295" t="s">
        <v>106</v>
      </c>
      <c r="J295">
        <v>1E-3</v>
      </c>
      <c r="K295" t="s">
        <v>467</v>
      </c>
      <c r="L295">
        <v>4.0000000000000001E-3</v>
      </c>
      <c r="M295" t="s">
        <v>468</v>
      </c>
      <c r="S295" t="s">
        <v>1126</v>
      </c>
      <c r="T295" t="s">
        <v>1126</v>
      </c>
      <c r="U295" s="55">
        <v>2017209011</v>
      </c>
      <c r="V295" t="s">
        <v>198</v>
      </c>
      <c r="W295" t="s">
        <v>468</v>
      </c>
      <c r="X295" t="s">
        <v>468</v>
      </c>
      <c r="Y295" t="s">
        <v>1127</v>
      </c>
      <c r="Z295" t="s">
        <v>1128</v>
      </c>
      <c r="AC295">
        <v>2017</v>
      </c>
    </row>
    <row r="296" spans="1:29" x14ac:dyDescent="0.35">
      <c r="A296" t="s">
        <v>451</v>
      </c>
      <c r="B296" s="18">
        <v>42944</v>
      </c>
      <c r="C296">
        <v>118</v>
      </c>
      <c r="D296">
        <v>1.47E-2</v>
      </c>
      <c r="E296">
        <v>0</v>
      </c>
      <c r="F296" t="s">
        <v>1125</v>
      </c>
      <c r="G296" s="56">
        <v>44491</v>
      </c>
      <c r="H296" t="s">
        <v>106</v>
      </c>
      <c r="J296">
        <v>1E-3</v>
      </c>
      <c r="K296" t="s">
        <v>467</v>
      </c>
      <c r="L296">
        <v>4.0000000000000001E-3</v>
      </c>
      <c r="M296" t="s">
        <v>468</v>
      </c>
      <c r="S296" t="s">
        <v>1126</v>
      </c>
      <c r="T296" t="s">
        <v>1126</v>
      </c>
      <c r="U296" s="55">
        <v>2017209009</v>
      </c>
      <c r="V296" t="s">
        <v>198</v>
      </c>
      <c r="W296" t="s">
        <v>468</v>
      </c>
      <c r="X296" t="s">
        <v>468</v>
      </c>
      <c r="Y296" t="s">
        <v>1127</v>
      </c>
      <c r="Z296" t="s">
        <v>1128</v>
      </c>
      <c r="AC296">
        <v>2017</v>
      </c>
    </row>
    <row r="297" spans="1:29" x14ac:dyDescent="0.35">
      <c r="A297" t="s">
        <v>160</v>
      </c>
      <c r="B297" s="18">
        <v>42944</v>
      </c>
      <c r="C297">
        <v>118</v>
      </c>
      <c r="D297">
        <v>9.6999999999999986E-3</v>
      </c>
      <c r="E297">
        <v>0</v>
      </c>
      <c r="F297" t="s">
        <v>1125</v>
      </c>
      <c r="G297" s="56">
        <v>44491</v>
      </c>
      <c r="H297" t="s">
        <v>106</v>
      </c>
      <c r="J297">
        <v>1E-3</v>
      </c>
      <c r="K297" t="s">
        <v>467</v>
      </c>
      <c r="L297">
        <v>4.0000000000000001E-3</v>
      </c>
      <c r="M297" t="s">
        <v>468</v>
      </c>
      <c r="S297" t="s">
        <v>1126</v>
      </c>
      <c r="T297" t="s">
        <v>1126</v>
      </c>
      <c r="U297" s="55">
        <v>2017209012</v>
      </c>
      <c r="V297" t="s">
        <v>198</v>
      </c>
      <c r="W297" t="s">
        <v>468</v>
      </c>
      <c r="X297" t="s">
        <v>468</v>
      </c>
      <c r="Y297" t="s">
        <v>1127</v>
      </c>
      <c r="Z297" t="s">
        <v>1128</v>
      </c>
      <c r="AC297">
        <v>2017</v>
      </c>
    </row>
    <row r="298" spans="1:29" x14ac:dyDescent="0.35">
      <c r="A298" t="s">
        <v>158</v>
      </c>
      <c r="B298" s="18">
        <v>42944</v>
      </c>
      <c r="C298">
        <v>118</v>
      </c>
      <c r="D298">
        <v>6.0000000000000001E-3</v>
      </c>
      <c r="E298">
        <v>0</v>
      </c>
      <c r="F298" t="s">
        <v>1125</v>
      </c>
      <c r="G298" s="56">
        <v>44491</v>
      </c>
      <c r="H298" t="s">
        <v>106</v>
      </c>
      <c r="J298">
        <v>1E-3</v>
      </c>
      <c r="K298" t="s">
        <v>467</v>
      </c>
      <c r="L298">
        <v>4.0000000000000001E-3</v>
      </c>
      <c r="M298" t="s">
        <v>468</v>
      </c>
      <c r="S298" t="s">
        <v>1126</v>
      </c>
      <c r="T298" t="s">
        <v>1126</v>
      </c>
      <c r="U298" s="55">
        <v>2017209003</v>
      </c>
      <c r="V298" t="s">
        <v>198</v>
      </c>
      <c r="W298" t="s">
        <v>468</v>
      </c>
      <c r="X298" t="s">
        <v>468</v>
      </c>
      <c r="Y298" t="s">
        <v>1127</v>
      </c>
      <c r="Z298" t="s">
        <v>1128</v>
      </c>
      <c r="AC298">
        <v>2017</v>
      </c>
    </row>
    <row r="299" spans="1:29" x14ac:dyDescent="0.35">
      <c r="A299" t="s">
        <v>159</v>
      </c>
      <c r="B299" s="18">
        <v>42944</v>
      </c>
      <c r="C299">
        <v>118</v>
      </c>
      <c r="D299">
        <v>2.8000000000000001E-2</v>
      </c>
      <c r="E299">
        <v>0</v>
      </c>
      <c r="F299" t="s">
        <v>1125</v>
      </c>
      <c r="G299" s="56">
        <v>44491</v>
      </c>
      <c r="H299" t="s">
        <v>106</v>
      </c>
      <c r="J299">
        <v>1E-3</v>
      </c>
      <c r="K299" t="s">
        <v>467</v>
      </c>
      <c r="L299">
        <v>4.0000000000000001E-3</v>
      </c>
      <c r="M299" t="s">
        <v>468</v>
      </c>
      <c r="S299" t="s">
        <v>1126</v>
      </c>
      <c r="T299" t="s">
        <v>1126</v>
      </c>
      <c r="U299" s="55">
        <v>2017209001</v>
      </c>
      <c r="V299" t="s">
        <v>198</v>
      </c>
      <c r="W299" t="s">
        <v>468</v>
      </c>
      <c r="X299" t="s">
        <v>468</v>
      </c>
      <c r="Y299" t="s">
        <v>1127</v>
      </c>
      <c r="Z299" t="s">
        <v>1128</v>
      </c>
      <c r="AC299">
        <v>2017</v>
      </c>
    </row>
    <row r="300" spans="1:29" x14ac:dyDescent="0.35">
      <c r="A300" t="s">
        <v>450</v>
      </c>
      <c r="B300" s="18">
        <v>43038</v>
      </c>
      <c r="C300">
        <v>118</v>
      </c>
      <c r="D300">
        <v>5.28E-2</v>
      </c>
      <c r="E300">
        <v>0</v>
      </c>
      <c r="F300" t="s">
        <v>1125</v>
      </c>
      <c r="G300" s="56">
        <v>44491</v>
      </c>
      <c r="H300" t="s">
        <v>106</v>
      </c>
      <c r="J300">
        <v>1E-3</v>
      </c>
      <c r="K300" t="s">
        <v>467</v>
      </c>
      <c r="L300">
        <v>4.0000000000000001E-3</v>
      </c>
      <c r="M300" t="s">
        <v>468</v>
      </c>
      <c r="S300" t="s">
        <v>1126</v>
      </c>
      <c r="T300" t="s">
        <v>1126</v>
      </c>
      <c r="U300" s="55">
        <v>2017303007</v>
      </c>
      <c r="V300" t="s">
        <v>198</v>
      </c>
      <c r="W300" t="s">
        <v>468</v>
      </c>
      <c r="X300" t="s">
        <v>468</v>
      </c>
      <c r="Y300" t="s">
        <v>1127</v>
      </c>
      <c r="Z300" t="s">
        <v>1128</v>
      </c>
      <c r="AC300">
        <v>2017</v>
      </c>
    </row>
    <row r="301" spans="1:29" x14ac:dyDescent="0.35">
      <c r="A301" t="s">
        <v>160</v>
      </c>
      <c r="B301" s="18">
        <v>43038</v>
      </c>
      <c r="C301">
        <v>118</v>
      </c>
      <c r="D301">
        <v>8.4500000000000006E-2</v>
      </c>
      <c r="E301">
        <v>0</v>
      </c>
      <c r="F301" t="s">
        <v>1125</v>
      </c>
      <c r="G301" s="56">
        <v>44491</v>
      </c>
      <c r="H301" t="s">
        <v>106</v>
      </c>
      <c r="J301">
        <v>1E-3</v>
      </c>
      <c r="K301" t="s">
        <v>467</v>
      </c>
      <c r="L301">
        <v>4.0000000000000001E-3</v>
      </c>
      <c r="M301" t="s">
        <v>468</v>
      </c>
      <c r="S301" t="s">
        <v>1126</v>
      </c>
      <c r="T301" t="s">
        <v>1126</v>
      </c>
      <c r="U301" s="55">
        <v>2017303001</v>
      </c>
      <c r="V301" t="s">
        <v>198</v>
      </c>
      <c r="W301" t="s">
        <v>468</v>
      </c>
      <c r="X301" t="s">
        <v>468</v>
      </c>
      <c r="Y301" t="s">
        <v>1127</v>
      </c>
      <c r="Z301" t="s">
        <v>1128</v>
      </c>
      <c r="AC301">
        <v>2017</v>
      </c>
    </row>
    <row r="302" spans="1:29" x14ac:dyDescent="0.35">
      <c r="A302" t="s">
        <v>158</v>
      </c>
      <c r="B302" s="18">
        <v>43038</v>
      </c>
      <c r="C302">
        <v>118</v>
      </c>
      <c r="D302">
        <v>0.17230000000000001</v>
      </c>
      <c r="E302">
        <v>0</v>
      </c>
      <c r="F302" t="s">
        <v>1125</v>
      </c>
      <c r="G302" s="56">
        <v>44491</v>
      </c>
      <c r="H302" t="s">
        <v>106</v>
      </c>
      <c r="J302">
        <v>1E-3</v>
      </c>
      <c r="K302" t="s">
        <v>467</v>
      </c>
      <c r="L302">
        <v>4.0000000000000001E-3</v>
      </c>
      <c r="M302" t="s">
        <v>468</v>
      </c>
      <c r="S302" t="s">
        <v>1126</v>
      </c>
      <c r="T302" t="s">
        <v>1126</v>
      </c>
      <c r="U302" s="55">
        <v>2017303012</v>
      </c>
      <c r="V302" t="s">
        <v>198</v>
      </c>
      <c r="W302" t="s">
        <v>468</v>
      </c>
      <c r="X302" t="s">
        <v>468</v>
      </c>
      <c r="Y302" t="s">
        <v>1127</v>
      </c>
      <c r="Z302" t="s">
        <v>1128</v>
      </c>
      <c r="AC302">
        <v>2017</v>
      </c>
    </row>
    <row r="303" spans="1:29" x14ac:dyDescent="0.35">
      <c r="A303" t="s">
        <v>158</v>
      </c>
      <c r="B303" s="18">
        <v>43038</v>
      </c>
      <c r="C303">
        <v>118</v>
      </c>
      <c r="D303">
        <v>6.5599999999999992E-2</v>
      </c>
      <c r="E303">
        <v>0</v>
      </c>
      <c r="F303" t="s">
        <v>1125</v>
      </c>
      <c r="G303" s="56">
        <v>44491</v>
      </c>
      <c r="H303" t="s">
        <v>106</v>
      </c>
      <c r="J303">
        <v>1E-3</v>
      </c>
      <c r="K303" t="s">
        <v>467</v>
      </c>
      <c r="L303">
        <v>4.0000000000000001E-3</v>
      </c>
      <c r="M303" t="s">
        <v>468</v>
      </c>
      <c r="S303" t="s">
        <v>1126</v>
      </c>
      <c r="T303" t="s">
        <v>1126</v>
      </c>
      <c r="U303" s="55">
        <v>2017303013</v>
      </c>
      <c r="V303" t="s">
        <v>198</v>
      </c>
      <c r="W303" t="s">
        <v>468</v>
      </c>
      <c r="X303" t="s">
        <v>468</v>
      </c>
      <c r="Y303" t="s">
        <v>1127</v>
      </c>
      <c r="Z303" t="s">
        <v>1128</v>
      </c>
      <c r="AC303">
        <v>2017</v>
      </c>
    </row>
    <row r="304" spans="1:29" x14ac:dyDescent="0.35">
      <c r="A304" t="s">
        <v>158</v>
      </c>
      <c r="B304" s="18">
        <v>43038</v>
      </c>
      <c r="C304">
        <v>118</v>
      </c>
      <c r="D304">
        <v>3.56E-2</v>
      </c>
      <c r="E304">
        <v>0</v>
      </c>
      <c r="F304" t="s">
        <v>1125</v>
      </c>
      <c r="G304" s="56">
        <v>44491</v>
      </c>
      <c r="H304" t="s">
        <v>106</v>
      </c>
      <c r="J304">
        <v>1E-3</v>
      </c>
      <c r="K304" t="s">
        <v>467</v>
      </c>
      <c r="L304">
        <v>4.0000000000000001E-3</v>
      </c>
      <c r="M304" t="s">
        <v>468</v>
      </c>
      <c r="S304" t="s">
        <v>1126</v>
      </c>
      <c r="T304" t="s">
        <v>1126</v>
      </c>
      <c r="U304" s="55">
        <v>2017303014</v>
      </c>
      <c r="V304" t="s">
        <v>198</v>
      </c>
      <c r="W304" t="s">
        <v>468</v>
      </c>
      <c r="X304" t="s">
        <v>468</v>
      </c>
      <c r="Y304" t="s">
        <v>1127</v>
      </c>
      <c r="Z304" t="s">
        <v>1128</v>
      </c>
      <c r="AC304">
        <v>2017</v>
      </c>
    </row>
    <row r="305" spans="1:29" x14ac:dyDescent="0.35">
      <c r="A305" t="s">
        <v>159</v>
      </c>
      <c r="B305" s="18">
        <v>43038</v>
      </c>
      <c r="C305">
        <v>118</v>
      </c>
      <c r="D305">
        <v>0.12559999999999999</v>
      </c>
      <c r="E305">
        <v>0</v>
      </c>
      <c r="F305" t="s">
        <v>1125</v>
      </c>
      <c r="G305" s="56">
        <v>44491</v>
      </c>
      <c r="H305" t="s">
        <v>106</v>
      </c>
      <c r="J305">
        <v>1E-3</v>
      </c>
      <c r="K305" t="s">
        <v>467</v>
      </c>
      <c r="L305">
        <v>4.0000000000000001E-3</v>
      </c>
      <c r="M305" t="s">
        <v>468</v>
      </c>
      <c r="S305" t="s">
        <v>1126</v>
      </c>
      <c r="T305" t="s">
        <v>1126</v>
      </c>
      <c r="U305" s="55">
        <v>2017303004</v>
      </c>
      <c r="V305" t="s">
        <v>198</v>
      </c>
      <c r="W305" t="s">
        <v>468</v>
      </c>
      <c r="X305" t="s">
        <v>468</v>
      </c>
      <c r="Y305" t="s">
        <v>1127</v>
      </c>
      <c r="Z305" t="s">
        <v>1128</v>
      </c>
      <c r="AC305">
        <v>2017</v>
      </c>
    </row>
    <row r="306" spans="1:29" x14ac:dyDescent="0.35">
      <c r="A306" t="s">
        <v>453</v>
      </c>
      <c r="B306" s="18">
        <v>43054</v>
      </c>
      <c r="C306">
        <v>118</v>
      </c>
      <c r="D306">
        <v>7.6E-3</v>
      </c>
      <c r="E306">
        <v>0</v>
      </c>
      <c r="F306" t="s">
        <v>1125</v>
      </c>
      <c r="G306" s="56">
        <v>44491</v>
      </c>
      <c r="H306" t="s">
        <v>106</v>
      </c>
      <c r="J306">
        <v>1E-3</v>
      </c>
      <c r="K306" t="s">
        <v>467</v>
      </c>
      <c r="L306">
        <v>4.0000000000000001E-3</v>
      </c>
      <c r="M306" t="s">
        <v>468</v>
      </c>
      <c r="S306" t="s">
        <v>1126</v>
      </c>
      <c r="T306" t="s">
        <v>1126</v>
      </c>
      <c r="U306" s="55">
        <v>2017319010</v>
      </c>
      <c r="V306" t="s">
        <v>198</v>
      </c>
      <c r="W306" t="s">
        <v>468</v>
      </c>
      <c r="X306" t="s">
        <v>468</v>
      </c>
      <c r="Y306" t="s">
        <v>1127</v>
      </c>
      <c r="Z306" t="s">
        <v>1128</v>
      </c>
      <c r="AC306">
        <v>2017</v>
      </c>
    </row>
    <row r="307" spans="1:29" x14ac:dyDescent="0.35">
      <c r="A307" t="s">
        <v>452</v>
      </c>
      <c r="B307" s="18">
        <v>43054</v>
      </c>
      <c r="C307">
        <v>118</v>
      </c>
      <c r="D307">
        <v>7.1999999999999998E-3</v>
      </c>
      <c r="E307">
        <v>0</v>
      </c>
      <c r="F307" t="s">
        <v>1125</v>
      </c>
      <c r="G307" s="56">
        <v>44491</v>
      </c>
      <c r="H307" t="s">
        <v>106</v>
      </c>
      <c r="J307">
        <v>1E-3</v>
      </c>
      <c r="K307" t="s">
        <v>467</v>
      </c>
      <c r="L307">
        <v>4.0000000000000001E-3</v>
      </c>
      <c r="M307" t="s">
        <v>468</v>
      </c>
      <c r="S307" t="s">
        <v>1126</v>
      </c>
      <c r="T307" t="s">
        <v>1126</v>
      </c>
      <c r="U307" s="55">
        <v>2017319013</v>
      </c>
      <c r="V307" t="s">
        <v>198</v>
      </c>
      <c r="W307" t="s">
        <v>468</v>
      </c>
      <c r="X307" t="s">
        <v>468</v>
      </c>
      <c r="Y307" t="s">
        <v>1127</v>
      </c>
      <c r="Z307" t="s">
        <v>1128</v>
      </c>
      <c r="AC307">
        <v>2017</v>
      </c>
    </row>
    <row r="308" spans="1:29" x14ac:dyDescent="0.35">
      <c r="A308" t="s">
        <v>162</v>
      </c>
      <c r="B308" s="18">
        <v>43054</v>
      </c>
      <c r="C308">
        <v>118</v>
      </c>
      <c r="D308">
        <v>0.1195</v>
      </c>
      <c r="E308">
        <v>0</v>
      </c>
      <c r="F308" t="s">
        <v>1125</v>
      </c>
      <c r="G308" s="56">
        <v>44491</v>
      </c>
      <c r="H308" t="s">
        <v>106</v>
      </c>
      <c r="J308">
        <v>1E-3</v>
      </c>
      <c r="K308" t="s">
        <v>467</v>
      </c>
      <c r="L308">
        <v>4.0000000000000001E-3</v>
      </c>
      <c r="M308" t="s">
        <v>468</v>
      </c>
      <c r="S308" t="s">
        <v>1126</v>
      </c>
      <c r="T308" t="s">
        <v>1126</v>
      </c>
      <c r="U308" s="55">
        <v>2017319011</v>
      </c>
      <c r="V308" t="s">
        <v>198</v>
      </c>
      <c r="W308" t="s">
        <v>468</v>
      </c>
      <c r="X308" t="s">
        <v>468</v>
      </c>
      <c r="Y308" t="s">
        <v>1127</v>
      </c>
      <c r="Z308" t="s">
        <v>1128</v>
      </c>
      <c r="AC308">
        <v>2017</v>
      </c>
    </row>
    <row r="309" spans="1:29" x14ac:dyDescent="0.35">
      <c r="A309" t="s">
        <v>451</v>
      </c>
      <c r="B309" s="18">
        <v>43054</v>
      </c>
      <c r="C309">
        <v>118</v>
      </c>
      <c r="D309">
        <v>1.0199999999999999E-2</v>
      </c>
      <c r="E309">
        <v>0</v>
      </c>
      <c r="F309" t="s">
        <v>1125</v>
      </c>
      <c r="G309" s="56">
        <v>44491</v>
      </c>
      <c r="H309" t="s">
        <v>106</v>
      </c>
      <c r="J309">
        <v>1E-3</v>
      </c>
      <c r="K309" t="s">
        <v>467</v>
      </c>
      <c r="L309">
        <v>4.0000000000000001E-3</v>
      </c>
      <c r="M309" t="s">
        <v>468</v>
      </c>
      <c r="S309" t="s">
        <v>1126</v>
      </c>
      <c r="T309" t="s">
        <v>1126</v>
      </c>
      <c r="U309" s="55">
        <v>2017319012</v>
      </c>
      <c r="V309" t="s">
        <v>198</v>
      </c>
      <c r="W309" t="s">
        <v>468</v>
      </c>
      <c r="X309" t="s">
        <v>468</v>
      </c>
      <c r="Y309" t="s">
        <v>1127</v>
      </c>
      <c r="Z309" t="s">
        <v>1128</v>
      </c>
      <c r="AC309">
        <v>2017</v>
      </c>
    </row>
    <row r="310" spans="1:29" x14ac:dyDescent="0.35">
      <c r="A310" t="s">
        <v>160</v>
      </c>
      <c r="B310" s="18">
        <v>43054</v>
      </c>
      <c r="C310">
        <v>118</v>
      </c>
      <c r="D310">
        <v>8.5000000000000006E-3</v>
      </c>
      <c r="E310">
        <v>0</v>
      </c>
      <c r="F310" t="s">
        <v>1125</v>
      </c>
      <c r="G310" s="56">
        <v>44491</v>
      </c>
      <c r="H310" t="s">
        <v>106</v>
      </c>
      <c r="J310">
        <v>1E-3</v>
      </c>
      <c r="K310" t="s">
        <v>467</v>
      </c>
      <c r="L310">
        <v>4.0000000000000001E-3</v>
      </c>
      <c r="M310" t="s">
        <v>468</v>
      </c>
      <c r="S310" t="s">
        <v>1126</v>
      </c>
      <c r="T310" t="s">
        <v>1126</v>
      </c>
      <c r="U310" s="55">
        <v>2017319014</v>
      </c>
      <c r="V310" t="s">
        <v>198</v>
      </c>
      <c r="W310" t="s">
        <v>468</v>
      </c>
      <c r="X310" t="s">
        <v>468</v>
      </c>
      <c r="Y310" t="s">
        <v>1127</v>
      </c>
      <c r="Z310" t="s">
        <v>1128</v>
      </c>
      <c r="AC310">
        <v>2017</v>
      </c>
    </row>
    <row r="311" spans="1:29" x14ac:dyDescent="0.35">
      <c r="A311" t="s">
        <v>158</v>
      </c>
      <c r="B311" s="18">
        <v>43054</v>
      </c>
      <c r="C311">
        <v>118</v>
      </c>
      <c r="D311">
        <v>8.6E-3</v>
      </c>
      <c r="E311">
        <v>0</v>
      </c>
      <c r="F311" t="s">
        <v>1125</v>
      </c>
      <c r="G311" s="56">
        <v>44491</v>
      </c>
      <c r="H311" t="s">
        <v>106</v>
      </c>
      <c r="J311">
        <v>1E-3</v>
      </c>
      <c r="K311" t="s">
        <v>467</v>
      </c>
      <c r="L311">
        <v>4.0000000000000001E-3</v>
      </c>
      <c r="M311" t="s">
        <v>468</v>
      </c>
      <c r="S311" t="s">
        <v>1126</v>
      </c>
      <c r="T311" t="s">
        <v>1126</v>
      </c>
      <c r="U311" s="55">
        <v>2017319009</v>
      </c>
      <c r="V311" t="s">
        <v>198</v>
      </c>
      <c r="W311" t="s">
        <v>468</v>
      </c>
      <c r="X311" t="s">
        <v>468</v>
      </c>
      <c r="Y311" t="s">
        <v>1127</v>
      </c>
      <c r="Z311" t="s">
        <v>1128</v>
      </c>
      <c r="AC311">
        <v>2017</v>
      </c>
    </row>
    <row r="312" spans="1:29" x14ac:dyDescent="0.35">
      <c r="A312" t="s">
        <v>159</v>
      </c>
      <c r="B312" s="18">
        <v>43054</v>
      </c>
      <c r="C312">
        <v>118</v>
      </c>
      <c r="D312">
        <v>1.3900000000000001E-2</v>
      </c>
      <c r="E312">
        <v>0</v>
      </c>
      <c r="F312" t="s">
        <v>1125</v>
      </c>
      <c r="G312" s="56">
        <v>44491</v>
      </c>
      <c r="H312" t="s">
        <v>106</v>
      </c>
      <c r="J312">
        <v>1E-3</v>
      </c>
      <c r="K312" t="s">
        <v>467</v>
      </c>
      <c r="L312">
        <v>4.0000000000000001E-3</v>
      </c>
      <c r="M312" t="s">
        <v>468</v>
      </c>
      <c r="S312" t="s">
        <v>1126</v>
      </c>
      <c r="T312" t="s">
        <v>1126</v>
      </c>
      <c r="U312" s="55">
        <v>2017319008</v>
      </c>
      <c r="V312" t="s">
        <v>198</v>
      </c>
      <c r="W312" t="s">
        <v>468</v>
      </c>
      <c r="X312" t="s">
        <v>468</v>
      </c>
      <c r="Y312" t="s">
        <v>1127</v>
      </c>
      <c r="Z312" t="s">
        <v>1128</v>
      </c>
      <c r="AC312">
        <v>2017</v>
      </c>
    </row>
    <row r="313" spans="1:29" x14ac:dyDescent="0.35">
      <c r="A313" t="s">
        <v>453</v>
      </c>
      <c r="B313" s="18">
        <v>43070</v>
      </c>
      <c r="C313">
        <v>118</v>
      </c>
      <c r="D313">
        <v>5.0999999999999995E-3</v>
      </c>
      <c r="E313">
        <v>0</v>
      </c>
      <c r="F313" t="s">
        <v>1125</v>
      </c>
      <c r="G313" s="56">
        <v>44491</v>
      </c>
      <c r="H313" t="s">
        <v>106</v>
      </c>
      <c r="J313">
        <v>1E-3</v>
      </c>
      <c r="K313" t="s">
        <v>467</v>
      </c>
      <c r="L313">
        <v>4.0000000000000001E-3</v>
      </c>
      <c r="M313" t="s">
        <v>468</v>
      </c>
      <c r="S313" t="s">
        <v>1126</v>
      </c>
      <c r="T313" t="s">
        <v>1126</v>
      </c>
      <c r="U313" s="55">
        <v>2017335004</v>
      </c>
      <c r="V313" t="s">
        <v>198</v>
      </c>
      <c r="W313" t="s">
        <v>468</v>
      </c>
      <c r="X313" t="s">
        <v>468</v>
      </c>
      <c r="Y313" t="s">
        <v>1127</v>
      </c>
      <c r="Z313" t="s">
        <v>1128</v>
      </c>
      <c r="AC313">
        <v>2017</v>
      </c>
    </row>
    <row r="314" spans="1:29" x14ac:dyDescent="0.35">
      <c r="A314" t="s">
        <v>452</v>
      </c>
      <c r="B314" s="18">
        <v>43070</v>
      </c>
      <c r="C314">
        <v>118</v>
      </c>
      <c r="D314">
        <v>3.5000000000000001E-3</v>
      </c>
      <c r="E314" t="s">
        <v>827</v>
      </c>
      <c r="F314" t="s">
        <v>1125</v>
      </c>
      <c r="G314" s="56">
        <v>44491</v>
      </c>
      <c r="H314" t="s">
        <v>1122</v>
      </c>
      <c r="J314">
        <v>1E-3</v>
      </c>
      <c r="K314" t="s">
        <v>467</v>
      </c>
      <c r="L314">
        <v>4.0000000000000001E-3</v>
      </c>
      <c r="M314" t="s">
        <v>468</v>
      </c>
      <c r="S314" t="s">
        <v>1126</v>
      </c>
      <c r="T314" t="s">
        <v>1126</v>
      </c>
      <c r="U314" s="55">
        <v>2017335006</v>
      </c>
      <c r="V314" t="s">
        <v>198</v>
      </c>
      <c r="W314" t="s">
        <v>468</v>
      </c>
      <c r="X314" t="s">
        <v>468</v>
      </c>
      <c r="Y314" t="s">
        <v>1127</v>
      </c>
      <c r="Z314" t="s">
        <v>1128</v>
      </c>
      <c r="AC314">
        <v>2017</v>
      </c>
    </row>
    <row r="315" spans="1:29" x14ac:dyDescent="0.35">
      <c r="A315" t="s">
        <v>162</v>
      </c>
      <c r="B315" s="18">
        <v>43070</v>
      </c>
      <c r="C315">
        <v>118</v>
      </c>
      <c r="D315">
        <v>5.1999999999999998E-2</v>
      </c>
      <c r="E315">
        <v>0</v>
      </c>
      <c r="F315" t="s">
        <v>1125</v>
      </c>
      <c r="G315" s="56">
        <v>44491</v>
      </c>
      <c r="H315" t="s">
        <v>106</v>
      </c>
      <c r="J315">
        <v>1E-3</v>
      </c>
      <c r="K315" t="s">
        <v>467</v>
      </c>
      <c r="L315">
        <v>4.0000000000000001E-3</v>
      </c>
      <c r="M315" t="s">
        <v>468</v>
      </c>
      <c r="S315" t="s">
        <v>1126</v>
      </c>
      <c r="T315" t="s">
        <v>1126</v>
      </c>
      <c r="U315" s="55">
        <v>2017335003</v>
      </c>
      <c r="V315" t="s">
        <v>198</v>
      </c>
      <c r="W315" t="s">
        <v>468</v>
      </c>
      <c r="X315" t="s">
        <v>468</v>
      </c>
      <c r="Y315" t="s">
        <v>1127</v>
      </c>
      <c r="Z315" t="s">
        <v>1128</v>
      </c>
      <c r="AC315">
        <v>2017</v>
      </c>
    </row>
    <row r="316" spans="1:29" x14ac:dyDescent="0.35">
      <c r="A316" t="s">
        <v>451</v>
      </c>
      <c r="B316" s="18">
        <v>43070</v>
      </c>
      <c r="C316">
        <v>118</v>
      </c>
      <c r="D316">
        <v>7.0999999999999995E-3</v>
      </c>
      <c r="E316">
        <v>0</v>
      </c>
      <c r="F316" t="s">
        <v>1125</v>
      </c>
      <c r="G316" s="56">
        <v>44491</v>
      </c>
      <c r="H316" t="s">
        <v>106</v>
      </c>
      <c r="J316">
        <v>1E-3</v>
      </c>
      <c r="K316" t="s">
        <v>467</v>
      </c>
      <c r="L316">
        <v>4.0000000000000001E-3</v>
      </c>
      <c r="M316" t="s">
        <v>468</v>
      </c>
      <c r="S316" t="s">
        <v>1126</v>
      </c>
      <c r="T316" t="s">
        <v>1126</v>
      </c>
      <c r="U316" s="55">
        <v>2017335005</v>
      </c>
      <c r="V316" t="s">
        <v>198</v>
      </c>
      <c r="W316" t="s">
        <v>468</v>
      </c>
      <c r="X316" t="s">
        <v>468</v>
      </c>
      <c r="Y316" t="s">
        <v>1127</v>
      </c>
      <c r="Z316" t="s">
        <v>1128</v>
      </c>
      <c r="AC316">
        <v>2017</v>
      </c>
    </row>
    <row r="317" spans="1:29" x14ac:dyDescent="0.35">
      <c r="A317" t="s">
        <v>160</v>
      </c>
      <c r="B317" s="18">
        <v>43070</v>
      </c>
      <c r="C317">
        <v>118</v>
      </c>
      <c r="D317">
        <v>4.7999999999999996E-3</v>
      </c>
      <c r="E317">
        <v>0</v>
      </c>
      <c r="F317" t="s">
        <v>1125</v>
      </c>
      <c r="G317" s="56">
        <v>44491</v>
      </c>
      <c r="H317" t="s">
        <v>106</v>
      </c>
      <c r="J317">
        <v>1E-3</v>
      </c>
      <c r="K317" t="s">
        <v>467</v>
      </c>
      <c r="L317">
        <v>4.0000000000000001E-3</v>
      </c>
      <c r="M317" t="s">
        <v>468</v>
      </c>
      <c r="S317" t="s">
        <v>1126</v>
      </c>
      <c r="T317" t="s">
        <v>1126</v>
      </c>
      <c r="U317" s="55">
        <v>2017335007</v>
      </c>
      <c r="V317" t="s">
        <v>198</v>
      </c>
      <c r="W317" t="s">
        <v>468</v>
      </c>
      <c r="X317" t="s">
        <v>468</v>
      </c>
      <c r="Y317" t="s">
        <v>1127</v>
      </c>
      <c r="Z317" t="s">
        <v>1128</v>
      </c>
      <c r="AC317">
        <v>2017</v>
      </c>
    </row>
    <row r="318" spans="1:29" x14ac:dyDescent="0.35">
      <c r="A318" t="s">
        <v>158</v>
      </c>
      <c r="B318" s="18">
        <v>43070</v>
      </c>
      <c r="C318">
        <v>118</v>
      </c>
      <c r="D318">
        <v>3.5000000000000001E-3</v>
      </c>
      <c r="E318" t="s">
        <v>827</v>
      </c>
      <c r="F318" t="s">
        <v>1125</v>
      </c>
      <c r="G318" s="56">
        <v>44491</v>
      </c>
      <c r="H318" t="s">
        <v>1122</v>
      </c>
      <c r="J318">
        <v>1E-3</v>
      </c>
      <c r="K318" t="s">
        <v>467</v>
      </c>
      <c r="L318">
        <v>4.0000000000000001E-3</v>
      </c>
      <c r="M318" t="s">
        <v>468</v>
      </c>
      <c r="S318" t="s">
        <v>1126</v>
      </c>
      <c r="T318" t="s">
        <v>1126</v>
      </c>
      <c r="U318" s="55">
        <v>2017335002</v>
      </c>
      <c r="V318" t="s">
        <v>198</v>
      </c>
      <c r="W318" t="s">
        <v>468</v>
      </c>
      <c r="X318" t="s">
        <v>468</v>
      </c>
      <c r="Y318" t="s">
        <v>1127</v>
      </c>
      <c r="Z318" t="s">
        <v>1128</v>
      </c>
      <c r="AC318">
        <v>2017</v>
      </c>
    </row>
    <row r="319" spans="1:29" x14ac:dyDescent="0.35">
      <c r="A319" t="s">
        <v>159</v>
      </c>
      <c r="B319" s="18">
        <v>43070</v>
      </c>
      <c r="C319">
        <v>118</v>
      </c>
      <c r="D319">
        <v>7.7999999999999996E-3</v>
      </c>
      <c r="E319">
        <v>0</v>
      </c>
      <c r="F319" t="s">
        <v>1125</v>
      </c>
      <c r="G319" s="56">
        <v>44491</v>
      </c>
      <c r="H319" t="s">
        <v>106</v>
      </c>
      <c r="J319">
        <v>1E-3</v>
      </c>
      <c r="K319" t="s">
        <v>467</v>
      </c>
      <c r="L319">
        <v>4.0000000000000001E-3</v>
      </c>
      <c r="M319" t="s">
        <v>468</v>
      </c>
      <c r="S319" t="s">
        <v>1126</v>
      </c>
      <c r="T319" t="s">
        <v>1126</v>
      </c>
      <c r="U319" s="55">
        <v>2017335001</v>
      </c>
      <c r="V319" t="s">
        <v>198</v>
      </c>
      <c r="W319" t="s">
        <v>468</v>
      </c>
      <c r="X319" t="s">
        <v>468</v>
      </c>
      <c r="Y319" t="s">
        <v>1127</v>
      </c>
      <c r="Z319" t="s">
        <v>1128</v>
      </c>
      <c r="AC319">
        <v>2017</v>
      </c>
    </row>
    <row r="320" spans="1:29" x14ac:dyDescent="0.35">
      <c r="A320" t="s">
        <v>450</v>
      </c>
      <c r="B320" s="18">
        <v>43243</v>
      </c>
      <c r="C320">
        <v>118</v>
      </c>
      <c r="D320">
        <v>1.6500000000000001E-2</v>
      </c>
      <c r="E320">
        <v>0</v>
      </c>
      <c r="F320" t="s">
        <v>1125</v>
      </c>
      <c r="G320" s="56">
        <v>44491</v>
      </c>
      <c r="H320" t="s">
        <v>466</v>
      </c>
      <c r="J320">
        <v>1E-3</v>
      </c>
      <c r="K320" t="s">
        <v>467</v>
      </c>
      <c r="L320">
        <v>4.0000000000000001E-3</v>
      </c>
      <c r="M320" t="s">
        <v>468</v>
      </c>
      <c r="S320" t="s">
        <v>1126</v>
      </c>
      <c r="T320" t="s">
        <v>1126</v>
      </c>
      <c r="U320" s="55">
        <v>2018143005</v>
      </c>
      <c r="V320" t="s">
        <v>198</v>
      </c>
      <c r="W320" t="s">
        <v>468</v>
      </c>
      <c r="X320" t="s">
        <v>468</v>
      </c>
      <c r="Y320" t="s">
        <v>1127</v>
      </c>
      <c r="Z320" t="s">
        <v>1128</v>
      </c>
      <c r="AC320">
        <v>2018</v>
      </c>
    </row>
    <row r="321" spans="1:29" x14ac:dyDescent="0.35">
      <c r="A321" t="s">
        <v>451</v>
      </c>
      <c r="B321" s="18">
        <v>43286</v>
      </c>
      <c r="C321">
        <v>118</v>
      </c>
      <c r="D321">
        <v>1.5300000000000001E-2</v>
      </c>
      <c r="E321">
        <v>0</v>
      </c>
      <c r="F321" t="s">
        <v>1125</v>
      </c>
      <c r="G321" s="56">
        <v>44491</v>
      </c>
      <c r="H321" t="s">
        <v>106</v>
      </c>
      <c r="J321">
        <v>1E-3</v>
      </c>
      <c r="K321" t="s">
        <v>467</v>
      </c>
      <c r="L321">
        <v>4.0000000000000001E-3</v>
      </c>
      <c r="M321" t="s">
        <v>468</v>
      </c>
      <c r="S321" t="s">
        <v>1126</v>
      </c>
      <c r="T321" t="s">
        <v>1126</v>
      </c>
      <c r="U321" s="55">
        <v>2018186016</v>
      </c>
      <c r="V321" t="s">
        <v>198</v>
      </c>
      <c r="W321" t="s">
        <v>468</v>
      </c>
      <c r="X321" t="s">
        <v>468</v>
      </c>
      <c r="Y321" t="s">
        <v>1127</v>
      </c>
      <c r="Z321" t="s">
        <v>1128</v>
      </c>
      <c r="AC321">
        <v>2018</v>
      </c>
    </row>
    <row r="322" spans="1:29" x14ac:dyDescent="0.35">
      <c r="A322" t="s">
        <v>160</v>
      </c>
      <c r="B322" s="18">
        <v>43286</v>
      </c>
      <c r="C322">
        <v>118</v>
      </c>
      <c r="D322">
        <v>3.8799999999999994E-2</v>
      </c>
      <c r="E322">
        <v>0</v>
      </c>
      <c r="F322" t="s">
        <v>1125</v>
      </c>
      <c r="G322" s="56">
        <v>44491</v>
      </c>
      <c r="H322" t="s">
        <v>106</v>
      </c>
      <c r="J322">
        <v>1E-3</v>
      </c>
      <c r="K322" t="s">
        <v>467</v>
      </c>
      <c r="L322">
        <v>4.0000000000000001E-3</v>
      </c>
      <c r="M322" t="s">
        <v>468</v>
      </c>
      <c r="S322" t="s">
        <v>1126</v>
      </c>
      <c r="T322" t="s">
        <v>1126</v>
      </c>
      <c r="U322" s="55">
        <v>2018186017</v>
      </c>
      <c r="V322" t="s">
        <v>198</v>
      </c>
      <c r="W322" t="s">
        <v>468</v>
      </c>
      <c r="X322" t="s">
        <v>468</v>
      </c>
      <c r="Y322" t="s">
        <v>1127</v>
      </c>
      <c r="Z322" t="s">
        <v>1128</v>
      </c>
      <c r="AC322">
        <v>2018</v>
      </c>
    </row>
    <row r="323" spans="1:29" x14ac:dyDescent="0.35">
      <c r="A323" t="s">
        <v>158</v>
      </c>
      <c r="B323" s="18">
        <v>43286</v>
      </c>
      <c r="C323">
        <v>118</v>
      </c>
      <c r="D323">
        <v>1.3300000000000001E-2</v>
      </c>
      <c r="E323">
        <v>0</v>
      </c>
      <c r="F323" t="s">
        <v>1125</v>
      </c>
      <c r="G323" s="56">
        <v>44491</v>
      </c>
      <c r="H323" t="s">
        <v>106</v>
      </c>
      <c r="J323">
        <v>1E-3</v>
      </c>
      <c r="K323" t="s">
        <v>467</v>
      </c>
      <c r="L323">
        <v>4.0000000000000001E-3</v>
      </c>
      <c r="M323" t="s">
        <v>468</v>
      </c>
      <c r="S323" t="s">
        <v>1126</v>
      </c>
      <c r="T323" t="s">
        <v>1126</v>
      </c>
      <c r="U323" s="55">
        <v>2018186015</v>
      </c>
      <c r="V323" t="s">
        <v>198</v>
      </c>
      <c r="W323" t="s">
        <v>468</v>
      </c>
      <c r="X323" t="s">
        <v>468</v>
      </c>
      <c r="Y323" t="s">
        <v>1127</v>
      </c>
      <c r="Z323" t="s">
        <v>1128</v>
      </c>
      <c r="AC323">
        <v>2018</v>
      </c>
    </row>
    <row r="324" spans="1:29" x14ac:dyDescent="0.35">
      <c r="A324" t="s">
        <v>451</v>
      </c>
      <c r="B324" s="18">
        <v>43306</v>
      </c>
      <c r="C324">
        <v>118</v>
      </c>
      <c r="D324">
        <v>2.1600000000000001E-2</v>
      </c>
      <c r="E324">
        <v>0</v>
      </c>
      <c r="F324" t="s">
        <v>1125</v>
      </c>
      <c r="G324" s="56">
        <v>44491</v>
      </c>
      <c r="H324" t="s">
        <v>106</v>
      </c>
      <c r="J324">
        <v>1E-3</v>
      </c>
      <c r="K324" t="s">
        <v>467</v>
      </c>
      <c r="L324">
        <v>4.0000000000000001E-3</v>
      </c>
      <c r="M324" t="s">
        <v>468</v>
      </c>
      <c r="S324" t="s">
        <v>1126</v>
      </c>
      <c r="T324" t="s">
        <v>1126</v>
      </c>
      <c r="U324" s="55">
        <v>2018206077</v>
      </c>
      <c r="V324" t="s">
        <v>198</v>
      </c>
      <c r="W324" t="s">
        <v>468</v>
      </c>
      <c r="X324" t="s">
        <v>468</v>
      </c>
      <c r="Y324" t="s">
        <v>1127</v>
      </c>
      <c r="Z324" t="s">
        <v>1128</v>
      </c>
      <c r="AC324">
        <v>2018</v>
      </c>
    </row>
    <row r="325" spans="1:29" x14ac:dyDescent="0.35">
      <c r="A325" t="s">
        <v>160</v>
      </c>
      <c r="B325" s="18">
        <v>43306</v>
      </c>
      <c r="C325">
        <v>118</v>
      </c>
      <c r="D325">
        <v>2.4899999999999999E-2</v>
      </c>
      <c r="E325">
        <v>0</v>
      </c>
      <c r="F325" t="s">
        <v>1125</v>
      </c>
      <c r="G325" s="56">
        <v>44491</v>
      </c>
      <c r="H325" t="s">
        <v>106</v>
      </c>
      <c r="J325">
        <v>1E-3</v>
      </c>
      <c r="K325" t="s">
        <v>467</v>
      </c>
      <c r="L325">
        <v>4.0000000000000001E-3</v>
      </c>
      <c r="M325" t="s">
        <v>468</v>
      </c>
      <c r="S325" t="s">
        <v>1126</v>
      </c>
      <c r="T325" t="s">
        <v>1126</v>
      </c>
      <c r="U325" s="55">
        <v>2018206078</v>
      </c>
      <c r="V325" t="s">
        <v>198</v>
      </c>
      <c r="W325" t="s">
        <v>468</v>
      </c>
      <c r="X325" t="s">
        <v>468</v>
      </c>
      <c r="Y325" t="s">
        <v>1127</v>
      </c>
      <c r="Z325" t="s">
        <v>1128</v>
      </c>
      <c r="AC325">
        <v>2018</v>
      </c>
    </row>
    <row r="326" spans="1:29" x14ac:dyDescent="0.35">
      <c r="A326" t="s">
        <v>158</v>
      </c>
      <c r="B326" s="18">
        <v>43306</v>
      </c>
      <c r="C326">
        <v>118</v>
      </c>
      <c r="D326">
        <v>3.0499999999999999E-2</v>
      </c>
      <c r="E326">
        <v>0</v>
      </c>
      <c r="F326" t="s">
        <v>1125</v>
      </c>
      <c r="G326" s="56">
        <v>44491</v>
      </c>
      <c r="H326" t="s">
        <v>106</v>
      </c>
      <c r="J326">
        <v>1E-3</v>
      </c>
      <c r="K326" t="s">
        <v>467</v>
      </c>
      <c r="L326">
        <v>4.0000000000000001E-3</v>
      </c>
      <c r="M326" t="s">
        <v>468</v>
      </c>
      <c r="S326" t="s">
        <v>1126</v>
      </c>
      <c r="T326" t="s">
        <v>1126</v>
      </c>
      <c r="U326" s="55">
        <v>2018206076</v>
      </c>
      <c r="V326" t="s">
        <v>198</v>
      </c>
      <c r="W326" t="s">
        <v>468</v>
      </c>
      <c r="X326" t="s">
        <v>468</v>
      </c>
      <c r="Y326" t="s">
        <v>1127</v>
      </c>
      <c r="Z326" t="s">
        <v>1128</v>
      </c>
      <c r="AC326">
        <v>2018</v>
      </c>
    </row>
    <row r="327" spans="1:29" x14ac:dyDescent="0.35">
      <c r="A327" t="s">
        <v>159</v>
      </c>
      <c r="B327" s="18">
        <v>43306</v>
      </c>
      <c r="C327">
        <v>118</v>
      </c>
      <c r="D327">
        <v>2.92E-2</v>
      </c>
      <c r="E327">
        <v>0</v>
      </c>
      <c r="F327" t="s">
        <v>1125</v>
      </c>
      <c r="G327" s="56">
        <v>44491</v>
      </c>
      <c r="H327" t="s">
        <v>106</v>
      </c>
      <c r="J327">
        <v>1E-3</v>
      </c>
      <c r="K327" t="s">
        <v>467</v>
      </c>
      <c r="L327">
        <v>4.0000000000000001E-3</v>
      </c>
      <c r="M327" t="s">
        <v>468</v>
      </c>
      <c r="S327" t="s">
        <v>1126</v>
      </c>
      <c r="T327" t="s">
        <v>1126</v>
      </c>
      <c r="U327" s="55">
        <v>2018206079</v>
      </c>
      <c r="V327" t="s">
        <v>198</v>
      </c>
      <c r="W327" t="s">
        <v>468</v>
      </c>
      <c r="X327" t="s">
        <v>468</v>
      </c>
      <c r="Y327" t="s">
        <v>1127</v>
      </c>
      <c r="Z327" t="s">
        <v>1128</v>
      </c>
      <c r="AC327">
        <v>2018</v>
      </c>
    </row>
    <row r="328" spans="1:29" x14ac:dyDescent="0.35">
      <c r="A328" t="s">
        <v>450</v>
      </c>
      <c r="B328" s="18">
        <v>43326</v>
      </c>
      <c r="C328">
        <v>118</v>
      </c>
      <c r="D328">
        <v>2.1399999999999999E-2</v>
      </c>
      <c r="E328">
        <v>0</v>
      </c>
      <c r="F328" t="s">
        <v>1125</v>
      </c>
      <c r="G328" s="56">
        <v>44491</v>
      </c>
      <c r="H328" t="s">
        <v>106</v>
      </c>
      <c r="J328">
        <v>1E-3</v>
      </c>
      <c r="K328" t="s">
        <v>467</v>
      </c>
      <c r="L328">
        <v>4.0000000000000001E-3</v>
      </c>
      <c r="M328" t="s">
        <v>468</v>
      </c>
      <c r="S328" t="s">
        <v>1126</v>
      </c>
      <c r="T328" t="s">
        <v>1126</v>
      </c>
      <c r="U328" s="55">
        <v>2018226034</v>
      </c>
      <c r="V328" t="s">
        <v>198</v>
      </c>
      <c r="W328" t="s">
        <v>468</v>
      </c>
      <c r="X328" t="s">
        <v>468</v>
      </c>
      <c r="Y328" t="s">
        <v>1127</v>
      </c>
      <c r="Z328" t="s">
        <v>1128</v>
      </c>
      <c r="AC328">
        <v>2018</v>
      </c>
    </row>
    <row r="329" spans="1:29" x14ac:dyDescent="0.35">
      <c r="A329" t="s">
        <v>161</v>
      </c>
      <c r="B329" s="18">
        <v>43326</v>
      </c>
      <c r="C329">
        <v>118</v>
      </c>
      <c r="D329">
        <v>2.4500000000000001E-2</v>
      </c>
      <c r="E329">
        <v>0</v>
      </c>
      <c r="F329" t="s">
        <v>1125</v>
      </c>
      <c r="G329" s="56">
        <v>44491</v>
      </c>
      <c r="H329" t="s">
        <v>106</v>
      </c>
      <c r="J329">
        <v>1E-3</v>
      </c>
      <c r="K329" t="s">
        <v>467</v>
      </c>
      <c r="L329">
        <v>4.0000000000000001E-3</v>
      </c>
      <c r="M329" t="s">
        <v>468</v>
      </c>
      <c r="S329" t="s">
        <v>1126</v>
      </c>
      <c r="T329" t="s">
        <v>1126</v>
      </c>
      <c r="U329" s="55">
        <v>2018226035</v>
      </c>
      <c r="V329" t="s">
        <v>198</v>
      </c>
      <c r="W329" t="s">
        <v>468</v>
      </c>
      <c r="X329" t="s">
        <v>468</v>
      </c>
      <c r="Y329" t="s">
        <v>1127</v>
      </c>
      <c r="Z329" t="s">
        <v>1128</v>
      </c>
      <c r="AC329">
        <v>2018</v>
      </c>
    </row>
    <row r="330" spans="1:29" x14ac:dyDescent="0.35">
      <c r="A330" t="s">
        <v>451</v>
      </c>
      <c r="B330" s="18">
        <v>43326</v>
      </c>
      <c r="C330">
        <v>118</v>
      </c>
      <c r="D330">
        <v>4.7299999999999995E-2</v>
      </c>
      <c r="E330">
        <v>0</v>
      </c>
      <c r="F330" t="s">
        <v>1125</v>
      </c>
      <c r="G330" s="56">
        <v>44491</v>
      </c>
      <c r="H330" t="s">
        <v>106</v>
      </c>
      <c r="J330">
        <v>1E-3</v>
      </c>
      <c r="K330" t="s">
        <v>467</v>
      </c>
      <c r="L330">
        <v>4.0000000000000001E-3</v>
      </c>
      <c r="M330" t="s">
        <v>468</v>
      </c>
      <c r="S330" t="s">
        <v>1126</v>
      </c>
      <c r="T330" t="s">
        <v>1126</v>
      </c>
      <c r="U330" s="55">
        <v>2018226031</v>
      </c>
      <c r="V330" t="s">
        <v>198</v>
      </c>
      <c r="W330" t="s">
        <v>468</v>
      </c>
      <c r="X330" t="s">
        <v>468</v>
      </c>
      <c r="Y330" t="s">
        <v>1127</v>
      </c>
      <c r="Z330" t="s">
        <v>1128</v>
      </c>
      <c r="AC330">
        <v>2018</v>
      </c>
    </row>
    <row r="331" spans="1:29" x14ac:dyDescent="0.35">
      <c r="A331" t="s">
        <v>160</v>
      </c>
      <c r="B331" s="18">
        <v>43326</v>
      </c>
      <c r="C331">
        <v>118</v>
      </c>
      <c r="D331">
        <v>1.7999999999999999E-2</v>
      </c>
      <c r="E331">
        <v>0</v>
      </c>
      <c r="F331" t="s">
        <v>1125</v>
      </c>
      <c r="G331" s="56">
        <v>44491</v>
      </c>
      <c r="H331" t="s">
        <v>106</v>
      </c>
      <c r="J331">
        <v>1E-3</v>
      </c>
      <c r="K331" t="s">
        <v>467</v>
      </c>
      <c r="L331">
        <v>4.0000000000000001E-3</v>
      </c>
      <c r="M331" t="s">
        <v>468</v>
      </c>
      <c r="S331" t="s">
        <v>1126</v>
      </c>
      <c r="T331" t="s">
        <v>1126</v>
      </c>
      <c r="U331" s="55">
        <v>2018226032</v>
      </c>
      <c r="V331" t="s">
        <v>198</v>
      </c>
      <c r="W331" t="s">
        <v>468</v>
      </c>
      <c r="X331" t="s">
        <v>468</v>
      </c>
      <c r="Y331" t="s">
        <v>1127</v>
      </c>
      <c r="Z331" t="s">
        <v>1128</v>
      </c>
      <c r="AC331">
        <v>2018</v>
      </c>
    </row>
    <row r="332" spans="1:29" x14ac:dyDescent="0.35">
      <c r="A332" t="s">
        <v>158</v>
      </c>
      <c r="B332" s="18">
        <v>43326</v>
      </c>
      <c r="C332">
        <v>118</v>
      </c>
      <c r="D332">
        <v>8.0999999999999996E-3</v>
      </c>
      <c r="E332">
        <v>0</v>
      </c>
      <c r="F332" t="s">
        <v>1125</v>
      </c>
      <c r="G332" s="56">
        <v>44491</v>
      </c>
      <c r="H332" t="s">
        <v>106</v>
      </c>
      <c r="J332">
        <v>1E-3</v>
      </c>
      <c r="K332" t="s">
        <v>467</v>
      </c>
      <c r="L332">
        <v>4.0000000000000001E-3</v>
      </c>
      <c r="M332" t="s">
        <v>468</v>
      </c>
      <c r="S332" t="s">
        <v>1126</v>
      </c>
      <c r="T332" t="s">
        <v>1126</v>
      </c>
      <c r="U332" s="55">
        <v>2018226030</v>
      </c>
      <c r="V332" t="s">
        <v>198</v>
      </c>
      <c r="W332" t="s">
        <v>468</v>
      </c>
      <c r="X332" t="s">
        <v>468</v>
      </c>
      <c r="Y332" t="s">
        <v>1127</v>
      </c>
      <c r="Z332" t="s">
        <v>1128</v>
      </c>
      <c r="AC332">
        <v>2018</v>
      </c>
    </row>
    <row r="333" spans="1:29" x14ac:dyDescent="0.35">
      <c r="A333" t="s">
        <v>159</v>
      </c>
      <c r="B333" s="18">
        <v>43326</v>
      </c>
      <c r="C333">
        <v>118</v>
      </c>
      <c r="D333">
        <v>0.10100000000000001</v>
      </c>
      <c r="E333">
        <v>0</v>
      </c>
      <c r="F333" t="s">
        <v>1125</v>
      </c>
      <c r="G333" s="56">
        <v>44491</v>
      </c>
      <c r="H333" t="s">
        <v>106</v>
      </c>
      <c r="J333">
        <v>1E-3</v>
      </c>
      <c r="K333" t="s">
        <v>467</v>
      </c>
      <c r="L333">
        <v>4.0000000000000001E-3</v>
      </c>
      <c r="M333" t="s">
        <v>468</v>
      </c>
      <c r="S333" t="s">
        <v>1126</v>
      </c>
      <c r="T333" t="s">
        <v>1126</v>
      </c>
      <c r="U333" s="55">
        <v>2018226033</v>
      </c>
      <c r="V333" t="s">
        <v>198</v>
      </c>
      <c r="W333" t="s">
        <v>468</v>
      </c>
      <c r="X333" t="s">
        <v>468</v>
      </c>
      <c r="Y333" t="s">
        <v>1127</v>
      </c>
      <c r="Z333" t="s">
        <v>1128</v>
      </c>
      <c r="AC333">
        <v>2018</v>
      </c>
    </row>
    <row r="334" spans="1:29" x14ac:dyDescent="0.35">
      <c r="A334" t="s">
        <v>450</v>
      </c>
      <c r="B334" s="18">
        <v>43340</v>
      </c>
      <c r="C334">
        <v>118</v>
      </c>
      <c r="D334">
        <v>1.04E-2</v>
      </c>
      <c r="E334">
        <v>0</v>
      </c>
      <c r="F334" t="s">
        <v>1125</v>
      </c>
      <c r="G334" s="56">
        <v>44491</v>
      </c>
      <c r="H334" t="s">
        <v>106</v>
      </c>
      <c r="J334">
        <v>1E-3</v>
      </c>
      <c r="K334" t="s">
        <v>467</v>
      </c>
      <c r="L334">
        <v>4.0000000000000001E-3</v>
      </c>
      <c r="M334" t="s">
        <v>468</v>
      </c>
      <c r="S334" t="s">
        <v>1126</v>
      </c>
      <c r="T334" t="s">
        <v>1126</v>
      </c>
      <c r="U334" s="55">
        <v>2018240049</v>
      </c>
      <c r="V334" t="s">
        <v>198</v>
      </c>
      <c r="W334" t="s">
        <v>468</v>
      </c>
      <c r="X334" t="s">
        <v>468</v>
      </c>
      <c r="Y334" t="s">
        <v>1127</v>
      </c>
      <c r="Z334" t="s">
        <v>1128</v>
      </c>
      <c r="AC334">
        <v>2018</v>
      </c>
    </row>
    <row r="335" spans="1:29" x14ac:dyDescent="0.35">
      <c r="A335" t="s">
        <v>160</v>
      </c>
      <c r="B335" s="18">
        <v>43340</v>
      </c>
      <c r="C335">
        <v>118</v>
      </c>
      <c r="D335">
        <v>2.98E-2</v>
      </c>
      <c r="E335">
        <v>0</v>
      </c>
      <c r="F335" t="s">
        <v>1125</v>
      </c>
      <c r="G335" s="56">
        <v>44491</v>
      </c>
      <c r="H335" t="s">
        <v>106</v>
      </c>
      <c r="J335">
        <v>1E-3</v>
      </c>
      <c r="K335" t="s">
        <v>467</v>
      </c>
      <c r="L335">
        <v>4.0000000000000001E-3</v>
      </c>
      <c r="M335" t="s">
        <v>468</v>
      </c>
      <c r="S335" t="s">
        <v>1126</v>
      </c>
      <c r="T335" t="s">
        <v>1126</v>
      </c>
      <c r="U335" s="55">
        <v>2018240047</v>
      </c>
      <c r="V335" t="s">
        <v>198</v>
      </c>
      <c r="W335" t="s">
        <v>468</v>
      </c>
      <c r="X335" t="s">
        <v>468</v>
      </c>
      <c r="Y335" t="s">
        <v>1127</v>
      </c>
      <c r="Z335" t="s">
        <v>1128</v>
      </c>
      <c r="AC335">
        <v>2018</v>
      </c>
    </row>
    <row r="336" spans="1:29" x14ac:dyDescent="0.35">
      <c r="A336" t="s">
        <v>158</v>
      </c>
      <c r="B336" s="18">
        <v>43340</v>
      </c>
      <c r="C336">
        <v>118</v>
      </c>
      <c r="D336">
        <v>2.8999999999999998E-3</v>
      </c>
      <c r="E336" t="s">
        <v>827</v>
      </c>
      <c r="F336" t="s">
        <v>1125</v>
      </c>
      <c r="G336" s="56">
        <v>44491</v>
      </c>
      <c r="H336" t="s">
        <v>1122</v>
      </c>
      <c r="J336">
        <v>1E-3</v>
      </c>
      <c r="K336" t="s">
        <v>467</v>
      </c>
      <c r="L336">
        <v>4.0000000000000001E-3</v>
      </c>
      <c r="M336" t="s">
        <v>468</v>
      </c>
      <c r="S336" t="s">
        <v>1126</v>
      </c>
      <c r="T336" t="s">
        <v>1126</v>
      </c>
      <c r="U336" s="55">
        <v>2018240045</v>
      </c>
      <c r="V336" t="s">
        <v>198</v>
      </c>
      <c r="W336" t="s">
        <v>468</v>
      </c>
      <c r="X336" t="s">
        <v>468</v>
      </c>
      <c r="Y336" t="s">
        <v>1127</v>
      </c>
      <c r="Z336" t="s">
        <v>1128</v>
      </c>
      <c r="AC336">
        <v>2018</v>
      </c>
    </row>
    <row r="337" spans="1:29" x14ac:dyDescent="0.35">
      <c r="A337" t="s">
        <v>451</v>
      </c>
      <c r="B337" s="18">
        <v>43353</v>
      </c>
      <c r="C337">
        <v>118</v>
      </c>
      <c r="D337">
        <v>2.3600000000000003E-2</v>
      </c>
      <c r="E337">
        <v>0</v>
      </c>
      <c r="F337" t="s">
        <v>1125</v>
      </c>
      <c r="G337" s="56">
        <v>44491</v>
      </c>
      <c r="H337" t="s">
        <v>106</v>
      </c>
      <c r="J337">
        <v>1E-3</v>
      </c>
      <c r="K337" t="s">
        <v>467</v>
      </c>
      <c r="L337">
        <v>4.0000000000000001E-3</v>
      </c>
      <c r="M337" t="s">
        <v>468</v>
      </c>
      <c r="S337" t="s">
        <v>1126</v>
      </c>
      <c r="T337" t="s">
        <v>1126</v>
      </c>
      <c r="U337" s="55">
        <v>2018254008</v>
      </c>
      <c r="V337" t="s">
        <v>198</v>
      </c>
      <c r="W337" t="s">
        <v>468</v>
      </c>
      <c r="X337" t="s">
        <v>468</v>
      </c>
      <c r="Y337" t="s">
        <v>1127</v>
      </c>
      <c r="Z337" t="s">
        <v>1128</v>
      </c>
      <c r="AC337">
        <v>2018</v>
      </c>
    </row>
    <row r="338" spans="1:29" x14ac:dyDescent="0.35">
      <c r="A338" t="s">
        <v>160</v>
      </c>
      <c r="B338" s="18">
        <v>43353</v>
      </c>
      <c r="C338">
        <v>118</v>
      </c>
      <c r="D338">
        <v>2.8899999999999999E-2</v>
      </c>
      <c r="E338">
        <v>0</v>
      </c>
      <c r="F338" t="s">
        <v>1125</v>
      </c>
      <c r="G338" s="56">
        <v>44491</v>
      </c>
      <c r="H338" t="s">
        <v>106</v>
      </c>
      <c r="J338">
        <v>1E-3</v>
      </c>
      <c r="K338" t="s">
        <v>467</v>
      </c>
      <c r="L338">
        <v>4.0000000000000001E-3</v>
      </c>
      <c r="M338" t="s">
        <v>468</v>
      </c>
      <c r="S338" t="s">
        <v>1126</v>
      </c>
      <c r="T338" t="s">
        <v>1126</v>
      </c>
      <c r="U338" s="55">
        <v>2018254009</v>
      </c>
      <c r="V338" t="s">
        <v>198</v>
      </c>
      <c r="W338" t="s">
        <v>468</v>
      </c>
      <c r="X338" t="s">
        <v>468</v>
      </c>
      <c r="Y338" t="s">
        <v>1127</v>
      </c>
      <c r="Z338" t="s">
        <v>1128</v>
      </c>
      <c r="AC338">
        <v>2018</v>
      </c>
    </row>
    <row r="339" spans="1:29" x14ac:dyDescent="0.35">
      <c r="A339" t="s">
        <v>158</v>
      </c>
      <c r="B339" s="18">
        <v>43353</v>
      </c>
      <c r="C339">
        <v>118</v>
      </c>
      <c r="D339">
        <v>1.8699999999999998E-2</v>
      </c>
      <c r="E339">
        <v>0</v>
      </c>
      <c r="F339" t="s">
        <v>1125</v>
      </c>
      <c r="G339" s="56">
        <v>44491</v>
      </c>
      <c r="H339" t="s">
        <v>106</v>
      </c>
      <c r="J339">
        <v>1E-3</v>
      </c>
      <c r="K339" t="s">
        <v>467</v>
      </c>
      <c r="L339">
        <v>4.0000000000000001E-3</v>
      </c>
      <c r="M339" t="s">
        <v>468</v>
      </c>
      <c r="S339" t="s">
        <v>1126</v>
      </c>
      <c r="T339" t="s">
        <v>1126</v>
      </c>
      <c r="U339" s="55">
        <v>2018254007</v>
      </c>
      <c r="V339" t="s">
        <v>198</v>
      </c>
      <c r="W339" t="s">
        <v>468</v>
      </c>
      <c r="X339" t="s">
        <v>468</v>
      </c>
      <c r="Y339" t="s">
        <v>1127</v>
      </c>
      <c r="Z339" t="s">
        <v>1128</v>
      </c>
      <c r="AC339">
        <v>2018</v>
      </c>
    </row>
    <row r="340" spans="1:29" x14ac:dyDescent="0.35">
      <c r="A340" t="s">
        <v>159</v>
      </c>
      <c r="B340" s="18">
        <v>43353</v>
      </c>
      <c r="C340">
        <v>118</v>
      </c>
      <c r="D340">
        <v>2.3800000000000002E-2</v>
      </c>
      <c r="E340">
        <v>0</v>
      </c>
      <c r="F340" t="s">
        <v>1125</v>
      </c>
      <c r="G340" s="56">
        <v>44491</v>
      </c>
      <c r="H340" t="s">
        <v>106</v>
      </c>
      <c r="J340">
        <v>1E-3</v>
      </c>
      <c r="K340" t="s">
        <v>467</v>
      </c>
      <c r="L340">
        <v>4.0000000000000001E-3</v>
      </c>
      <c r="M340" t="s">
        <v>468</v>
      </c>
      <c r="S340" t="s">
        <v>1126</v>
      </c>
      <c r="T340" t="s">
        <v>1126</v>
      </c>
      <c r="U340" s="55">
        <v>2018254010</v>
      </c>
      <c r="V340" t="s">
        <v>198</v>
      </c>
      <c r="W340" t="s">
        <v>468</v>
      </c>
      <c r="X340" t="s">
        <v>468</v>
      </c>
      <c r="Y340" t="s">
        <v>1127</v>
      </c>
      <c r="Z340" t="s">
        <v>1128</v>
      </c>
      <c r="AC340">
        <v>2018</v>
      </c>
    </row>
    <row r="341" spans="1:29" x14ac:dyDescent="0.35">
      <c r="A341" t="s">
        <v>450</v>
      </c>
      <c r="B341" s="18">
        <v>43354</v>
      </c>
      <c r="C341">
        <v>118</v>
      </c>
      <c r="D341">
        <v>2.2699999999999998E-2</v>
      </c>
      <c r="E341">
        <v>0</v>
      </c>
      <c r="F341" t="s">
        <v>1125</v>
      </c>
      <c r="G341" s="56">
        <v>44491</v>
      </c>
      <c r="H341" t="s">
        <v>106</v>
      </c>
      <c r="J341">
        <v>1E-3</v>
      </c>
      <c r="K341" t="s">
        <v>467</v>
      </c>
      <c r="L341">
        <v>4.0000000000000001E-3</v>
      </c>
      <c r="M341" t="s">
        <v>468</v>
      </c>
      <c r="S341" t="s">
        <v>1126</v>
      </c>
      <c r="T341" t="s">
        <v>1126</v>
      </c>
      <c r="U341" s="55">
        <v>2018254082</v>
      </c>
      <c r="V341" t="s">
        <v>198</v>
      </c>
      <c r="W341" t="s">
        <v>468</v>
      </c>
      <c r="X341" t="s">
        <v>468</v>
      </c>
      <c r="Y341" t="s">
        <v>1127</v>
      </c>
      <c r="Z341" t="s">
        <v>1128</v>
      </c>
      <c r="AC341">
        <v>2018</v>
      </c>
    </row>
    <row r="342" spans="1:29" x14ac:dyDescent="0.35">
      <c r="A342" t="s">
        <v>161</v>
      </c>
      <c r="B342" s="18">
        <v>43354</v>
      </c>
      <c r="C342">
        <v>118</v>
      </c>
      <c r="D342">
        <v>1.78E-2</v>
      </c>
      <c r="E342">
        <v>0</v>
      </c>
      <c r="F342" t="s">
        <v>1125</v>
      </c>
      <c r="G342" s="56">
        <v>44491</v>
      </c>
      <c r="H342" t="s">
        <v>106</v>
      </c>
      <c r="J342">
        <v>1E-3</v>
      </c>
      <c r="K342" t="s">
        <v>467</v>
      </c>
      <c r="L342">
        <v>4.0000000000000001E-3</v>
      </c>
      <c r="M342" t="s">
        <v>468</v>
      </c>
      <c r="S342" t="s">
        <v>1126</v>
      </c>
      <c r="T342" t="s">
        <v>1126</v>
      </c>
      <c r="U342" s="55">
        <v>2018254083</v>
      </c>
      <c r="V342" t="s">
        <v>198</v>
      </c>
      <c r="W342" t="s">
        <v>468</v>
      </c>
      <c r="X342" t="s">
        <v>468</v>
      </c>
      <c r="Y342" t="s">
        <v>1127</v>
      </c>
      <c r="Z342" t="s">
        <v>1128</v>
      </c>
      <c r="AC342">
        <v>2018</v>
      </c>
    </row>
    <row r="343" spans="1:29" x14ac:dyDescent="0.35">
      <c r="A343" t="s">
        <v>451</v>
      </c>
      <c r="B343" s="18">
        <v>43354</v>
      </c>
      <c r="C343">
        <v>118</v>
      </c>
      <c r="D343">
        <v>2.64E-2</v>
      </c>
      <c r="E343">
        <v>0</v>
      </c>
      <c r="F343" t="s">
        <v>1125</v>
      </c>
      <c r="G343" s="56">
        <v>44491</v>
      </c>
      <c r="H343" t="s">
        <v>106</v>
      </c>
      <c r="J343">
        <v>1E-3</v>
      </c>
      <c r="K343" t="s">
        <v>467</v>
      </c>
      <c r="L343">
        <v>4.0000000000000001E-3</v>
      </c>
      <c r="M343" t="s">
        <v>468</v>
      </c>
      <c r="S343" t="s">
        <v>1126</v>
      </c>
      <c r="T343" t="s">
        <v>1126</v>
      </c>
      <c r="U343" s="55">
        <v>2018254079</v>
      </c>
      <c r="V343" t="s">
        <v>198</v>
      </c>
      <c r="W343" t="s">
        <v>468</v>
      </c>
      <c r="X343" t="s">
        <v>468</v>
      </c>
      <c r="Y343" t="s">
        <v>1127</v>
      </c>
      <c r="Z343" t="s">
        <v>1128</v>
      </c>
      <c r="AC343">
        <v>2018</v>
      </c>
    </row>
    <row r="344" spans="1:29" x14ac:dyDescent="0.35">
      <c r="A344" t="s">
        <v>160</v>
      </c>
      <c r="B344" s="18">
        <v>43354</v>
      </c>
      <c r="C344">
        <v>118</v>
      </c>
      <c r="D344">
        <v>7.3400000000000007E-2</v>
      </c>
      <c r="E344">
        <v>0</v>
      </c>
      <c r="F344" t="s">
        <v>1125</v>
      </c>
      <c r="G344" s="56">
        <v>44491</v>
      </c>
      <c r="H344" t="s">
        <v>106</v>
      </c>
      <c r="J344">
        <v>1E-3</v>
      </c>
      <c r="K344" t="s">
        <v>467</v>
      </c>
      <c r="L344">
        <v>4.0000000000000001E-3</v>
      </c>
      <c r="M344" t="s">
        <v>468</v>
      </c>
      <c r="S344" t="s">
        <v>1126</v>
      </c>
      <c r="T344" t="s">
        <v>1126</v>
      </c>
      <c r="U344" s="55">
        <v>2018254080</v>
      </c>
      <c r="V344" t="s">
        <v>198</v>
      </c>
      <c r="W344" t="s">
        <v>468</v>
      </c>
      <c r="X344" t="s">
        <v>468</v>
      </c>
      <c r="Y344" t="s">
        <v>1127</v>
      </c>
      <c r="Z344" t="s">
        <v>1128</v>
      </c>
      <c r="AC344">
        <v>2018</v>
      </c>
    </row>
    <row r="345" spans="1:29" x14ac:dyDescent="0.35">
      <c r="A345" t="s">
        <v>158</v>
      </c>
      <c r="B345" s="18">
        <v>43354</v>
      </c>
      <c r="C345">
        <v>118</v>
      </c>
      <c r="D345">
        <v>3.5299999999999998E-2</v>
      </c>
      <c r="E345">
        <v>0</v>
      </c>
      <c r="F345" t="s">
        <v>1125</v>
      </c>
      <c r="G345" s="56">
        <v>44491</v>
      </c>
      <c r="H345" t="s">
        <v>106</v>
      </c>
      <c r="J345">
        <v>1E-3</v>
      </c>
      <c r="K345" t="s">
        <v>467</v>
      </c>
      <c r="L345">
        <v>4.0000000000000001E-3</v>
      </c>
      <c r="M345" t="s">
        <v>468</v>
      </c>
      <c r="S345" t="s">
        <v>1126</v>
      </c>
      <c r="T345" t="s">
        <v>1126</v>
      </c>
      <c r="U345" s="55">
        <v>2018254078</v>
      </c>
      <c r="V345" t="s">
        <v>198</v>
      </c>
      <c r="W345" t="s">
        <v>468</v>
      </c>
      <c r="X345" t="s">
        <v>468</v>
      </c>
      <c r="Y345" t="s">
        <v>1127</v>
      </c>
      <c r="Z345" t="s">
        <v>1128</v>
      </c>
      <c r="AC345">
        <v>2018</v>
      </c>
    </row>
    <row r="346" spans="1:29" x14ac:dyDescent="0.35">
      <c r="A346" t="s">
        <v>159</v>
      </c>
      <c r="B346" s="18">
        <v>43354</v>
      </c>
      <c r="C346">
        <v>118</v>
      </c>
      <c r="D346">
        <v>3.2199999999999999E-2</v>
      </c>
      <c r="E346">
        <v>0</v>
      </c>
      <c r="F346" t="s">
        <v>1125</v>
      </c>
      <c r="G346" s="56">
        <v>44491</v>
      </c>
      <c r="H346" t="s">
        <v>106</v>
      </c>
      <c r="J346">
        <v>1E-3</v>
      </c>
      <c r="K346" t="s">
        <v>467</v>
      </c>
      <c r="L346">
        <v>4.0000000000000001E-3</v>
      </c>
      <c r="M346" t="s">
        <v>468</v>
      </c>
      <c r="S346" t="s">
        <v>1126</v>
      </c>
      <c r="T346" t="s">
        <v>1126</v>
      </c>
      <c r="U346" s="55">
        <v>2018254081</v>
      </c>
      <c r="V346" t="s">
        <v>198</v>
      </c>
      <c r="W346" t="s">
        <v>468</v>
      </c>
      <c r="X346" t="s">
        <v>468</v>
      </c>
      <c r="Y346" t="s">
        <v>1127</v>
      </c>
      <c r="Z346" t="s">
        <v>1128</v>
      </c>
      <c r="AC346">
        <v>2018</v>
      </c>
    </row>
    <row r="347" spans="1:29" x14ac:dyDescent="0.35">
      <c r="A347" t="s">
        <v>450</v>
      </c>
      <c r="B347" s="18">
        <v>43382</v>
      </c>
      <c r="C347">
        <v>118</v>
      </c>
      <c r="D347">
        <v>1.9800000000000002E-2</v>
      </c>
      <c r="E347">
        <v>0</v>
      </c>
      <c r="F347" t="s">
        <v>1125</v>
      </c>
      <c r="G347" s="56">
        <v>44491</v>
      </c>
      <c r="H347" t="s">
        <v>106</v>
      </c>
      <c r="J347">
        <v>1E-3</v>
      </c>
      <c r="K347" t="s">
        <v>467</v>
      </c>
      <c r="L347">
        <v>4.0000000000000001E-3</v>
      </c>
      <c r="M347" t="s">
        <v>468</v>
      </c>
      <c r="S347" t="s">
        <v>1126</v>
      </c>
      <c r="T347" t="s">
        <v>1126</v>
      </c>
      <c r="U347" s="55">
        <v>2018282011</v>
      </c>
      <c r="V347" t="s">
        <v>198</v>
      </c>
      <c r="W347" t="s">
        <v>468</v>
      </c>
      <c r="X347" t="s">
        <v>468</v>
      </c>
      <c r="Y347" t="s">
        <v>1127</v>
      </c>
      <c r="Z347" t="s">
        <v>1128</v>
      </c>
      <c r="AC347">
        <v>2018</v>
      </c>
    </row>
    <row r="348" spans="1:29" x14ac:dyDescent="0.35">
      <c r="A348" t="s">
        <v>161</v>
      </c>
      <c r="B348" s="18">
        <v>43382</v>
      </c>
      <c r="C348">
        <v>118</v>
      </c>
      <c r="D348">
        <v>1.14E-2</v>
      </c>
      <c r="E348">
        <v>0</v>
      </c>
      <c r="F348" t="s">
        <v>1125</v>
      </c>
      <c r="G348" s="56">
        <v>44491</v>
      </c>
      <c r="H348" t="s">
        <v>106</v>
      </c>
      <c r="J348">
        <v>1E-3</v>
      </c>
      <c r="K348" t="s">
        <v>467</v>
      </c>
      <c r="L348">
        <v>4.0000000000000001E-3</v>
      </c>
      <c r="M348" t="s">
        <v>468</v>
      </c>
      <c r="S348" t="s">
        <v>1126</v>
      </c>
      <c r="T348" t="s">
        <v>1126</v>
      </c>
      <c r="U348" s="55">
        <v>2018282012</v>
      </c>
      <c r="V348" t="s">
        <v>198</v>
      </c>
      <c r="W348" t="s">
        <v>468</v>
      </c>
      <c r="X348" t="s">
        <v>468</v>
      </c>
      <c r="Y348" t="s">
        <v>1127</v>
      </c>
      <c r="Z348" t="s">
        <v>1128</v>
      </c>
      <c r="AC348">
        <v>2018</v>
      </c>
    </row>
    <row r="349" spans="1:29" x14ac:dyDescent="0.35">
      <c r="A349" t="s">
        <v>451</v>
      </c>
      <c r="B349" s="18">
        <v>43382</v>
      </c>
      <c r="C349">
        <v>118</v>
      </c>
      <c r="D349">
        <v>1.8699999999999998E-2</v>
      </c>
      <c r="E349">
        <v>0</v>
      </c>
      <c r="F349" t="s">
        <v>1125</v>
      </c>
      <c r="G349" s="56">
        <v>44491</v>
      </c>
      <c r="H349" t="s">
        <v>106</v>
      </c>
      <c r="J349">
        <v>1E-3</v>
      </c>
      <c r="K349" t="s">
        <v>467</v>
      </c>
      <c r="L349">
        <v>4.0000000000000001E-3</v>
      </c>
      <c r="M349" t="s">
        <v>468</v>
      </c>
      <c r="S349" t="s">
        <v>1126</v>
      </c>
      <c r="T349" t="s">
        <v>1126</v>
      </c>
      <c r="U349" s="55">
        <v>2018282008</v>
      </c>
      <c r="V349" t="s">
        <v>198</v>
      </c>
      <c r="W349" t="s">
        <v>468</v>
      </c>
      <c r="X349" t="s">
        <v>468</v>
      </c>
      <c r="Y349" t="s">
        <v>1127</v>
      </c>
      <c r="Z349" t="s">
        <v>1128</v>
      </c>
      <c r="AC349">
        <v>2018</v>
      </c>
    </row>
    <row r="350" spans="1:29" x14ac:dyDescent="0.35">
      <c r="A350" t="s">
        <v>160</v>
      </c>
      <c r="B350" s="18">
        <v>43382</v>
      </c>
      <c r="C350">
        <v>118</v>
      </c>
      <c r="D350">
        <v>2.24E-2</v>
      </c>
      <c r="E350">
        <v>0</v>
      </c>
      <c r="F350" t="s">
        <v>1125</v>
      </c>
      <c r="G350" s="56">
        <v>44491</v>
      </c>
      <c r="H350" t="s">
        <v>106</v>
      </c>
      <c r="J350">
        <v>1E-3</v>
      </c>
      <c r="K350" t="s">
        <v>467</v>
      </c>
      <c r="L350">
        <v>4.0000000000000001E-3</v>
      </c>
      <c r="M350" t="s">
        <v>468</v>
      </c>
      <c r="S350" t="s">
        <v>1126</v>
      </c>
      <c r="T350" t="s">
        <v>1126</v>
      </c>
      <c r="U350" s="55">
        <v>2018282009</v>
      </c>
      <c r="V350" t="s">
        <v>198</v>
      </c>
      <c r="W350" t="s">
        <v>468</v>
      </c>
      <c r="X350" t="s">
        <v>468</v>
      </c>
      <c r="Y350" t="s">
        <v>1127</v>
      </c>
      <c r="Z350" t="s">
        <v>1128</v>
      </c>
      <c r="AC350">
        <v>2018</v>
      </c>
    </row>
    <row r="351" spans="1:29" x14ac:dyDescent="0.35">
      <c r="A351" t="s">
        <v>158</v>
      </c>
      <c r="B351" s="18">
        <v>43382</v>
      </c>
      <c r="C351">
        <v>118</v>
      </c>
      <c r="D351">
        <v>1.0800000000000001E-2</v>
      </c>
      <c r="E351">
        <v>0</v>
      </c>
      <c r="F351" t="s">
        <v>1125</v>
      </c>
      <c r="G351" s="56">
        <v>44491</v>
      </c>
      <c r="H351" t="s">
        <v>106</v>
      </c>
      <c r="J351">
        <v>1E-3</v>
      </c>
      <c r="K351" t="s">
        <v>467</v>
      </c>
      <c r="L351">
        <v>4.0000000000000001E-3</v>
      </c>
      <c r="M351" t="s">
        <v>468</v>
      </c>
      <c r="S351" t="s">
        <v>1126</v>
      </c>
      <c r="T351" t="s">
        <v>1126</v>
      </c>
      <c r="U351" s="55">
        <v>2018282013</v>
      </c>
      <c r="V351" t="s">
        <v>198</v>
      </c>
      <c r="W351" t="s">
        <v>468</v>
      </c>
      <c r="X351" t="s">
        <v>468</v>
      </c>
      <c r="Y351" t="s">
        <v>1127</v>
      </c>
      <c r="Z351" t="s">
        <v>1128</v>
      </c>
      <c r="AC351">
        <v>2018</v>
      </c>
    </row>
    <row r="352" spans="1:29" x14ac:dyDescent="0.35">
      <c r="A352" t="s">
        <v>450</v>
      </c>
      <c r="B352" s="18">
        <v>43396</v>
      </c>
      <c r="C352">
        <v>118</v>
      </c>
      <c r="D352">
        <v>1.3699999999999999E-2</v>
      </c>
      <c r="E352">
        <v>0</v>
      </c>
      <c r="F352" t="s">
        <v>1125</v>
      </c>
      <c r="G352" s="56">
        <v>44491</v>
      </c>
      <c r="H352" t="s">
        <v>106</v>
      </c>
      <c r="J352">
        <v>1E-3</v>
      </c>
      <c r="K352" t="s">
        <v>467</v>
      </c>
      <c r="L352">
        <v>4.0000000000000001E-3</v>
      </c>
      <c r="M352" t="s">
        <v>468</v>
      </c>
      <c r="S352" t="s">
        <v>1126</v>
      </c>
      <c r="T352" t="s">
        <v>1126</v>
      </c>
      <c r="U352" s="55">
        <v>2018296009</v>
      </c>
      <c r="V352" t="s">
        <v>198</v>
      </c>
      <c r="W352" t="s">
        <v>468</v>
      </c>
      <c r="X352" t="s">
        <v>468</v>
      </c>
      <c r="Y352" t="s">
        <v>1127</v>
      </c>
      <c r="Z352" t="s">
        <v>1128</v>
      </c>
      <c r="AC352">
        <v>2018</v>
      </c>
    </row>
    <row r="353" spans="1:29" x14ac:dyDescent="0.35">
      <c r="A353" t="s">
        <v>161</v>
      </c>
      <c r="B353" s="18">
        <v>43396</v>
      </c>
      <c r="C353">
        <v>118</v>
      </c>
      <c r="D353">
        <v>1.0699999999999999E-2</v>
      </c>
      <c r="E353">
        <v>0</v>
      </c>
      <c r="F353" t="s">
        <v>1125</v>
      </c>
      <c r="G353" s="56">
        <v>44491</v>
      </c>
      <c r="H353" t="s">
        <v>106</v>
      </c>
      <c r="J353">
        <v>1E-3</v>
      </c>
      <c r="K353" t="s">
        <v>467</v>
      </c>
      <c r="L353">
        <v>4.0000000000000001E-3</v>
      </c>
      <c r="M353" t="s">
        <v>468</v>
      </c>
      <c r="S353" t="s">
        <v>1126</v>
      </c>
      <c r="T353" t="s">
        <v>1126</v>
      </c>
      <c r="U353" s="55">
        <v>2018296010</v>
      </c>
      <c r="V353" t="s">
        <v>198</v>
      </c>
      <c r="W353" t="s">
        <v>468</v>
      </c>
      <c r="X353" t="s">
        <v>468</v>
      </c>
      <c r="Y353" t="s">
        <v>1127</v>
      </c>
      <c r="Z353" t="s">
        <v>1128</v>
      </c>
      <c r="AC353">
        <v>2018</v>
      </c>
    </row>
    <row r="354" spans="1:29" x14ac:dyDescent="0.35">
      <c r="A354" t="s">
        <v>451</v>
      </c>
      <c r="B354" s="18">
        <v>43396</v>
      </c>
      <c r="C354">
        <v>118</v>
      </c>
      <c r="D354">
        <v>1.11E-2</v>
      </c>
      <c r="E354">
        <v>0</v>
      </c>
      <c r="F354" t="s">
        <v>1125</v>
      </c>
      <c r="G354" s="56">
        <v>44491</v>
      </c>
      <c r="H354" t="s">
        <v>106</v>
      </c>
      <c r="J354">
        <v>1E-3</v>
      </c>
      <c r="K354" t="s">
        <v>467</v>
      </c>
      <c r="L354">
        <v>4.0000000000000001E-3</v>
      </c>
      <c r="M354" t="s">
        <v>468</v>
      </c>
      <c r="S354" t="s">
        <v>1126</v>
      </c>
      <c r="T354" t="s">
        <v>1126</v>
      </c>
      <c r="U354" s="55">
        <v>2018296006</v>
      </c>
      <c r="V354" t="s">
        <v>198</v>
      </c>
      <c r="W354" t="s">
        <v>468</v>
      </c>
      <c r="X354" t="s">
        <v>468</v>
      </c>
      <c r="Y354" t="s">
        <v>1127</v>
      </c>
      <c r="Z354" t="s">
        <v>1128</v>
      </c>
      <c r="AC354">
        <v>2018</v>
      </c>
    </row>
    <row r="355" spans="1:29" x14ac:dyDescent="0.35">
      <c r="A355" t="s">
        <v>160</v>
      </c>
      <c r="B355" s="18">
        <v>43396</v>
      </c>
      <c r="C355">
        <v>118</v>
      </c>
      <c r="D355">
        <v>1.3800000000000002E-2</v>
      </c>
      <c r="E355">
        <v>0</v>
      </c>
      <c r="F355" t="s">
        <v>1125</v>
      </c>
      <c r="G355" s="56">
        <v>44491</v>
      </c>
      <c r="H355" t="s">
        <v>106</v>
      </c>
      <c r="J355">
        <v>1E-3</v>
      </c>
      <c r="K355" t="s">
        <v>467</v>
      </c>
      <c r="L355">
        <v>4.0000000000000001E-3</v>
      </c>
      <c r="M355" t="s">
        <v>468</v>
      </c>
      <c r="S355" t="s">
        <v>1126</v>
      </c>
      <c r="T355" t="s">
        <v>1126</v>
      </c>
      <c r="U355" s="55">
        <v>2018296007</v>
      </c>
      <c r="V355" t="s">
        <v>198</v>
      </c>
      <c r="W355" t="s">
        <v>468</v>
      </c>
      <c r="X355" t="s">
        <v>468</v>
      </c>
      <c r="Y355" t="s">
        <v>1127</v>
      </c>
      <c r="Z355" t="s">
        <v>1128</v>
      </c>
      <c r="AC355">
        <v>2018</v>
      </c>
    </row>
    <row r="356" spans="1:29" x14ac:dyDescent="0.35">
      <c r="A356" t="s">
        <v>158</v>
      </c>
      <c r="B356" s="18">
        <v>43396</v>
      </c>
      <c r="C356">
        <v>118</v>
      </c>
      <c r="D356">
        <v>6.1999999999999998E-3</v>
      </c>
      <c r="E356">
        <v>0</v>
      </c>
      <c r="F356" t="s">
        <v>1125</v>
      </c>
      <c r="G356" s="56">
        <v>44491</v>
      </c>
      <c r="H356" t="s">
        <v>106</v>
      </c>
      <c r="J356">
        <v>1E-3</v>
      </c>
      <c r="K356" t="s">
        <v>467</v>
      </c>
      <c r="L356">
        <v>4.0000000000000001E-3</v>
      </c>
      <c r="M356" t="s">
        <v>468</v>
      </c>
      <c r="S356" t="s">
        <v>1126</v>
      </c>
      <c r="T356" t="s">
        <v>1126</v>
      </c>
      <c r="U356" s="55">
        <v>2018296005</v>
      </c>
      <c r="V356" t="s">
        <v>198</v>
      </c>
      <c r="W356" t="s">
        <v>468</v>
      </c>
      <c r="X356" t="s">
        <v>468</v>
      </c>
      <c r="Y356" t="s">
        <v>1127</v>
      </c>
      <c r="Z356" t="s">
        <v>1128</v>
      </c>
      <c r="AC356">
        <v>2018</v>
      </c>
    </row>
    <row r="357" spans="1:29" x14ac:dyDescent="0.35">
      <c r="A357" t="s">
        <v>159</v>
      </c>
      <c r="B357" s="18">
        <v>43396</v>
      </c>
      <c r="C357">
        <v>118</v>
      </c>
      <c r="D357">
        <v>1.1900000000000001E-2</v>
      </c>
      <c r="E357">
        <v>0</v>
      </c>
      <c r="F357" t="s">
        <v>1125</v>
      </c>
      <c r="G357" s="56">
        <v>44491</v>
      </c>
      <c r="H357" t="s">
        <v>106</v>
      </c>
      <c r="J357">
        <v>1E-3</v>
      </c>
      <c r="K357" t="s">
        <v>467</v>
      </c>
      <c r="L357">
        <v>4.0000000000000001E-3</v>
      </c>
      <c r="M357" t="s">
        <v>468</v>
      </c>
      <c r="S357" t="s">
        <v>1126</v>
      </c>
      <c r="T357" t="s">
        <v>1126</v>
      </c>
      <c r="U357" s="55">
        <v>2018296008</v>
      </c>
      <c r="V357" t="s">
        <v>198</v>
      </c>
      <c r="W357" t="s">
        <v>468</v>
      </c>
      <c r="X357" t="s">
        <v>468</v>
      </c>
      <c r="Y357" t="s">
        <v>1127</v>
      </c>
      <c r="Z357" t="s">
        <v>1128</v>
      </c>
      <c r="AC357">
        <v>2018</v>
      </c>
    </row>
    <row r="358" spans="1:29" x14ac:dyDescent="0.35">
      <c r="A358" t="s">
        <v>451</v>
      </c>
      <c r="B358" s="18">
        <v>43402</v>
      </c>
      <c r="C358">
        <v>118</v>
      </c>
      <c r="D358">
        <v>1.4999999999999999E-2</v>
      </c>
      <c r="E358">
        <v>0</v>
      </c>
      <c r="F358" t="s">
        <v>1125</v>
      </c>
      <c r="G358" s="56">
        <v>44491</v>
      </c>
      <c r="H358" t="s">
        <v>106</v>
      </c>
      <c r="J358">
        <v>1E-3</v>
      </c>
      <c r="K358" t="s">
        <v>467</v>
      </c>
      <c r="L358">
        <v>4.0000000000000001E-3</v>
      </c>
      <c r="M358" t="s">
        <v>468</v>
      </c>
      <c r="S358" t="s">
        <v>1126</v>
      </c>
      <c r="T358" t="s">
        <v>1126</v>
      </c>
      <c r="U358" s="55">
        <v>2018303008</v>
      </c>
      <c r="V358" t="s">
        <v>198</v>
      </c>
      <c r="W358" t="s">
        <v>468</v>
      </c>
      <c r="X358" t="s">
        <v>468</v>
      </c>
      <c r="Y358" t="s">
        <v>1127</v>
      </c>
      <c r="Z358" t="s">
        <v>1128</v>
      </c>
      <c r="AC358">
        <v>2018</v>
      </c>
    </row>
    <row r="359" spans="1:29" x14ac:dyDescent="0.35">
      <c r="A359" t="s">
        <v>160</v>
      </c>
      <c r="B359" s="18">
        <v>43402</v>
      </c>
      <c r="C359">
        <v>118</v>
      </c>
      <c r="D359">
        <v>2.1399999999999999E-2</v>
      </c>
      <c r="E359">
        <v>0</v>
      </c>
      <c r="F359" t="s">
        <v>1125</v>
      </c>
      <c r="G359" s="56">
        <v>44491</v>
      </c>
      <c r="H359" t="s">
        <v>106</v>
      </c>
      <c r="J359">
        <v>1E-3</v>
      </c>
      <c r="K359" t="s">
        <v>467</v>
      </c>
      <c r="L359">
        <v>4.0000000000000001E-3</v>
      </c>
      <c r="M359" t="s">
        <v>468</v>
      </c>
      <c r="S359" t="s">
        <v>1126</v>
      </c>
      <c r="T359" t="s">
        <v>1126</v>
      </c>
      <c r="U359" s="55">
        <v>2018303009</v>
      </c>
      <c r="V359" t="s">
        <v>198</v>
      </c>
      <c r="W359" t="s">
        <v>468</v>
      </c>
      <c r="X359" t="s">
        <v>468</v>
      </c>
      <c r="Y359" t="s">
        <v>1127</v>
      </c>
      <c r="Z359" t="s">
        <v>1128</v>
      </c>
      <c r="AC359">
        <v>2018</v>
      </c>
    </row>
    <row r="360" spans="1:29" x14ac:dyDescent="0.35">
      <c r="A360" t="s">
        <v>158</v>
      </c>
      <c r="B360" s="18">
        <v>43402</v>
      </c>
      <c r="C360">
        <v>118</v>
      </c>
      <c r="D360">
        <v>1.9600000000000003E-2</v>
      </c>
      <c r="E360">
        <v>0</v>
      </c>
      <c r="F360" t="s">
        <v>1125</v>
      </c>
      <c r="G360" s="56">
        <v>44491</v>
      </c>
      <c r="H360" t="s">
        <v>106</v>
      </c>
      <c r="J360">
        <v>1E-3</v>
      </c>
      <c r="K360" t="s">
        <v>467</v>
      </c>
      <c r="L360">
        <v>4.0000000000000001E-3</v>
      </c>
      <c r="M360" t="s">
        <v>468</v>
      </c>
      <c r="S360" t="s">
        <v>1126</v>
      </c>
      <c r="T360" t="s">
        <v>1126</v>
      </c>
      <c r="U360" s="55">
        <v>2018303007</v>
      </c>
      <c r="V360" t="s">
        <v>198</v>
      </c>
      <c r="W360" t="s">
        <v>468</v>
      </c>
      <c r="X360" t="s">
        <v>468</v>
      </c>
      <c r="Y360" t="s">
        <v>1127</v>
      </c>
      <c r="Z360" t="s">
        <v>1128</v>
      </c>
      <c r="AC360">
        <v>2018</v>
      </c>
    </row>
    <row r="361" spans="1:29" x14ac:dyDescent="0.35">
      <c r="A361" t="s">
        <v>159</v>
      </c>
      <c r="B361" s="18">
        <v>43402</v>
      </c>
      <c r="C361">
        <v>118</v>
      </c>
      <c r="D361">
        <v>3.6200000000000003E-2</v>
      </c>
      <c r="E361">
        <v>0</v>
      </c>
      <c r="F361" t="s">
        <v>1125</v>
      </c>
      <c r="G361" s="56">
        <v>44491</v>
      </c>
      <c r="H361" t="s">
        <v>106</v>
      </c>
      <c r="J361">
        <v>1E-3</v>
      </c>
      <c r="K361" t="s">
        <v>467</v>
      </c>
      <c r="L361">
        <v>4.0000000000000001E-3</v>
      </c>
      <c r="M361" t="s">
        <v>468</v>
      </c>
      <c r="S361" t="s">
        <v>1126</v>
      </c>
      <c r="T361" t="s">
        <v>1126</v>
      </c>
      <c r="U361" s="55">
        <v>2018303010</v>
      </c>
      <c r="V361" t="s">
        <v>198</v>
      </c>
      <c r="W361" t="s">
        <v>468</v>
      </c>
      <c r="X361" t="s">
        <v>468</v>
      </c>
      <c r="Y361" t="s">
        <v>1127</v>
      </c>
      <c r="Z361" t="s">
        <v>1128</v>
      </c>
      <c r="AC361">
        <v>2018</v>
      </c>
    </row>
    <row r="362" spans="1:29" x14ac:dyDescent="0.35">
      <c r="A362" t="s">
        <v>451</v>
      </c>
      <c r="B362" s="18">
        <v>43406</v>
      </c>
      <c r="C362">
        <v>118</v>
      </c>
      <c r="D362">
        <v>1.23E-2</v>
      </c>
      <c r="E362">
        <v>0</v>
      </c>
      <c r="F362" t="s">
        <v>1125</v>
      </c>
      <c r="G362" s="56">
        <v>44491</v>
      </c>
      <c r="H362" t="s">
        <v>106</v>
      </c>
      <c r="J362">
        <v>1E-3</v>
      </c>
      <c r="K362" t="s">
        <v>467</v>
      </c>
      <c r="L362">
        <v>4.0000000000000001E-3</v>
      </c>
      <c r="M362" t="s">
        <v>468</v>
      </c>
      <c r="S362" t="s">
        <v>1126</v>
      </c>
      <c r="T362" t="s">
        <v>1126</v>
      </c>
      <c r="U362" s="55">
        <v>2018306003</v>
      </c>
      <c r="V362" t="s">
        <v>198</v>
      </c>
      <c r="W362" t="s">
        <v>468</v>
      </c>
      <c r="X362" t="s">
        <v>468</v>
      </c>
      <c r="Y362" t="s">
        <v>1127</v>
      </c>
      <c r="Z362" t="s">
        <v>1128</v>
      </c>
      <c r="AC362">
        <v>2018</v>
      </c>
    </row>
    <row r="363" spans="1:29" x14ac:dyDescent="0.35">
      <c r="A363" t="s">
        <v>160</v>
      </c>
      <c r="B363" s="18">
        <v>43406</v>
      </c>
      <c r="C363">
        <v>118</v>
      </c>
      <c r="D363">
        <v>2.6800000000000001E-2</v>
      </c>
      <c r="E363">
        <v>0</v>
      </c>
      <c r="F363" t="s">
        <v>1125</v>
      </c>
      <c r="G363" s="56">
        <v>44491</v>
      </c>
      <c r="H363" t="s">
        <v>106</v>
      </c>
      <c r="J363">
        <v>1E-3</v>
      </c>
      <c r="K363" t="s">
        <v>467</v>
      </c>
      <c r="L363">
        <v>4.0000000000000001E-3</v>
      </c>
      <c r="M363" t="s">
        <v>468</v>
      </c>
      <c r="S363" t="s">
        <v>1126</v>
      </c>
      <c r="T363" t="s">
        <v>1126</v>
      </c>
      <c r="U363" s="55">
        <v>2018306004</v>
      </c>
      <c r="V363" t="s">
        <v>198</v>
      </c>
      <c r="W363" t="s">
        <v>468</v>
      </c>
      <c r="X363" t="s">
        <v>468</v>
      </c>
      <c r="Y363" t="s">
        <v>1127</v>
      </c>
      <c r="Z363" t="s">
        <v>1128</v>
      </c>
      <c r="AC363">
        <v>2018</v>
      </c>
    </row>
    <row r="364" spans="1:29" x14ac:dyDescent="0.35">
      <c r="A364" t="s">
        <v>158</v>
      </c>
      <c r="B364" s="18">
        <v>43406</v>
      </c>
      <c r="C364">
        <v>118</v>
      </c>
      <c r="D364">
        <v>2.4E-2</v>
      </c>
      <c r="E364">
        <v>0</v>
      </c>
      <c r="F364" t="s">
        <v>1125</v>
      </c>
      <c r="G364" s="56">
        <v>44491</v>
      </c>
      <c r="H364" t="s">
        <v>106</v>
      </c>
      <c r="J364">
        <v>1E-3</v>
      </c>
      <c r="K364" t="s">
        <v>467</v>
      </c>
      <c r="L364">
        <v>4.0000000000000001E-3</v>
      </c>
      <c r="M364" t="s">
        <v>468</v>
      </c>
      <c r="S364" t="s">
        <v>1126</v>
      </c>
      <c r="T364" t="s">
        <v>1126</v>
      </c>
      <c r="U364" s="55">
        <v>2018306002</v>
      </c>
      <c r="V364" t="s">
        <v>198</v>
      </c>
      <c r="W364" t="s">
        <v>468</v>
      </c>
      <c r="X364" t="s">
        <v>468</v>
      </c>
      <c r="Y364" t="s">
        <v>1127</v>
      </c>
      <c r="Z364" t="s">
        <v>1128</v>
      </c>
      <c r="AC364">
        <v>2018</v>
      </c>
    </row>
    <row r="365" spans="1:29" x14ac:dyDescent="0.35">
      <c r="A365" t="s">
        <v>159</v>
      </c>
      <c r="B365" s="18">
        <v>43406</v>
      </c>
      <c r="C365">
        <v>118</v>
      </c>
      <c r="D365">
        <v>2.7E-2</v>
      </c>
      <c r="E365">
        <v>0</v>
      </c>
      <c r="F365" t="s">
        <v>1125</v>
      </c>
      <c r="G365" s="56">
        <v>44491</v>
      </c>
      <c r="H365" t="s">
        <v>106</v>
      </c>
      <c r="J365">
        <v>1E-3</v>
      </c>
      <c r="K365" t="s">
        <v>467</v>
      </c>
      <c r="L365">
        <v>4.0000000000000001E-3</v>
      </c>
      <c r="M365" t="s">
        <v>468</v>
      </c>
      <c r="S365" t="s">
        <v>1126</v>
      </c>
      <c r="T365" t="s">
        <v>1126</v>
      </c>
      <c r="U365" s="55">
        <v>2018306005</v>
      </c>
      <c r="V365" t="s">
        <v>198</v>
      </c>
      <c r="W365" t="s">
        <v>468</v>
      </c>
      <c r="X365" t="s">
        <v>468</v>
      </c>
      <c r="Y365" t="s">
        <v>1127</v>
      </c>
      <c r="Z365" t="s">
        <v>1128</v>
      </c>
      <c r="AC365">
        <v>2018</v>
      </c>
    </row>
    <row r="366" spans="1:29" x14ac:dyDescent="0.35">
      <c r="A366" t="s">
        <v>450</v>
      </c>
      <c r="B366" s="18">
        <v>42830</v>
      </c>
      <c r="C366">
        <v>103</v>
      </c>
      <c r="D366" t="s">
        <v>29</v>
      </c>
      <c r="E366">
        <v>0</v>
      </c>
      <c r="F366" t="s">
        <v>1125</v>
      </c>
      <c r="G366" s="56">
        <v>44491</v>
      </c>
      <c r="H366" t="s">
        <v>106</v>
      </c>
      <c r="J366">
        <v>0.09</v>
      </c>
      <c r="K366" t="s">
        <v>467</v>
      </c>
      <c r="L366">
        <v>0.307</v>
      </c>
      <c r="M366" t="s">
        <v>468</v>
      </c>
      <c r="S366" t="s">
        <v>1126</v>
      </c>
      <c r="T366" t="s">
        <v>1126</v>
      </c>
      <c r="U366" s="55">
        <v>2017095006</v>
      </c>
      <c r="V366" t="s">
        <v>1131</v>
      </c>
      <c r="W366" t="s">
        <v>468</v>
      </c>
      <c r="X366" t="s">
        <v>468</v>
      </c>
      <c r="Y366" t="s">
        <v>1130</v>
      </c>
      <c r="Z366" t="s">
        <v>1128</v>
      </c>
      <c r="AC366">
        <v>2017</v>
      </c>
    </row>
    <row r="367" spans="1:29" x14ac:dyDescent="0.35">
      <c r="A367" t="s">
        <v>161</v>
      </c>
      <c r="B367" s="18">
        <v>42830</v>
      </c>
      <c r="C367">
        <v>103</v>
      </c>
      <c r="D367" t="s">
        <v>29</v>
      </c>
      <c r="E367">
        <v>0</v>
      </c>
      <c r="F367" t="s">
        <v>1125</v>
      </c>
      <c r="G367" s="56">
        <v>44491</v>
      </c>
      <c r="H367" t="s">
        <v>106</v>
      </c>
      <c r="J367">
        <v>0.09</v>
      </c>
      <c r="K367" t="s">
        <v>467</v>
      </c>
      <c r="L367">
        <v>0.307</v>
      </c>
      <c r="M367" t="s">
        <v>468</v>
      </c>
      <c r="S367" t="s">
        <v>1126</v>
      </c>
      <c r="T367" t="s">
        <v>1126</v>
      </c>
      <c r="U367" s="55">
        <v>2017095017</v>
      </c>
      <c r="V367" t="s">
        <v>1131</v>
      </c>
      <c r="W367" t="s">
        <v>468</v>
      </c>
      <c r="X367" t="s">
        <v>468</v>
      </c>
      <c r="Y367" t="s">
        <v>1130</v>
      </c>
      <c r="Z367" t="s">
        <v>1128</v>
      </c>
      <c r="AC367">
        <v>2017</v>
      </c>
    </row>
    <row r="368" spans="1:29" x14ac:dyDescent="0.35">
      <c r="A368" t="s">
        <v>452</v>
      </c>
      <c r="B368" s="18">
        <v>42830</v>
      </c>
      <c r="C368">
        <v>103</v>
      </c>
      <c r="D368" t="s">
        <v>29</v>
      </c>
      <c r="E368">
        <v>0</v>
      </c>
      <c r="F368" t="s">
        <v>1125</v>
      </c>
      <c r="G368" s="56">
        <v>44491</v>
      </c>
      <c r="H368" t="s">
        <v>106</v>
      </c>
      <c r="J368">
        <v>0.09</v>
      </c>
      <c r="K368" t="s">
        <v>467</v>
      </c>
      <c r="L368">
        <v>0.307</v>
      </c>
      <c r="M368" t="s">
        <v>468</v>
      </c>
      <c r="S368" t="s">
        <v>1126</v>
      </c>
      <c r="T368" t="s">
        <v>1126</v>
      </c>
      <c r="U368" s="55">
        <v>2017095016</v>
      </c>
      <c r="V368" t="s">
        <v>1131</v>
      </c>
      <c r="W368" t="s">
        <v>468</v>
      </c>
      <c r="X368" t="s">
        <v>468</v>
      </c>
      <c r="Y368" t="s">
        <v>1130</v>
      </c>
      <c r="Z368" t="s">
        <v>1128</v>
      </c>
      <c r="AC368">
        <v>2017</v>
      </c>
    </row>
    <row r="369" spans="1:29" x14ac:dyDescent="0.35">
      <c r="A369" t="s">
        <v>451</v>
      </c>
      <c r="B369" s="18">
        <v>42830</v>
      </c>
      <c r="C369">
        <v>103</v>
      </c>
      <c r="D369" t="s">
        <v>29</v>
      </c>
      <c r="E369">
        <v>0</v>
      </c>
      <c r="F369" t="s">
        <v>1125</v>
      </c>
      <c r="G369" s="56">
        <v>44491</v>
      </c>
      <c r="H369" t="s">
        <v>106</v>
      </c>
      <c r="J369">
        <v>0.09</v>
      </c>
      <c r="K369" t="s">
        <v>467</v>
      </c>
      <c r="L369">
        <v>0.307</v>
      </c>
      <c r="M369" t="s">
        <v>468</v>
      </c>
      <c r="S369" t="s">
        <v>1126</v>
      </c>
      <c r="T369" t="s">
        <v>1126</v>
      </c>
      <c r="U369" s="55">
        <v>2017095018</v>
      </c>
      <c r="V369" t="s">
        <v>1131</v>
      </c>
      <c r="W369" t="s">
        <v>468</v>
      </c>
      <c r="X369" t="s">
        <v>468</v>
      </c>
      <c r="Y369" t="s">
        <v>1130</v>
      </c>
      <c r="Z369" t="s">
        <v>1128</v>
      </c>
      <c r="AC369">
        <v>2017</v>
      </c>
    </row>
    <row r="370" spans="1:29" x14ac:dyDescent="0.35">
      <c r="A370" t="s">
        <v>160</v>
      </c>
      <c r="B370" s="18">
        <v>42830</v>
      </c>
      <c r="C370">
        <v>103</v>
      </c>
      <c r="D370" t="s">
        <v>29</v>
      </c>
      <c r="E370">
        <v>0</v>
      </c>
      <c r="F370" t="s">
        <v>1125</v>
      </c>
      <c r="G370" s="56">
        <v>44491</v>
      </c>
      <c r="H370" t="s">
        <v>106</v>
      </c>
      <c r="J370">
        <v>0.09</v>
      </c>
      <c r="K370" t="s">
        <v>467</v>
      </c>
      <c r="L370">
        <v>0.307</v>
      </c>
      <c r="M370" t="s">
        <v>468</v>
      </c>
      <c r="S370" t="s">
        <v>1126</v>
      </c>
      <c r="T370" t="s">
        <v>1126</v>
      </c>
      <c r="U370" s="55">
        <v>2017095015</v>
      </c>
      <c r="V370" t="s">
        <v>1131</v>
      </c>
      <c r="W370" t="s">
        <v>468</v>
      </c>
      <c r="X370" t="s">
        <v>468</v>
      </c>
      <c r="Y370" t="s">
        <v>1130</v>
      </c>
      <c r="Z370" t="s">
        <v>1128</v>
      </c>
      <c r="AC370">
        <v>2017</v>
      </c>
    </row>
    <row r="371" spans="1:29" x14ac:dyDescent="0.35">
      <c r="A371" t="s">
        <v>158</v>
      </c>
      <c r="B371" s="18">
        <v>42830</v>
      </c>
      <c r="C371">
        <v>103</v>
      </c>
      <c r="D371" t="s">
        <v>29</v>
      </c>
      <c r="E371">
        <v>0</v>
      </c>
      <c r="F371" t="s">
        <v>1125</v>
      </c>
      <c r="G371" s="56">
        <v>44491</v>
      </c>
      <c r="H371" t="s">
        <v>106</v>
      </c>
      <c r="J371">
        <v>0.09</v>
      </c>
      <c r="K371" t="s">
        <v>467</v>
      </c>
      <c r="L371">
        <v>0.307</v>
      </c>
      <c r="M371" t="s">
        <v>468</v>
      </c>
      <c r="S371" t="s">
        <v>1126</v>
      </c>
      <c r="T371" t="s">
        <v>1126</v>
      </c>
      <c r="U371" s="55">
        <v>2017095007</v>
      </c>
      <c r="V371" t="s">
        <v>1131</v>
      </c>
      <c r="W371" t="s">
        <v>468</v>
      </c>
      <c r="X371" t="s">
        <v>468</v>
      </c>
      <c r="Y371" t="s">
        <v>1130</v>
      </c>
      <c r="Z371" t="s">
        <v>1128</v>
      </c>
      <c r="AC371">
        <v>2017</v>
      </c>
    </row>
    <row r="372" spans="1:29" x14ac:dyDescent="0.35">
      <c r="A372" t="s">
        <v>159</v>
      </c>
      <c r="B372" s="18">
        <v>42830</v>
      </c>
      <c r="C372">
        <v>103</v>
      </c>
      <c r="D372" t="s">
        <v>29</v>
      </c>
      <c r="E372">
        <v>0</v>
      </c>
      <c r="F372" t="s">
        <v>1125</v>
      </c>
      <c r="G372" s="56">
        <v>44491</v>
      </c>
      <c r="H372" t="s">
        <v>106</v>
      </c>
      <c r="J372">
        <v>0.09</v>
      </c>
      <c r="K372" t="s">
        <v>467</v>
      </c>
      <c r="L372">
        <v>0.307</v>
      </c>
      <c r="M372" t="s">
        <v>468</v>
      </c>
      <c r="S372" t="s">
        <v>1126</v>
      </c>
      <c r="T372" t="s">
        <v>1126</v>
      </c>
      <c r="U372" s="55">
        <v>2017095005</v>
      </c>
      <c r="V372" t="s">
        <v>1131</v>
      </c>
      <c r="W372" t="s">
        <v>468</v>
      </c>
      <c r="X372" t="s">
        <v>468</v>
      </c>
      <c r="Y372" t="s">
        <v>1130</v>
      </c>
      <c r="Z372" t="s">
        <v>1128</v>
      </c>
      <c r="AC372">
        <v>2017</v>
      </c>
    </row>
    <row r="373" spans="1:29" x14ac:dyDescent="0.35">
      <c r="A373" t="s">
        <v>451</v>
      </c>
      <c r="B373" s="18">
        <v>42857</v>
      </c>
      <c r="C373">
        <v>103</v>
      </c>
      <c r="D373" t="s">
        <v>29</v>
      </c>
      <c r="E373">
        <v>0</v>
      </c>
      <c r="F373" t="s">
        <v>1125</v>
      </c>
      <c r="G373" s="56">
        <v>44491</v>
      </c>
      <c r="H373" t="s">
        <v>106</v>
      </c>
      <c r="J373">
        <v>0.09</v>
      </c>
      <c r="K373" t="s">
        <v>467</v>
      </c>
      <c r="L373">
        <v>0.307</v>
      </c>
      <c r="M373" t="s">
        <v>468</v>
      </c>
      <c r="S373" t="s">
        <v>1126</v>
      </c>
      <c r="T373" t="s">
        <v>1126</v>
      </c>
      <c r="U373" s="55">
        <v>2017122004</v>
      </c>
      <c r="V373" t="s">
        <v>1131</v>
      </c>
      <c r="W373" t="s">
        <v>468</v>
      </c>
      <c r="X373" t="s">
        <v>468</v>
      </c>
      <c r="Y373" t="s">
        <v>1130</v>
      </c>
      <c r="Z373" t="s">
        <v>1128</v>
      </c>
      <c r="AC373">
        <v>2017</v>
      </c>
    </row>
    <row r="374" spans="1:29" x14ac:dyDescent="0.35">
      <c r="A374" t="s">
        <v>160</v>
      </c>
      <c r="B374" s="18">
        <v>42857</v>
      </c>
      <c r="C374">
        <v>103</v>
      </c>
      <c r="D374" t="s">
        <v>29</v>
      </c>
      <c r="E374">
        <v>0</v>
      </c>
      <c r="F374" t="s">
        <v>1125</v>
      </c>
      <c r="G374" s="56">
        <v>44491</v>
      </c>
      <c r="H374" t="s">
        <v>106</v>
      </c>
      <c r="J374">
        <v>0.09</v>
      </c>
      <c r="K374" t="s">
        <v>467</v>
      </c>
      <c r="L374">
        <v>0.307</v>
      </c>
      <c r="M374" t="s">
        <v>468</v>
      </c>
      <c r="S374" t="s">
        <v>1126</v>
      </c>
      <c r="T374" t="s">
        <v>1126</v>
      </c>
      <c r="U374" s="55">
        <v>2017122003</v>
      </c>
      <c r="V374" t="s">
        <v>1131</v>
      </c>
      <c r="W374" t="s">
        <v>468</v>
      </c>
      <c r="X374" t="s">
        <v>468</v>
      </c>
      <c r="Y374" t="s">
        <v>1130</v>
      </c>
      <c r="Z374" t="s">
        <v>1128</v>
      </c>
      <c r="AC374">
        <v>2017</v>
      </c>
    </row>
    <row r="375" spans="1:29" x14ac:dyDescent="0.35">
      <c r="A375" t="s">
        <v>158</v>
      </c>
      <c r="B375" s="18">
        <v>42857</v>
      </c>
      <c r="C375">
        <v>103</v>
      </c>
      <c r="D375" t="s">
        <v>29</v>
      </c>
      <c r="E375">
        <v>0</v>
      </c>
      <c r="F375" t="s">
        <v>1125</v>
      </c>
      <c r="G375" s="56">
        <v>44491</v>
      </c>
      <c r="H375" t="s">
        <v>106</v>
      </c>
      <c r="J375">
        <v>0.09</v>
      </c>
      <c r="K375" t="s">
        <v>467</v>
      </c>
      <c r="L375">
        <v>0.307</v>
      </c>
      <c r="M375" t="s">
        <v>468</v>
      </c>
      <c r="S375" t="s">
        <v>1126</v>
      </c>
      <c r="T375" t="s">
        <v>1126</v>
      </c>
      <c r="U375" s="55">
        <v>2017122001</v>
      </c>
      <c r="V375" t="s">
        <v>1131</v>
      </c>
      <c r="W375" t="s">
        <v>468</v>
      </c>
      <c r="X375" t="s">
        <v>468</v>
      </c>
      <c r="Y375" t="s">
        <v>1130</v>
      </c>
      <c r="Z375" t="s">
        <v>1128</v>
      </c>
      <c r="AC375">
        <v>2017</v>
      </c>
    </row>
    <row r="376" spans="1:29" x14ac:dyDescent="0.35">
      <c r="A376" t="s">
        <v>159</v>
      </c>
      <c r="B376" s="18">
        <v>42857</v>
      </c>
      <c r="C376">
        <v>103</v>
      </c>
      <c r="D376" t="s">
        <v>29</v>
      </c>
      <c r="E376">
        <v>0</v>
      </c>
      <c r="F376" t="s">
        <v>1125</v>
      </c>
      <c r="G376" s="56">
        <v>44491</v>
      </c>
      <c r="H376" t="s">
        <v>106</v>
      </c>
      <c r="J376">
        <v>0.09</v>
      </c>
      <c r="K376" t="s">
        <v>467</v>
      </c>
      <c r="L376">
        <v>0.307</v>
      </c>
      <c r="M376" t="s">
        <v>468</v>
      </c>
      <c r="S376" t="s">
        <v>1126</v>
      </c>
      <c r="T376" t="s">
        <v>1126</v>
      </c>
      <c r="U376" s="55">
        <v>2017122002</v>
      </c>
      <c r="V376" t="s">
        <v>1131</v>
      </c>
      <c r="W376" t="s">
        <v>468</v>
      </c>
      <c r="X376" t="s">
        <v>468</v>
      </c>
      <c r="Y376" t="s">
        <v>1130</v>
      </c>
      <c r="Z376" t="s">
        <v>1128</v>
      </c>
      <c r="AC376">
        <v>2017</v>
      </c>
    </row>
    <row r="377" spans="1:29" x14ac:dyDescent="0.35">
      <c r="A377" t="s">
        <v>450</v>
      </c>
      <c r="B377" s="18">
        <v>42892</v>
      </c>
      <c r="C377">
        <v>103</v>
      </c>
      <c r="D377" t="s">
        <v>29</v>
      </c>
      <c r="E377">
        <v>0</v>
      </c>
      <c r="F377" t="s">
        <v>1125</v>
      </c>
      <c r="G377" s="56">
        <v>44491</v>
      </c>
      <c r="H377" t="s">
        <v>106</v>
      </c>
      <c r="J377">
        <v>0.09</v>
      </c>
      <c r="K377" t="s">
        <v>467</v>
      </c>
      <c r="L377">
        <v>0.307</v>
      </c>
      <c r="M377" t="s">
        <v>468</v>
      </c>
      <c r="S377" t="s">
        <v>1126</v>
      </c>
      <c r="T377" t="s">
        <v>1126</v>
      </c>
      <c r="U377" s="55">
        <v>2017157002</v>
      </c>
      <c r="V377" t="s">
        <v>1131</v>
      </c>
      <c r="W377" t="s">
        <v>468</v>
      </c>
      <c r="X377" t="s">
        <v>468</v>
      </c>
      <c r="Y377" t="s">
        <v>1130</v>
      </c>
      <c r="Z377" t="s">
        <v>1128</v>
      </c>
      <c r="AC377">
        <v>2017</v>
      </c>
    </row>
    <row r="378" spans="1:29" x14ac:dyDescent="0.35">
      <c r="A378" t="s">
        <v>161</v>
      </c>
      <c r="B378" s="18">
        <v>42892</v>
      </c>
      <c r="C378">
        <v>103</v>
      </c>
      <c r="D378" t="s">
        <v>29</v>
      </c>
      <c r="E378">
        <v>0</v>
      </c>
      <c r="F378" t="s">
        <v>1125</v>
      </c>
      <c r="G378" s="56">
        <v>44491</v>
      </c>
      <c r="H378" t="s">
        <v>106</v>
      </c>
      <c r="J378">
        <v>0.09</v>
      </c>
      <c r="K378" t="s">
        <v>467</v>
      </c>
      <c r="L378">
        <v>0.307</v>
      </c>
      <c r="M378" t="s">
        <v>468</v>
      </c>
      <c r="S378" t="s">
        <v>1126</v>
      </c>
      <c r="T378" t="s">
        <v>1126</v>
      </c>
      <c r="U378" s="55">
        <v>2017157009</v>
      </c>
      <c r="V378" t="s">
        <v>1131</v>
      </c>
      <c r="W378" t="s">
        <v>468</v>
      </c>
      <c r="X378" t="s">
        <v>468</v>
      </c>
      <c r="Y378" t="s">
        <v>1130</v>
      </c>
      <c r="Z378" t="s">
        <v>1128</v>
      </c>
      <c r="AC378">
        <v>2017</v>
      </c>
    </row>
    <row r="379" spans="1:29" x14ac:dyDescent="0.35">
      <c r="A379" t="s">
        <v>452</v>
      </c>
      <c r="B379" s="18">
        <v>42892</v>
      </c>
      <c r="C379">
        <v>103</v>
      </c>
      <c r="D379" t="s">
        <v>29</v>
      </c>
      <c r="E379">
        <v>0</v>
      </c>
      <c r="F379" t="s">
        <v>1125</v>
      </c>
      <c r="G379" s="56">
        <v>44491</v>
      </c>
      <c r="H379" t="s">
        <v>106</v>
      </c>
      <c r="J379">
        <v>0.09</v>
      </c>
      <c r="K379" t="s">
        <v>467</v>
      </c>
      <c r="L379">
        <v>0.307</v>
      </c>
      <c r="M379" t="s">
        <v>468</v>
      </c>
      <c r="S379" t="s">
        <v>1126</v>
      </c>
      <c r="T379" t="s">
        <v>1126</v>
      </c>
      <c r="U379" s="55">
        <v>2017157010</v>
      </c>
      <c r="V379" t="s">
        <v>1131</v>
      </c>
      <c r="W379" t="s">
        <v>468</v>
      </c>
      <c r="X379" t="s">
        <v>468</v>
      </c>
      <c r="Y379" t="s">
        <v>1130</v>
      </c>
      <c r="Z379" t="s">
        <v>1128</v>
      </c>
      <c r="AC379">
        <v>2017</v>
      </c>
    </row>
    <row r="380" spans="1:29" x14ac:dyDescent="0.35">
      <c r="A380" t="s">
        <v>451</v>
      </c>
      <c r="B380" s="18">
        <v>42892</v>
      </c>
      <c r="C380">
        <v>103</v>
      </c>
      <c r="D380" t="s">
        <v>29</v>
      </c>
      <c r="E380">
        <v>0</v>
      </c>
      <c r="F380" t="s">
        <v>1125</v>
      </c>
      <c r="G380" s="56">
        <v>44491</v>
      </c>
      <c r="H380" t="s">
        <v>106</v>
      </c>
      <c r="J380">
        <v>0.09</v>
      </c>
      <c r="K380" t="s">
        <v>467</v>
      </c>
      <c r="L380">
        <v>0.307</v>
      </c>
      <c r="M380" t="s">
        <v>468</v>
      </c>
      <c r="S380" t="s">
        <v>1126</v>
      </c>
      <c r="T380" t="s">
        <v>1126</v>
      </c>
      <c r="U380" s="55">
        <v>2017157008</v>
      </c>
      <c r="V380" t="s">
        <v>1131</v>
      </c>
      <c r="W380" t="s">
        <v>468</v>
      </c>
      <c r="X380" t="s">
        <v>468</v>
      </c>
      <c r="Y380" t="s">
        <v>1130</v>
      </c>
      <c r="Z380" t="s">
        <v>1128</v>
      </c>
      <c r="AC380">
        <v>2017</v>
      </c>
    </row>
    <row r="381" spans="1:29" x14ac:dyDescent="0.35">
      <c r="A381" t="s">
        <v>160</v>
      </c>
      <c r="B381" s="18">
        <v>42892</v>
      </c>
      <c r="C381">
        <v>103</v>
      </c>
      <c r="D381" t="s">
        <v>29</v>
      </c>
      <c r="E381">
        <v>0</v>
      </c>
      <c r="F381" t="s">
        <v>1125</v>
      </c>
      <c r="G381" s="56">
        <v>44491</v>
      </c>
      <c r="H381" t="s">
        <v>106</v>
      </c>
      <c r="J381">
        <v>0.09</v>
      </c>
      <c r="K381" t="s">
        <v>467</v>
      </c>
      <c r="L381">
        <v>0.307</v>
      </c>
      <c r="M381" t="s">
        <v>468</v>
      </c>
      <c r="S381" t="s">
        <v>1126</v>
      </c>
      <c r="T381" t="s">
        <v>1126</v>
      </c>
      <c r="U381" s="55">
        <v>2017157011</v>
      </c>
      <c r="V381" t="s">
        <v>1131</v>
      </c>
      <c r="W381" t="s">
        <v>468</v>
      </c>
      <c r="X381" t="s">
        <v>468</v>
      </c>
      <c r="Y381" t="s">
        <v>1130</v>
      </c>
      <c r="Z381" t="s">
        <v>1128</v>
      </c>
      <c r="AC381">
        <v>2017</v>
      </c>
    </row>
    <row r="382" spans="1:29" x14ac:dyDescent="0.35">
      <c r="A382" t="s">
        <v>158</v>
      </c>
      <c r="B382" s="18">
        <v>42892</v>
      </c>
      <c r="C382">
        <v>103</v>
      </c>
      <c r="D382" t="s">
        <v>29</v>
      </c>
      <c r="E382">
        <v>0</v>
      </c>
      <c r="F382" t="s">
        <v>1125</v>
      </c>
      <c r="G382" s="56">
        <v>44491</v>
      </c>
      <c r="H382" t="s">
        <v>106</v>
      </c>
      <c r="J382">
        <v>0.09</v>
      </c>
      <c r="K382" t="s">
        <v>467</v>
      </c>
      <c r="L382">
        <v>0.307</v>
      </c>
      <c r="M382" t="s">
        <v>468</v>
      </c>
      <c r="S382" t="s">
        <v>1126</v>
      </c>
      <c r="T382" t="s">
        <v>1126</v>
      </c>
      <c r="U382" s="55">
        <v>2017157003</v>
      </c>
      <c r="V382" t="s">
        <v>1131</v>
      </c>
      <c r="W382" t="s">
        <v>468</v>
      </c>
      <c r="X382" t="s">
        <v>468</v>
      </c>
      <c r="Y382" t="s">
        <v>1130</v>
      </c>
      <c r="Z382" t="s">
        <v>1128</v>
      </c>
      <c r="AC382">
        <v>2017</v>
      </c>
    </row>
    <row r="383" spans="1:29" x14ac:dyDescent="0.35">
      <c r="A383" t="s">
        <v>159</v>
      </c>
      <c r="B383" s="18">
        <v>42892</v>
      </c>
      <c r="C383">
        <v>103</v>
      </c>
      <c r="D383" t="s">
        <v>29</v>
      </c>
      <c r="E383">
        <v>0</v>
      </c>
      <c r="F383" t="s">
        <v>1125</v>
      </c>
      <c r="G383" s="56">
        <v>44491</v>
      </c>
      <c r="H383" t="s">
        <v>106</v>
      </c>
      <c r="J383">
        <v>0.09</v>
      </c>
      <c r="K383" t="s">
        <v>467</v>
      </c>
      <c r="L383">
        <v>0.307</v>
      </c>
      <c r="M383" t="s">
        <v>468</v>
      </c>
      <c r="S383" t="s">
        <v>1126</v>
      </c>
      <c r="T383" t="s">
        <v>1126</v>
      </c>
      <c r="U383" s="55">
        <v>2017157001</v>
      </c>
      <c r="V383" t="s">
        <v>1131</v>
      </c>
      <c r="W383" t="s">
        <v>468</v>
      </c>
      <c r="X383" t="s">
        <v>468</v>
      </c>
      <c r="Y383" t="s">
        <v>1130</v>
      </c>
      <c r="Z383" t="s">
        <v>1128</v>
      </c>
      <c r="AC383">
        <v>2017</v>
      </c>
    </row>
    <row r="384" spans="1:29" x14ac:dyDescent="0.35">
      <c r="A384" t="s">
        <v>450</v>
      </c>
      <c r="B384" s="18">
        <v>42921</v>
      </c>
      <c r="C384">
        <v>103</v>
      </c>
      <c r="D384" t="s">
        <v>29</v>
      </c>
      <c r="E384">
        <v>0</v>
      </c>
      <c r="F384" t="s">
        <v>1125</v>
      </c>
      <c r="G384" s="56">
        <v>44491</v>
      </c>
      <c r="H384" t="s">
        <v>106</v>
      </c>
      <c r="J384">
        <v>0.09</v>
      </c>
      <c r="K384" t="s">
        <v>467</v>
      </c>
      <c r="L384">
        <v>0.307</v>
      </c>
      <c r="M384" t="s">
        <v>468</v>
      </c>
      <c r="S384" t="s">
        <v>1126</v>
      </c>
      <c r="T384" t="s">
        <v>1126</v>
      </c>
      <c r="U384" s="55">
        <v>2017186046</v>
      </c>
      <c r="V384" t="s">
        <v>1131</v>
      </c>
      <c r="W384" t="s">
        <v>468</v>
      </c>
      <c r="X384" t="s">
        <v>468</v>
      </c>
      <c r="Y384" t="s">
        <v>1130</v>
      </c>
      <c r="Z384" t="s">
        <v>1128</v>
      </c>
      <c r="AC384">
        <v>2017</v>
      </c>
    </row>
    <row r="385" spans="1:29" x14ac:dyDescent="0.35">
      <c r="A385" t="s">
        <v>161</v>
      </c>
      <c r="B385" s="18">
        <v>42921</v>
      </c>
      <c r="C385">
        <v>103</v>
      </c>
      <c r="D385" t="s">
        <v>29</v>
      </c>
      <c r="E385">
        <v>0</v>
      </c>
      <c r="F385" t="s">
        <v>1125</v>
      </c>
      <c r="G385" s="56">
        <v>44491</v>
      </c>
      <c r="H385" t="s">
        <v>106</v>
      </c>
      <c r="J385">
        <v>0.09</v>
      </c>
      <c r="K385" t="s">
        <v>467</v>
      </c>
      <c r="L385">
        <v>0.307</v>
      </c>
      <c r="M385" t="s">
        <v>468</v>
      </c>
      <c r="S385" t="s">
        <v>1126</v>
      </c>
      <c r="T385" t="s">
        <v>1126</v>
      </c>
      <c r="U385" s="55">
        <v>2017186054</v>
      </c>
      <c r="V385" t="s">
        <v>1131</v>
      </c>
      <c r="W385" t="s">
        <v>468</v>
      </c>
      <c r="X385" t="s">
        <v>468</v>
      </c>
      <c r="Y385" t="s">
        <v>1130</v>
      </c>
      <c r="Z385" t="s">
        <v>1128</v>
      </c>
      <c r="AC385">
        <v>2017</v>
      </c>
    </row>
    <row r="386" spans="1:29" x14ac:dyDescent="0.35">
      <c r="A386" t="s">
        <v>452</v>
      </c>
      <c r="B386" s="18">
        <v>42921</v>
      </c>
      <c r="C386">
        <v>103</v>
      </c>
      <c r="D386" t="s">
        <v>29</v>
      </c>
      <c r="E386">
        <v>0</v>
      </c>
      <c r="F386" t="s">
        <v>1125</v>
      </c>
      <c r="G386" s="56">
        <v>44491</v>
      </c>
      <c r="H386" t="s">
        <v>106</v>
      </c>
      <c r="J386">
        <v>0.09</v>
      </c>
      <c r="K386" t="s">
        <v>467</v>
      </c>
      <c r="L386">
        <v>0.307</v>
      </c>
      <c r="M386" t="s">
        <v>468</v>
      </c>
      <c r="S386" t="s">
        <v>1126</v>
      </c>
      <c r="T386" t="s">
        <v>1126</v>
      </c>
      <c r="U386" s="55">
        <v>2017186055</v>
      </c>
      <c r="V386" t="s">
        <v>1131</v>
      </c>
      <c r="W386" t="s">
        <v>468</v>
      </c>
      <c r="X386" t="s">
        <v>468</v>
      </c>
      <c r="Y386" t="s">
        <v>1130</v>
      </c>
      <c r="Z386" t="s">
        <v>1128</v>
      </c>
      <c r="AC386">
        <v>2017</v>
      </c>
    </row>
    <row r="387" spans="1:29" x14ac:dyDescent="0.35">
      <c r="A387" t="s">
        <v>451</v>
      </c>
      <c r="B387" s="18">
        <v>42921</v>
      </c>
      <c r="C387">
        <v>103</v>
      </c>
      <c r="D387" t="s">
        <v>29</v>
      </c>
      <c r="E387">
        <v>0</v>
      </c>
      <c r="F387" t="s">
        <v>1125</v>
      </c>
      <c r="G387" s="56">
        <v>44491</v>
      </c>
      <c r="H387" t="s">
        <v>106</v>
      </c>
      <c r="J387">
        <v>0.09</v>
      </c>
      <c r="K387" t="s">
        <v>467</v>
      </c>
      <c r="L387">
        <v>0.307</v>
      </c>
      <c r="M387" t="s">
        <v>468</v>
      </c>
      <c r="S387" t="s">
        <v>1126</v>
      </c>
      <c r="T387" t="s">
        <v>1126</v>
      </c>
      <c r="U387" s="55">
        <v>2017186053</v>
      </c>
      <c r="V387" t="s">
        <v>1131</v>
      </c>
      <c r="W387" t="s">
        <v>468</v>
      </c>
      <c r="X387" t="s">
        <v>468</v>
      </c>
      <c r="Y387" t="s">
        <v>1130</v>
      </c>
      <c r="Z387" t="s">
        <v>1128</v>
      </c>
      <c r="AC387">
        <v>2017</v>
      </c>
    </row>
    <row r="388" spans="1:29" x14ac:dyDescent="0.35">
      <c r="A388" t="s">
        <v>160</v>
      </c>
      <c r="B388" s="18">
        <v>42921</v>
      </c>
      <c r="C388">
        <v>103</v>
      </c>
      <c r="D388" t="s">
        <v>29</v>
      </c>
      <c r="E388">
        <v>0</v>
      </c>
      <c r="F388" t="s">
        <v>1125</v>
      </c>
      <c r="G388" s="56">
        <v>44491</v>
      </c>
      <c r="H388" t="s">
        <v>106</v>
      </c>
      <c r="J388">
        <v>0.09</v>
      </c>
      <c r="K388" t="s">
        <v>467</v>
      </c>
      <c r="L388">
        <v>0.307</v>
      </c>
      <c r="M388" t="s">
        <v>468</v>
      </c>
      <c r="S388" t="s">
        <v>1126</v>
      </c>
      <c r="T388" t="s">
        <v>1126</v>
      </c>
      <c r="U388" s="55">
        <v>2017186056</v>
      </c>
      <c r="V388" t="s">
        <v>1131</v>
      </c>
      <c r="W388" t="s">
        <v>468</v>
      </c>
      <c r="X388" t="s">
        <v>468</v>
      </c>
      <c r="Y388" t="s">
        <v>1130</v>
      </c>
      <c r="Z388" t="s">
        <v>1128</v>
      </c>
      <c r="AC388">
        <v>2017</v>
      </c>
    </row>
    <row r="389" spans="1:29" x14ac:dyDescent="0.35">
      <c r="A389" t="s">
        <v>158</v>
      </c>
      <c r="B389" s="18">
        <v>42921</v>
      </c>
      <c r="C389">
        <v>103</v>
      </c>
      <c r="D389" t="s">
        <v>29</v>
      </c>
      <c r="E389">
        <v>0</v>
      </c>
      <c r="F389" t="s">
        <v>1125</v>
      </c>
      <c r="G389" s="56">
        <v>44491</v>
      </c>
      <c r="H389" t="s">
        <v>106</v>
      </c>
      <c r="J389">
        <v>0.09</v>
      </c>
      <c r="K389" t="s">
        <v>467</v>
      </c>
      <c r="L389">
        <v>0.307</v>
      </c>
      <c r="M389" t="s">
        <v>468</v>
      </c>
      <c r="S389" t="s">
        <v>1126</v>
      </c>
      <c r="T389" t="s">
        <v>1126</v>
      </c>
      <c r="U389" s="55">
        <v>2017186047</v>
      </c>
      <c r="V389" t="s">
        <v>1131</v>
      </c>
      <c r="W389" t="s">
        <v>468</v>
      </c>
      <c r="X389" t="s">
        <v>468</v>
      </c>
      <c r="Y389" t="s">
        <v>1130</v>
      </c>
      <c r="Z389" t="s">
        <v>1128</v>
      </c>
      <c r="AC389">
        <v>2017</v>
      </c>
    </row>
    <row r="390" spans="1:29" x14ac:dyDescent="0.35">
      <c r="A390" t="s">
        <v>159</v>
      </c>
      <c r="B390" s="18">
        <v>42921</v>
      </c>
      <c r="C390">
        <v>103</v>
      </c>
      <c r="D390" t="s">
        <v>29</v>
      </c>
      <c r="E390">
        <v>0</v>
      </c>
      <c r="F390" t="s">
        <v>1125</v>
      </c>
      <c r="G390" s="56">
        <v>44491</v>
      </c>
      <c r="H390" t="s">
        <v>106</v>
      </c>
      <c r="J390">
        <v>0.09</v>
      </c>
      <c r="K390" t="s">
        <v>467</v>
      </c>
      <c r="L390">
        <v>0.307</v>
      </c>
      <c r="M390" t="s">
        <v>468</v>
      </c>
      <c r="S390" t="s">
        <v>1126</v>
      </c>
      <c r="T390" t="s">
        <v>1126</v>
      </c>
      <c r="U390" s="55">
        <v>2017186045</v>
      </c>
      <c r="V390" t="s">
        <v>1131</v>
      </c>
      <c r="W390" t="s">
        <v>468</v>
      </c>
      <c r="X390" t="s">
        <v>468</v>
      </c>
      <c r="Y390" t="s">
        <v>1130</v>
      </c>
      <c r="Z390" t="s">
        <v>1128</v>
      </c>
      <c r="AC390">
        <v>2017</v>
      </c>
    </row>
    <row r="391" spans="1:29" x14ac:dyDescent="0.35">
      <c r="A391" t="s">
        <v>450</v>
      </c>
      <c r="B391" s="18">
        <v>42944</v>
      </c>
      <c r="C391">
        <v>103</v>
      </c>
      <c r="D391" t="s">
        <v>29</v>
      </c>
      <c r="E391">
        <v>0</v>
      </c>
      <c r="F391" t="s">
        <v>1125</v>
      </c>
      <c r="G391" s="56">
        <v>44491</v>
      </c>
      <c r="H391" t="s">
        <v>106</v>
      </c>
      <c r="J391">
        <v>0.09</v>
      </c>
      <c r="K391" t="s">
        <v>467</v>
      </c>
      <c r="L391">
        <v>0.307</v>
      </c>
      <c r="M391" t="s">
        <v>468</v>
      </c>
      <c r="S391" t="s">
        <v>1126</v>
      </c>
      <c r="T391" t="s">
        <v>1126</v>
      </c>
      <c r="U391" s="55">
        <v>2017209002</v>
      </c>
      <c r="V391" t="s">
        <v>1131</v>
      </c>
      <c r="W391" t="s">
        <v>468</v>
      </c>
      <c r="X391" t="s">
        <v>468</v>
      </c>
      <c r="Y391" t="s">
        <v>1130</v>
      </c>
      <c r="Z391" t="s">
        <v>1128</v>
      </c>
      <c r="AC391">
        <v>2017</v>
      </c>
    </row>
    <row r="392" spans="1:29" x14ac:dyDescent="0.35">
      <c r="A392" t="s">
        <v>161</v>
      </c>
      <c r="B392" s="18">
        <v>42944</v>
      </c>
      <c r="C392">
        <v>103</v>
      </c>
      <c r="D392" t="s">
        <v>29</v>
      </c>
      <c r="E392">
        <v>0</v>
      </c>
      <c r="F392" t="s">
        <v>1125</v>
      </c>
      <c r="G392" s="56">
        <v>44491</v>
      </c>
      <c r="H392" t="s">
        <v>106</v>
      </c>
      <c r="J392">
        <v>0.09</v>
      </c>
      <c r="K392" t="s">
        <v>467</v>
      </c>
      <c r="L392">
        <v>0.307</v>
      </c>
      <c r="M392" t="s">
        <v>468</v>
      </c>
      <c r="S392" t="s">
        <v>1126</v>
      </c>
      <c r="T392" t="s">
        <v>1126</v>
      </c>
      <c r="U392" s="55">
        <v>2017209010</v>
      </c>
      <c r="V392" t="s">
        <v>1131</v>
      </c>
      <c r="W392" t="s">
        <v>468</v>
      </c>
      <c r="X392" t="s">
        <v>468</v>
      </c>
      <c r="Y392" t="s">
        <v>1130</v>
      </c>
      <c r="Z392" t="s">
        <v>1128</v>
      </c>
      <c r="AC392">
        <v>2017</v>
      </c>
    </row>
    <row r="393" spans="1:29" x14ac:dyDescent="0.35">
      <c r="A393" t="s">
        <v>452</v>
      </c>
      <c r="B393" s="18">
        <v>42944</v>
      </c>
      <c r="C393">
        <v>103</v>
      </c>
      <c r="D393" t="s">
        <v>29</v>
      </c>
      <c r="E393">
        <v>0</v>
      </c>
      <c r="F393" t="s">
        <v>1125</v>
      </c>
      <c r="G393" s="56">
        <v>44491</v>
      </c>
      <c r="H393" t="s">
        <v>106</v>
      </c>
      <c r="J393">
        <v>0.09</v>
      </c>
      <c r="K393" t="s">
        <v>467</v>
      </c>
      <c r="L393">
        <v>0.307</v>
      </c>
      <c r="M393" t="s">
        <v>468</v>
      </c>
      <c r="S393" t="s">
        <v>1126</v>
      </c>
      <c r="T393" t="s">
        <v>1126</v>
      </c>
      <c r="U393" s="55">
        <v>2017209011</v>
      </c>
      <c r="V393" t="s">
        <v>1131</v>
      </c>
      <c r="W393" t="s">
        <v>468</v>
      </c>
      <c r="X393" t="s">
        <v>468</v>
      </c>
      <c r="Y393" t="s">
        <v>1130</v>
      </c>
      <c r="Z393" t="s">
        <v>1128</v>
      </c>
      <c r="AC393">
        <v>2017</v>
      </c>
    </row>
    <row r="394" spans="1:29" x14ac:dyDescent="0.35">
      <c r="A394" t="s">
        <v>451</v>
      </c>
      <c r="B394" s="18">
        <v>42944</v>
      </c>
      <c r="C394">
        <v>103</v>
      </c>
      <c r="D394" t="s">
        <v>29</v>
      </c>
      <c r="E394">
        <v>0</v>
      </c>
      <c r="F394" t="s">
        <v>1125</v>
      </c>
      <c r="G394" s="56">
        <v>44491</v>
      </c>
      <c r="H394" t="s">
        <v>106</v>
      </c>
      <c r="J394">
        <v>0.09</v>
      </c>
      <c r="K394" t="s">
        <v>467</v>
      </c>
      <c r="L394">
        <v>0.307</v>
      </c>
      <c r="M394" t="s">
        <v>468</v>
      </c>
      <c r="S394" t="s">
        <v>1126</v>
      </c>
      <c r="T394" t="s">
        <v>1126</v>
      </c>
      <c r="U394" s="55">
        <v>2017209009</v>
      </c>
      <c r="V394" t="s">
        <v>1131</v>
      </c>
      <c r="W394" t="s">
        <v>468</v>
      </c>
      <c r="X394" t="s">
        <v>468</v>
      </c>
      <c r="Y394" t="s">
        <v>1130</v>
      </c>
      <c r="Z394" t="s">
        <v>1128</v>
      </c>
      <c r="AC394">
        <v>2017</v>
      </c>
    </row>
    <row r="395" spans="1:29" x14ac:dyDescent="0.35">
      <c r="A395" t="s">
        <v>160</v>
      </c>
      <c r="B395" s="18">
        <v>42944</v>
      </c>
      <c r="C395">
        <v>103</v>
      </c>
      <c r="D395" t="s">
        <v>29</v>
      </c>
      <c r="E395">
        <v>0</v>
      </c>
      <c r="F395" t="s">
        <v>1125</v>
      </c>
      <c r="G395" s="56">
        <v>44491</v>
      </c>
      <c r="H395" t="s">
        <v>106</v>
      </c>
      <c r="J395">
        <v>0.09</v>
      </c>
      <c r="K395" t="s">
        <v>467</v>
      </c>
      <c r="L395">
        <v>0.307</v>
      </c>
      <c r="M395" t="s">
        <v>468</v>
      </c>
      <c r="S395" t="s">
        <v>1126</v>
      </c>
      <c r="T395" t="s">
        <v>1126</v>
      </c>
      <c r="U395" s="55">
        <v>2017209012</v>
      </c>
      <c r="V395" t="s">
        <v>1131</v>
      </c>
      <c r="W395" t="s">
        <v>468</v>
      </c>
      <c r="X395" t="s">
        <v>468</v>
      </c>
      <c r="Y395" t="s">
        <v>1130</v>
      </c>
      <c r="Z395" t="s">
        <v>1128</v>
      </c>
      <c r="AC395">
        <v>2017</v>
      </c>
    </row>
    <row r="396" spans="1:29" x14ac:dyDescent="0.35">
      <c r="A396" t="s">
        <v>158</v>
      </c>
      <c r="B396" s="18">
        <v>42944</v>
      </c>
      <c r="C396">
        <v>103</v>
      </c>
      <c r="D396" t="s">
        <v>29</v>
      </c>
      <c r="E396">
        <v>0</v>
      </c>
      <c r="F396" t="s">
        <v>1125</v>
      </c>
      <c r="G396" s="56">
        <v>44491</v>
      </c>
      <c r="H396" t="s">
        <v>106</v>
      </c>
      <c r="J396">
        <v>0.09</v>
      </c>
      <c r="K396" t="s">
        <v>467</v>
      </c>
      <c r="L396">
        <v>0.307</v>
      </c>
      <c r="M396" t="s">
        <v>468</v>
      </c>
      <c r="S396" t="s">
        <v>1126</v>
      </c>
      <c r="T396" t="s">
        <v>1126</v>
      </c>
      <c r="U396" s="55">
        <v>2017209003</v>
      </c>
      <c r="V396" t="s">
        <v>1131</v>
      </c>
      <c r="W396" t="s">
        <v>468</v>
      </c>
      <c r="X396" t="s">
        <v>468</v>
      </c>
      <c r="Y396" t="s">
        <v>1130</v>
      </c>
      <c r="Z396" t="s">
        <v>1128</v>
      </c>
      <c r="AC396">
        <v>2017</v>
      </c>
    </row>
    <row r="397" spans="1:29" x14ac:dyDescent="0.35">
      <c r="A397" t="s">
        <v>159</v>
      </c>
      <c r="B397" s="18">
        <v>42944</v>
      </c>
      <c r="C397">
        <v>103</v>
      </c>
      <c r="D397" t="s">
        <v>29</v>
      </c>
      <c r="E397">
        <v>0</v>
      </c>
      <c r="F397" t="s">
        <v>1125</v>
      </c>
      <c r="G397" s="56">
        <v>44491</v>
      </c>
      <c r="H397" t="s">
        <v>106</v>
      </c>
      <c r="J397">
        <v>0.09</v>
      </c>
      <c r="K397" t="s">
        <v>467</v>
      </c>
      <c r="L397">
        <v>0.307</v>
      </c>
      <c r="M397" t="s">
        <v>468</v>
      </c>
      <c r="S397" t="s">
        <v>1126</v>
      </c>
      <c r="T397" t="s">
        <v>1126</v>
      </c>
      <c r="U397" s="55">
        <v>2017209001</v>
      </c>
      <c r="V397" t="s">
        <v>1131</v>
      </c>
      <c r="W397" t="s">
        <v>468</v>
      </c>
      <c r="X397" t="s">
        <v>468</v>
      </c>
      <c r="Y397" t="s">
        <v>1130</v>
      </c>
      <c r="Z397" t="s">
        <v>1128</v>
      </c>
      <c r="AC397">
        <v>2017</v>
      </c>
    </row>
    <row r="398" spans="1:29" x14ac:dyDescent="0.35">
      <c r="A398" t="s">
        <v>450</v>
      </c>
      <c r="B398" s="18">
        <v>43038</v>
      </c>
      <c r="C398">
        <v>103</v>
      </c>
      <c r="D398" t="s">
        <v>29</v>
      </c>
      <c r="E398">
        <v>0</v>
      </c>
      <c r="F398" t="s">
        <v>1125</v>
      </c>
      <c r="G398" s="56">
        <v>44491</v>
      </c>
      <c r="H398" t="s">
        <v>106</v>
      </c>
      <c r="J398">
        <v>0.09</v>
      </c>
      <c r="K398" t="s">
        <v>467</v>
      </c>
      <c r="L398">
        <v>0.307</v>
      </c>
      <c r="M398" t="s">
        <v>468</v>
      </c>
      <c r="S398" t="s">
        <v>1126</v>
      </c>
      <c r="T398" t="s">
        <v>1126</v>
      </c>
      <c r="U398" s="55">
        <v>2017303007</v>
      </c>
      <c r="V398" t="s">
        <v>1131</v>
      </c>
      <c r="W398" t="s">
        <v>468</v>
      </c>
      <c r="X398" t="s">
        <v>468</v>
      </c>
      <c r="Y398" t="s">
        <v>1130</v>
      </c>
      <c r="Z398" t="s">
        <v>1128</v>
      </c>
      <c r="AC398">
        <v>2017</v>
      </c>
    </row>
    <row r="399" spans="1:29" x14ac:dyDescent="0.35">
      <c r="A399" t="s">
        <v>160</v>
      </c>
      <c r="B399" s="18">
        <v>43038</v>
      </c>
      <c r="C399">
        <v>103</v>
      </c>
      <c r="D399" t="s">
        <v>29</v>
      </c>
      <c r="E399">
        <v>0</v>
      </c>
      <c r="F399" t="s">
        <v>1125</v>
      </c>
      <c r="G399" s="56">
        <v>44491</v>
      </c>
      <c r="H399" t="s">
        <v>106</v>
      </c>
      <c r="J399">
        <v>0.09</v>
      </c>
      <c r="K399" t="s">
        <v>467</v>
      </c>
      <c r="L399">
        <v>0.307</v>
      </c>
      <c r="M399" t="s">
        <v>468</v>
      </c>
      <c r="S399" t="s">
        <v>1126</v>
      </c>
      <c r="T399" t="s">
        <v>1126</v>
      </c>
      <c r="U399" s="55">
        <v>2017303001</v>
      </c>
      <c r="V399" t="s">
        <v>1131</v>
      </c>
      <c r="W399" t="s">
        <v>468</v>
      </c>
      <c r="X399" t="s">
        <v>468</v>
      </c>
      <c r="Y399" t="s">
        <v>1130</v>
      </c>
      <c r="Z399" t="s">
        <v>1128</v>
      </c>
      <c r="AC399">
        <v>2017</v>
      </c>
    </row>
    <row r="400" spans="1:29" x14ac:dyDescent="0.35">
      <c r="A400" t="s">
        <v>160</v>
      </c>
      <c r="B400" s="18">
        <v>43038</v>
      </c>
      <c r="C400">
        <v>103</v>
      </c>
      <c r="D400" t="s">
        <v>29</v>
      </c>
      <c r="E400">
        <v>0</v>
      </c>
      <c r="F400" t="s">
        <v>1125</v>
      </c>
      <c r="G400" s="56">
        <v>44491</v>
      </c>
      <c r="H400" t="s">
        <v>106</v>
      </c>
      <c r="J400">
        <v>0.09</v>
      </c>
      <c r="K400" t="s">
        <v>467</v>
      </c>
      <c r="L400">
        <v>0.307</v>
      </c>
      <c r="M400" t="s">
        <v>468</v>
      </c>
      <c r="S400" t="s">
        <v>1126</v>
      </c>
      <c r="T400" t="s">
        <v>1126</v>
      </c>
      <c r="U400" s="55">
        <v>2017303002</v>
      </c>
      <c r="V400" t="s">
        <v>1131</v>
      </c>
      <c r="W400" t="s">
        <v>468</v>
      </c>
      <c r="X400" t="s">
        <v>468</v>
      </c>
      <c r="Y400" t="s">
        <v>1130</v>
      </c>
      <c r="Z400" t="s">
        <v>1128</v>
      </c>
      <c r="AC400">
        <v>2017</v>
      </c>
    </row>
    <row r="401" spans="1:29" x14ac:dyDescent="0.35">
      <c r="A401" t="s">
        <v>160</v>
      </c>
      <c r="B401" s="18">
        <v>43038</v>
      </c>
      <c r="C401">
        <v>103</v>
      </c>
      <c r="D401" t="s">
        <v>29</v>
      </c>
      <c r="E401">
        <v>0</v>
      </c>
      <c r="F401" t="s">
        <v>1125</v>
      </c>
      <c r="G401" s="56">
        <v>44491</v>
      </c>
      <c r="H401" t="s">
        <v>106</v>
      </c>
      <c r="J401">
        <v>0.09</v>
      </c>
      <c r="K401" t="s">
        <v>467</v>
      </c>
      <c r="L401">
        <v>0.307</v>
      </c>
      <c r="M401" t="s">
        <v>468</v>
      </c>
      <c r="S401" t="s">
        <v>1126</v>
      </c>
      <c r="T401" t="s">
        <v>1126</v>
      </c>
      <c r="U401" s="55">
        <v>2017303003</v>
      </c>
      <c r="V401" t="s">
        <v>1131</v>
      </c>
      <c r="W401" t="s">
        <v>468</v>
      </c>
      <c r="X401" t="s">
        <v>468</v>
      </c>
      <c r="Y401" t="s">
        <v>1130</v>
      </c>
      <c r="Z401" t="s">
        <v>1128</v>
      </c>
      <c r="AC401">
        <v>2017</v>
      </c>
    </row>
    <row r="402" spans="1:29" x14ac:dyDescent="0.35">
      <c r="A402" t="s">
        <v>158</v>
      </c>
      <c r="B402" s="18">
        <v>43038</v>
      </c>
      <c r="C402">
        <v>103</v>
      </c>
      <c r="D402" t="s">
        <v>29</v>
      </c>
      <c r="E402">
        <v>0</v>
      </c>
      <c r="F402" t="s">
        <v>1125</v>
      </c>
      <c r="G402" s="56">
        <v>44491</v>
      </c>
      <c r="H402" t="s">
        <v>106</v>
      </c>
      <c r="J402">
        <v>0.09</v>
      </c>
      <c r="K402" t="s">
        <v>467</v>
      </c>
      <c r="L402">
        <v>0.307</v>
      </c>
      <c r="M402" t="s">
        <v>468</v>
      </c>
      <c r="S402" t="s">
        <v>1126</v>
      </c>
      <c r="T402" t="s">
        <v>1126</v>
      </c>
      <c r="U402" s="55">
        <v>2017303012</v>
      </c>
      <c r="V402" t="s">
        <v>1131</v>
      </c>
      <c r="W402" t="s">
        <v>468</v>
      </c>
      <c r="X402" t="s">
        <v>468</v>
      </c>
      <c r="Y402" t="s">
        <v>1130</v>
      </c>
      <c r="Z402" t="s">
        <v>1128</v>
      </c>
      <c r="AC402">
        <v>2017</v>
      </c>
    </row>
    <row r="403" spans="1:29" x14ac:dyDescent="0.35">
      <c r="A403" t="s">
        <v>159</v>
      </c>
      <c r="B403" s="18">
        <v>43038</v>
      </c>
      <c r="C403">
        <v>103</v>
      </c>
      <c r="D403" t="s">
        <v>29</v>
      </c>
      <c r="E403">
        <v>0</v>
      </c>
      <c r="F403" t="s">
        <v>1125</v>
      </c>
      <c r="G403" s="56">
        <v>44491</v>
      </c>
      <c r="H403" t="s">
        <v>106</v>
      </c>
      <c r="J403">
        <v>0.09</v>
      </c>
      <c r="K403" t="s">
        <v>467</v>
      </c>
      <c r="L403">
        <v>0.307</v>
      </c>
      <c r="M403" t="s">
        <v>468</v>
      </c>
      <c r="S403" t="s">
        <v>1126</v>
      </c>
      <c r="T403" t="s">
        <v>1126</v>
      </c>
      <c r="U403" s="55">
        <v>2017303004</v>
      </c>
      <c r="V403" t="s">
        <v>1131</v>
      </c>
      <c r="W403" t="s">
        <v>468</v>
      </c>
      <c r="X403" t="s">
        <v>468</v>
      </c>
      <c r="Y403" t="s">
        <v>1130</v>
      </c>
      <c r="Z403" t="s">
        <v>1128</v>
      </c>
      <c r="AC403">
        <v>2017</v>
      </c>
    </row>
    <row r="404" spans="1:29" x14ac:dyDescent="0.35">
      <c r="A404" t="s">
        <v>453</v>
      </c>
      <c r="B404" s="18">
        <v>43054</v>
      </c>
      <c r="C404">
        <v>103</v>
      </c>
      <c r="D404" t="s">
        <v>29</v>
      </c>
      <c r="E404">
        <v>0</v>
      </c>
      <c r="F404" t="s">
        <v>1125</v>
      </c>
      <c r="G404" s="56">
        <v>44491</v>
      </c>
      <c r="H404" t="s">
        <v>106</v>
      </c>
      <c r="J404">
        <v>0.09</v>
      </c>
      <c r="K404" t="s">
        <v>467</v>
      </c>
      <c r="L404">
        <v>0.307</v>
      </c>
      <c r="M404" t="s">
        <v>468</v>
      </c>
      <c r="S404" t="s">
        <v>1126</v>
      </c>
      <c r="T404" t="s">
        <v>1126</v>
      </c>
      <c r="U404" s="55">
        <v>2017319010</v>
      </c>
      <c r="V404" t="s">
        <v>1131</v>
      </c>
      <c r="W404" t="s">
        <v>468</v>
      </c>
      <c r="X404" t="s">
        <v>468</v>
      </c>
      <c r="Y404" t="s">
        <v>1130</v>
      </c>
      <c r="Z404" t="s">
        <v>1128</v>
      </c>
      <c r="AC404">
        <v>2017</v>
      </c>
    </row>
    <row r="405" spans="1:29" x14ac:dyDescent="0.35">
      <c r="A405" t="s">
        <v>452</v>
      </c>
      <c r="B405" s="18">
        <v>43054</v>
      </c>
      <c r="C405">
        <v>103</v>
      </c>
      <c r="D405" t="s">
        <v>29</v>
      </c>
      <c r="E405">
        <v>0</v>
      </c>
      <c r="F405" t="s">
        <v>1125</v>
      </c>
      <c r="G405" s="56">
        <v>44491</v>
      </c>
      <c r="H405" t="s">
        <v>106</v>
      </c>
      <c r="J405">
        <v>0.09</v>
      </c>
      <c r="K405" t="s">
        <v>467</v>
      </c>
      <c r="L405">
        <v>0.307</v>
      </c>
      <c r="M405" t="s">
        <v>468</v>
      </c>
      <c r="S405" t="s">
        <v>1126</v>
      </c>
      <c r="T405" t="s">
        <v>1126</v>
      </c>
      <c r="U405" s="55">
        <v>2017319013</v>
      </c>
      <c r="V405" t="s">
        <v>1131</v>
      </c>
      <c r="W405" t="s">
        <v>468</v>
      </c>
      <c r="X405" t="s">
        <v>468</v>
      </c>
      <c r="Y405" t="s">
        <v>1130</v>
      </c>
      <c r="Z405" t="s">
        <v>1128</v>
      </c>
      <c r="AC405">
        <v>2017</v>
      </c>
    </row>
    <row r="406" spans="1:29" x14ac:dyDescent="0.35">
      <c r="A406" t="s">
        <v>162</v>
      </c>
      <c r="B406" s="18">
        <v>43054</v>
      </c>
      <c r="C406">
        <v>103</v>
      </c>
      <c r="D406" t="s">
        <v>29</v>
      </c>
      <c r="E406">
        <v>0</v>
      </c>
      <c r="F406" t="s">
        <v>1125</v>
      </c>
      <c r="G406" s="56">
        <v>44491</v>
      </c>
      <c r="H406" t="s">
        <v>106</v>
      </c>
      <c r="J406">
        <v>0.09</v>
      </c>
      <c r="K406" t="s">
        <v>467</v>
      </c>
      <c r="L406">
        <v>0.307</v>
      </c>
      <c r="M406" t="s">
        <v>468</v>
      </c>
      <c r="S406" t="s">
        <v>1126</v>
      </c>
      <c r="T406" t="s">
        <v>1126</v>
      </c>
      <c r="U406" s="55">
        <v>2017319011</v>
      </c>
      <c r="V406" t="s">
        <v>1131</v>
      </c>
      <c r="W406" t="s">
        <v>468</v>
      </c>
      <c r="X406" t="s">
        <v>468</v>
      </c>
      <c r="Y406" t="s">
        <v>1130</v>
      </c>
      <c r="Z406" t="s">
        <v>1128</v>
      </c>
      <c r="AC406">
        <v>2017</v>
      </c>
    </row>
    <row r="407" spans="1:29" x14ac:dyDescent="0.35">
      <c r="A407" t="s">
        <v>451</v>
      </c>
      <c r="B407" s="18">
        <v>43054</v>
      </c>
      <c r="C407">
        <v>103</v>
      </c>
      <c r="D407" t="s">
        <v>29</v>
      </c>
      <c r="E407">
        <v>0</v>
      </c>
      <c r="F407" t="s">
        <v>1125</v>
      </c>
      <c r="G407" s="56">
        <v>44491</v>
      </c>
      <c r="H407" t="s">
        <v>106</v>
      </c>
      <c r="J407">
        <v>0.09</v>
      </c>
      <c r="K407" t="s">
        <v>467</v>
      </c>
      <c r="L407">
        <v>0.307</v>
      </c>
      <c r="M407" t="s">
        <v>468</v>
      </c>
      <c r="S407" t="s">
        <v>1126</v>
      </c>
      <c r="T407" t="s">
        <v>1126</v>
      </c>
      <c r="U407" s="55">
        <v>2017319012</v>
      </c>
      <c r="V407" t="s">
        <v>1131</v>
      </c>
      <c r="W407" t="s">
        <v>468</v>
      </c>
      <c r="X407" t="s">
        <v>468</v>
      </c>
      <c r="Y407" t="s">
        <v>1130</v>
      </c>
      <c r="Z407" t="s">
        <v>1128</v>
      </c>
      <c r="AC407">
        <v>2017</v>
      </c>
    </row>
    <row r="408" spans="1:29" x14ac:dyDescent="0.35">
      <c r="A408" t="s">
        <v>160</v>
      </c>
      <c r="B408" s="18">
        <v>43054</v>
      </c>
      <c r="C408">
        <v>103</v>
      </c>
      <c r="D408" t="s">
        <v>29</v>
      </c>
      <c r="E408">
        <v>0</v>
      </c>
      <c r="F408" t="s">
        <v>1125</v>
      </c>
      <c r="G408" s="56">
        <v>44491</v>
      </c>
      <c r="H408" t="s">
        <v>106</v>
      </c>
      <c r="J408">
        <v>0.09</v>
      </c>
      <c r="K408" t="s">
        <v>467</v>
      </c>
      <c r="L408">
        <v>0.307</v>
      </c>
      <c r="M408" t="s">
        <v>468</v>
      </c>
      <c r="S408" t="s">
        <v>1126</v>
      </c>
      <c r="T408" t="s">
        <v>1126</v>
      </c>
      <c r="U408" s="55">
        <v>2017319014</v>
      </c>
      <c r="V408" t="s">
        <v>1131</v>
      </c>
      <c r="W408" t="s">
        <v>468</v>
      </c>
      <c r="X408" t="s">
        <v>468</v>
      </c>
      <c r="Y408" t="s">
        <v>1130</v>
      </c>
      <c r="Z408" t="s">
        <v>1128</v>
      </c>
      <c r="AC408">
        <v>2017</v>
      </c>
    </row>
    <row r="409" spans="1:29" x14ac:dyDescent="0.35">
      <c r="A409" t="s">
        <v>158</v>
      </c>
      <c r="B409" s="18">
        <v>43054</v>
      </c>
      <c r="C409">
        <v>103</v>
      </c>
      <c r="D409" t="s">
        <v>29</v>
      </c>
      <c r="E409">
        <v>0</v>
      </c>
      <c r="F409" t="s">
        <v>1125</v>
      </c>
      <c r="G409" s="56">
        <v>44491</v>
      </c>
      <c r="H409" t="s">
        <v>106</v>
      </c>
      <c r="J409">
        <v>0.09</v>
      </c>
      <c r="K409" t="s">
        <v>467</v>
      </c>
      <c r="L409">
        <v>0.307</v>
      </c>
      <c r="M409" t="s">
        <v>468</v>
      </c>
      <c r="S409" t="s">
        <v>1126</v>
      </c>
      <c r="T409" t="s">
        <v>1126</v>
      </c>
      <c r="U409" s="55">
        <v>2017319009</v>
      </c>
      <c r="V409" t="s">
        <v>1131</v>
      </c>
      <c r="W409" t="s">
        <v>468</v>
      </c>
      <c r="X409" t="s">
        <v>468</v>
      </c>
      <c r="Y409" t="s">
        <v>1130</v>
      </c>
      <c r="Z409" t="s">
        <v>1128</v>
      </c>
      <c r="AC409">
        <v>2017</v>
      </c>
    </row>
    <row r="410" spans="1:29" x14ac:dyDescent="0.35">
      <c r="A410" t="s">
        <v>159</v>
      </c>
      <c r="B410" s="18">
        <v>43054</v>
      </c>
      <c r="C410">
        <v>103</v>
      </c>
      <c r="D410" t="s">
        <v>29</v>
      </c>
      <c r="E410">
        <v>0</v>
      </c>
      <c r="F410" t="s">
        <v>1125</v>
      </c>
      <c r="G410" s="56">
        <v>44491</v>
      </c>
      <c r="H410" t="s">
        <v>106</v>
      </c>
      <c r="J410">
        <v>0.09</v>
      </c>
      <c r="K410" t="s">
        <v>467</v>
      </c>
      <c r="L410">
        <v>0.307</v>
      </c>
      <c r="M410" t="s">
        <v>468</v>
      </c>
      <c r="S410" t="s">
        <v>1126</v>
      </c>
      <c r="T410" t="s">
        <v>1126</v>
      </c>
      <c r="U410" s="55">
        <v>2017319008</v>
      </c>
      <c r="V410" t="s">
        <v>1131</v>
      </c>
      <c r="W410" t="s">
        <v>468</v>
      </c>
      <c r="X410" t="s">
        <v>468</v>
      </c>
      <c r="Y410" t="s">
        <v>1130</v>
      </c>
      <c r="Z410" t="s">
        <v>1128</v>
      </c>
      <c r="AC410">
        <v>2017</v>
      </c>
    </row>
    <row r="411" spans="1:29" x14ac:dyDescent="0.35">
      <c r="A411" t="s">
        <v>453</v>
      </c>
      <c r="B411" s="18">
        <v>43070</v>
      </c>
      <c r="C411">
        <v>103</v>
      </c>
      <c r="D411" t="s">
        <v>29</v>
      </c>
      <c r="E411">
        <v>0</v>
      </c>
      <c r="F411" t="s">
        <v>1125</v>
      </c>
      <c r="G411" s="56">
        <v>44491</v>
      </c>
      <c r="H411" t="s">
        <v>106</v>
      </c>
      <c r="J411">
        <v>0.09</v>
      </c>
      <c r="K411" t="s">
        <v>467</v>
      </c>
      <c r="L411">
        <v>0.307</v>
      </c>
      <c r="M411" t="s">
        <v>468</v>
      </c>
      <c r="S411" t="s">
        <v>1126</v>
      </c>
      <c r="T411" t="s">
        <v>1126</v>
      </c>
      <c r="U411" s="55">
        <v>2017335004</v>
      </c>
      <c r="V411" t="s">
        <v>1131</v>
      </c>
      <c r="W411" t="s">
        <v>468</v>
      </c>
      <c r="X411" t="s">
        <v>468</v>
      </c>
      <c r="Y411" t="s">
        <v>1130</v>
      </c>
      <c r="Z411" t="s">
        <v>1128</v>
      </c>
      <c r="AC411">
        <v>2017</v>
      </c>
    </row>
    <row r="412" spans="1:29" x14ac:dyDescent="0.35">
      <c r="A412" t="s">
        <v>452</v>
      </c>
      <c r="B412" s="18">
        <v>43070</v>
      </c>
      <c r="C412">
        <v>103</v>
      </c>
      <c r="D412" t="s">
        <v>29</v>
      </c>
      <c r="E412">
        <v>0</v>
      </c>
      <c r="F412" t="s">
        <v>1125</v>
      </c>
      <c r="G412" s="56">
        <v>44491</v>
      </c>
      <c r="H412" t="s">
        <v>106</v>
      </c>
      <c r="J412">
        <v>0.09</v>
      </c>
      <c r="K412" t="s">
        <v>467</v>
      </c>
      <c r="L412">
        <v>0.307</v>
      </c>
      <c r="M412" t="s">
        <v>468</v>
      </c>
      <c r="S412" t="s">
        <v>1126</v>
      </c>
      <c r="T412" t="s">
        <v>1126</v>
      </c>
      <c r="U412" s="55">
        <v>2017335006</v>
      </c>
      <c r="V412" t="s">
        <v>1131</v>
      </c>
      <c r="W412" t="s">
        <v>468</v>
      </c>
      <c r="X412" t="s">
        <v>468</v>
      </c>
      <c r="Y412" t="s">
        <v>1130</v>
      </c>
      <c r="Z412" t="s">
        <v>1128</v>
      </c>
      <c r="AC412">
        <v>2017</v>
      </c>
    </row>
    <row r="413" spans="1:29" x14ac:dyDescent="0.35">
      <c r="A413" t="s">
        <v>162</v>
      </c>
      <c r="B413" s="18">
        <v>43070</v>
      </c>
      <c r="C413">
        <v>103</v>
      </c>
      <c r="D413" t="s">
        <v>29</v>
      </c>
      <c r="E413">
        <v>0</v>
      </c>
      <c r="F413" t="s">
        <v>1125</v>
      </c>
      <c r="G413" s="56">
        <v>44491</v>
      </c>
      <c r="H413" t="s">
        <v>106</v>
      </c>
      <c r="J413">
        <v>0.09</v>
      </c>
      <c r="K413" t="s">
        <v>467</v>
      </c>
      <c r="L413">
        <v>0.307</v>
      </c>
      <c r="M413" t="s">
        <v>468</v>
      </c>
      <c r="S413" t="s">
        <v>1126</v>
      </c>
      <c r="T413" t="s">
        <v>1126</v>
      </c>
      <c r="U413" s="55">
        <v>2017335003</v>
      </c>
      <c r="V413" t="s">
        <v>1131</v>
      </c>
      <c r="W413" t="s">
        <v>468</v>
      </c>
      <c r="X413" t="s">
        <v>468</v>
      </c>
      <c r="Y413" t="s">
        <v>1130</v>
      </c>
      <c r="Z413" t="s">
        <v>1128</v>
      </c>
      <c r="AC413">
        <v>2017</v>
      </c>
    </row>
    <row r="414" spans="1:29" x14ac:dyDescent="0.35">
      <c r="A414" t="s">
        <v>451</v>
      </c>
      <c r="B414" s="18">
        <v>43070</v>
      </c>
      <c r="C414">
        <v>103</v>
      </c>
      <c r="D414" t="s">
        <v>29</v>
      </c>
      <c r="E414">
        <v>0</v>
      </c>
      <c r="F414" t="s">
        <v>1125</v>
      </c>
      <c r="G414" s="56">
        <v>44491</v>
      </c>
      <c r="H414" t="s">
        <v>106</v>
      </c>
      <c r="J414">
        <v>0.09</v>
      </c>
      <c r="K414" t="s">
        <v>467</v>
      </c>
      <c r="L414">
        <v>0.307</v>
      </c>
      <c r="M414" t="s">
        <v>468</v>
      </c>
      <c r="S414" t="s">
        <v>1126</v>
      </c>
      <c r="T414" t="s">
        <v>1126</v>
      </c>
      <c r="U414" s="55">
        <v>2017335005</v>
      </c>
      <c r="V414" t="s">
        <v>1131</v>
      </c>
      <c r="W414" t="s">
        <v>468</v>
      </c>
      <c r="X414" t="s">
        <v>468</v>
      </c>
      <c r="Y414" t="s">
        <v>1130</v>
      </c>
      <c r="Z414" t="s">
        <v>1128</v>
      </c>
      <c r="AC414">
        <v>2017</v>
      </c>
    </row>
    <row r="415" spans="1:29" x14ac:dyDescent="0.35">
      <c r="A415" t="s">
        <v>160</v>
      </c>
      <c r="B415" s="18">
        <v>43070</v>
      </c>
      <c r="C415">
        <v>103</v>
      </c>
      <c r="D415" t="s">
        <v>29</v>
      </c>
      <c r="E415">
        <v>0</v>
      </c>
      <c r="F415" t="s">
        <v>1125</v>
      </c>
      <c r="G415" s="56">
        <v>44491</v>
      </c>
      <c r="H415" t="s">
        <v>106</v>
      </c>
      <c r="J415">
        <v>0.09</v>
      </c>
      <c r="K415" t="s">
        <v>467</v>
      </c>
      <c r="L415">
        <v>0.307</v>
      </c>
      <c r="M415" t="s">
        <v>468</v>
      </c>
      <c r="S415" t="s">
        <v>1126</v>
      </c>
      <c r="T415" t="s">
        <v>1126</v>
      </c>
      <c r="U415" s="55">
        <v>2017335007</v>
      </c>
      <c r="V415" t="s">
        <v>1131</v>
      </c>
      <c r="W415" t="s">
        <v>468</v>
      </c>
      <c r="X415" t="s">
        <v>468</v>
      </c>
      <c r="Y415" t="s">
        <v>1130</v>
      </c>
      <c r="Z415" t="s">
        <v>1128</v>
      </c>
      <c r="AC415">
        <v>2017</v>
      </c>
    </row>
    <row r="416" spans="1:29" x14ac:dyDescent="0.35">
      <c r="A416" t="s">
        <v>158</v>
      </c>
      <c r="B416" s="18">
        <v>43070</v>
      </c>
      <c r="C416">
        <v>103</v>
      </c>
      <c r="D416" t="s">
        <v>29</v>
      </c>
      <c r="E416">
        <v>0</v>
      </c>
      <c r="F416" t="s">
        <v>1125</v>
      </c>
      <c r="G416" s="56">
        <v>44491</v>
      </c>
      <c r="H416" t="s">
        <v>106</v>
      </c>
      <c r="J416">
        <v>0.09</v>
      </c>
      <c r="K416" t="s">
        <v>467</v>
      </c>
      <c r="L416">
        <v>0.307</v>
      </c>
      <c r="M416" t="s">
        <v>468</v>
      </c>
      <c r="S416" t="s">
        <v>1126</v>
      </c>
      <c r="T416" t="s">
        <v>1126</v>
      </c>
      <c r="U416" s="55">
        <v>2017335002</v>
      </c>
      <c r="V416" t="s">
        <v>1131</v>
      </c>
      <c r="W416" t="s">
        <v>468</v>
      </c>
      <c r="X416" t="s">
        <v>468</v>
      </c>
      <c r="Y416" t="s">
        <v>1130</v>
      </c>
      <c r="Z416" t="s">
        <v>1128</v>
      </c>
      <c r="AC416">
        <v>2017</v>
      </c>
    </row>
    <row r="417" spans="1:29" x14ac:dyDescent="0.35">
      <c r="A417" t="s">
        <v>159</v>
      </c>
      <c r="B417" s="18">
        <v>43070</v>
      </c>
      <c r="C417">
        <v>103</v>
      </c>
      <c r="D417" t="s">
        <v>29</v>
      </c>
      <c r="E417">
        <v>0</v>
      </c>
      <c r="F417" t="s">
        <v>1125</v>
      </c>
      <c r="G417" s="56">
        <v>44491</v>
      </c>
      <c r="H417" t="s">
        <v>106</v>
      </c>
      <c r="J417">
        <v>0.09</v>
      </c>
      <c r="K417" t="s">
        <v>467</v>
      </c>
      <c r="L417">
        <v>0.307</v>
      </c>
      <c r="M417" t="s">
        <v>468</v>
      </c>
      <c r="S417" t="s">
        <v>1126</v>
      </c>
      <c r="T417" t="s">
        <v>1126</v>
      </c>
      <c r="U417" s="55">
        <v>2017335001</v>
      </c>
      <c r="V417" t="s">
        <v>1131</v>
      </c>
      <c r="W417" t="s">
        <v>468</v>
      </c>
      <c r="X417" t="s">
        <v>468</v>
      </c>
      <c r="Y417" t="s">
        <v>1130</v>
      </c>
      <c r="Z417" t="s">
        <v>1128</v>
      </c>
      <c r="AC417">
        <v>2017</v>
      </c>
    </row>
    <row r="418" spans="1:29" x14ac:dyDescent="0.35">
      <c r="A418" t="s">
        <v>450</v>
      </c>
      <c r="B418" s="18">
        <v>43243</v>
      </c>
      <c r="C418">
        <v>103</v>
      </c>
      <c r="D418">
        <v>0.80100000000000005</v>
      </c>
      <c r="E418">
        <v>0</v>
      </c>
      <c r="F418" t="s">
        <v>1125</v>
      </c>
      <c r="G418" s="56">
        <v>44491</v>
      </c>
      <c r="H418" t="s">
        <v>466</v>
      </c>
      <c r="J418">
        <v>0.09</v>
      </c>
      <c r="K418" t="s">
        <v>467</v>
      </c>
      <c r="L418">
        <v>0.307</v>
      </c>
      <c r="M418" t="s">
        <v>468</v>
      </c>
      <c r="S418" t="s">
        <v>1126</v>
      </c>
      <c r="T418" t="s">
        <v>1126</v>
      </c>
      <c r="U418" s="55">
        <v>2018143005</v>
      </c>
      <c r="V418" t="s">
        <v>1131</v>
      </c>
      <c r="W418" t="s">
        <v>468</v>
      </c>
      <c r="X418" t="s">
        <v>468</v>
      </c>
      <c r="Y418" t="s">
        <v>1130</v>
      </c>
      <c r="Z418" t="s">
        <v>1128</v>
      </c>
      <c r="AC418">
        <v>2018</v>
      </c>
    </row>
    <row r="419" spans="1:29" x14ac:dyDescent="0.35">
      <c r="A419" t="s">
        <v>161</v>
      </c>
      <c r="B419" s="18">
        <v>43286</v>
      </c>
      <c r="C419">
        <v>103</v>
      </c>
      <c r="D419">
        <v>4.6900000000000004</v>
      </c>
      <c r="E419">
        <v>0</v>
      </c>
      <c r="F419" t="s">
        <v>1125</v>
      </c>
      <c r="G419" s="56">
        <v>44491</v>
      </c>
      <c r="H419" t="s">
        <v>106</v>
      </c>
      <c r="J419">
        <v>0.09</v>
      </c>
      <c r="K419" t="s">
        <v>467</v>
      </c>
      <c r="L419">
        <v>0.307</v>
      </c>
      <c r="M419" t="s">
        <v>468</v>
      </c>
      <c r="S419" t="s">
        <v>1126</v>
      </c>
      <c r="T419" t="s">
        <v>1126</v>
      </c>
      <c r="U419" s="55">
        <v>2018186018</v>
      </c>
      <c r="V419" t="s">
        <v>1131</v>
      </c>
      <c r="W419" t="s">
        <v>468</v>
      </c>
      <c r="X419" t="s">
        <v>468</v>
      </c>
      <c r="Y419" t="s">
        <v>1130</v>
      </c>
      <c r="Z419" t="s">
        <v>1128</v>
      </c>
      <c r="AC419">
        <v>2018</v>
      </c>
    </row>
    <row r="420" spans="1:29" x14ac:dyDescent="0.35">
      <c r="A420" t="s">
        <v>451</v>
      </c>
      <c r="B420" s="18">
        <v>43286</v>
      </c>
      <c r="C420">
        <v>103</v>
      </c>
      <c r="D420">
        <v>1.25</v>
      </c>
      <c r="E420">
        <v>0</v>
      </c>
      <c r="F420" t="s">
        <v>1125</v>
      </c>
      <c r="G420" s="56">
        <v>44491</v>
      </c>
      <c r="H420" t="s">
        <v>106</v>
      </c>
      <c r="J420">
        <v>0.09</v>
      </c>
      <c r="K420" t="s">
        <v>467</v>
      </c>
      <c r="L420">
        <v>0.307</v>
      </c>
      <c r="M420" t="s">
        <v>468</v>
      </c>
      <c r="S420" t="s">
        <v>1126</v>
      </c>
      <c r="T420" t="s">
        <v>1126</v>
      </c>
      <c r="U420" s="55">
        <v>2018186016</v>
      </c>
      <c r="V420" t="s">
        <v>1131</v>
      </c>
      <c r="W420" t="s">
        <v>468</v>
      </c>
      <c r="X420" t="s">
        <v>468</v>
      </c>
      <c r="Y420" t="s">
        <v>1130</v>
      </c>
      <c r="Z420" t="s">
        <v>1128</v>
      </c>
      <c r="AC420">
        <v>2018</v>
      </c>
    </row>
    <row r="421" spans="1:29" x14ac:dyDescent="0.35">
      <c r="A421" t="s">
        <v>160</v>
      </c>
      <c r="B421" s="18">
        <v>43286</v>
      </c>
      <c r="C421">
        <v>103</v>
      </c>
      <c r="D421">
        <v>1.28</v>
      </c>
      <c r="E421">
        <v>0</v>
      </c>
      <c r="F421" t="s">
        <v>1125</v>
      </c>
      <c r="G421" s="56">
        <v>44491</v>
      </c>
      <c r="H421" t="s">
        <v>106</v>
      </c>
      <c r="J421">
        <v>0.09</v>
      </c>
      <c r="K421" t="s">
        <v>467</v>
      </c>
      <c r="L421">
        <v>0.307</v>
      </c>
      <c r="M421" t="s">
        <v>468</v>
      </c>
      <c r="S421" t="s">
        <v>1126</v>
      </c>
      <c r="T421" t="s">
        <v>1126</v>
      </c>
      <c r="U421" s="55">
        <v>2018186017</v>
      </c>
      <c r="V421" t="s">
        <v>1131</v>
      </c>
      <c r="W421" t="s">
        <v>468</v>
      </c>
      <c r="X421" t="s">
        <v>468</v>
      </c>
      <c r="Y421" t="s">
        <v>1130</v>
      </c>
      <c r="Z421" t="s">
        <v>1128</v>
      </c>
      <c r="AC421">
        <v>2018</v>
      </c>
    </row>
    <row r="422" spans="1:29" x14ac:dyDescent="0.35">
      <c r="A422" t="s">
        <v>158</v>
      </c>
      <c r="B422" s="18">
        <v>43286</v>
      </c>
      <c r="C422">
        <v>103</v>
      </c>
      <c r="D422">
        <v>0.61299999999999999</v>
      </c>
      <c r="E422">
        <v>0</v>
      </c>
      <c r="F422" t="s">
        <v>1125</v>
      </c>
      <c r="G422" s="56">
        <v>44491</v>
      </c>
      <c r="H422" t="s">
        <v>106</v>
      </c>
      <c r="J422">
        <v>0.09</v>
      </c>
      <c r="K422" t="s">
        <v>467</v>
      </c>
      <c r="L422">
        <v>0.307</v>
      </c>
      <c r="M422" t="s">
        <v>468</v>
      </c>
      <c r="S422" t="s">
        <v>1126</v>
      </c>
      <c r="T422" t="s">
        <v>1126</v>
      </c>
      <c r="U422" s="55">
        <v>2018186015</v>
      </c>
      <c r="V422" t="s">
        <v>1131</v>
      </c>
      <c r="W422" t="s">
        <v>468</v>
      </c>
      <c r="X422" t="s">
        <v>468</v>
      </c>
      <c r="Y422" t="s">
        <v>1130</v>
      </c>
      <c r="Z422" t="s">
        <v>1128</v>
      </c>
      <c r="AC422">
        <v>2018</v>
      </c>
    </row>
    <row r="423" spans="1:29" x14ac:dyDescent="0.35">
      <c r="A423" t="s">
        <v>451</v>
      </c>
      <c r="B423" s="18">
        <v>43306</v>
      </c>
      <c r="C423">
        <v>103</v>
      </c>
      <c r="D423">
        <v>1.25</v>
      </c>
      <c r="E423">
        <v>0</v>
      </c>
      <c r="F423" t="s">
        <v>1125</v>
      </c>
      <c r="G423" s="56">
        <v>44491</v>
      </c>
      <c r="H423" t="s">
        <v>106</v>
      </c>
      <c r="J423">
        <v>0.09</v>
      </c>
      <c r="K423" t="s">
        <v>467</v>
      </c>
      <c r="L423">
        <v>0.307</v>
      </c>
      <c r="M423" t="s">
        <v>468</v>
      </c>
      <c r="S423" t="s">
        <v>1126</v>
      </c>
      <c r="T423" t="s">
        <v>1126</v>
      </c>
      <c r="U423" s="55">
        <v>2018206077</v>
      </c>
      <c r="V423" t="s">
        <v>1131</v>
      </c>
      <c r="W423" t="s">
        <v>468</v>
      </c>
      <c r="X423" t="s">
        <v>468</v>
      </c>
      <c r="Y423" t="s">
        <v>1130</v>
      </c>
      <c r="Z423" t="s">
        <v>1128</v>
      </c>
      <c r="AC423">
        <v>2018</v>
      </c>
    </row>
    <row r="424" spans="1:29" x14ac:dyDescent="0.35">
      <c r="A424" t="s">
        <v>160</v>
      </c>
      <c r="B424" s="18">
        <v>43306</v>
      </c>
      <c r="C424">
        <v>103</v>
      </c>
      <c r="D424">
        <v>0.60899999999999999</v>
      </c>
      <c r="E424">
        <v>0</v>
      </c>
      <c r="F424" t="s">
        <v>1125</v>
      </c>
      <c r="G424" s="56">
        <v>44491</v>
      </c>
      <c r="H424" t="s">
        <v>106</v>
      </c>
      <c r="J424">
        <v>0.09</v>
      </c>
      <c r="K424" t="s">
        <v>467</v>
      </c>
      <c r="L424">
        <v>0.307</v>
      </c>
      <c r="M424" t="s">
        <v>468</v>
      </c>
      <c r="S424" t="s">
        <v>1126</v>
      </c>
      <c r="T424" t="s">
        <v>1126</v>
      </c>
      <c r="U424" s="55">
        <v>2018206078</v>
      </c>
      <c r="V424" t="s">
        <v>1131</v>
      </c>
      <c r="W424" t="s">
        <v>468</v>
      </c>
      <c r="X424" t="s">
        <v>468</v>
      </c>
      <c r="Y424" t="s">
        <v>1130</v>
      </c>
      <c r="Z424" t="s">
        <v>1128</v>
      </c>
      <c r="AC424">
        <v>2018</v>
      </c>
    </row>
    <row r="425" spans="1:29" x14ac:dyDescent="0.35">
      <c r="A425" t="s">
        <v>158</v>
      </c>
      <c r="B425" s="18">
        <v>43306</v>
      </c>
      <c r="C425">
        <v>103</v>
      </c>
      <c r="D425">
        <v>1.87</v>
      </c>
      <c r="E425">
        <v>0</v>
      </c>
      <c r="F425" t="s">
        <v>1125</v>
      </c>
      <c r="G425" s="56">
        <v>44491</v>
      </c>
      <c r="H425" t="s">
        <v>106</v>
      </c>
      <c r="J425">
        <v>0.09</v>
      </c>
      <c r="K425" t="s">
        <v>467</v>
      </c>
      <c r="L425">
        <v>0.307</v>
      </c>
      <c r="M425" t="s">
        <v>468</v>
      </c>
      <c r="S425" t="s">
        <v>1126</v>
      </c>
      <c r="T425" t="s">
        <v>1126</v>
      </c>
      <c r="U425" s="55">
        <v>2018206076</v>
      </c>
      <c r="V425" t="s">
        <v>1131</v>
      </c>
      <c r="W425" t="s">
        <v>468</v>
      </c>
      <c r="X425" t="s">
        <v>468</v>
      </c>
      <c r="Y425" t="s">
        <v>1130</v>
      </c>
      <c r="Z425" t="s">
        <v>1128</v>
      </c>
      <c r="AC425">
        <v>2018</v>
      </c>
    </row>
    <row r="426" spans="1:29" x14ac:dyDescent="0.35">
      <c r="A426" t="s">
        <v>158</v>
      </c>
      <c r="B426" s="18">
        <v>43306</v>
      </c>
      <c r="C426">
        <v>103</v>
      </c>
      <c r="D426">
        <v>1.8</v>
      </c>
      <c r="E426">
        <v>0</v>
      </c>
      <c r="F426" t="s">
        <v>1125</v>
      </c>
      <c r="G426" s="56">
        <v>44491</v>
      </c>
      <c r="H426" t="s">
        <v>106</v>
      </c>
      <c r="J426">
        <v>0.09</v>
      </c>
      <c r="K426" t="s">
        <v>467</v>
      </c>
      <c r="L426">
        <v>0.307</v>
      </c>
      <c r="M426" t="s">
        <v>468</v>
      </c>
      <c r="S426" t="s">
        <v>1126</v>
      </c>
      <c r="T426" t="s">
        <v>1126</v>
      </c>
      <c r="U426" s="55">
        <v>2018206080</v>
      </c>
      <c r="V426" t="s">
        <v>1131</v>
      </c>
      <c r="W426" t="s">
        <v>468</v>
      </c>
      <c r="X426" t="s">
        <v>468</v>
      </c>
      <c r="Y426" t="s">
        <v>1130</v>
      </c>
      <c r="Z426" t="s">
        <v>1128</v>
      </c>
      <c r="AC426">
        <v>2018</v>
      </c>
    </row>
    <row r="427" spans="1:29" x14ac:dyDescent="0.35">
      <c r="A427" t="s">
        <v>159</v>
      </c>
      <c r="B427" s="18">
        <v>43306</v>
      </c>
      <c r="C427">
        <v>103</v>
      </c>
      <c r="D427">
        <v>1.32</v>
      </c>
      <c r="E427">
        <v>0</v>
      </c>
      <c r="F427" t="s">
        <v>1125</v>
      </c>
      <c r="G427" s="56">
        <v>44491</v>
      </c>
      <c r="H427" t="s">
        <v>106</v>
      </c>
      <c r="J427">
        <v>0.09</v>
      </c>
      <c r="K427" t="s">
        <v>467</v>
      </c>
      <c r="L427">
        <v>0.307</v>
      </c>
      <c r="M427" t="s">
        <v>468</v>
      </c>
      <c r="S427" t="s">
        <v>1126</v>
      </c>
      <c r="T427" t="s">
        <v>1126</v>
      </c>
      <c r="U427" s="55">
        <v>2018206079</v>
      </c>
      <c r="V427" t="s">
        <v>1131</v>
      </c>
      <c r="W427" t="s">
        <v>468</v>
      </c>
      <c r="X427" t="s">
        <v>468</v>
      </c>
      <c r="Y427" t="s">
        <v>1130</v>
      </c>
      <c r="Z427" t="s">
        <v>1128</v>
      </c>
      <c r="AC427">
        <v>2018</v>
      </c>
    </row>
    <row r="428" spans="1:29" x14ac:dyDescent="0.35">
      <c r="A428" t="s">
        <v>450</v>
      </c>
      <c r="B428" s="18">
        <v>43312</v>
      </c>
      <c r="C428">
        <v>103</v>
      </c>
      <c r="D428">
        <v>1.06</v>
      </c>
      <c r="E428">
        <v>0</v>
      </c>
      <c r="F428" t="s">
        <v>1125</v>
      </c>
      <c r="G428" s="56">
        <v>44491</v>
      </c>
      <c r="H428" t="s">
        <v>106</v>
      </c>
      <c r="J428">
        <v>0.09</v>
      </c>
      <c r="K428" t="s">
        <v>467</v>
      </c>
      <c r="L428">
        <v>0.307</v>
      </c>
      <c r="M428" t="s">
        <v>468</v>
      </c>
      <c r="S428" t="s">
        <v>1126</v>
      </c>
      <c r="T428" t="s">
        <v>1126</v>
      </c>
      <c r="U428" s="55">
        <v>2018212100</v>
      </c>
      <c r="V428" t="s">
        <v>1131</v>
      </c>
      <c r="W428" t="s">
        <v>468</v>
      </c>
      <c r="X428" t="s">
        <v>468</v>
      </c>
      <c r="Y428" t="s">
        <v>1130</v>
      </c>
      <c r="Z428" t="s">
        <v>1128</v>
      </c>
      <c r="AC428">
        <v>2018</v>
      </c>
    </row>
    <row r="429" spans="1:29" x14ac:dyDescent="0.35">
      <c r="A429" t="s">
        <v>161</v>
      </c>
      <c r="B429" s="18">
        <v>43312</v>
      </c>
      <c r="C429">
        <v>103</v>
      </c>
      <c r="D429">
        <v>4.3499999999999996</v>
      </c>
      <c r="E429">
        <v>0</v>
      </c>
      <c r="F429" t="s">
        <v>1125</v>
      </c>
      <c r="G429" s="56">
        <v>44491</v>
      </c>
      <c r="H429" t="s">
        <v>106</v>
      </c>
      <c r="J429">
        <v>0.09</v>
      </c>
      <c r="K429" t="s">
        <v>467</v>
      </c>
      <c r="L429">
        <v>0.307</v>
      </c>
      <c r="M429" t="s">
        <v>468</v>
      </c>
      <c r="S429" t="s">
        <v>1126</v>
      </c>
      <c r="T429" t="s">
        <v>1126</v>
      </c>
      <c r="U429" s="55">
        <v>2018212097</v>
      </c>
      <c r="V429" t="s">
        <v>1131</v>
      </c>
      <c r="W429" t="s">
        <v>468</v>
      </c>
      <c r="X429" t="s">
        <v>468</v>
      </c>
      <c r="Y429" t="s">
        <v>1130</v>
      </c>
      <c r="Z429" t="s">
        <v>1128</v>
      </c>
      <c r="AC429">
        <v>2018</v>
      </c>
    </row>
    <row r="430" spans="1:29" x14ac:dyDescent="0.35">
      <c r="A430" t="s">
        <v>451</v>
      </c>
      <c r="B430" s="18">
        <v>43312</v>
      </c>
      <c r="C430">
        <v>103</v>
      </c>
      <c r="D430">
        <v>1.32</v>
      </c>
      <c r="E430">
        <v>0</v>
      </c>
      <c r="F430" t="s">
        <v>1125</v>
      </c>
      <c r="G430" s="56">
        <v>44491</v>
      </c>
      <c r="H430" t="s">
        <v>106</v>
      </c>
      <c r="J430">
        <v>0.09</v>
      </c>
      <c r="K430" t="s">
        <v>467</v>
      </c>
      <c r="L430">
        <v>0.307</v>
      </c>
      <c r="M430" t="s">
        <v>468</v>
      </c>
      <c r="S430" t="s">
        <v>1126</v>
      </c>
      <c r="T430" t="s">
        <v>1126</v>
      </c>
      <c r="U430" s="55">
        <v>2018212096</v>
      </c>
      <c r="V430" t="s">
        <v>1131</v>
      </c>
      <c r="W430" t="s">
        <v>468</v>
      </c>
      <c r="X430" t="s">
        <v>468</v>
      </c>
      <c r="Y430" t="s">
        <v>1130</v>
      </c>
      <c r="Z430" t="s">
        <v>1128</v>
      </c>
      <c r="AC430">
        <v>2018</v>
      </c>
    </row>
    <row r="431" spans="1:29" x14ac:dyDescent="0.35">
      <c r="A431" t="s">
        <v>160</v>
      </c>
      <c r="B431" s="18">
        <v>43312</v>
      </c>
      <c r="C431">
        <v>103</v>
      </c>
      <c r="D431">
        <v>3.39</v>
      </c>
      <c r="E431">
        <v>0</v>
      </c>
      <c r="F431" t="s">
        <v>1125</v>
      </c>
      <c r="G431" s="56">
        <v>44491</v>
      </c>
      <c r="H431" t="s">
        <v>106</v>
      </c>
      <c r="J431">
        <v>0.09</v>
      </c>
      <c r="K431" t="s">
        <v>467</v>
      </c>
      <c r="L431">
        <v>0.307</v>
      </c>
      <c r="M431" t="s">
        <v>468</v>
      </c>
      <c r="S431" t="s">
        <v>1126</v>
      </c>
      <c r="T431" t="s">
        <v>1126</v>
      </c>
      <c r="U431" s="55">
        <v>2018212098</v>
      </c>
      <c r="V431" t="s">
        <v>1131</v>
      </c>
      <c r="W431" t="s">
        <v>468</v>
      </c>
      <c r="X431" t="s">
        <v>468</v>
      </c>
      <c r="Y431" t="s">
        <v>1130</v>
      </c>
      <c r="Z431" t="s">
        <v>1128</v>
      </c>
      <c r="AC431">
        <v>2018</v>
      </c>
    </row>
    <row r="432" spans="1:29" x14ac:dyDescent="0.35">
      <c r="A432" t="s">
        <v>158</v>
      </c>
      <c r="B432" s="18">
        <v>43312</v>
      </c>
      <c r="C432">
        <v>103</v>
      </c>
      <c r="D432">
        <v>0.95099999999999996</v>
      </c>
      <c r="E432">
        <v>0</v>
      </c>
      <c r="F432" t="s">
        <v>1125</v>
      </c>
      <c r="G432" s="56">
        <v>44491</v>
      </c>
      <c r="H432" t="s">
        <v>106</v>
      </c>
      <c r="J432">
        <v>0.09</v>
      </c>
      <c r="K432" t="s">
        <v>467</v>
      </c>
      <c r="L432">
        <v>0.307</v>
      </c>
      <c r="M432" t="s">
        <v>468</v>
      </c>
      <c r="S432" t="s">
        <v>1126</v>
      </c>
      <c r="T432" t="s">
        <v>1126</v>
      </c>
      <c r="U432" s="55">
        <v>2018212095</v>
      </c>
      <c r="V432" t="s">
        <v>1131</v>
      </c>
      <c r="W432" t="s">
        <v>468</v>
      </c>
      <c r="X432" t="s">
        <v>468</v>
      </c>
      <c r="Y432" t="s">
        <v>1130</v>
      </c>
      <c r="Z432" t="s">
        <v>1128</v>
      </c>
      <c r="AC432">
        <v>2018</v>
      </c>
    </row>
    <row r="433" spans="1:29" x14ac:dyDescent="0.35">
      <c r="A433" t="s">
        <v>159</v>
      </c>
      <c r="B433" s="18">
        <v>43312</v>
      </c>
      <c r="C433">
        <v>103</v>
      </c>
      <c r="D433">
        <v>0.81599999999999995</v>
      </c>
      <c r="E433">
        <v>0</v>
      </c>
      <c r="F433" t="s">
        <v>1125</v>
      </c>
      <c r="G433" s="56">
        <v>44491</v>
      </c>
      <c r="H433" t="s">
        <v>106</v>
      </c>
      <c r="J433">
        <v>0.09</v>
      </c>
      <c r="K433" t="s">
        <v>467</v>
      </c>
      <c r="L433">
        <v>0.307</v>
      </c>
      <c r="M433" t="s">
        <v>468</v>
      </c>
      <c r="S433" t="s">
        <v>1126</v>
      </c>
      <c r="T433" t="s">
        <v>1126</v>
      </c>
      <c r="U433" s="55">
        <v>2018212099</v>
      </c>
      <c r="V433" t="s">
        <v>1131</v>
      </c>
      <c r="W433" t="s">
        <v>468</v>
      </c>
      <c r="X433" t="s">
        <v>468</v>
      </c>
      <c r="Y433" t="s">
        <v>1130</v>
      </c>
      <c r="Z433" t="s">
        <v>1128</v>
      </c>
      <c r="AC433">
        <v>2018</v>
      </c>
    </row>
    <row r="434" spans="1:29" x14ac:dyDescent="0.35">
      <c r="A434" t="s">
        <v>450</v>
      </c>
      <c r="B434" s="18">
        <v>43326</v>
      </c>
      <c r="C434">
        <v>103</v>
      </c>
      <c r="D434">
        <v>0.83599999999999997</v>
      </c>
      <c r="E434">
        <v>0</v>
      </c>
      <c r="F434" t="s">
        <v>1125</v>
      </c>
      <c r="G434" s="56">
        <v>44491</v>
      </c>
      <c r="H434" t="s">
        <v>106</v>
      </c>
      <c r="J434">
        <v>0.09</v>
      </c>
      <c r="K434" t="s">
        <v>467</v>
      </c>
      <c r="L434">
        <v>0.307</v>
      </c>
      <c r="M434" t="s">
        <v>468</v>
      </c>
      <c r="S434" t="s">
        <v>1126</v>
      </c>
      <c r="T434" t="s">
        <v>1126</v>
      </c>
      <c r="U434" s="55">
        <v>2018226034</v>
      </c>
      <c r="V434" t="s">
        <v>1131</v>
      </c>
      <c r="W434" t="s">
        <v>468</v>
      </c>
      <c r="X434" t="s">
        <v>468</v>
      </c>
      <c r="Y434" t="s">
        <v>1130</v>
      </c>
      <c r="Z434" t="s">
        <v>1128</v>
      </c>
      <c r="AC434">
        <v>2018</v>
      </c>
    </row>
    <row r="435" spans="1:29" x14ac:dyDescent="0.35">
      <c r="A435" t="s">
        <v>161</v>
      </c>
      <c r="B435" s="18">
        <v>43326</v>
      </c>
      <c r="C435">
        <v>103</v>
      </c>
      <c r="D435">
        <v>3.7</v>
      </c>
      <c r="E435">
        <v>0</v>
      </c>
      <c r="F435" t="s">
        <v>1125</v>
      </c>
      <c r="G435" s="56">
        <v>44491</v>
      </c>
      <c r="H435" t="s">
        <v>106</v>
      </c>
      <c r="J435">
        <v>0.09</v>
      </c>
      <c r="K435" t="s">
        <v>467</v>
      </c>
      <c r="L435">
        <v>0.307</v>
      </c>
      <c r="M435" t="s">
        <v>468</v>
      </c>
      <c r="S435" t="s">
        <v>1126</v>
      </c>
      <c r="T435" t="s">
        <v>1126</v>
      </c>
      <c r="U435" s="55">
        <v>2018226035</v>
      </c>
      <c r="V435" t="s">
        <v>1131</v>
      </c>
      <c r="W435" t="s">
        <v>468</v>
      </c>
      <c r="X435" t="s">
        <v>468</v>
      </c>
      <c r="Y435" t="s">
        <v>1130</v>
      </c>
      <c r="Z435" t="s">
        <v>1128</v>
      </c>
      <c r="AC435">
        <v>2018</v>
      </c>
    </row>
    <row r="436" spans="1:29" x14ac:dyDescent="0.35">
      <c r="A436" t="s">
        <v>451</v>
      </c>
      <c r="B436" s="18">
        <v>43326</v>
      </c>
      <c r="C436">
        <v>103</v>
      </c>
      <c r="D436">
        <v>1.6</v>
      </c>
      <c r="E436">
        <v>0</v>
      </c>
      <c r="F436" t="s">
        <v>1125</v>
      </c>
      <c r="G436" s="56">
        <v>44491</v>
      </c>
      <c r="H436" t="s">
        <v>106</v>
      </c>
      <c r="J436">
        <v>0.09</v>
      </c>
      <c r="K436" t="s">
        <v>467</v>
      </c>
      <c r="L436">
        <v>0.307</v>
      </c>
      <c r="M436" t="s">
        <v>468</v>
      </c>
      <c r="S436" t="s">
        <v>1126</v>
      </c>
      <c r="T436" t="s">
        <v>1126</v>
      </c>
      <c r="U436" s="55">
        <v>2018226031</v>
      </c>
      <c r="V436" t="s">
        <v>1131</v>
      </c>
      <c r="W436" t="s">
        <v>468</v>
      </c>
      <c r="X436" t="s">
        <v>468</v>
      </c>
      <c r="Y436" t="s">
        <v>1130</v>
      </c>
      <c r="Z436" t="s">
        <v>1128</v>
      </c>
      <c r="AC436">
        <v>2018</v>
      </c>
    </row>
    <row r="437" spans="1:29" x14ac:dyDescent="0.35">
      <c r="A437" t="s">
        <v>160</v>
      </c>
      <c r="B437" s="18">
        <v>43326</v>
      </c>
      <c r="C437">
        <v>103</v>
      </c>
      <c r="D437">
        <v>0.89200000000000002</v>
      </c>
      <c r="E437">
        <v>0</v>
      </c>
      <c r="F437" t="s">
        <v>1125</v>
      </c>
      <c r="G437" s="56">
        <v>44491</v>
      </c>
      <c r="H437" t="s">
        <v>106</v>
      </c>
      <c r="J437">
        <v>0.09</v>
      </c>
      <c r="K437" t="s">
        <v>467</v>
      </c>
      <c r="L437">
        <v>0.307</v>
      </c>
      <c r="M437" t="s">
        <v>468</v>
      </c>
      <c r="S437" t="s">
        <v>1126</v>
      </c>
      <c r="T437" t="s">
        <v>1126</v>
      </c>
      <c r="U437" s="55">
        <v>2018226032</v>
      </c>
      <c r="V437" t="s">
        <v>1131</v>
      </c>
      <c r="W437" t="s">
        <v>468</v>
      </c>
      <c r="X437" t="s">
        <v>468</v>
      </c>
      <c r="Y437" t="s">
        <v>1130</v>
      </c>
      <c r="Z437" t="s">
        <v>1128</v>
      </c>
      <c r="AC437">
        <v>2018</v>
      </c>
    </row>
    <row r="438" spans="1:29" x14ac:dyDescent="0.35">
      <c r="A438" t="s">
        <v>158</v>
      </c>
      <c r="B438" s="18">
        <v>43326</v>
      </c>
      <c r="C438">
        <v>103</v>
      </c>
      <c r="D438">
        <v>0.64900000000000002</v>
      </c>
      <c r="E438">
        <v>0</v>
      </c>
      <c r="F438" t="s">
        <v>1125</v>
      </c>
      <c r="G438" s="56">
        <v>44491</v>
      </c>
      <c r="H438" t="s">
        <v>106</v>
      </c>
      <c r="J438">
        <v>0.09</v>
      </c>
      <c r="K438" t="s">
        <v>467</v>
      </c>
      <c r="L438">
        <v>0.307</v>
      </c>
      <c r="M438" t="s">
        <v>468</v>
      </c>
      <c r="S438" t="s">
        <v>1126</v>
      </c>
      <c r="T438" t="s">
        <v>1126</v>
      </c>
      <c r="U438" s="55">
        <v>2018226030</v>
      </c>
      <c r="V438" t="s">
        <v>1131</v>
      </c>
      <c r="W438" t="s">
        <v>468</v>
      </c>
      <c r="X438" t="s">
        <v>468</v>
      </c>
      <c r="Y438" t="s">
        <v>1130</v>
      </c>
      <c r="Z438" t="s">
        <v>1128</v>
      </c>
      <c r="AC438">
        <v>2018</v>
      </c>
    </row>
    <row r="439" spans="1:29" x14ac:dyDescent="0.35">
      <c r="A439" t="s">
        <v>159</v>
      </c>
      <c r="B439" s="18">
        <v>43326</v>
      </c>
      <c r="C439">
        <v>103</v>
      </c>
      <c r="D439">
        <v>1.51</v>
      </c>
      <c r="E439">
        <v>0</v>
      </c>
      <c r="F439" t="s">
        <v>1125</v>
      </c>
      <c r="G439" s="56">
        <v>44491</v>
      </c>
      <c r="H439" t="s">
        <v>106</v>
      </c>
      <c r="J439">
        <v>0.09</v>
      </c>
      <c r="K439" t="s">
        <v>467</v>
      </c>
      <c r="L439">
        <v>0.307</v>
      </c>
      <c r="M439" t="s">
        <v>468</v>
      </c>
      <c r="S439" t="s">
        <v>1126</v>
      </c>
      <c r="T439" t="s">
        <v>1126</v>
      </c>
      <c r="U439" s="55">
        <v>2018226033</v>
      </c>
      <c r="V439" t="s">
        <v>1131</v>
      </c>
      <c r="W439" t="s">
        <v>468</v>
      </c>
      <c r="X439" t="s">
        <v>468</v>
      </c>
      <c r="Y439" t="s">
        <v>1130</v>
      </c>
      <c r="Z439" t="s">
        <v>1128</v>
      </c>
      <c r="AC439">
        <v>2018</v>
      </c>
    </row>
    <row r="440" spans="1:29" x14ac:dyDescent="0.35">
      <c r="A440" t="s">
        <v>450</v>
      </c>
      <c r="B440" s="18">
        <v>43329</v>
      </c>
      <c r="C440">
        <v>103</v>
      </c>
      <c r="D440">
        <v>1.36</v>
      </c>
      <c r="E440">
        <v>0</v>
      </c>
      <c r="F440" t="s">
        <v>1125</v>
      </c>
      <c r="G440" s="56">
        <v>44491</v>
      </c>
      <c r="H440" t="s">
        <v>106</v>
      </c>
      <c r="J440">
        <v>0.09</v>
      </c>
      <c r="K440" t="s">
        <v>467</v>
      </c>
      <c r="L440">
        <v>0.307</v>
      </c>
      <c r="M440" t="s">
        <v>468</v>
      </c>
      <c r="S440" t="s">
        <v>1126</v>
      </c>
      <c r="T440" t="s">
        <v>1126</v>
      </c>
      <c r="U440" s="55">
        <v>2018229084</v>
      </c>
      <c r="V440" t="s">
        <v>1131</v>
      </c>
      <c r="W440" t="s">
        <v>468</v>
      </c>
      <c r="X440" t="s">
        <v>468</v>
      </c>
      <c r="Y440" t="s">
        <v>1130</v>
      </c>
      <c r="Z440" t="s">
        <v>1128</v>
      </c>
      <c r="AC440">
        <v>2018</v>
      </c>
    </row>
    <row r="441" spans="1:29" x14ac:dyDescent="0.35">
      <c r="A441" t="s">
        <v>450</v>
      </c>
      <c r="B441" s="18">
        <v>43340</v>
      </c>
      <c r="C441">
        <v>103</v>
      </c>
      <c r="D441">
        <v>0.76</v>
      </c>
      <c r="E441">
        <v>0</v>
      </c>
      <c r="F441" t="s">
        <v>1125</v>
      </c>
      <c r="G441" s="56">
        <v>44491</v>
      </c>
      <c r="H441" t="s">
        <v>106</v>
      </c>
      <c r="J441">
        <v>0.09</v>
      </c>
      <c r="K441" t="s">
        <v>467</v>
      </c>
      <c r="L441">
        <v>0.307</v>
      </c>
      <c r="M441" t="s">
        <v>468</v>
      </c>
      <c r="S441" t="s">
        <v>1126</v>
      </c>
      <c r="T441" t="s">
        <v>1126</v>
      </c>
      <c r="U441" s="55">
        <v>2018240049</v>
      </c>
      <c r="V441" t="s">
        <v>1131</v>
      </c>
      <c r="W441" t="s">
        <v>468</v>
      </c>
      <c r="X441" t="s">
        <v>468</v>
      </c>
      <c r="Y441" t="s">
        <v>1130</v>
      </c>
      <c r="Z441" t="s">
        <v>1128</v>
      </c>
      <c r="AC441">
        <v>2018</v>
      </c>
    </row>
    <row r="442" spans="1:29" x14ac:dyDescent="0.35">
      <c r="A442" t="s">
        <v>161</v>
      </c>
      <c r="B442" s="18">
        <v>43340</v>
      </c>
      <c r="C442">
        <v>103</v>
      </c>
      <c r="D442">
        <v>4.09</v>
      </c>
      <c r="E442">
        <v>0</v>
      </c>
      <c r="F442" t="s">
        <v>1125</v>
      </c>
      <c r="G442" s="56">
        <v>44491</v>
      </c>
      <c r="H442" t="s">
        <v>106</v>
      </c>
      <c r="J442">
        <v>0.09</v>
      </c>
      <c r="K442" t="s">
        <v>467</v>
      </c>
      <c r="L442">
        <v>0.307</v>
      </c>
      <c r="M442" t="s">
        <v>468</v>
      </c>
      <c r="S442" t="s">
        <v>1126</v>
      </c>
      <c r="T442" t="s">
        <v>1126</v>
      </c>
      <c r="U442" s="55">
        <v>2018240050</v>
      </c>
      <c r="V442" t="s">
        <v>1131</v>
      </c>
      <c r="W442" t="s">
        <v>468</v>
      </c>
      <c r="X442" t="s">
        <v>468</v>
      </c>
      <c r="Y442" t="s">
        <v>1130</v>
      </c>
      <c r="Z442" t="s">
        <v>1128</v>
      </c>
      <c r="AC442">
        <v>2018</v>
      </c>
    </row>
    <row r="443" spans="1:29" x14ac:dyDescent="0.35">
      <c r="A443" t="s">
        <v>451</v>
      </c>
      <c r="B443" s="18">
        <v>43340</v>
      </c>
      <c r="C443">
        <v>103</v>
      </c>
      <c r="D443">
        <v>1.28</v>
      </c>
      <c r="E443">
        <v>0</v>
      </c>
      <c r="F443" t="s">
        <v>1125</v>
      </c>
      <c r="G443" s="56">
        <v>44491</v>
      </c>
      <c r="H443" t="s">
        <v>106</v>
      </c>
      <c r="J443">
        <v>0.09</v>
      </c>
      <c r="K443" t="s">
        <v>467</v>
      </c>
      <c r="L443">
        <v>0.307</v>
      </c>
      <c r="M443" t="s">
        <v>468</v>
      </c>
      <c r="S443" t="s">
        <v>1126</v>
      </c>
      <c r="T443" t="s">
        <v>1126</v>
      </c>
      <c r="U443" s="55">
        <v>2018240046</v>
      </c>
      <c r="V443" t="s">
        <v>1131</v>
      </c>
      <c r="W443" t="s">
        <v>468</v>
      </c>
      <c r="X443" t="s">
        <v>468</v>
      </c>
      <c r="Y443" t="s">
        <v>1130</v>
      </c>
      <c r="Z443" t="s">
        <v>1128</v>
      </c>
      <c r="AC443">
        <v>2018</v>
      </c>
    </row>
    <row r="444" spans="1:29" x14ac:dyDescent="0.35">
      <c r="A444" t="s">
        <v>160</v>
      </c>
      <c r="B444" s="18">
        <v>43340</v>
      </c>
      <c r="C444">
        <v>103</v>
      </c>
      <c r="D444">
        <v>0.91500000000000004</v>
      </c>
      <c r="E444">
        <v>0</v>
      </c>
      <c r="F444" t="s">
        <v>1125</v>
      </c>
      <c r="G444" s="56">
        <v>44491</v>
      </c>
      <c r="H444" t="s">
        <v>106</v>
      </c>
      <c r="J444">
        <v>0.09</v>
      </c>
      <c r="K444" t="s">
        <v>467</v>
      </c>
      <c r="L444">
        <v>0.307</v>
      </c>
      <c r="M444" t="s">
        <v>468</v>
      </c>
      <c r="S444" t="s">
        <v>1126</v>
      </c>
      <c r="T444" t="s">
        <v>1126</v>
      </c>
      <c r="U444" s="55">
        <v>2018240051</v>
      </c>
      <c r="V444" t="s">
        <v>1131</v>
      </c>
      <c r="W444" t="s">
        <v>468</v>
      </c>
      <c r="X444" t="s">
        <v>468</v>
      </c>
      <c r="Y444" t="s">
        <v>1130</v>
      </c>
      <c r="Z444" t="s">
        <v>1128</v>
      </c>
      <c r="AC444">
        <v>2018</v>
      </c>
    </row>
    <row r="445" spans="1:29" x14ac:dyDescent="0.35">
      <c r="A445" t="s">
        <v>158</v>
      </c>
      <c r="B445" s="18">
        <v>43340</v>
      </c>
      <c r="C445">
        <v>103</v>
      </c>
      <c r="D445">
        <v>1.22</v>
      </c>
      <c r="E445">
        <v>0</v>
      </c>
      <c r="F445" t="s">
        <v>1125</v>
      </c>
      <c r="G445" s="56">
        <v>44491</v>
      </c>
      <c r="H445" t="s">
        <v>106</v>
      </c>
      <c r="J445">
        <v>0.09</v>
      </c>
      <c r="K445" t="s">
        <v>467</v>
      </c>
      <c r="L445">
        <v>0.307</v>
      </c>
      <c r="M445" t="s">
        <v>468</v>
      </c>
      <c r="S445" t="s">
        <v>1126</v>
      </c>
      <c r="T445" t="s">
        <v>1126</v>
      </c>
      <c r="U445" s="55">
        <v>2018240045</v>
      </c>
      <c r="V445" t="s">
        <v>1131</v>
      </c>
      <c r="W445" t="s">
        <v>468</v>
      </c>
      <c r="X445" t="s">
        <v>468</v>
      </c>
      <c r="Y445" t="s">
        <v>1130</v>
      </c>
      <c r="Z445" t="s">
        <v>1128</v>
      </c>
      <c r="AC445">
        <v>2018</v>
      </c>
    </row>
    <row r="446" spans="1:29" x14ac:dyDescent="0.35">
      <c r="A446" t="s">
        <v>159</v>
      </c>
      <c r="B446" s="18">
        <v>43340</v>
      </c>
      <c r="C446">
        <v>103</v>
      </c>
      <c r="D446">
        <v>0.89900000000000002</v>
      </c>
      <c r="E446">
        <v>0</v>
      </c>
      <c r="F446" t="s">
        <v>1125</v>
      </c>
      <c r="G446" s="56">
        <v>44491</v>
      </c>
      <c r="H446" t="s">
        <v>106</v>
      </c>
      <c r="J446">
        <v>0.09</v>
      </c>
      <c r="K446" t="s">
        <v>467</v>
      </c>
      <c r="L446">
        <v>0.307</v>
      </c>
      <c r="M446" t="s">
        <v>468</v>
      </c>
      <c r="S446" t="s">
        <v>1126</v>
      </c>
      <c r="T446" t="s">
        <v>1126</v>
      </c>
      <c r="U446" s="55">
        <v>2018240048</v>
      </c>
      <c r="V446" t="s">
        <v>1131</v>
      </c>
      <c r="W446" t="s">
        <v>468</v>
      </c>
      <c r="X446" t="s">
        <v>468</v>
      </c>
      <c r="Y446" t="s">
        <v>1130</v>
      </c>
      <c r="Z446" t="s">
        <v>1128</v>
      </c>
      <c r="AC446">
        <v>2018</v>
      </c>
    </row>
    <row r="447" spans="1:29" x14ac:dyDescent="0.35">
      <c r="A447" t="s">
        <v>451</v>
      </c>
      <c r="B447" s="18">
        <v>43353</v>
      </c>
      <c r="C447">
        <v>103</v>
      </c>
      <c r="D447">
        <v>1.6</v>
      </c>
      <c r="E447">
        <v>0</v>
      </c>
      <c r="F447" t="s">
        <v>1125</v>
      </c>
      <c r="G447" s="56">
        <v>44491</v>
      </c>
      <c r="H447" t="s">
        <v>106</v>
      </c>
      <c r="J447">
        <v>0.09</v>
      </c>
      <c r="K447" t="s">
        <v>467</v>
      </c>
      <c r="L447">
        <v>0.307</v>
      </c>
      <c r="M447" t="s">
        <v>468</v>
      </c>
      <c r="S447" t="s">
        <v>1126</v>
      </c>
      <c r="T447" t="s">
        <v>1126</v>
      </c>
      <c r="U447" s="55">
        <v>2018254008</v>
      </c>
      <c r="V447" t="s">
        <v>1131</v>
      </c>
      <c r="W447" t="s">
        <v>468</v>
      </c>
      <c r="X447" t="s">
        <v>468</v>
      </c>
      <c r="Y447" t="s">
        <v>1130</v>
      </c>
      <c r="Z447" t="s">
        <v>1128</v>
      </c>
      <c r="AC447">
        <v>2018</v>
      </c>
    </row>
    <row r="448" spans="1:29" x14ac:dyDescent="0.35">
      <c r="A448" t="s">
        <v>160</v>
      </c>
      <c r="B448" s="18">
        <v>43353</v>
      </c>
      <c r="C448">
        <v>103</v>
      </c>
      <c r="D448">
        <v>0.55000000000000004</v>
      </c>
      <c r="E448">
        <v>0</v>
      </c>
      <c r="F448" t="s">
        <v>1125</v>
      </c>
      <c r="G448" s="56">
        <v>44491</v>
      </c>
      <c r="H448" t="s">
        <v>106</v>
      </c>
      <c r="J448">
        <v>0.09</v>
      </c>
      <c r="K448" t="s">
        <v>467</v>
      </c>
      <c r="L448">
        <v>0.307</v>
      </c>
      <c r="M448" t="s">
        <v>468</v>
      </c>
      <c r="S448" t="s">
        <v>1126</v>
      </c>
      <c r="T448" t="s">
        <v>1126</v>
      </c>
      <c r="U448" s="55">
        <v>2018254009</v>
      </c>
      <c r="V448" t="s">
        <v>1131</v>
      </c>
      <c r="W448" t="s">
        <v>468</v>
      </c>
      <c r="X448" t="s">
        <v>468</v>
      </c>
      <c r="Y448" t="s">
        <v>1130</v>
      </c>
      <c r="Z448" t="s">
        <v>1128</v>
      </c>
      <c r="AC448">
        <v>2018</v>
      </c>
    </row>
    <row r="449" spans="1:29" x14ac:dyDescent="0.35">
      <c r="A449" t="s">
        <v>158</v>
      </c>
      <c r="B449" s="18">
        <v>43353</v>
      </c>
      <c r="C449">
        <v>103</v>
      </c>
      <c r="D449">
        <v>0.61099999999999999</v>
      </c>
      <c r="E449">
        <v>0</v>
      </c>
      <c r="F449" t="s">
        <v>1125</v>
      </c>
      <c r="G449" s="56">
        <v>44491</v>
      </c>
      <c r="H449" t="s">
        <v>106</v>
      </c>
      <c r="J449">
        <v>0.09</v>
      </c>
      <c r="K449" t="s">
        <v>467</v>
      </c>
      <c r="L449">
        <v>0.307</v>
      </c>
      <c r="M449" t="s">
        <v>468</v>
      </c>
      <c r="S449" t="s">
        <v>1126</v>
      </c>
      <c r="T449" t="s">
        <v>1126</v>
      </c>
      <c r="U449" s="55">
        <v>2018254007</v>
      </c>
      <c r="V449" t="s">
        <v>1131</v>
      </c>
      <c r="W449" t="s">
        <v>468</v>
      </c>
      <c r="X449" t="s">
        <v>468</v>
      </c>
      <c r="Y449" t="s">
        <v>1130</v>
      </c>
      <c r="Z449" t="s">
        <v>1128</v>
      </c>
      <c r="AC449">
        <v>2018</v>
      </c>
    </row>
    <row r="450" spans="1:29" x14ac:dyDescent="0.35">
      <c r="A450" t="s">
        <v>159</v>
      </c>
      <c r="B450" s="18">
        <v>43353</v>
      </c>
      <c r="C450">
        <v>103</v>
      </c>
      <c r="D450">
        <v>0.84499999999999997</v>
      </c>
      <c r="E450">
        <v>0</v>
      </c>
      <c r="F450" t="s">
        <v>1125</v>
      </c>
      <c r="G450" s="56">
        <v>44491</v>
      </c>
      <c r="H450" t="s">
        <v>106</v>
      </c>
      <c r="J450">
        <v>0.09</v>
      </c>
      <c r="K450" t="s">
        <v>467</v>
      </c>
      <c r="L450">
        <v>0.307</v>
      </c>
      <c r="M450" t="s">
        <v>468</v>
      </c>
      <c r="S450" t="s">
        <v>1126</v>
      </c>
      <c r="T450" t="s">
        <v>1126</v>
      </c>
      <c r="U450" s="55">
        <v>2018254010</v>
      </c>
      <c r="V450" t="s">
        <v>1131</v>
      </c>
      <c r="W450" t="s">
        <v>468</v>
      </c>
      <c r="X450" t="s">
        <v>468</v>
      </c>
      <c r="Y450" t="s">
        <v>1130</v>
      </c>
      <c r="Z450" t="s">
        <v>1128</v>
      </c>
      <c r="AC450">
        <v>2018</v>
      </c>
    </row>
    <row r="451" spans="1:29" x14ac:dyDescent="0.35">
      <c r="A451" t="s">
        <v>450</v>
      </c>
      <c r="B451" s="18">
        <v>43354</v>
      </c>
      <c r="C451">
        <v>103</v>
      </c>
      <c r="D451">
        <v>1.25</v>
      </c>
      <c r="E451">
        <v>0</v>
      </c>
      <c r="F451" t="s">
        <v>1125</v>
      </c>
      <c r="G451" s="56">
        <v>44491</v>
      </c>
      <c r="H451" t="s">
        <v>106</v>
      </c>
      <c r="J451">
        <v>0.09</v>
      </c>
      <c r="K451" t="s">
        <v>467</v>
      </c>
      <c r="L451">
        <v>0.307</v>
      </c>
      <c r="M451" t="s">
        <v>468</v>
      </c>
      <c r="S451" t="s">
        <v>1126</v>
      </c>
      <c r="T451" t="s">
        <v>1126</v>
      </c>
      <c r="U451" s="55">
        <v>2018254082</v>
      </c>
      <c r="V451" t="s">
        <v>1131</v>
      </c>
      <c r="W451" t="s">
        <v>468</v>
      </c>
      <c r="X451" t="s">
        <v>468</v>
      </c>
      <c r="Y451" t="s">
        <v>1130</v>
      </c>
      <c r="Z451" t="s">
        <v>1128</v>
      </c>
      <c r="AC451">
        <v>2018</v>
      </c>
    </row>
    <row r="452" spans="1:29" x14ac:dyDescent="0.35">
      <c r="A452" t="s">
        <v>161</v>
      </c>
      <c r="B452" s="18">
        <v>43354</v>
      </c>
      <c r="C452">
        <v>103</v>
      </c>
      <c r="D452">
        <v>4.3099999999999996</v>
      </c>
      <c r="E452">
        <v>0</v>
      </c>
      <c r="F452" t="s">
        <v>1125</v>
      </c>
      <c r="G452" s="56">
        <v>44491</v>
      </c>
      <c r="H452" t="s">
        <v>106</v>
      </c>
      <c r="J452">
        <v>0.09</v>
      </c>
      <c r="K452" t="s">
        <v>467</v>
      </c>
      <c r="L452">
        <v>0.307</v>
      </c>
      <c r="M452" t="s">
        <v>468</v>
      </c>
      <c r="S452" t="s">
        <v>1126</v>
      </c>
      <c r="T452" t="s">
        <v>1126</v>
      </c>
      <c r="U452" s="55">
        <v>2018254083</v>
      </c>
      <c r="V452" t="s">
        <v>1131</v>
      </c>
      <c r="W452" t="s">
        <v>468</v>
      </c>
      <c r="X452" t="s">
        <v>468</v>
      </c>
      <c r="Y452" t="s">
        <v>1130</v>
      </c>
      <c r="Z452" t="s">
        <v>1128</v>
      </c>
      <c r="AC452">
        <v>2018</v>
      </c>
    </row>
    <row r="453" spans="1:29" x14ac:dyDescent="0.35">
      <c r="A453" t="s">
        <v>451</v>
      </c>
      <c r="B453" s="18">
        <v>43354</v>
      </c>
      <c r="C453">
        <v>103</v>
      </c>
      <c r="D453">
        <v>1.5</v>
      </c>
      <c r="E453">
        <v>0</v>
      </c>
      <c r="F453" t="s">
        <v>1125</v>
      </c>
      <c r="G453" s="56">
        <v>44491</v>
      </c>
      <c r="H453" t="s">
        <v>106</v>
      </c>
      <c r="J453">
        <v>0.09</v>
      </c>
      <c r="K453" t="s">
        <v>467</v>
      </c>
      <c r="L453">
        <v>0.307</v>
      </c>
      <c r="M453" t="s">
        <v>468</v>
      </c>
      <c r="S453" t="s">
        <v>1126</v>
      </c>
      <c r="T453" t="s">
        <v>1126</v>
      </c>
      <c r="U453" s="55">
        <v>2018254079</v>
      </c>
      <c r="V453" t="s">
        <v>1131</v>
      </c>
      <c r="W453" t="s">
        <v>468</v>
      </c>
      <c r="X453" t="s">
        <v>468</v>
      </c>
      <c r="Y453" t="s">
        <v>1130</v>
      </c>
      <c r="Z453" t="s">
        <v>1128</v>
      </c>
      <c r="AC453">
        <v>2018</v>
      </c>
    </row>
    <row r="454" spans="1:29" x14ac:dyDescent="0.35">
      <c r="A454" t="s">
        <v>160</v>
      </c>
      <c r="B454" s="18">
        <v>43354</v>
      </c>
      <c r="C454">
        <v>103</v>
      </c>
      <c r="D454">
        <v>1.95</v>
      </c>
      <c r="E454">
        <v>0</v>
      </c>
      <c r="F454" t="s">
        <v>1125</v>
      </c>
      <c r="G454" s="56">
        <v>44491</v>
      </c>
      <c r="H454" t="s">
        <v>106</v>
      </c>
      <c r="J454">
        <v>0.09</v>
      </c>
      <c r="K454" t="s">
        <v>467</v>
      </c>
      <c r="L454">
        <v>0.307</v>
      </c>
      <c r="M454" t="s">
        <v>468</v>
      </c>
      <c r="S454" t="s">
        <v>1126</v>
      </c>
      <c r="T454" t="s">
        <v>1126</v>
      </c>
      <c r="U454" s="55">
        <v>2018254080</v>
      </c>
      <c r="V454" t="s">
        <v>1131</v>
      </c>
      <c r="W454" t="s">
        <v>468</v>
      </c>
      <c r="X454" t="s">
        <v>468</v>
      </c>
      <c r="Y454" t="s">
        <v>1130</v>
      </c>
      <c r="Z454" t="s">
        <v>1128</v>
      </c>
      <c r="AC454">
        <v>2018</v>
      </c>
    </row>
    <row r="455" spans="1:29" x14ac:dyDescent="0.35">
      <c r="A455" t="s">
        <v>158</v>
      </c>
      <c r="B455" s="18">
        <v>43354</v>
      </c>
      <c r="C455">
        <v>103</v>
      </c>
      <c r="D455">
        <v>1.92</v>
      </c>
      <c r="E455">
        <v>0</v>
      </c>
      <c r="F455" t="s">
        <v>1125</v>
      </c>
      <c r="G455" s="56">
        <v>44491</v>
      </c>
      <c r="H455" t="s">
        <v>106</v>
      </c>
      <c r="J455">
        <v>0.09</v>
      </c>
      <c r="K455" t="s">
        <v>467</v>
      </c>
      <c r="L455">
        <v>0.307</v>
      </c>
      <c r="M455" t="s">
        <v>468</v>
      </c>
      <c r="S455" t="s">
        <v>1126</v>
      </c>
      <c r="T455" t="s">
        <v>1126</v>
      </c>
      <c r="U455" s="55">
        <v>2018254078</v>
      </c>
      <c r="V455" t="s">
        <v>1131</v>
      </c>
      <c r="W455" t="s">
        <v>468</v>
      </c>
      <c r="X455" t="s">
        <v>468</v>
      </c>
      <c r="Y455" t="s">
        <v>1130</v>
      </c>
      <c r="Z455" t="s">
        <v>1128</v>
      </c>
      <c r="AC455">
        <v>2018</v>
      </c>
    </row>
    <row r="456" spans="1:29" x14ac:dyDescent="0.35">
      <c r="A456" t="s">
        <v>159</v>
      </c>
      <c r="B456" s="18">
        <v>43354</v>
      </c>
      <c r="C456">
        <v>103</v>
      </c>
      <c r="D456">
        <v>0.92500000000000004</v>
      </c>
      <c r="E456">
        <v>0</v>
      </c>
      <c r="F456" t="s">
        <v>1125</v>
      </c>
      <c r="G456" s="56">
        <v>44491</v>
      </c>
      <c r="H456" t="s">
        <v>106</v>
      </c>
      <c r="J456">
        <v>0.09</v>
      </c>
      <c r="K456" t="s">
        <v>467</v>
      </c>
      <c r="L456">
        <v>0.307</v>
      </c>
      <c r="M456" t="s">
        <v>468</v>
      </c>
      <c r="S456" t="s">
        <v>1126</v>
      </c>
      <c r="T456" t="s">
        <v>1126</v>
      </c>
      <c r="U456" s="55">
        <v>2018254081</v>
      </c>
      <c r="V456" t="s">
        <v>1131</v>
      </c>
      <c r="W456" t="s">
        <v>468</v>
      </c>
      <c r="X456" t="s">
        <v>468</v>
      </c>
      <c r="Y456" t="s">
        <v>1130</v>
      </c>
      <c r="Z456" t="s">
        <v>1128</v>
      </c>
      <c r="AC456">
        <v>2018</v>
      </c>
    </row>
    <row r="457" spans="1:29" x14ac:dyDescent="0.35">
      <c r="A457" t="s">
        <v>450</v>
      </c>
      <c r="B457" s="18">
        <v>43382</v>
      </c>
      <c r="C457">
        <v>103</v>
      </c>
      <c r="D457">
        <v>1.05</v>
      </c>
      <c r="E457">
        <v>0</v>
      </c>
      <c r="F457" t="s">
        <v>1125</v>
      </c>
      <c r="G457" s="56">
        <v>44491</v>
      </c>
      <c r="H457" t="s">
        <v>106</v>
      </c>
      <c r="J457">
        <v>0.09</v>
      </c>
      <c r="K457" t="s">
        <v>467</v>
      </c>
      <c r="L457">
        <v>0.307</v>
      </c>
      <c r="M457" t="s">
        <v>468</v>
      </c>
      <c r="S457" t="s">
        <v>1126</v>
      </c>
      <c r="T457" t="s">
        <v>1126</v>
      </c>
      <c r="U457" s="55">
        <v>2018282011</v>
      </c>
      <c r="V457" t="s">
        <v>1131</v>
      </c>
      <c r="W457" t="s">
        <v>468</v>
      </c>
      <c r="X457" t="s">
        <v>468</v>
      </c>
      <c r="Y457" t="s">
        <v>1130</v>
      </c>
      <c r="Z457" t="s">
        <v>1128</v>
      </c>
      <c r="AC457">
        <v>2018</v>
      </c>
    </row>
    <row r="458" spans="1:29" x14ac:dyDescent="0.35">
      <c r="A458" t="s">
        <v>161</v>
      </c>
      <c r="B458" s="18">
        <v>43382</v>
      </c>
      <c r="C458">
        <v>103</v>
      </c>
      <c r="D458">
        <v>4.8099999999999996</v>
      </c>
      <c r="E458">
        <v>0</v>
      </c>
      <c r="F458" t="s">
        <v>1125</v>
      </c>
      <c r="G458" s="56">
        <v>44491</v>
      </c>
      <c r="H458" t="s">
        <v>106</v>
      </c>
      <c r="J458">
        <v>0.09</v>
      </c>
      <c r="K458" t="s">
        <v>467</v>
      </c>
      <c r="L458">
        <v>0.307</v>
      </c>
      <c r="M458" t="s">
        <v>468</v>
      </c>
      <c r="S458" t="s">
        <v>1126</v>
      </c>
      <c r="T458" t="s">
        <v>1126</v>
      </c>
      <c r="U458" s="55">
        <v>2018282012</v>
      </c>
      <c r="V458" t="s">
        <v>1131</v>
      </c>
      <c r="W458" t="s">
        <v>468</v>
      </c>
      <c r="X458" t="s">
        <v>468</v>
      </c>
      <c r="Y458" t="s">
        <v>1130</v>
      </c>
      <c r="Z458" t="s">
        <v>1128</v>
      </c>
      <c r="AC458">
        <v>2018</v>
      </c>
    </row>
    <row r="459" spans="1:29" x14ac:dyDescent="0.35">
      <c r="A459" t="s">
        <v>451</v>
      </c>
      <c r="B459" s="18">
        <v>43382</v>
      </c>
      <c r="C459">
        <v>103</v>
      </c>
      <c r="D459">
        <v>1.6</v>
      </c>
      <c r="E459">
        <v>0</v>
      </c>
      <c r="F459" t="s">
        <v>1125</v>
      </c>
      <c r="G459" s="56">
        <v>44491</v>
      </c>
      <c r="H459" t="s">
        <v>106</v>
      </c>
      <c r="J459">
        <v>0.09</v>
      </c>
      <c r="K459" t="s">
        <v>467</v>
      </c>
      <c r="L459">
        <v>0.307</v>
      </c>
      <c r="M459" t="s">
        <v>468</v>
      </c>
      <c r="S459" t="s">
        <v>1126</v>
      </c>
      <c r="T459" t="s">
        <v>1126</v>
      </c>
      <c r="U459" s="55">
        <v>2018282008</v>
      </c>
      <c r="V459" t="s">
        <v>1131</v>
      </c>
      <c r="W459" t="s">
        <v>468</v>
      </c>
      <c r="X459" t="s">
        <v>468</v>
      </c>
      <c r="Y459" t="s">
        <v>1130</v>
      </c>
      <c r="Z459" t="s">
        <v>1128</v>
      </c>
      <c r="AC459">
        <v>2018</v>
      </c>
    </row>
    <row r="460" spans="1:29" x14ac:dyDescent="0.35">
      <c r="A460" t="s">
        <v>160</v>
      </c>
      <c r="B460" s="18">
        <v>43382</v>
      </c>
      <c r="C460">
        <v>103</v>
      </c>
      <c r="D460">
        <v>5.85</v>
      </c>
      <c r="E460">
        <v>0</v>
      </c>
      <c r="F460" t="s">
        <v>1125</v>
      </c>
      <c r="G460" s="56">
        <v>44491</v>
      </c>
      <c r="H460" t="s">
        <v>106</v>
      </c>
      <c r="J460">
        <v>0.09</v>
      </c>
      <c r="K460" t="s">
        <v>467</v>
      </c>
      <c r="L460">
        <v>0.307</v>
      </c>
      <c r="M460" t="s">
        <v>468</v>
      </c>
      <c r="S460" t="s">
        <v>1126</v>
      </c>
      <c r="T460" t="s">
        <v>1126</v>
      </c>
      <c r="U460" s="55">
        <v>2018282009</v>
      </c>
      <c r="V460" t="s">
        <v>1131</v>
      </c>
      <c r="W460" t="s">
        <v>468</v>
      </c>
      <c r="X460" t="s">
        <v>468</v>
      </c>
      <c r="Y460" t="s">
        <v>1130</v>
      </c>
      <c r="Z460" t="s">
        <v>1128</v>
      </c>
      <c r="AC460">
        <v>2018</v>
      </c>
    </row>
    <row r="461" spans="1:29" x14ac:dyDescent="0.35">
      <c r="A461" t="s">
        <v>158</v>
      </c>
      <c r="B461" s="18">
        <v>43382</v>
      </c>
      <c r="C461">
        <v>103</v>
      </c>
      <c r="D461">
        <v>2.34</v>
      </c>
      <c r="E461">
        <v>0</v>
      </c>
      <c r="F461" t="s">
        <v>1125</v>
      </c>
      <c r="G461" s="56">
        <v>44491</v>
      </c>
      <c r="H461" t="s">
        <v>106</v>
      </c>
      <c r="J461">
        <v>0.09</v>
      </c>
      <c r="K461" t="s">
        <v>467</v>
      </c>
      <c r="L461">
        <v>0.307</v>
      </c>
      <c r="M461" t="s">
        <v>468</v>
      </c>
      <c r="S461" t="s">
        <v>1126</v>
      </c>
      <c r="T461" t="s">
        <v>1126</v>
      </c>
      <c r="U461" s="55">
        <v>2018282007</v>
      </c>
      <c r="V461" t="s">
        <v>1131</v>
      </c>
      <c r="W461" t="s">
        <v>468</v>
      </c>
      <c r="X461" t="s">
        <v>468</v>
      </c>
      <c r="Y461" t="s">
        <v>1130</v>
      </c>
      <c r="Z461" t="s">
        <v>1128</v>
      </c>
      <c r="AC461">
        <v>2018</v>
      </c>
    </row>
    <row r="462" spans="1:29" x14ac:dyDescent="0.35">
      <c r="A462" t="s">
        <v>159</v>
      </c>
      <c r="B462" s="18">
        <v>43382</v>
      </c>
      <c r="C462">
        <v>103</v>
      </c>
      <c r="D462">
        <v>1.94</v>
      </c>
      <c r="E462">
        <v>0</v>
      </c>
      <c r="F462" t="s">
        <v>1125</v>
      </c>
      <c r="G462" s="56">
        <v>44491</v>
      </c>
      <c r="H462" t="s">
        <v>106</v>
      </c>
      <c r="J462">
        <v>0.09</v>
      </c>
      <c r="K462" t="s">
        <v>467</v>
      </c>
      <c r="L462">
        <v>0.307</v>
      </c>
      <c r="M462" t="s">
        <v>468</v>
      </c>
      <c r="S462" t="s">
        <v>1126</v>
      </c>
      <c r="T462" t="s">
        <v>1126</v>
      </c>
      <c r="U462" s="55">
        <v>2018282010</v>
      </c>
      <c r="V462" t="s">
        <v>1131</v>
      </c>
      <c r="W462" t="s">
        <v>468</v>
      </c>
      <c r="X462" t="s">
        <v>468</v>
      </c>
      <c r="Y462" t="s">
        <v>1130</v>
      </c>
      <c r="Z462" t="s">
        <v>1128</v>
      </c>
      <c r="AC462">
        <v>2018</v>
      </c>
    </row>
    <row r="463" spans="1:29" x14ac:dyDescent="0.35">
      <c r="A463" t="s">
        <v>450</v>
      </c>
      <c r="B463" s="18">
        <v>43396</v>
      </c>
      <c r="C463">
        <v>103</v>
      </c>
      <c r="D463">
        <v>0.94499999999999995</v>
      </c>
      <c r="E463">
        <v>0</v>
      </c>
      <c r="F463" t="s">
        <v>1125</v>
      </c>
      <c r="G463" s="56">
        <v>44491</v>
      </c>
      <c r="H463" t="s">
        <v>106</v>
      </c>
      <c r="J463">
        <v>0.09</v>
      </c>
      <c r="K463" t="s">
        <v>467</v>
      </c>
      <c r="L463">
        <v>0.307</v>
      </c>
      <c r="M463" t="s">
        <v>468</v>
      </c>
      <c r="S463" t="s">
        <v>1126</v>
      </c>
      <c r="T463" t="s">
        <v>1126</v>
      </c>
      <c r="U463" s="55">
        <v>2018296009</v>
      </c>
      <c r="V463" t="s">
        <v>1131</v>
      </c>
      <c r="W463" t="s">
        <v>468</v>
      </c>
      <c r="X463" t="s">
        <v>468</v>
      </c>
      <c r="Y463" t="s">
        <v>1130</v>
      </c>
      <c r="Z463" t="s">
        <v>1128</v>
      </c>
      <c r="AC463">
        <v>2018</v>
      </c>
    </row>
    <row r="464" spans="1:29" x14ac:dyDescent="0.35">
      <c r="A464" t="s">
        <v>161</v>
      </c>
      <c r="B464" s="18">
        <v>43396</v>
      </c>
      <c r="C464">
        <v>103</v>
      </c>
      <c r="D464">
        <v>6.07</v>
      </c>
      <c r="E464">
        <v>0</v>
      </c>
      <c r="F464" t="s">
        <v>1125</v>
      </c>
      <c r="G464" s="56">
        <v>44491</v>
      </c>
      <c r="H464" t="s">
        <v>106</v>
      </c>
      <c r="J464">
        <v>0.09</v>
      </c>
      <c r="K464" t="s">
        <v>467</v>
      </c>
      <c r="L464">
        <v>0.307</v>
      </c>
      <c r="M464" t="s">
        <v>468</v>
      </c>
      <c r="S464" t="s">
        <v>1126</v>
      </c>
      <c r="T464" t="s">
        <v>1126</v>
      </c>
      <c r="U464" s="55">
        <v>2018296010</v>
      </c>
      <c r="V464" t="s">
        <v>1131</v>
      </c>
      <c r="W464" t="s">
        <v>468</v>
      </c>
      <c r="X464" t="s">
        <v>468</v>
      </c>
      <c r="Y464" t="s">
        <v>1130</v>
      </c>
      <c r="Z464" t="s">
        <v>1128</v>
      </c>
      <c r="AC464">
        <v>2018</v>
      </c>
    </row>
    <row r="465" spans="1:29" x14ac:dyDescent="0.35">
      <c r="A465" t="s">
        <v>451</v>
      </c>
      <c r="B465" s="18">
        <v>43396</v>
      </c>
      <c r="C465">
        <v>103</v>
      </c>
      <c r="D465">
        <v>1.56</v>
      </c>
      <c r="E465">
        <v>0</v>
      </c>
      <c r="F465" t="s">
        <v>1125</v>
      </c>
      <c r="G465" s="56">
        <v>44491</v>
      </c>
      <c r="H465" t="s">
        <v>106</v>
      </c>
      <c r="J465">
        <v>0.09</v>
      </c>
      <c r="K465" t="s">
        <v>467</v>
      </c>
      <c r="L465">
        <v>0.307</v>
      </c>
      <c r="M465" t="s">
        <v>468</v>
      </c>
      <c r="S465" t="s">
        <v>1126</v>
      </c>
      <c r="T465" t="s">
        <v>1126</v>
      </c>
      <c r="U465" s="55">
        <v>2018296006</v>
      </c>
      <c r="V465" t="s">
        <v>1131</v>
      </c>
      <c r="W465" t="s">
        <v>468</v>
      </c>
      <c r="X465" t="s">
        <v>468</v>
      </c>
      <c r="Y465" t="s">
        <v>1130</v>
      </c>
      <c r="Z465" t="s">
        <v>1128</v>
      </c>
      <c r="AC465">
        <v>2018</v>
      </c>
    </row>
    <row r="466" spans="1:29" x14ac:dyDescent="0.35">
      <c r="A466" t="s">
        <v>160</v>
      </c>
      <c r="B466" s="18">
        <v>43396</v>
      </c>
      <c r="C466">
        <v>103</v>
      </c>
      <c r="D466">
        <v>2.9</v>
      </c>
      <c r="E466">
        <v>0</v>
      </c>
      <c r="F466" t="s">
        <v>1125</v>
      </c>
      <c r="G466" s="56">
        <v>44491</v>
      </c>
      <c r="H466" t="s">
        <v>106</v>
      </c>
      <c r="J466">
        <v>0.09</v>
      </c>
      <c r="K466" t="s">
        <v>467</v>
      </c>
      <c r="L466">
        <v>0.307</v>
      </c>
      <c r="M466" t="s">
        <v>468</v>
      </c>
      <c r="S466" t="s">
        <v>1126</v>
      </c>
      <c r="T466" t="s">
        <v>1126</v>
      </c>
      <c r="U466" s="55">
        <v>2018296007</v>
      </c>
      <c r="V466" t="s">
        <v>1131</v>
      </c>
      <c r="W466" t="s">
        <v>468</v>
      </c>
      <c r="X466" t="s">
        <v>468</v>
      </c>
      <c r="Y466" t="s">
        <v>1130</v>
      </c>
      <c r="Z466" t="s">
        <v>1128</v>
      </c>
      <c r="AC466">
        <v>2018</v>
      </c>
    </row>
    <row r="467" spans="1:29" x14ac:dyDescent="0.35">
      <c r="A467" t="s">
        <v>158</v>
      </c>
      <c r="B467" s="18">
        <v>43396</v>
      </c>
      <c r="C467">
        <v>103</v>
      </c>
      <c r="D467">
        <v>2</v>
      </c>
      <c r="E467">
        <v>0</v>
      </c>
      <c r="F467" t="s">
        <v>1125</v>
      </c>
      <c r="G467" s="56">
        <v>44491</v>
      </c>
      <c r="H467" t="s">
        <v>106</v>
      </c>
      <c r="J467">
        <v>0.09</v>
      </c>
      <c r="K467" t="s">
        <v>467</v>
      </c>
      <c r="L467">
        <v>0.307</v>
      </c>
      <c r="M467" t="s">
        <v>468</v>
      </c>
      <c r="S467" t="s">
        <v>1126</v>
      </c>
      <c r="T467" t="s">
        <v>1126</v>
      </c>
      <c r="U467" s="55">
        <v>2018296005</v>
      </c>
      <c r="V467" t="s">
        <v>1131</v>
      </c>
      <c r="W467" t="s">
        <v>468</v>
      </c>
      <c r="X467" t="s">
        <v>468</v>
      </c>
      <c r="Y467" t="s">
        <v>1130</v>
      </c>
      <c r="Z467" t="s">
        <v>1128</v>
      </c>
      <c r="AC467">
        <v>2018</v>
      </c>
    </row>
    <row r="468" spans="1:29" x14ac:dyDescent="0.35">
      <c r="A468" t="s">
        <v>159</v>
      </c>
      <c r="B468" s="18">
        <v>43396</v>
      </c>
      <c r="C468">
        <v>103</v>
      </c>
      <c r="D468">
        <v>1.32</v>
      </c>
      <c r="E468">
        <v>0</v>
      </c>
      <c r="F468" t="s">
        <v>1125</v>
      </c>
      <c r="G468" s="56">
        <v>44491</v>
      </c>
      <c r="H468" t="s">
        <v>106</v>
      </c>
      <c r="J468">
        <v>0.09</v>
      </c>
      <c r="K468" t="s">
        <v>467</v>
      </c>
      <c r="L468">
        <v>0.307</v>
      </c>
      <c r="M468" t="s">
        <v>468</v>
      </c>
      <c r="S468" t="s">
        <v>1126</v>
      </c>
      <c r="T468" t="s">
        <v>1126</v>
      </c>
      <c r="U468" s="55">
        <v>2018296008</v>
      </c>
      <c r="V468" t="s">
        <v>1131</v>
      </c>
      <c r="W468" t="s">
        <v>468</v>
      </c>
      <c r="X468" t="s">
        <v>468</v>
      </c>
      <c r="Y468" t="s">
        <v>1130</v>
      </c>
      <c r="Z468" t="s">
        <v>1128</v>
      </c>
      <c r="AC468">
        <v>2018</v>
      </c>
    </row>
    <row r="469" spans="1:29" x14ac:dyDescent="0.35">
      <c r="A469" t="s">
        <v>451</v>
      </c>
      <c r="B469" s="18">
        <v>43402</v>
      </c>
      <c r="C469">
        <v>103</v>
      </c>
      <c r="D469">
        <v>1.48</v>
      </c>
      <c r="E469">
        <v>0</v>
      </c>
      <c r="F469" t="s">
        <v>1125</v>
      </c>
      <c r="G469" s="56">
        <v>44491</v>
      </c>
      <c r="H469" t="s">
        <v>106</v>
      </c>
      <c r="J469">
        <v>0.09</v>
      </c>
      <c r="K469" t="s">
        <v>467</v>
      </c>
      <c r="L469">
        <v>0.307</v>
      </c>
      <c r="M469" t="s">
        <v>468</v>
      </c>
      <c r="S469" t="s">
        <v>1126</v>
      </c>
      <c r="T469" t="s">
        <v>1126</v>
      </c>
      <c r="U469" s="55">
        <v>2018303008</v>
      </c>
      <c r="V469" t="s">
        <v>1131</v>
      </c>
      <c r="W469" t="s">
        <v>468</v>
      </c>
      <c r="X469" t="s">
        <v>468</v>
      </c>
      <c r="Y469" t="s">
        <v>1130</v>
      </c>
      <c r="Z469" t="s">
        <v>1128</v>
      </c>
      <c r="AC469">
        <v>2018</v>
      </c>
    </row>
    <row r="470" spans="1:29" x14ac:dyDescent="0.35">
      <c r="A470" t="s">
        <v>160</v>
      </c>
      <c r="B470" s="18">
        <v>43402</v>
      </c>
      <c r="C470">
        <v>103</v>
      </c>
      <c r="D470">
        <v>5.07</v>
      </c>
      <c r="E470">
        <v>0</v>
      </c>
      <c r="F470" t="s">
        <v>1125</v>
      </c>
      <c r="G470" s="56">
        <v>44491</v>
      </c>
      <c r="H470" t="s">
        <v>106</v>
      </c>
      <c r="J470">
        <v>0.09</v>
      </c>
      <c r="K470" t="s">
        <v>467</v>
      </c>
      <c r="L470">
        <v>0.307</v>
      </c>
      <c r="M470" t="s">
        <v>468</v>
      </c>
      <c r="S470" t="s">
        <v>1126</v>
      </c>
      <c r="T470" t="s">
        <v>1126</v>
      </c>
      <c r="U470" s="55">
        <v>2018303009</v>
      </c>
      <c r="V470" t="s">
        <v>1131</v>
      </c>
      <c r="W470" t="s">
        <v>468</v>
      </c>
      <c r="X470" t="s">
        <v>468</v>
      </c>
      <c r="Y470" t="s">
        <v>1130</v>
      </c>
      <c r="Z470" t="s">
        <v>1128</v>
      </c>
      <c r="AC470">
        <v>2018</v>
      </c>
    </row>
    <row r="471" spans="1:29" x14ac:dyDescent="0.35">
      <c r="A471" t="s">
        <v>158</v>
      </c>
      <c r="B471" s="18">
        <v>43402</v>
      </c>
      <c r="C471">
        <v>103</v>
      </c>
      <c r="D471">
        <v>3.12</v>
      </c>
      <c r="E471">
        <v>0</v>
      </c>
      <c r="F471" t="s">
        <v>1125</v>
      </c>
      <c r="G471" s="56">
        <v>44491</v>
      </c>
      <c r="H471" t="s">
        <v>106</v>
      </c>
      <c r="J471">
        <v>0.09</v>
      </c>
      <c r="K471" t="s">
        <v>467</v>
      </c>
      <c r="L471">
        <v>0.307</v>
      </c>
      <c r="M471" t="s">
        <v>468</v>
      </c>
      <c r="S471" t="s">
        <v>1126</v>
      </c>
      <c r="T471" t="s">
        <v>1126</v>
      </c>
      <c r="U471" s="55">
        <v>2018303007</v>
      </c>
      <c r="V471" t="s">
        <v>1131</v>
      </c>
      <c r="W471" t="s">
        <v>468</v>
      </c>
      <c r="X471" t="s">
        <v>468</v>
      </c>
      <c r="Y471" t="s">
        <v>1130</v>
      </c>
      <c r="Z471" t="s">
        <v>1128</v>
      </c>
      <c r="AC471">
        <v>2018</v>
      </c>
    </row>
    <row r="472" spans="1:29" x14ac:dyDescent="0.35">
      <c r="A472" t="s">
        <v>159</v>
      </c>
      <c r="B472" s="18">
        <v>43402</v>
      </c>
      <c r="C472">
        <v>103</v>
      </c>
      <c r="D472">
        <v>1.92</v>
      </c>
      <c r="E472">
        <v>0</v>
      </c>
      <c r="F472" t="s">
        <v>1125</v>
      </c>
      <c r="G472" s="56">
        <v>44491</v>
      </c>
      <c r="H472" t="s">
        <v>106</v>
      </c>
      <c r="J472">
        <v>0.09</v>
      </c>
      <c r="K472" t="s">
        <v>467</v>
      </c>
      <c r="L472">
        <v>0.307</v>
      </c>
      <c r="M472" t="s">
        <v>468</v>
      </c>
      <c r="S472" t="s">
        <v>1126</v>
      </c>
      <c r="T472" t="s">
        <v>1126</v>
      </c>
      <c r="U472" s="55">
        <v>2018303010</v>
      </c>
      <c r="V472" t="s">
        <v>1131</v>
      </c>
      <c r="W472" t="s">
        <v>468</v>
      </c>
      <c r="X472" t="s">
        <v>468</v>
      </c>
      <c r="Y472" t="s">
        <v>1130</v>
      </c>
      <c r="Z472" t="s">
        <v>1128</v>
      </c>
      <c r="AC472">
        <v>2018</v>
      </c>
    </row>
    <row r="473" spans="1:29" x14ac:dyDescent="0.35">
      <c r="A473" t="s">
        <v>451</v>
      </c>
      <c r="B473" s="18">
        <v>43406</v>
      </c>
      <c r="C473">
        <v>103</v>
      </c>
      <c r="D473">
        <v>1.66</v>
      </c>
      <c r="E473">
        <v>0</v>
      </c>
      <c r="F473" t="s">
        <v>1125</v>
      </c>
      <c r="G473" s="56">
        <v>44491</v>
      </c>
      <c r="H473" t="s">
        <v>106</v>
      </c>
      <c r="J473">
        <v>0.09</v>
      </c>
      <c r="K473" t="s">
        <v>467</v>
      </c>
      <c r="L473">
        <v>0.307</v>
      </c>
      <c r="M473" t="s">
        <v>468</v>
      </c>
      <c r="S473" t="s">
        <v>1126</v>
      </c>
      <c r="T473" t="s">
        <v>1126</v>
      </c>
      <c r="U473" s="55">
        <v>2018306003</v>
      </c>
      <c r="V473" t="s">
        <v>1131</v>
      </c>
      <c r="W473" t="s">
        <v>468</v>
      </c>
      <c r="X473" t="s">
        <v>468</v>
      </c>
      <c r="Y473" t="s">
        <v>1130</v>
      </c>
      <c r="Z473" t="s">
        <v>1128</v>
      </c>
      <c r="AC473">
        <v>2018</v>
      </c>
    </row>
    <row r="474" spans="1:29" x14ac:dyDescent="0.35">
      <c r="A474" t="s">
        <v>160</v>
      </c>
      <c r="B474" s="18">
        <v>43406</v>
      </c>
      <c r="C474">
        <v>103</v>
      </c>
      <c r="D474">
        <v>4.2300000000000004</v>
      </c>
      <c r="E474">
        <v>0</v>
      </c>
      <c r="F474" t="s">
        <v>1125</v>
      </c>
      <c r="G474" s="56">
        <v>44491</v>
      </c>
      <c r="H474" t="s">
        <v>106</v>
      </c>
      <c r="J474">
        <v>0.09</v>
      </c>
      <c r="K474" t="s">
        <v>467</v>
      </c>
      <c r="L474">
        <v>0.307</v>
      </c>
      <c r="M474" t="s">
        <v>468</v>
      </c>
      <c r="S474" t="s">
        <v>1126</v>
      </c>
      <c r="T474" t="s">
        <v>1126</v>
      </c>
      <c r="U474" s="55">
        <v>2018306004</v>
      </c>
      <c r="V474" t="s">
        <v>1131</v>
      </c>
      <c r="W474" t="s">
        <v>468</v>
      </c>
      <c r="X474" t="s">
        <v>468</v>
      </c>
      <c r="Y474" t="s">
        <v>1130</v>
      </c>
      <c r="Z474" t="s">
        <v>1128</v>
      </c>
      <c r="AC474">
        <v>2018</v>
      </c>
    </row>
    <row r="475" spans="1:29" x14ac:dyDescent="0.35">
      <c r="A475" t="s">
        <v>158</v>
      </c>
      <c r="B475" s="18">
        <v>43406</v>
      </c>
      <c r="C475">
        <v>103</v>
      </c>
      <c r="D475">
        <v>3.08</v>
      </c>
      <c r="E475">
        <v>0</v>
      </c>
      <c r="F475" t="s">
        <v>1125</v>
      </c>
      <c r="G475" s="56">
        <v>44491</v>
      </c>
      <c r="H475" t="s">
        <v>106</v>
      </c>
      <c r="J475">
        <v>0.09</v>
      </c>
      <c r="K475" t="s">
        <v>467</v>
      </c>
      <c r="L475">
        <v>0.307</v>
      </c>
      <c r="M475" t="s">
        <v>468</v>
      </c>
      <c r="S475" t="s">
        <v>1126</v>
      </c>
      <c r="T475" t="s">
        <v>1126</v>
      </c>
      <c r="U475" s="55">
        <v>2018306002</v>
      </c>
      <c r="V475" t="s">
        <v>1131</v>
      </c>
      <c r="W475" t="s">
        <v>468</v>
      </c>
      <c r="X475" t="s">
        <v>468</v>
      </c>
      <c r="Y475" t="s">
        <v>1130</v>
      </c>
      <c r="Z475" t="s">
        <v>1128</v>
      </c>
      <c r="AC475">
        <v>2018</v>
      </c>
    </row>
    <row r="476" spans="1:29" x14ac:dyDescent="0.35">
      <c r="A476" t="s">
        <v>159</v>
      </c>
      <c r="B476" s="18">
        <v>43406</v>
      </c>
      <c r="C476">
        <v>103</v>
      </c>
      <c r="D476">
        <v>2.2599999999999998</v>
      </c>
      <c r="E476">
        <v>0</v>
      </c>
      <c r="F476" t="s">
        <v>1125</v>
      </c>
      <c r="G476" s="56">
        <v>44491</v>
      </c>
      <c r="H476" t="s">
        <v>106</v>
      </c>
      <c r="J476">
        <v>0.09</v>
      </c>
      <c r="K476" t="s">
        <v>467</v>
      </c>
      <c r="L476">
        <v>0.307</v>
      </c>
      <c r="M476" t="s">
        <v>468</v>
      </c>
      <c r="S476" t="s">
        <v>1126</v>
      </c>
      <c r="T476" t="s">
        <v>1126</v>
      </c>
      <c r="U476" s="55">
        <v>2018306005</v>
      </c>
      <c r="V476" t="s">
        <v>1131</v>
      </c>
      <c r="W476" t="s">
        <v>468</v>
      </c>
      <c r="X476" t="s">
        <v>468</v>
      </c>
      <c r="Y476" t="s">
        <v>1130</v>
      </c>
      <c r="Z476" t="s">
        <v>1128</v>
      </c>
      <c r="AC476">
        <v>2018</v>
      </c>
    </row>
    <row r="477" spans="1:29" x14ac:dyDescent="0.35">
      <c r="A477" t="s">
        <v>450</v>
      </c>
      <c r="B477" s="18">
        <v>42830</v>
      </c>
      <c r="C477">
        <v>98</v>
      </c>
      <c r="D477">
        <v>1.4999999999999999E-2</v>
      </c>
      <c r="E477" t="s">
        <v>827</v>
      </c>
      <c r="F477" t="s">
        <v>1125</v>
      </c>
      <c r="G477" s="56">
        <v>44491</v>
      </c>
      <c r="H477" t="s">
        <v>1122</v>
      </c>
      <c r="J477">
        <v>1.4999999999999999E-2</v>
      </c>
      <c r="K477" t="s">
        <v>467</v>
      </c>
      <c r="L477">
        <v>5.8000000000000003E-2</v>
      </c>
      <c r="M477" t="s">
        <v>468</v>
      </c>
      <c r="S477" t="s">
        <v>1126</v>
      </c>
      <c r="T477" t="s">
        <v>1126</v>
      </c>
      <c r="U477" s="55">
        <v>2017095006</v>
      </c>
      <c r="V477" t="s">
        <v>462</v>
      </c>
      <c r="W477" t="s">
        <v>468</v>
      </c>
      <c r="X477" t="s">
        <v>468</v>
      </c>
      <c r="Y477" t="s">
        <v>1130</v>
      </c>
      <c r="Z477" t="s">
        <v>1128</v>
      </c>
      <c r="AC477">
        <v>2017</v>
      </c>
    </row>
    <row r="478" spans="1:29" x14ac:dyDescent="0.35">
      <c r="A478" t="s">
        <v>161</v>
      </c>
      <c r="B478" s="18">
        <v>42830</v>
      </c>
      <c r="C478">
        <v>98</v>
      </c>
      <c r="D478">
        <v>1.4999999999999999E-2</v>
      </c>
      <c r="E478" t="s">
        <v>836</v>
      </c>
      <c r="F478" t="s">
        <v>1125</v>
      </c>
      <c r="G478" s="56">
        <v>44491</v>
      </c>
      <c r="H478" t="s">
        <v>836</v>
      </c>
      <c r="J478">
        <v>1.4999999999999999E-2</v>
      </c>
      <c r="K478">
        <f>J478</f>
        <v>1.4999999999999999E-2</v>
      </c>
      <c r="L478">
        <v>5.8000000000000003E-2</v>
      </c>
      <c r="M478" t="s">
        <v>468</v>
      </c>
      <c r="S478" t="s">
        <v>1126</v>
      </c>
      <c r="T478" t="s">
        <v>1126</v>
      </c>
      <c r="U478" s="55">
        <v>2017095017</v>
      </c>
      <c r="V478" t="s">
        <v>462</v>
      </c>
      <c r="W478" t="s">
        <v>468</v>
      </c>
      <c r="X478" t="s">
        <v>468</v>
      </c>
      <c r="Y478" t="s">
        <v>1130</v>
      </c>
      <c r="Z478" t="s">
        <v>1128</v>
      </c>
      <c r="AC478">
        <v>2017</v>
      </c>
    </row>
    <row r="479" spans="1:29" x14ac:dyDescent="0.35">
      <c r="A479" t="s">
        <v>452</v>
      </c>
      <c r="B479" s="18">
        <v>42830</v>
      </c>
      <c r="C479">
        <v>98</v>
      </c>
      <c r="D479">
        <v>1.7999999999999999E-2</v>
      </c>
      <c r="E479" t="s">
        <v>827</v>
      </c>
      <c r="F479" t="s">
        <v>1125</v>
      </c>
      <c r="G479" s="56">
        <v>44491</v>
      </c>
      <c r="H479" t="s">
        <v>1122</v>
      </c>
      <c r="J479">
        <v>1.4999999999999999E-2</v>
      </c>
      <c r="K479" t="s">
        <v>467</v>
      </c>
      <c r="L479">
        <v>5.8000000000000003E-2</v>
      </c>
      <c r="M479" t="s">
        <v>468</v>
      </c>
      <c r="S479" t="s">
        <v>1126</v>
      </c>
      <c r="T479" t="s">
        <v>1126</v>
      </c>
      <c r="U479" s="55">
        <v>2017095016</v>
      </c>
      <c r="V479" t="s">
        <v>462</v>
      </c>
      <c r="W479" t="s">
        <v>468</v>
      </c>
      <c r="X479" t="s">
        <v>468</v>
      </c>
      <c r="Y479" t="s">
        <v>1130</v>
      </c>
      <c r="Z479" t="s">
        <v>1128</v>
      </c>
      <c r="AC479">
        <v>2017</v>
      </c>
    </row>
    <row r="480" spans="1:29" x14ac:dyDescent="0.35">
      <c r="A480" t="s">
        <v>451</v>
      </c>
      <c r="B480" s="18">
        <v>42830</v>
      </c>
      <c r="C480">
        <v>98</v>
      </c>
      <c r="D480">
        <v>2.1999999999999999E-2</v>
      </c>
      <c r="E480" t="s">
        <v>827</v>
      </c>
      <c r="F480" t="s">
        <v>1125</v>
      </c>
      <c r="G480" s="56">
        <v>44491</v>
      </c>
      <c r="H480" t="s">
        <v>1122</v>
      </c>
      <c r="J480">
        <v>1.4999999999999999E-2</v>
      </c>
      <c r="K480" t="s">
        <v>467</v>
      </c>
      <c r="L480">
        <v>5.8000000000000003E-2</v>
      </c>
      <c r="M480" t="s">
        <v>468</v>
      </c>
      <c r="S480" t="s">
        <v>1126</v>
      </c>
      <c r="T480" t="s">
        <v>1126</v>
      </c>
      <c r="U480" s="55">
        <v>2017095018</v>
      </c>
      <c r="V480" t="s">
        <v>462</v>
      </c>
      <c r="W480" t="s">
        <v>468</v>
      </c>
      <c r="X480" t="s">
        <v>468</v>
      </c>
      <c r="Y480" t="s">
        <v>1130</v>
      </c>
      <c r="Z480" t="s">
        <v>1128</v>
      </c>
      <c r="AC480">
        <v>2017</v>
      </c>
    </row>
    <row r="481" spans="1:29" x14ac:dyDescent="0.35">
      <c r="A481" t="s">
        <v>160</v>
      </c>
      <c r="B481" s="18">
        <v>42830</v>
      </c>
      <c r="C481">
        <v>98</v>
      </c>
      <c r="D481">
        <v>2.7E-2</v>
      </c>
      <c r="E481" t="s">
        <v>827</v>
      </c>
      <c r="F481" t="s">
        <v>1125</v>
      </c>
      <c r="G481" s="56">
        <v>44491</v>
      </c>
      <c r="H481" t="s">
        <v>1122</v>
      </c>
      <c r="J481">
        <v>1.4999999999999999E-2</v>
      </c>
      <c r="K481" t="s">
        <v>467</v>
      </c>
      <c r="L481">
        <v>5.8000000000000003E-2</v>
      </c>
      <c r="M481" t="s">
        <v>468</v>
      </c>
      <c r="S481" t="s">
        <v>1126</v>
      </c>
      <c r="T481" t="s">
        <v>1126</v>
      </c>
      <c r="U481" s="55">
        <v>2017095015</v>
      </c>
      <c r="V481" t="s">
        <v>462</v>
      </c>
      <c r="W481" t="s">
        <v>468</v>
      </c>
      <c r="X481" t="s">
        <v>468</v>
      </c>
      <c r="Y481" t="s">
        <v>1130</v>
      </c>
      <c r="Z481" t="s">
        <v>1128</v>
      </c>
      <c r="AC481">
        <v>2017</v>
      </c>
    </row>
    <row r="482" spans="1:29" x14ac:dyDescent="0.35">
      <c r="A482" t="s">
        <v>158</v>
      </c>
      <c r="B482" s="18">
        <v>42830</v>
      </c>
      <c r="C482">
        <v>98</v>
      </c>
      <c r="D482">
        <v>2.4E-2</v>
      </c>
      <c r="E482" t="s">
        <v>827</v>
      </c>
      <c r="F482" t="s">
        <v>1125</v>
      </c>
      <c r="G482" s="56">
        <v>44491</v>
      </c>
      <c r="H482" t="s">
        <v>1122</v>
      </c>
      <c r="J482">
        <v>1.4999999999999999E-2</v>
      </c>
      <c r="K482" t="s">
        <v>467</v>
      </c>
      <c r="L482">
        <v>5.8000000000000003E-2</v>
      </c>
      <c r="M482" t="s">
        <v>468</v>
      </c>
      <c r="S482" t="s">
        <v>1126</v>
      </c>
      <c r="T482" t="s">
        <v>1126</v>
      </c>
      <c r="U482" s="55">
        <v>2017095007</v>
      </c>
      <c r="V482" t="s">
        <v>462</v>
      </c>
      <c r="W482" t="s">
        <v>468</v>
      </c>
      <c r="X482" t="s">
        <v>468</v>
      </c>
      <c r="Y482" t="s">
        <v>1130</v>
      </c>
      <c r="Z482" t="s">
        <v>1128</v>
      </c>
      <c r="AC482">
        <v>2017</v>
      </c>
    </row>
    <row r="483" spans="1:29" x14ac:dyDescent="0.35">
      <c r="A483" t="s">
        <v>159</v>
      </c>
      <c r="B483" s="18">
        <v>42830</v>
      </c>
      <c r="C483">
        <v>98</v>
      </c>
      <c r="D483">
        <v>5.0999999999999997E-2</v>
      </c>
      <c r="E483" t="s">
        <v>827</v>
      </c>
      <c r="F483" t="s">
        <v>1125</v>
      </c>
      <c r="G483" s="56">
        <v>44491</v>
      </c>
      <c r="H483" t="s">
        <v>1122</v>
      </c>
      <c r="J483">
        <v>1.4999999999999999E-2</v>
      </c>
      <c r="K483" t="s">
        <v>467</v>
      </c>
      <c r="L483">
        <v>5.8000000000000003E-2</v>
      </c>
      <c r="M483" t="s">
        <v>468</v>
      </c>
      <c r="S483" t="s">
        <v>1126</v>
      </c>
      <c r="T483" t="s">
        <v>1126</v>
      </c>
      <c r="U483" s="55">
        <v>2017095005</v>
      </c>
      <c r="V483" t="s">
        <v>462</v>
      </c>
      <c r="W483" t="s">
        <v>468</v>
      </c>
      <c r="X483" t="s">
        <v>468</v>
      </c>
      <c r="Y483" t="s">
        <v>1130</v>
      </c>
      <c r="Z483" t="s">
        <v>1128</v>
      </c>
      <c r="AC483">
        <v>2017</v>
      </c>
    </row>
    <row r="484" spans="1:29" x14ac:dyDescent="0.35">
      <c r="A484" t="s">
        <v>451</v>
      </c>
      <c r="B484" s="18">
        <v>42857</v>
      </c>
      <c r="C484">
        <v>98</v>
      </c>
      <c r="D484">
        <v>2.7E-2</v>
      </c>
      <c r="E484" t="s">
        <v>827</v>
      </c>
      <c r="F484" t="s">
        <v>1125</v>
      </c>
      <c r="G484" s="56">
        <v>44491</v>
      </c>
      <c r="H484" t="s">
        <v>1122</v>
      </c>
      <c r="J484">
        <v>1.4999999999999999E-2</v>
      </c>
      <c r="K484" t="s">
        <v>467</v>
      </c>
      <c r="L484">
        <v>5.8000000000000003E-2</v>
      </c>
      <c r="M484" t="s">
        <v>468</v>
      </c>
      <c r="S484" t="s">
        <v>1126</v>
      </c>
      <c r="T484" t="s">
        <v>1126</v>
      </c>
      <c r="U484" s="55">
        <v>2017122004</v>
      </c>
      <c r="V484" t="s">
        <v>462</v>
      </c>
      <c r="W484" t="s">
        <v>468</v>
      </c>
      <c r="X484" t="s">
        <v>468</v>
      </c>
      <c r="Y484" t="s">
        <v>1130</v>
      </c>
      <c r="Z484" t="s">
        <v>1128</v>
      </c>
      <c r="AC484">
        <v>2017</v>
      </c>
    </row>
    <row r="485" spans="1:29" x14ac:dyDescent="0.35">
      <c r="A485" t="s">
        <v>160</v>
      </c>
      <c r="B485" s="18">
        <v>42857</v>
      </c>
      <c r="C485">
        <v>98</v>
      </c>
      <c r="D485">
        <v>3.3000000000000002E-2</v>
      </c>
      <c r="E485" t="s">
        <v>827</v>
      </c>
      <c r="F485" t="s">
        <v>1125</v>
      </c>
      <c r="G485" s="56">
        <v>44491</v>
      </c>
      <c r="H485" t="s">
        <v>1122</v>
      </c>
      <c r="J485">
        <v>1.4999999999999999E-2</v>
      </c>
      <c r="K485" t="s">
        <v>467</v>
      </c>
      <c r="L485">
        <v>5.8000000000000003E-2</v>
      </c>
      <c r="M485" t="s">
        <v>468</v>
      </c>
      <c r="S485" t="s">
        <v>1126</v>
      </c>
      <c r="T485" t="s">
        <v>1126</v>
      </c>
      <c r="U485" s="55">
        <v>2017122003</v>
      </c>
      <c r="V485" t="s">
        <v>462</v>
      </c>
      <c r="W485" t="s">
        <v>468</v>
      </c>
      <c r="X485" t="s">
        <v>468</v>
      </c>
      <c r="Y485" t="s">
        <v>1130</v>
      </c>
      <c r="Z485" t="s">
        <v>1128</v>
      </c>
      <c r="AC485">
        <v>2017</v>
      </c>
    </row>
    <row r="486" spans="1:29" x14ac:dyDescent="0.35">
      <c r="A486" t="s">
        <v>158</v>
      </c>
      <c r="B486" s="18">
        <v>42857</v>
      </c>
      <c r="C486">
        <v>98</v>
      </c>
      <c r="D486">
        <v>3.5000000000000003E-2</v>
      </c>
      <c r="E486" t="s">
        <v>827</v>
      </c>
      <c r="F486" t="s">
        <v>1125</v>
      </c>
      <c r="G486" s="56">
        <v>44491</v>
      </c>
      <c r="H486" t="s">
        <v>1122</v>
      </c>
      <c r="J486">
        <v>1.4999999999999999E-2</v>
      </c>
      <c r="K486" t="s">
        <v>467</v>
      </c>
      <c r="L486">
        <v>5.8000000000000003E-2</v>
      </c>
      <c r="M486" t="s">
        <v>468</v>
      </c>
      <c r="S486" t="s">
        <v>1126</v>
      </c>
      <c r="T486" t="s">
        <v>1126</v>
      </c>
      <c r="U486" s="55">
        <v>2017122001</v>
      </c>
      <c r="V486" t="s">
        <v>462</v>
      </c>
      <c r="W486" t="s">
        <v>468</v>
      </c>
      <c r="X486" t="s">
        <v>468</v>
      </c>
      <c r="Y486" t="s">
        <v>1130</v>
      </c>
      <c r="Z486" t="s">
        <v>1128</v>
      </c>
      <c r="AC486">
        <v>2017</v>
      </c>
    </row>
    <row r="487" spans="1:29" x14ac:dyDescent="0.35">
      <c r="A487" t="s">
        <v>159</v>
      </c>
      <c r="B487" s="18">
        <v>42857</v>
      </c>
      <c r="C487">
        <v>98</v>
      </c>
      <c r="D487">
        <v>0.23699999999999999</v>
      </c>
      <c r="E487">
        <v>0</v>
      </c>
      <c r="F487" t="s">
        <v>1125</v>
      </c>
      <c r="G487" s="56">
        <v>44491</v>
      </c>
      <c r="H487" t="s">
        <v>106</v>
      </c>
      <c r="J487">
        <v>1.4999999999999999E-2</v>
      </c>
      <c r="K487" t="s">
        <v>467</v>
      </c>
      <c r="L487">
        <v>5.8000000000000003E-2</v>
      </c>
      <c r="M487" t="s">
        <v>468</v>
      </c>
      <c r="S487" t="s">
        <v>1126</v>
      </c>
      <c r="T487" t="s">
        <v>1126</v>
      </c>
      <c r="U487" s="55">
        <v>2017122002</v>
      </c>
      <c r="V487" t="s">
        <v>462</v>
      </c>
      <c r="W487" t="s">
        <v>468</v>
      </c>
      <c r="X487" t="s">
        <v>468</v>
      </c>
      <c r="Y487" t="s">
        <v>1130</v>
      </c>
      <c r="Z487" t="s">
        <v>1128</v>
      </c>
      <c r="AC487">
        <v>2017</v>
      </c>
    </row>
    <row r="488" spans="1:29" x14ac:dyDescent="0.35">
      <c r="A488" t="s">
        <v>450</v>
      </c>
      <c r="B488" s="18">
        <v>42892</v>
      </c>
      <c r="C488">
        <v>98</v>
      </c>
      <c r="D488">
        <v>1.4E-2</v>
      </c>
      <c r="E488" t="s">
        <v>827</v>
      </c>
      <c r="F488" t="s">
        <v>1125</v>
      </c>
      <c r="G488" s="56">
        <v>44491</v>
      </c>
      <c r="H488" t="s">
        <v>1122</v>
      </c>
      <c r="J488">
        <v>1.4999999999999999E-2</v>
      </c>
      <c r="K488" t="s">
        <v>467</v>
      </c>
      <c r="L488">
        <v>5.8000000000000003E-2</v>
      </c>
      <c r="M488" t="s">
        <v>468</v>
      </c>
      <c r="S488" t="s">
        <v>1126</v>
      </c>
      <c r="T488" t="s">
        <v>1126</v>
      </c>
      <c r="U488" s="55">
        <v>2017157002</v>
      </c>
      <c r="V488" t="s">
        <v>462</v>
      </c>
      <c r="W488" t="s">
        <v>468</v>
      </c>
      <c r="X488" t="s">
        <v>468</v>
      </c>
      <c r="Y488" t="s">
        <v>1130</v>
      </c>
      <c r="Z488" t="s">
        <v>1128</v>
      </c>
      <c r="AC488">
        <v>2017</v>
      </c>
    </row>
    <row r="489" spans="1:29" x14ac:dyDescent="0.35">
      <c r="A489" t="s">
        <v>161</v>
      </c>
      <c r="B489" s="18">
        <v>42892</v>
      </c>
      <c r="C489">
        <v>98</v>
      </c>
      <c r="D489">
        <v>1.0999999999999999E-2</v>
      </c>
      <c r="E489" t="s">
        <v>827</v>
      </c>
      <c r="F489" t="s">
        <v>1125</v>
      </c>
      <c r="G489" s="56">
        <v>44491</v>
      </c>
      <c r="H489" t="s">
        <v>1122</v>
      </c>
      <c r="J489">
        <v>1.4999999999999999E-2</v>
      </c>
      <c r="K489" t="s">
        <v>467</v>
      </c>
      <c r="L489">
        <v>5.8000000000000003E-2</v>
      </c>
      <c r="M489" t="s">
        <v>468</v>
      </c>
      <c r="S489" t="s">
        <v>1126</v>
      </c>
      <c r="T489" t="s">
        <v>1126</v>
      </c>
      <c r="U489" s="55">
        <v>2017157009</v>
      </c>
      <c r="V489" t="s">
        <v>462</v>
      </c>
      <c r="W489" t="s">
        <v>468</v>
      </c>
      <c r="X489" t="s">
        <v>468</v>
      </c>
      <c r="Y489" t="s">
        <v>1130</v>
      </c>
      <c r="Z489" t="s">
        <v>1128</v>
      </c>
      <c r="AC489">
        <v>2017</v>
      </c>
    </row>
    <row r="490" spans="1:29" x14ac:dyDescent="0.35">
      <c r="A490" t="s">
        <v>452</v>
      </c>
      <c r="B490" s="18">
        <v>42892</v>
      </c>
      <c r="C490">
        <v>98</v>
      </c>
      <c r="D490">
        <v>7.6999999999999999E-2</v>
      </c>
      <c r="E490">
        <v>0</v>
      </c>
      <c r="F490" t="s">
        <v>1125</v>
      </c>
      <c r="G490" s="56">
        <v>44491</v>
      </c>
      <c r="H490" t="s">
        <v>106</v>
      </c>
      <c r="J490">
        <v>1.4999999999999999E-2</v>
      </c>
      <c r="K490" t="s">
        <v>467</v>
      </c>
      <c r="L490">
        <v>5.8000000000000003E-2</v>
      </c>
      <c r="M490" t="s">
        <v>468</v>
      </c>
      <c r="S490" t="s">
        <v>1126</v>
      </c>
      <c r="T490" t="s">
        <v>1126</v>
      </c>
      <c r="U490" s="55">
        <v>2017157010</v>
      </c>
      <c r="V490" t="s">
        <v>462</v>
      </c>
      <c r="W490" t="s">
        <v>468</v>
      </c>
      <c r="X490" t="s">
        <v>468</v>
      </c>
      <c r="Y490" t="s">
        <v>1130</v>
      </c>
      <c r="Z490" t="s">
        <v>1128</v>
      </c>
      <c r="AC490">
        <v>2017</v>
      </c>
    </row>
    <row r="491" spans="1:29" x14ac:dyDescent="0.35">
      <c r="A491" t="s">
        <v>451</v>
      </c>
      <c r="B491" s="18">
        <v>42892</v>
      </c>
      <c r="C491">
        <v>98</v>
      </c>
      <c r="D491">
        <v>2.8000000000000001E-2</v>
      </c>
      <c r="E491">
        <v>0</v>
      </c>
      <c r="F491" t="s">
        <v>1125</v>
      </c>
      <c r="G491" s="56">
        <v>44491</v>
      </c>
      <c r="H491" t="s">
        <v>106</v>
      </c>
      <c r="J491">
        <v>1.4999999999999999E-2</v>
      </c>
      <c r="K491" t="s">
        <v>467</v>
      </c>
      <c r="L491">
        <v>5.8000000000000003E-2</v>
      </c>
      <c r="M491" t="s">
        <v>468</v>
      </c>
      <c r="S491" t="s">
        <v>1126</v>
      </c>
      <c r="T491" t="s">
        <v>1126</v>
      </c>
      <c r="U491" s="55">
        <v>2017157008</v>
      </c>
      <c r="V491" t="s">
        <v>462</v>
      </c>
      <c r="W491" t="s">
        <v>468</v>
      </c>
      <c r="X491" t="s">
        <v>468</v>
      </c>
      <c r="Y491" t="s">
        <v>1130</v>
      </c>
      <c r="Z491" t="s">
        <v>1128</v>
      </c>
      <c r="AC491">
        <v>2017</v>
      </c>
    </row>
    <row r="492" spans="1:29" x14ac:dyDescent="0.35">
      <c r="A492" t="s">
        <v>160</v>
      </c>
      <c r="B492" s="18">
        <v>42892</v>
      </c>
      <c r="C492">
        <v>98</v>
      </c>
      <c r="D492">
        <v>0.02</v>
      </c>
      <c r="E492" t="s">
        <v>827</v>
      </c>
      <c r="F492" t="s">
        <v>1125</v>
      </c>
      <c r="G492" s="56">
        <v>44491</v>
      </c>
      <c r="H492" t="s">
        <v>1122</v>
      </c>
      <c r="J492">
        <v>1.4999999999999999E-2</v>
      </c>
      <c r="K492" t="s">
        <v>467</v>
      </c>
      <c r="L492">
        <v>5.8000000000000003E-2</v>
      </c>
      <c r="M492" t="s">
        <v>468</v>
      </c>
      <c r="S492" t="s">
        <v>1126</v>
      </c>
      <c r="T492" t="s">
        <v>1126</v>
      </c>
      <c r="U492" s="55">
        <v>2017157011</v>
      </c>
      <c r="V492" t="s">
        <v>462</v>
      </c>
      <c r="W492" t="s">
        <v>468</v>
      </c>
      <c r="X492" t="s">
        <v>468</v>
      </c>
      <c r="Y492" t="s">
        <v>1130</v>
      </c>
      <c r="Z492" t="s">
        <v>1128</v>
      </c>
      <c r="AC492">
        <v>2017</v>
      </c>
    </row>
    <row r="493" spans="1:29" x14ac:dyDescent="0.35">
      <c r="A493" t="s">
        <v>158</v>
      </c>
      <c r="B493" s="18">
        <v>42892</v>
      </c>
      <c r="C493">
        <v>98</v>
      </c>
      <c r="D493">
        <v>1.6E-2</v>
      </c>
      <c r="E493" t="s">
        <v>827</v>
      </c>
      <c r="F493" t="s">
        <v>1125</v>
      </c>
      <c r="G493" s="56">
        <v>44491</v>
      </c>
      <c r="H493" t="s">
        <v>1122</v>
      </c>
      <c r="J493">
        <v>1.4999999999999999E-2</v>
      </c>
      <c r="K493" t="s">
        <v>467</v>
      </c>
      <c r="L493">
        <v>5.8000000000000003E-2</v>
      </c>
      <c r="M493" t="s">
        <v>468</v>
      </c>
      <c r="S493" t="s">
        <v>1126</v>
      </c>
      <c r="T493" t="s">
        <v>1126</v>
      </c>
      <c r="U493" s="55">
        <v>2017157003</v>
      </c>
      <c r="V493" t="s">
        <v>462</v>
      </c>
      <c r="W493" t="s">
        <v>468</v>
      </c>
      <c r="X493" t="s">
        <v>468</v>
      </c>
      <c r="Y493" t="s">
        <v>1130</v>
      </c>
      <c r="Z493" t="s">
        <v>1128</v>
      </c>
      <c r="AC493">
        <v>2017</v>
      </c>
    </row>
    <row r="494" spans="1:29" x14ac:dyDescent="0.35">
      <c r="A494" t="s">
        <v>159</v>
      </c>
      <c r="B494" s="18">
        <v>42892</v>
      </c>
      <c r="C494">
        <v>98</v>
      </c>
      <c r="D494">
        <v>7.0000000000000001E-3</v>
      </c>
      <c r="E494" t="s">
        <v>827</v>
      </c>
      <c r="F494" t="s">
        <v>1125</v>
      </c>
      <c r="G494" s="56">
        <v>44491</v>
      </c>
      <c r="H494" t="s">
        <v>1122</v>
      </c>
      <c r="J494">
        <v>1.4999999999999999E-2</v>
      </c>
      <c r="K494" t="s">
        <v>467</v>
      </c>
      <c r="L494">
        <v>5.8000000000000003E-2</v>
      </c>
      <c r="M494" t="s">
        <v>468</v>
      </c>
      <c r="S494" t="s">
        <v>1126</v>
      </c>
      <c r="T494" t="s">
        <v>1126</v>
      </c>
      <c r="U494" s="55">
        <v>2017157001</v>
      </c>
      <c r="V494" t="s">
        <v>462</v>
      </c>
      <c r="W494" t="s">
        <v>468</v>
      </c>
      <c r="X494" t="s">
        <v>468</v>
      </c>
      <c r="Y494" t="s">
        <v>1130</v>
      </c>
      <c r="Z494" t="s">
        <v>1128</v>
      </c>
      <c r="AC494">
        <v>2017</v>
      </c>
    </row>
    <row r="495" spans="1:29" x14ac:dyDescent="0.35">
      <c r="A495" t="s">
        <v>450</v>
      </c>
      <c r="B495" s="18">
        <v>42921</v>
      </c>
      <c r="C495">
        <v>98</v>
      </c>
      <c r="D495">
        <v>1.4999999999999999E-2</v>
      </c>
      <c r="E495" t="s">
        <v>836</v>
      </c>
      <c r="F495" t="s">
        <v>1125</v>
      </c>
      <c r="G495" s="56">
        <v>44491</v>
      </c>
      <c r="H495" t="s">
        <v>836</v>
      </c>
      <c r="J495">
        <v>1.4999999999999999E-2</v>
      </c>
      <c r="K495">
        <f>J495</f>
        <v>1.4999999999999999E-2</v>
      </c>
      <c r="L495">
        <v>5.8000000000000003E-2</v>
      </c>
      <c r="M495" t="s">
        <v>468</v>
      </c>
      <c r="S495" t="s">
        <v>1126</v>
      </c>
      <c r="T495" t="s">
        <v>1126</v>
      </c>
      <c r="U495" s="55">
        <v>2017186046</v>
      </c>
      <c r="V495" t="s">
        <v>462</v>
      </c>
      <c r="W495" t="s">
        <v>468</v>
      </c>
      <c r="X495" t="s">
        <v>468</v>
      </c>
      <c r="Y495" t="s">
        <v>1130</v>
      </c>
      <c r="Z495" t="s">
        <v>1128</v>
      </c>
      <c r="AC495">
        <v>2017</v>
      </c>
    </row>
    <row r="496" spans="1:29" x14ac:dyDescent="0.35">
      <c r="A496" t="s">
        <v>161</v>
      </c>
      <c r="B496" s="18">
        <v>42921</v>
      </c>
      <c r="C496">
        <v>98</v>
      </c>
      <c r="D496">
        <v>1.7000000000000001E-2</v>
      </c>
      <c r="E496" t="s">
        <v>827</v>
      </c>
      <c r="F496" t="s">
        <v>1125</v>
      </c>
      <c r="G496" s="56">
        <v>44491</v>
      </c>
      <c r="H496" t="s">
        <v>1122</v>
      </c>
      <c r="J496">
        <v>1.4999999999999999E-2</v>
      </c>
      <c r="K496" t="s">
        <v>467</v>
      </c>
      <c r="L496">
        <v>5.8000000000000003E-2</v>
      </c>
      <c r="M496" t="s">
        <v>468</v>
      </c>
      <c r="S496" t="s">
        <v>1126</v>
      </c>
      <c r="T496" t="s">
        <v>1126</v>
      </c>
      <c r="U496" s="55">
        <v>2017186054</v>
      </c>
      <c r="V496" t="s">
        <v>462</v>
      </c>
      <c r="W496" t="s">
        <v>468</v>
      </c>
      <c r="X496" t="s">
        <v>468</v>
      </c>
      <c r="Y496" t="s">
        <v>1130</v>
      </c>
      <c r="Z496" t="s">
        <v>1128</v>
      </c>
      <c r="AC496">
        <v>2017</v>
      </c>
    </row>
    <row r="497" spans="1:29" x14ac:dyDescent="0.35">
      <c r="A497" t="s">
        <v>452</v>
      </c>
      <c r="B497" s="18">
        <v>42921</v>
      </c>
      <c r="C497">
        <v>98</v>
      </c>
      <c r="D497">
        <v>8.9999999999999993E-3</v>
      </c>
      <c r="E497" t="s">
        <v>827</v>
      </c>
      <c r="F497" t="s">
        <v>1125</v>
      </c>
      <c r="G497" s="56">
        <v>44491</v>
      </c>
      <c r="H497" t="s">
        <v>1122</v>
      </c>
      <c r="J497">
        <v>1.4999999999999999E-2</v>
      </c>
      <c r="K497" t="s">
        <v>467</v>
      </c>
      <c r="L497">
        <v>5.8000000000000003E-2</v>
      </c>
      <c r="M497" t="s">
        <v>468</v>
      </c>
      <c r="S497" t="s">
        <v>1126</v>
      </c>
      <c r="T497" t="s">
        <v>1126</v>
      </c>
      <c r="U497" s="55">
        <v>2017186055</v>
      </c>
      <c r="V497" t="s">
        <v>462</v>
      </c>
      <c r="W497" t="s">
        <v>468</v>
      </c>
      <c r="X497" t="s">
        <v>468</v>
      </c>
      <c r="Y497" t="s">
        <v>1130</v>
      </c>
      <c r="Z497" t="s">
        <v>1128</v>
      </c>
      <c r="AC497">
        <v>2017</v>
      </c>
    </row>
    <row r="498" spans="1:29" x14ac:dyDescent="0.35">
      <c r="A498" t="s">
        <v>451</v>
      </c>
      <c r="B498" s="18">
        <v>42921</v>
      </c>
      <c r="C498">
        <v>98</v>
      </c>
      <c r="D498">
        <v>1.4999999999999999E-2</v>
      </c>
      <c r="E498" t="s">
        <v>836</v>
      </c>
      <c r="F498" t="s">
        <v>1125</v>
      </c>
      <c r="G498" s="56">
        <v>44491</v>
      </c>
      <c r="H498" t="s">
        <v>836</v>
      </c>
      <c r="J498">
        <v>1.4999999999999999E-2</v>
      </c>
      <c r="K498">
        <f>J498</f>
        <v>1.4999999999999999E-2</v>
      </c>
      <c r="L498">
        <v>5.8000000000000003E-2</v>
      </c>
      <c r="M498" t="s">
        <v>468</v>
      </c>
      <c r="S498" t="s">
        <v>1126</v>
      </c>
      <c r="T498" t="s">
        <v>1126</v>
      </c>
      <c r="U498" s="55">
        <v>2017186053</v>
      </c>
      <c r="V498" t="s">
        <v>462</v>
      </c>
      <c r="W498" t="s">
        <v>468</v>
      </c>
      <c r="X498" t="s">
        <v>468</v>
      </c>
      <c r="Y498" t="s">
        <v>1130</v>
      </c>
      <c r="Z498" t="s">
        <v>1128</v>
      </c>
      <c r="AC498">
        <v>2017</v>
      </c>
    </row>
    <row r="499" spans="1:29" x14ac:dyDescent="0.35">
      <c r="A499" t="s">
        <v>158</v>
      </c>
      <c r="B499" s="18">
        <v>42921</v>
      </c>
      <c r="C499">
        <v>98</v>
      </c>
      <c r="D499">
        <v>1.4999999999999999E-2</v>
      </c>
      <c r="E499" t="s">
        <v>836</v>
      </c>
      <c r="F499" t="s">
        <v>1125</v>
      </c>
      <c r="G499" s="56">
        <v>44491</v>
      </c>
      <c r="H499" t="s">
        <v>836</v>
      </c>
      <c r="J499">
        <v>1.4999999999999999E-2</v>
      </c>
      <c r="K499">
        <f>J499</f>
        <v>1.4999999999999999E-2</v>
      </c>
      <c r="L499">
        <v>5.8000000000000003E-2</v>
      </c>
      <c r="M499" t="s">
        <v>468</v>
      </c>
      <c r="S499" t="s">
        <v>1126</v>
      </c>
      <c r="T499" t="s">
        <v>1126</v>
      </c>
      <c r="U499" s="55">
        <v>2017186047</v>
      </c>
      <c r="V499" t="s">
        <v>462</v>
      </c>
      <c r="W499" t="s">
        <v>468</v>
      </c>
      <c r="X499" t="s">
        <v>468</v>
      </c>
      <c r="Y499" t="s">
        <v>1130</v>
      </c>
      <c r="Z499" t="s">
        <v>1128</v>
      </c>
      <c r="AC499">
        <v>2017</v>
      </c>
    </row>
    <row r="500" spans="1:29" x14ac:dyDescent="0.35">
      <c r="A500" t="s">
        <v>159</v>
      </c>
      <c r="B500" s="18">
        <v>42921</v>
      </c>
      <c r="C500">
        <v>98</v>
      </c>
      <c r="D500">
        <v>2.5000000000000001E-2</v>
      </c>
      <c r="E500">
        <v>0</v>
      </c>
      <c r="F500" t="s">
        <v>1125</v>
      </c>
      <c r="G500" s="56">
        <v>44491</v>
      </c>
      <c r="H500" t="s">
        <v>106</v>
      </c>
      <c r="J500">
        <v>1.4999999999999999E-2</v>
      </c>
      <c r="K500" t="s">
        <v>467</v>
      </c>
      <c r="L500">
        <v>5.8000000000000003E-2</v>
      </c>
      <c r="M500" t="s">
        <v>468</v>
      </c>
      <c r="S500" t="s">
        <v>1126</v>
      </c>
      <c r="T500" t="s">
        <v>1126</v>
      </c>
      <c r="U500" s="55">
        <v>2017186045</v>
      </c>
      <c r="V500" t="s">
        <v>462</v>
      </c>
      <c r="W500" t="s">
        <v>468</v>
      </c>
      <c r="X500" t="s">
        <v>468</v>
      </c>
      <c r="Y500" t="s">
        <v>1130</v>
      </c>
      <c r="Z500" t="s">
        <v>1128</v>
      </c>
      <c r="AC500">
        <v>2017</v>
      </c>
    </row>
    <row r="501" spans="1:29" x14ac:dyDescent="0.35">
      <c r="A501" t="s">
        <v>450</v>
      </c>
      <c r="B501" s="18">
        <v>42944</v>
      </c>
      <c r="C501">
        <v>98</v>
      </c>
      <c r="D501">
        <v>7.0000000000000007E-2</v>
      </c>
      <c r="E501">
        <v>0</v>
      </c>
      <c r="F501" t="s">
        <v>1125</v>
      </c>
      <c r="G501" s="56">
        <v>44491</v>
      </c>
      <c r="H501" t="s">
        <v>106</v>
      </c>
      <c r="J501">
        <v>1.4999999999999999E-2</v>
      </c>
      <c r="K501" t="s">
        <v>467</v>
      </c>
      <c r="L501">
        <v>5.8000000000000003E-2</v>
      </c>
      <c r="M501" t="s">
        <v>468</v>
      </c>
      <c r="S501" t="s">
        <v>1126</v>
      </c>
      <c r="T501" t="s">
        <v>1126</v>
      </c>
      <c r="U501" s="55">
        <v>2017209002</v>
      </c>
      <c r="V501" t="s">
        <v>462</v>
      </c>
      <c r="W501" t="s">
        <v>468</v>
      </c>
      <c r="X501" t="s">
        <v>468</v>
      </c>
      <c r="Y501" t="s">
        <v>1130</v>
      </c>
      <c r="Z501" t="s">
        <v>1128</v>
      </c>
      <c r="AC501">
        <v>2017</v>
      </c>
    </row>
    <row r="502" spans="1:29" x14ac:dyDescent="0.35">
      <c r="A502" t="s">
        <v>161</v>
      </c>
      <c r="B502" s="18">
        <v>42944</v>
      </c>
      <c r="C502">
        <v>98</v>
      </c>
      <c r="D502">
        <v>2.1000000000000001E-2</v>
      </c>
      <c r="E502">
        <v>0</v>
      </c>
      <c r="F502" t="s">
        <v>1125</v>
      </c>
      <c r="G502" s="56">
        <v>44491</v>
      </c>
      <c r="H502" t="s">
        <v>106</v>
      </c>
      <c r="J502">
        <v>1.4999999999999999E-2</v>
      </c>
      <c r="K502" t="s">
        <v>467</v>
      </c>
      <c r="L502">
        <v>5.8000000000000003E-2</v>
      </c>
      <c r="M502" t="s">
        <v>468</v>
      </c>
      <c r="S502" t="s">
        <v>1126</v>
      </c>
      <c r="T502" t="s">
        <v>1126</v>
      </c>
      <c r="U502" s="55">
        <v>2017209010</v>
      </c>
      <c r="V502" t="s">
        <v>462</v>
      </c>
      <c r="W502" t="s">
        <v>468</v>
      </c>
      <c r="X502" t="s">
        <v>468</v>
      </c>
      <c r="Y502" t="s">
        <v>1130</v>
      </c>
      <c r="Z502" t="s">
        <v>1128</v>
      </c>
      <c r="AC502">
        <v>2017</v>
      </c>
    </row>
    <row r="503" spans="1:29" x14ac:dyDescent="0.35">
      <c r="A503" t="s">
        <v>452</v>
      </c>
      <c r="B503" s="18">
        <v>42944</v>
      </c>
      <c r="C503">
        <v>98</v>
      </c>
      <c r="D503">
        <v>3.2000000000000001E-2</v>
      </c>
      <c r="E503">
        <v>0</v>
      </c>
      <c r="F503" t="s">
        <v>1125</v>
      </c>
      <c r="G503" s="56">
        <v>44491</v>
      </c>
      <c r="H503" t="s">
        <v>106</v>
      </c>
      <c r="J503">
        <v>1.4999999999999999E-2</v>
      </c>
      <c r="K503" t="s">
        <v>467</v>
      </c>
      <c r="L503">
        <v>5.8000000000000003E-2</v>
      </c>
      <c r="M503" t="s">
        <v>468</v>
      </c>
      <c r="S503" t="s">
        <v>1126</v>
      </c>
      <c r="T503" t="s">
        <v>1126</v>
      </c>
      <c r="U503" s="55">
        <v>2017209011</v>
      </c>
      <c r="V503" t="s">
        <v>462</v>
      </c>
      <c r="W503" t="s">
        <v>468</v>
      </c>
      <c r="X503" t="s">
        <v>468</v>
      </c>
      <c r="Y503" t="s">
        <v>1130</v>
      </c>
      <c r="Z503" t="s">
        <v>1128</v>
      </c>
      <c r="AC503">
        <v>2017</v>
      </c>
    </row>
    <row r="504" spans="1:29" x14ac:dyDescent="0.35">
      <c r="A504" t="s">
        <v>451</v>
      </c>
      <c r="B504" s="18">
        <v>42944</v>
      </c>
      <c r="C504">
        <v>98</v>
      </c>
      <c r="D504">
        <v>7.0000000000000007E-2</v>
      </c>
      <c r="E504">
        <v>0</v>
      </c>
      <c r="F504" t="s">
        <v>1125</v>
      </c>
      <c r="G504" s="56">
        <v>44491</v>
      </c>
      <c r="H504" t="s">
        <v>106</v>
      </c>
      <c r="J504">
        <v>1.4999999999999999E-2</v>
      </c>
      <c r="K504" t="s">
        <v>467</v>
      </c>
      <c r="L504">
        <v>5.8000000000000003E-2</v>
      </c>
      <c r="M504" t="s">
        <v>468</v>
      </c>
      <c r="S504" t="s">
        <v>1126</v>
      </c>
      <c r="T504" t="s">
        <v>1126</v>
      </c>
      <c r="U504" s="55">
        <v>2017209009</v>
      </c>
      <c r="V504" t="s">
        <v>462</v>
      </c>
      <c r="W504" t="s">
        <v>468</v>
      </c>
      <c r="X504" t="s">
        <v>468</v>
      </c>
      <c r="Y504" t="s">
        <v>1130</v>
      </c>
      <c r="Z504" t="s">
        <v>1128</v>
      </c>
      <c r="AC504">
        <v>2017</v>
      </c>
    </row>
    <row r="505" spans="1:29" x14ac:dyDescent="0.35">
      <c r="A505" t="s">
        <v>160</v>
      </c>
      <c r="B505" s="18">
        <v>42944</v>
      </c>
      <c r="C505">
        <v>98</v>
      </c>
      <c r="D505">
        <v>0.13</v>
      </c>
      <c r="E505">
        <v>0</v>
      </c>
      <c r="F505" t="s">
        <v>1125</v>
      </c>
      <c r="G505" s="56">
        <v>44491</v>
      </c>
      <c r="H505" t="s">
        <v>106</v>
      </c>
      <c r="J505">
        <v>1.4999999999999999E-2</v>
      </c>
      <c r="K505" t="s">
        <v>467</v>
      </c>
      <c r="L505">
        <v>5.8000000000000003E-2</v>
      </c>
      <c r="M505" t="s">
        <v>468</v>
      </c>
      <c r="S505" t="s">
        <v>1126</v>
      </c>
      <c r="T505" t="s">
        <v>1126</v>
      </c>
      <c r="U505" s="55">
        <v>2017209012</v>
      </c>
      <c r="V505" t="s">
        <v>462</v>
      </c>
      <c r="W505" t="s">
        <v>468</v>
      </c>
      <c r="X505" t="s">
        <v>468</v>
      </c>
      <c r="Y505" t="s">
        <v>1130</v>
      </c>
      <c r="Z505" t="s">
        <v>1128</v>
      </c>
      <c r="AC505">
        <v>2017</v>
      </c>
    </row>
    <row r="506" spans="1:29" x14ac:dyDescent="0.35">
      <c r="A506" t="s">
        <v>158</v>
      </c>
      <c r="B506" s="18">
        <v>42944</v>
      </c>
      <c r="C506">
        <v>98</v>
      </c>
      <c r="D506">
        <v>8.5999999999999993E-2</v>
      </c>
      <c r="E506">
        <v>0</v>
      </c>
      <c r="F506" t="s">
        <v>1125</v>
      </c>
      <c r="G506" s="56">
        <v>44491</v>
      </c>
      <c r="H506" t="s">
        <v>106</v>
      </c>
      <c r="J506">
        <v>1.4999999999999999E-2</v>
      </c>
      <c r="K506" t="s">
        <v>467</v>
      </c>
      <c r="L506">
        <v>5.8000000000000003E-2</v>
      </c>
      <c r="M506" t="s">
        <v>468</v>
      </c>
      <c r="S506" t="s">
        <v>1126</v>
      </c>
      <c r="T506" t="s">
        <v>1126</v>
      </c>
      <c r="U506" s="55">
        <v>2017209003</v>
      </c>
      <c r="V506" t="s">
        <v>462</v>
      </c>
      <c r="W506" t="s">
        <v>468</v>
      </c>
      <c r="X506" t="s">
        <v>468</v>
      </c>
      <c r="Y506" t="s">
        <v>1130</v>
      </c>
      <c r="Z506" t="s">
        <v>1128</v>
      </c>
      <c r="AC506">
        <v>2017</v>
      </c>
    </row>
    <row r="507" spans="1:29" x14ac:dyDescent="0.35">
      <c r="A507" t="s">
        <v>450</v>
      </c>
      <c r="B507" s="18">
        <v>43038</v>
      </c>
      <c r="C507">
        <v>98</v>
      </c>
      <c r="D507">
        <v>2.7E-2</v>
      </c>
      <c r="E507">
        <v>0</v>
      </c>
      <c r="F507" t="s">
        <v>1125</v>
      </c>
      <c r="G507" s="56">
        <v>44491</v>
      </c>
      <c r="H507" t="s">
        <v>106</v>
      </c>
      <c r="J507">
        <v>1.4999999999999999E-2</v>
      </c>
      <c r="K507" t="s">
        <v>467</v>
      </c>
      <c r="L507">
        <v>5.8000000000000003E-2</v>
      </c>
      <c r="M507" t="s">
        <v>468</v>
      </c>
      <c r="S507" t="s">
        <v>1126</v>
      </c>
      <c r="T507" t="s">
        <v>1126</v>
      </c>
      <c r="U507" s="55">
        <v>2017303007</v>
      </c>
      <c r="V507" t="s">
        <v>462</v>
      </c>
      <c r="W507" t="s">
        <v>468</v>
      </c>
      <c r="X507" t="s">
        <v>468</v>
      </c>
      <c r="Y507" t="s">
        <v>1130</v>
      </c>
      <c r="Z507" t="s">
        <v>1128</v>
      </c>
      <c r="AC507">
        <v>2017</v>
      </c>
    </row>
    <row r="508" spans="1:29" x14ac:dyDescent="0.35">
      <c r="A508" t="s">
        <v>160</v>
      </c>
      <c r="B508" s="18">
        <v>43038</v>
      </c>
      <c r="C508">
        <v>98</v>
      </c>
      <c r="D508">
        <v>0.06</v>
      </c>
      <c r="E508">
        <v>0</v>
      </c>
      <c r="F508" t="s">
        <v>1125</v>
      </c>
      <c r="G508" s="56">
        <v>44491</v>
      </c>
      <c r="H508" t="s">
        <v>106</v>
      </c>
      <c r="J508">
        <v>1.4999999999999999E-2</v>
      </c>
      <c r="K508" t="s">
        <v>467</v>
      </c>
      <c r="L508">
        <v>5.8000000000000003E-2</v>
      </c>
      <c r="M508" t="s">
        <v>468</v>
      </c>
      <c r="S508" t="s">
        <v>1126</v>
      </c>
      <c r="T508" t="s">
        <v>1126</v>
      </c>
      <c r="U508" s="55">
        <v>2017303001</v>
      </c>
      <c r="V508" t="s">
        <v>462</v>
      </c>
      <c r="W508" t="s">
        <v>468</v>
      </c>
      <c r="X508" t="s">
        <v>468</v>
      </c>
      <c r="Y508" t="s">
        <v>1130</v>
      </c>
      <c r="Z508" t="s">
        <v>1128</v>
      </c>
      <c r="AC508">
        <v>2017</v>
      </c>
    </row>
    <row r="509" spans="1:29" x14ac:dyDescent="0.35">
      <c r="A509" t="s">
        <v>158</v>
      </c>
      <c r="B509" s="18">
        <v>43038</v>
      </c>
      <c r="C509">
        <v>98</v>
      </c>
      <c r="D509">
        <v>5.0999999999999997E-2</v>
      </c>
      <c r="E509">
        <v>0</v>
      </c>
      <c r="F509" t="s">
        <v>1125</v>
      </c>
      <c r="G509" s="56">
        <v>44491</v>
      </c>
      <c r="H509" t="s">
        <v>106</v>
      </c>
      <c r="J509">
        <v>1.4999999999999999E-2</v>
      </c>
      <c r="K509" t="s">
        <v>467</v>
      </c>
      <c r="L509">
        <v>5.8000000000000003E-2</v>
      </c>
      <c r="M509" t="s">
        <v>468</v>
      </c>
      <c r="S509" t="s">
        <v>1126</v>
      </c>
      <c r="T509" t="s">
        <v>1126</v>
      </c>
      <c r="U509" s="55">
        <v>2017303012</v>
      </c>
      <c r="V509" t="s">
        <v>462</v>
      </c>
      <c r="W509" t="s">
        <v>468</v>
      </c>
      <c r="X509" t="s">
        <v>468</v>
      </c>
      <c r="Y509" t="s">
        <v>1130</v>
      </c>
      <c r="Z509" t="s">
        <v>1128</v>
      </c>
      <c r="AC509">
        <v>2017</v>
      </c>
    </row>
    <row r="510" spans="1:29" x14ac:dyDescent="0.35">
      <c r="A510" t="s">
        <v>159</v>
      </c>
      <c r="B510" s="18">
        <v>43038</v>
      </c>
      <c r="C510">
        <v>98</v>
      </c>
      <c r="D510">
        <v>2.7E-2</v>
      </c>
      <c r="E510">
        <v>0</v>
      </c>
      <c r="F510" t="s">
        <v>1125</v>
      </c>
      <c r="G510" s="56">
        <v>44491</v>
      </c>
      <c r="H510" t="s">
        <v>106</v>
      </c>
      <c r="J510">
        <v>1.4999999999999999E-2</v>
      </c>
      <c r="K510" t="s">
        <v>467</v>
      </c>
      <c r="L510">
        <v>5.8000000000000003E-2</v>
      </c>
      <c r="M510" t="s">
        <v>468</v>
      </c>
      <c r="S510" t="s">
        <v>1126</v>
      </c>
      <c r="T510" t="s">
        <v>1126</v>
      </c>
      <c r="U510" s="55">
        <v>2017303004</v>
      </c>
      <c r="V510" t="s">
        <v>462</v>
      </c>
      <c r="W510" t="s">
        <v>468</v>
      </c>
      <c r="X510" t="s">
        <v>468</v>
      </c>
      <c r="Y510" t="s">
        <v>1130</v>
      </c>
      <c r="Z510" t="s">
        <v>1128</v>
      </c>
      <c r="AC510">
        <v>2017</v>
      </c>
    </row>
    <row r="511" spans="1:29" x14ac:dyDescent="0.35">
      <c r="A511" t="s">
        <v>453</v>
      </c>
      <c r="B511" s="18">
        <v>43070</v>
      </c>
      <c r="C511">
        <v>98</v>
      </c>
      <c r="D511">
        <v>1.0999999999999999E-2</v>
      </c>
      <c r="E511" t="s">
        <v>827</v>
      </c>
      <c r="F511" t="s">
        <v>1125</v>
      </c>
      <c r="G511" s="56">
        <v>44491</v>
      </c>
      <c r="H511" t="s">
        <v>1122</v>
      </c>
      <c r="J511">
        <v>1.4999999999999999E-2</v>
      </c>
      <c r="K511" t="s">
        <v>467</v>
      </c>
      <c r="L511">
        <v>5.8000000000000003E-2</v>
      </c>
      <c r="M511" t="s">
        <v>468</v>
      </c>
      <c r="S511" t="s">
        <v>1126</v>
      </c>
      <c r="T511" t="s">
        <v>1126</v>
      </c>
      <c r="U511" s="55">
        <v>2017335004</v>
      </c>
      <c r="V511" t="s">
        <v>462</v>
      </c>
      <c r="W511" t="s">
        <v>468</v>
      </c>
      <c r="X511" t="s">
        <v>468</v>
      </c>
      <c r="Y511" t="s">
        <v>1130</v>
      </c>
      <c r="Z511" t="s">
        <v>1128</v>
      </c>
      <c r="AC511">
        <v>2017</v>
      </c>
    </row>
    <row r="512" spans="1:29" x14ac:dyDescent="0.35">
      <c r="A512" t="s">
        <v>452</v>
      </c>
      <c r="B512" s="18">
        <v>43070</v>
      </c>
      <c r="C512">
        <v>98</v>
      </c>
      <c r="D512">
        <v>6.0000000000000001E-3</v>
      </c>
      <c r="E512" t="s">
        <v>827</v>
      </c>
      <c r="F512" t="s">
        <v>1125</v>
      </c>
      <c r="G512" s="56">
        <v>44491</v>
      </c>
      <c r="H512" t="s">
        <v>1122</v>
      </c>
      <c r="J512">
        <v>1.4999999999999999E-2</v>
      </c>
      <c r="K512" t="s">
        <v>467</v>
      </c>
      <c r="L512">
        <v>5.8000000000000003E-2</v>
      </c>
      <c r="M512" t="s">
        <v>468</v>
      </c>
      <c r="S512" t="s">
        <v>1126</v>
      </c>
      <c r="T512" t="s">
        <v>1126</v>
      </c>
      <c r="U512" s="55">
        <v>2017335006</v>
      </c>
      <c r="V512" t="s">
        <v>462</v>
      </c>
      <c r="W512" t="s">
        <v>468</v>
      </c>
      <c r="X512" t="s">
        <v>468</v>
      </c>
      <c r="Y512" t="s">
        <v>1130</v>
      </c>
      <c r="Z512" t="s">
        <v>1128</v>
      </c>
      <c r="AC512">
        <v>2017</v>
      </c>
    </row>
    <row r="513" spans="1:29" x14ac:dyDescent="0.35">
      <c r="A513" t="s">
        <v>162</v>
      </c>
      <c r="B513" s="18">
        <v>43070</v>
      </c>
      <c r="C513">
        <v>98</v>
      </c>
      <c r="D513">
        <v>1.4999999999999999E-2</v>
      </c>
      <c r="E513" t="s">
        <v>836</v>
      </c>
      <c r="F513" t="s">
        <v>1125</v>
      </c>
      <c r="G513" s="56">
        <v>44491</v>
      </c>
      <c r="H513" t="s">
        <v>836</v>
      </c>
      <c r="J513">
        <v>1.4999999999999999E-2</v>
      </c>
      <c r="K513">
        <f>J513</f>
        <v>1.4999999999999999E-2</v>
      </c>
      <c r="L513">
        <v>5.8000000000000003E-2</v>
      </c>
      <c r="M513" t="s">
        <v>468</v>
      </c>
      <c r="S513" t="s">
        <v>1126</v>
      </c>
      <c r="T513" t="s">
        <v>1126</v>
      </c>
      <c r="U513" s="55">
        <v>2017335003</v>
      </c>
      <c r="V513" t="s">
        <v>462</v>
      </c>
      <c r="W513" t="s">
        <v>468</v>
      </c>
      <c r="X513" t="s">
        <v>468</v>
      </c>
      <c r="Y513" t="s">
        <v>1130</v>
      </c>
      <c r="Z513" t="s">
        <v>1128</v>
      </c>
      <c r="AC513">
        <v>2017</v>
      </c>
    </row>
    <row r="514" spans="1:29" x14ac:dyDescent="0.35">
      <c r="A514" t="s">
        <v>451</v>
      </c>
      <c r="B514" s="18">
        <v>43070</v>
      </c>
      <c r="C514">
        <v>98</v>
      </c>
      <c r="D514">
        <v>2.4E-2</v>
      </c>
      <c r="E514">
        <v>0</v>
      </c>
      <c r="F514" t="s">
        <v>1125</v>
      </c>
      <c r="G514" s="56">
        <v>44491</v>
      </c>
      <c r="H514" t="s">
        <v>106</v>
      </c>
      <c r="J514">
        <v>1.4999999999999999E-2</v>
      </c>
      <c r="K514" t="s">
        <v>467</v>
      </c>
      <c r="L514">
        <v>5.8000000000000003E-2</v>
      </c>
      <c r="M514" t="s">
        <v>468</v>
      </c>
      <c r="S514" t="s">
        <v>1126</v>
      </c>
      <c r="T514" t="s">
        <v>1126</v>
      </c>
      <c r="U514" s="55">
        <v>2017335005</v>
      </c>
      <c r="V514" t="s">
        <v>462</v>
      </c>
      <c r="W514" t="s">
        <v>468</v>
      </c>
      <c r="X514" t="s">
        <v>468</v>
      </c>
      <c r="Y514" t="s">
        <v>1130</v>
      </c>
      <c r="Z514" t="s">
        <v>1128</v>
      </c>
      <c r="AC514">
        <v>2017</v>
      </c>
    </row>
    <row r="515" spans="1:29" x14ac:dyDescent="0.35">
      <c r="A515" t="s">
        <v>160</v>
      </c>
      <c r="B515" s="18">
        <v>43070</v>
      </c>
      <c r="C515">
        <v>98</v>
      </c>
      <c r="D515">
        <v>1.4999999999999999E-2</v>
      </c>
      <c r="E515" t="s">
        <v>827</v>
      </c>
      <c r="F515" t="s">
        <v>1125</v>
      </c>
      <c r="G515" s="56">
        <v>44491</v>
      </c>
      <c r="H515" t="s">
        <v>1122</v>
      </c>
      <c r="J515">
        <v>1.4999999999999999E-2</v>
      </c>
      <c r="K515" t="s">
        <v>467</v>
      </c>
      <c r="L515">
        <v>5.8000000000000003E-2</v>
      </c>
      <c r="M515" t="s">
        <v>468</v>
      </c>
      <c r="S515" t="s">
        <v>1126</v>
      </c>
      <c r="T515" t="s">
        <v>1126</v>
      </c>
      <c r="U515" s="55">
        <v>2017335007</v>
      </c>
      <c r="V515" t="s">
        <v>462</v>
      </c>
      <c r="W515" t="s">
        <v>468</v>
      </c>
      <c r="X515" t="s">
        <v>468</v>
      </c>
      <c r="Y515" t="s">
        <v>1130</v>
      </c>
      <c r="Z515" t="s">
        <v>1128</v>
      </c>
      <c r="AC515">
        <v>2017</v>
      </c>
    </row>
    <row r="516" spans="1:29" x14ac:dyDescent="0.35">
      <c r="A516" t="s">
        <v>158</v>
      </c>
      <c r="B516" s="18">
        <v>43070</v>
      </c>
      <c r="C516">
        <v>98</v>
      </c>
      <c r="D516">
        <v>1.4999999999999999E-2</v>
      </c>
      <c r="E516" t="s">
        <v>836</v>
      </c>
      <c r="F516" t="s">
        <v>1125</v>
      </c>
      <c r="G516" s="56">
        <v>44491</v>
      </c>
      <c r="H516" t="s">
        <v>836</v>
      </c>
      <c r="J516">
        <v>1.4999999999999999E-2</v>
      </c>
      <c r="K516">
        <f>J516</f>
        <v>1.4999999999999999E-2</v>
      </c>
      <c r="L516">
        <v>5.8000000000000003E-2</v>
      </c>
      <c r="M516" t="s">
        <v>468</v>
      </c>
      <c r="S516" t="s">
        <v>1126</v>
      </c>
      <c r="T516" t="s">
        <v>1126</v>
      </c>
      <c r="U516" s="55">
        <v>2017335002</v>
      </c>
      <c r="V516" t="s">
        <v>462</v>
      </c>
      <c r="W516" t="s">
        <v>468</v>
      </c>
      <c r="X516" t="s">
        <v>468</v>
      </c>
      <c r="Y516" t="s">
        <v>1130</v>
      </c>
      <c r="Z516" t="s">
        <v>1128</v>
      </c>
      <c r="AC516">
        <v>2017</v>
      </c>
    </row>
    <row r="517" spans="1:29" x14ac:dyDescent="0.35">
      <c r="A517" t="s">
        <v>159</v>
      </c>
      <c r="B517" s="18">
        <v>43070</v>
      </c>
      <c r="C517">
        <v>98</v>
      </c>
      <c r="D517">
        <v>8.9999999999999993E-3</v>
      </c>
      <c r="E517" t="s">
        <v>827</v>
      </c>
      <c r="F517" t="s">
        <v>1125</v>
      </c>
      <c r="G517" s="56">
        <v>44491</v>
      </c>
      <c r="H517" t="s">
        <v>1122</v>
      </c>
      <c r="J517">
        <v>1.4999999999999999E-2</v>
      </c>
      <c r="K517" t="s">
        <v>467</v>
      </c>
      <c r="L517">
        <v>5.8000000000000003E-2</v>
      </c>
      <c r="M517" t="s">
        <v>468</v>
      </c>
      <c r="S517" t="s">
        <v>1126</v>
      </c>
      <c r="T517" t="s">
        <v>1126</v>
      </c>
      <c r="U517" s="55">
        <v>2017335001</v>
      </c>
      <c r="V517" t="s">
        <v>462</v>
      </c>
      <c r="W517" t="s">
        <v>468</v>
      </c>
      <c r="X517" t="s">
        <v>468</v>
      </c>
      <c r="Y517" t="s">
        <v>1130</v>
      </c>
      <c r="Z517" t="s">
        <v>1128</v>
      </c>
      <c r="AC517">
        <v>2017</v>
      </c>
    </row>
    <row r="518" spans="1:29" x14ac:dyDescent="0.35">
      <c r="A518" t="s">
        <v>450</v>
      </c>
      <c r="B518" s="18">
        <v>43243</v>
      </c>
      <c r="C518">
        <v>98</v>
      </c>
      <c r="D518">
        <v>0.05</v>
      </c>
      <c r="E518">
        <v>0</v>
      </c>
      <c r="F518" t="s">
        <v>1125</v>
      </c>
      <c r="G518" s="56">
        <v>44491</v>
      </c>
      <c r="H518" t="s">
        <v>466</v>
      </c>
      <c r="J518">
        <v>1.4999999999999999E-2</v>
      </c>
      <c r="K518" t="s">
        <v>467</v>
      </c>
      <c r="L518">
        <v>5.8000000000000003E-2</v>
      </c>
      <c r="M518" t="s">
        <v>468</v>
      </c>
      <c r="S518" t="s">
        <v>1126</v>
      </c>
      <c r="T518" t="s">
        <v>1126</v>
      </c>
      <c r="U518" s="55">
        <v>2018143005</v>
      </c>
      <c r="V518" t="s">
        <v>462</v>
      </c>
      <c r="W518" t="s">
        <v>468</v>
      </c>
      <c r="X518" t="s">
        <v>468</v>
      </c>
      <c r="Y518" t="s">
        <v>1130</v>
      </c>
      <c r="Z518" t="s">
        <v>1128</v>
      </c>
      <c r="AC518">
        <v>2018</v>
      </c>
    </row>
    <row r="519" spans="1:29" x14ac:dyDescent="0.35">
      <c r="A519" t="s">
        <v>161</v>
      </c>
      <c r="B519" s="18">
        <v>43286</v>
      </c>
      <c r="C519">
        <v>98</v>
      </c>
      <c r="D519">
        <v>1.2E-2</v>
      </c>
      <c r="E519" t="s">
        <v>827</v>
      </c>
      <c r="F519" t="s">
        <v>1125</v>
      </c>
      <c r="G519" s="56">
        <v>44491</v>
      </c>
      <c r="H519" t="s">
        <v>1122</v>
      </c>
      <c r="J519">
        <v>1.4999999999999999E-2</v>
      </c>
      <c r="K519" t="s">
        <v>467</v>
      </c>
      <c r="L519">
        <v>5.8000000000000003E-2</v>
      </c>
      <c r="M519" t="s">
        <v>468</v>
      </c>
      <c r="S519" t="s">
        <v>1126</v>
      </c>
      <c r="T519" t="s">
        <v>1126</v>
      </c>
      <c r="U519" s="55">
        <v>2018186018</v>
      </c>
      <c r="V519" t="s">
        <v>462</v>
      </c>
      <c r="W519" t="s">
        <v>468</v>
      </c>
      <c r="X519" t="s">
        <v>468</v>
      </c>
      <c r="Y519" t="s">
        <v>1130</v>
      </c>
      <c r="Z519" t="s">
        <v>1128</v>
      </c>
      <c r="AC519">
        <v>2018</v>
      </c>
    </row>
    <row r="520" spans="1:29" x14ac:dyDescent="0.35">
      <c r="A520" t="s">
        <v>451</v>
      </c>
      <c r="B520" s="18">
        <v>43286</v>
      </c>
      <c r="C520">
        <v>98</v>
      </c>
      <c r="D520">
        <v>0.104</v>
      </c>
      <c r="E520">
        <v>0</v>
      </c>
      <c r="F520" t="s">
        <v>1125</v>
      </c>
      <c r="G520" s="56">
        <v>44491</v>
      </c>
      <c r="H520" t="s">
        <v>106</v>
      </c>
      <c r="J520">
        <v>1.4999999999999999E-2</v>
      </c>
      <c r="K520" t="s">
        <v>467</v>
      </c>
      <c r="L520">
        <v>5.8000000000000003E-2</v>
      </c>
      <c r="M520" t="s">
        <v>468</v>
      </c>
      <c r="S520" t="s">
        <v>1126</v>
      </c>
      <c r="T520" t="s">
        <v>1126</v>
      </c>
      <c r="U520" s="55">
        <v>2018186016</v>
      </c>
      <c r="V520" t="s">
        <v>462</v>
      </c>
      <c r="W520" t="s">
        <v>468</v>
      </c>
      <c r="X520" t="s">
        <v>468</v>
      </c>
      <c r="Y520" t="s">
        <v>1130</v>
      </c>
      <c r="Z520" t="s">
        <v>1128</v>
      </c>
      <c r="AC520">
        <v>2018</v>
      </c>
    </row>
    <row r="521" spans="1:29" x14ac:dyDescent="0.35">
      <c r="A521" t="s">
        <v>160</v>
      </c>
      <c r="B521" s="18">
        <v>43286</v>
      </c>
      <c r="C521">
        <v>98</v>
      </c>
      <c r="D521">
        <v>0.38800000000000001</v>
      </c>
      <c r="E521">
        <v>0</v>
      </c>
      <c r="F521" t="s">
        <v>1125</v>
      </c>
      <c r="G521" s="56">
        <v>44491</v>
      </c>
      <c r="H521" t="s">
        <v>106</v>
      </c>
      <c r="J521">
        <v>1.4999999999999999E-2</v>
      </c>
      <c r="K521" t="s">
        <v>467</v>
      </c>
      <c r="L521">
        <v>5.8000000000000003E-2</v>
      </c>
      <c r="M521" t="s">
        <v>468</v>
      </c>
      <c r="S521" t="s">
        <v>1126</v>
      </c>
      <c r="T521" t="s">
        <v>1126</v>
      </c>
      <c r="U521" s="55">
        <v>2018186017</v>
      </c>
      <c r="V521" t="s">
        <v>462</v>
      </c>
      <c r="W521" t="s">
        <v>468</v>
      </c>
      <c r="X521" t="s">
        <v>468</v>
      </c>
      <c r="Y521" t="s">
        <v>1130</v>
      </c>
      <c r="Z521" t="s">
        <v>1128</v>
      </c>
      <c r="AC521">
        <v>2018</v>
      </c>
    </row>
    <row r="522" spans="1:29" x14ac:dyDescent="0.35">
      <c r="A522" t="s">
        <v>158</v>
      </c>
      <c r="B522" s="18">
        <v>43286</v>
      </c>
      <c r="C522">
        <v>98</v>
      </c>
      <c r="D522">
        <v>0.02</v>
      </c>
      <c r="E522" t="s">
        <v>827</v>
      </c>
      <c r="F522" t="s">
        <v>1125</v>
      </c>
      <c r="G522" s="56">
        <v>44491</v>
      </c>
      <c r="H522" t="s">
        <v>1122</v>
      </c>
      <c r="J522">
        <v>1.4999999999999999E-2</v>
      </c>
      <c r="K522" t="s">
        <v>467</v>
      </c>
      <c r="L522">
        <v>5.8000000000000003E-2</v>
      </c>
      <c r="M522" t="s">
        <v>468</v>
      </c>
      <c r="S522" t="s">
        <v>1126</v>
      </c>
      <c r="T522" t="s">
        <v>1126</v>
      </c>
      <c r="U522" s="55">
        <v>2018186015</v>
      </c>
      <c r="V522" t="s">
        <v>462</v>
      </c>
      <c r="W522" t="s">
        <v>468</v>
      </c>
      <c r="X522" t="s">
        <v>468</v>
      </c>
      <c r="Y522" t="s">
        <v>1130</v>
      </c>
      <c r="Z522" t="s">
        <v>1128</v>
      </c>
      <c r="AC522">
        <v>2018</v>
      </c>
    </row>
    <row r="523" spans="1:29" x14ac:dyDescent="0.35">
      <c r="A523" t="s">
        <v>451</v>
      </c>
      <c r="B523" s="18">
        <v>43306</v>
      </c>
      <c r="C523">
        <v>98</v>
      </c>
      <c r="D523">
        <v>5.8000000000000003E-2</v>
      </c>
      <c r="E523">
        <v>0</v>
      </c>
      <c r="F523" t="s">
        <v>1125</v>
      </c>
      <c r="G523" s="56">
        <v>44491</v>
      </c>
      <c r="H523" t="s">
        <v>106</v>
      </c>
      <c r="J523">
        <v>1.4999999999999999E-2</v>
      </c>
      <c r="K523" t="s">
        <v>467</v>
      </c>
      <c r="L523">
        <v>5.8000000000000003E-2</v>
      </c>
      <c r="M523" t="s">
        <v>468</v>
      </c>
      <c r="S523" t="s">
        <v>1126</v>
      </c>
      <c r="T523" t="s">
        <v>1126</v>
      </c>
      <c r="U523" s="55">
        <v>2018206077</v>
      </c>
      <c r="V523" t="s">
        <v>462</v>
      </c>
      <c r="W523" t="s">
        <v>468</v>
      </c>
      <c r="X523" t="s">
        <v>468</v>
      </c>
      <c r="Y523" t="s">
        <v>1130</v>
      </c>
      <c r="Z523" t="s">
        <v>1128</v>
      </c>
      <c r="AC523">
        <v>2018</v>
      </c>
    </row>
    <row r="524" spans="1:29" x14ac:dyDescent="0.35">
      <c r="A524" t="s">
        <v>160</v>
      </c>
      <c r="B524" s="18">
        <v>43306</v>
      </c>
      <c r="C524">
        <v>98</v>
      </c>
      <c r="D524">
        <v>1.2E-2</v>
      </c>
      <c r="E524" t="s">
        <v>827</v>
      </c>
      <c r="F524" t="s">
        <v>1125</v>
      </c>
      <c r="G524" s="56">
        <v>44491</v>
      </c>
      <c r="H524" t="s">
        <v>1122</v>
      </c>
      <c r="J524">
        <v>1.4999999999999999E-2</v>
      </c>
      <c r="K524" t="s">
        <v>467</v>
      </c>
      <c r="L524">
        <v>5.8000000000000003E-2</v>
      </c>
      <c r="M524" t="s">
        <v>468</v>
      </c>
      <c r="S524" t="s">
        <v>1126</v>
      </c>
      <c r="T524" t="s">
        <v>1126</v>
      </c>
      <c r="U524" s="55">
        <v>2018206078</v>
      </c>
      <c r="V524" t="s">
        <v>462</v>
      </c>
      <c r="W524" t="s">
        <v>468</v>
      </c>
      <c r="X524" t="s">
        <v>468</v>
      </c>
      <c r="Y524" t="s">
        <v>1130</v>
      </c>
      <c r="Z524" t="s">
        <v>1128</v>
      </c>
      <c r="AC524">
        <v>2018</v>
      </c>
    </row>
    <row r="525" spans="1:29" x14ac:dyDescent="0.35">
      <c r="A525" t="s">
        <v>158</v>
      </c>
      <c r="B525" s="18">
        <v>43306</v>
      </c>
      <c r="C525">
        <v>98</v>
      </c>
      <c r="D525">
        <v>8.6999999999999994E-2</v>
      </c>
      <c r="E525">
        <v>0</v>
      </c>
      <c r="F525" t="s">
        <v>1125</v>
      </c>
      <c r="G525" s="56">
        <v>44491</v>
      </c>
      <c r="H525" t="s">
        <v>106</v>
      </c>
      <c r="J525">
        <v>1.4999999999999999E-2</v>
      </c>
      <c r="K525" t="s">
        <v>467</v>
      </c>
      <c r="L525">
        <v>5.8000000000000003E-2</v>
      </c>
      <c r="M525" t="s">
        <v>468</v>
      </c>
      <c r="S525" t="s">
        <v>1126</v>
      </c>
      <c r="T525" t="s">
        <v>1126</v>
      </c>
      <c r="U525" s="55">
        <v>2018206076</v>
      </c>
      <c r="V525" t="s">
        <v>462</v>
      </c>
      <c r="W525" t="s">
        <v>468</v>
      </c>
      <c r="X525" t="s">
        <v>468</v>
      </c>
      <c r="Y525" t="s">
        <v>1130</v>
      </c>
      <c r="Z525" t="s">
        <v>1128</v>
      </c>
      <c r="AC525">
        <v>2018</v>
      </c>
    </row>
    <row r="526" spans="1:29" x14ac:dyDescent="0.35">
      <c r="A526" t="s">
        <v>159</v>
      </c>
      <c r="B526" s="18">
        <v>43306</v>
      </c>
      <c r="C526">
        <v>98</v>
      </c>
      <c r="D526">
        <v>5.2999999999999999E-2</v>
      </c>
      <c r="E526">
        <v>0</v>
      </c>
      <c r="F526" t="s">
        <v>1125</v>
      </c>
      <c r="G526" s="56">
        <v>44491</v>
      </c>
      <c r="H526" t="s">
        <v>106</v>
      </c>
      <c r="J526">
        <v>1.4999999999999999E-2</v>
      </c>
      <c r="K526" t="s">
        <v>467</v>
      </c>
      <c r="L526">
        <v>5.8000000000000003E-2</v>
      </c>
      <c r="M526" t="s">
        <v>468</v>
      </c>
      <c r="S526" t="s">
        <v>1126</v>
      </c>
      <c r="T526" t="s">
        <v>1126</v>
      </c>
      <c r="U526" s="55">
        <v>2018206079</v>
      </c>
      <c r="V526" t="s">
        <v>462</v>
      </c>
      <c r="W526" t="s">
        <v>468</v>
      </c>
      <c r="X526" t="s">
        <v>468</v>
      </c>
      <c r="Y526" t="s">
        <v>1130</v>
      </c>
      <c r="Z526" t="s">
        <v>1128</v>
      </c>
      <c r="AC526">
        <v>2018</v>
      </c>
    </row>
    <row r="527" spans="1:29" x14ac:dyDescent="0.35">
      <c r="A527" t="s">
        <v>450</v>
      </c>
      <c r="B527" s="18">
        <v>43312</v>
      </c>
      <c r="C527">
        <v>98</v>
      </c>
      <c r="D527">
        <v>3.9E-2</v>
      </c>
      <c r="E527">
        <v>0</v>
      </c>
      <c r="F527" t="s">
        <v>1125</v>
      </c>
      <c r="G527" s="56">
        <v>44491</v>
      </c>
      <c r="H527" t="s">
        <v>106</v>
      </c>
      <c r="J527">
        <v>1.4999999999999999E-2</v>
      </c>
      <c r="K527" t="s">
        <v>467</v>
      </c>
      <c r="L527">
        <v>5.8000000000000003E-2</v>
      </c>
      <c r="M527" t="s">
        <v>468</v>
      </c>
      <c r="S527" t="s">
        <v>1126</v>
      </c>
      <c r="T527" t="s">
        <v>1126</v>
      </c>
      <c r="U527" s="55">
        <v>2018212100</v>
      </c>
      <c r="V527" t="s">
        <v>462</v>
      </c>
      <c r="W527" t="s">
        <v>468</v>
      </c>
      <c r="X527" t="s">
        <v>468</v>
      </c>
      <c r="Y527" t="s">
        <v>1130</v>
      </c>
      <c r="Z527" t="s">
        <v>1128</v>
      </c>
      <c r="AC527">
        <v>2018</v>
      </c>
    </row>
    <row r="528" spans="1:29" x14ac:dyDescent="0.35">
      <c r="A528" t="s">
        <v>161</v>
      </c>
      <c r="B528" s="18">
        <v>43312</v>
      </c>
      <c r="C528">
        <v>98</v>
      </c>
      <c r="D528">
        <v>1.4999999999999999E-2</v>
      </c>
      <c r="E528" t="s">
        <v>836</v>
      </c>
      <c r="F528" t="s">
        <v>1125</v>
      </c>
      <c r="G528" s="56">
        <v>44491</v>
      </c>
      <c r="H528" t="s">
        <v>836</v>
      </c>
      <c r="J528">
        <v>1.4999999999999999E-2</v>
      </c>
      <c r="K528">
        <f>J528</f>
        <v>1.4999999999999999E-2</v>
      </c>
      <c r="L528">
        <v>5.8000000000000003E-2</v>
      </c>
      <c r="M528" t="s">
        <v>468</v>
      </c>
      <c r="S528" t="s">
        <v>1126</v>
      </c>
      <c r="T528" t="s">
        <v>1126</v>
      </c>
      <c r="U528" s="55">
        <v>2018212097</v>
      </c>
      <c r="V528" t="s">
        <v>462</v>
      </c>
      <c r="W528" t="s">
        <v>468</v>
      </c>
      <c r="X528" t="s">
        <v>468</v>
      </c>
      <c r="Y528" t="s">
        <v>1130</v>
      </c>
      <c r="Z528" t="s">
        <v>1128</v>
      </c>
      <c r="AC528">
        <v>2018</v>
      </c>
    </row>
    <row r="529" spans="1:29" x14ac:dyDescent="0.35">
      <c r="A529" t="s">
        <v>451</v>
      </c>
      <c r="B529" s="18">
        <v>43312</v>
      </c>
      <c r="C529">
        <v>98</v>
      </c>
      <c r="D529">
        <v>4.1000000000000002E-2</v>
      </c>
      <c r="E529">
        <v>0</v>
      </c>
      <c r="F529" t="s">
        <v>1125</v>
      </c>
      <c r="G529" s="56">
        <v>44491</v>
      </c>
      <c r="H529" t="s">
        <v>106</v>
      </c>
      <c r="J529">
        <v>1.4999999999999999E-2</v>
      </c>
      <c r="K529" t="s">
        <v>467</v>
      </c>
      <c r="L529">
        <v>5.8000000000000003E-2</v>
      </c>
      <c r="M529" t="s">
        <v>468</v>
      </c>
      <c r="S529" t="s">
        <v>1126</v>
      </c>
      <c r="T529" t="s">
        <v>1126</v>
      </c>
      <c r="U529" s="55">
        <v>2018212096</v>
      </c>
      <c r="V529" t="s">
        <v>462</v>
      </c>
      <c r="W529" t="s">
        <v>468</v>
      </c>
      <c r="X529" t="s">
        <v>468</v>
      </c>
      <c r="Y529" t="s">
        <v>1130</v>
      </c>
      <c r="Z529" t="s">
        <v>1128</v>
      </c>
      <c r="AC529">
        <v>2018</v>
      </c>
    </row>
    <row r="530" spans="1:29" x14ac:dyDescent="0.35">
      <c r="A530" t="s">
        <v>160</v>
      </c>
      <c r="B530" s="18">
        <v>43312</v>
      </c>
      <c r="C530">
        <v>98</v>
      </c>
      <c r="D530">
        <v>4.8000000000000001E-2</v>
      </c>
      <c r="E530">
        <v>0</v>
      </c>
      <c r="F530" t="s">
        <v>1125</v>
      </c>
      <c r="G530" s="56">
        <v>44491</v>
      </c>
      <c r="H530" t="s">
        <v>106</v>
      </c>
      <c r="J530">
        <v>1.4999999999999999E-2</v>
      </c>
      <c r="K530" t="s">
        <v>467</v>
      </c>
      <c r="L530">
        <v>5.8000000000000003E-2</v>
      </c>
      <c r="M530" t="s">
        <v>468</v>
      </c>
      <c r="S530" t="s">
        <v>1126</v>
      </c>
      <c r="T530" t="s">
        <v>1126</v>
      </c>
      <c r="U530" s="55">
        <v>2018212098</v>
      </c>
      <c r="V530" t="s">
        <v>462</v>
      </c>
      <c r="W530" t="s">
        <v>468</v>
      </c>
      <c r="X530" t="s">
        <v>468</v>
      </c>
      <c r="Y530" t="s">
        <v>1130</v>
      </c>
      <c r="Z530" t="s">
        <v>1128</v>
      </c>
      <c r="AC530">
        <v>2018</v>
      </c>
    </row>
    <row r="531" spans="1:29" x14ac:dyDescent="0.35">
      <c r="A531" t="s">
        <v>158</v>
      </c>
      <c r="B531" s="18">
        <v>43312</v>
      </c>
      <c r="C531">
        <v>98</v>
      </c>
      <c r="D531">
        <v>1.4999999999999999E-2</v>
      </c>
      <c r="E531" t="s">
        <v>827</v>
      </c>
      <c r="F531" t="s">
        <v>1125</v>
      </c>
      <c r="G531" s="56">
        <v>44491</v>
      </c>
      <c r="H531" t="s">
        <v>1122</v>
      </c>
      <c r="J531">
        <v>1.4999999999999999E-2</v>
      </c>
      <c r="K531" t="s">
        <v>467</v>
      </c>
      <c r="L531">
        <v>5.8000000000000003E-2</v>
      </c>
      <c r="M531" t="s">
        <v>468</v>
      </c>
      <c r="S531" t="s">
        <v>1126</v>
      </c>
      <c r="T531" t="s">
        <v>1126</v>
      </c>
      <c r="U531" s="55">
        <v>2018212095</v>
      </c>
      <c r="V531" t="s">
        <v>462</v>
      </c>
      <c r="W531" t="s">
        <v>468</v>
      </c>
      <c r="X531" t="s">
        <v>468</v>
      </c>
      <c r="Y531" t="s">
        <v>1130</v>
      </c>
      <c r="Z531" t="s">
        <v>1128</v>
      </c>
      <c r="AC531">
        <v>2018</v>
      </c>
    </row>
    <row r="532" spans="1:29" x14ac:dyDescent="0.35">
      <c r="A532" t="s">
        <v>159</v>
      </c>
      <c r="B532" s="18">
        <v>43312</v>
      </c>
      <c r="C532">
        <v>98</v>
      </c>
      <c r="D532">
        <v>2.1000000000000001E-2</v>
      </c>
      <c r="E532" t="s">
        <v>827</v>
      </c>
      <c r="F532" t="s">
        <v>1125</v>
      </c>
      <c r="G532" s="56">
        <v>44491</v>
      </c>
      <c r="H532" t="s">
        <v>1122</v>
      </c>
      <c r="J532">
        <v>1.4999999999999999E-2</v>
      </c>
      <c r="K532" t="s">
        <v>467</v>
      </c>
      <c r="L532">
        <v>5.8000000000000003E-2</v>
      </c>
      <c r="M532" t="s">
        <v>468</v>
      </c>
      <c r="S532" t="s">
        <v>1126</v>
      </c>
      <c r="T532" t="s">
        <v>1126</v>
      </c>
      <c r="U532" s="55">
        <v>2018212099</v>
      </c>
      <c r="V532" t="s">
        <v>462</v>
      </c>
      <c r="W532" t="s">
        <v>468</v>
      </c>
      <c r="X532" t="s">
        <v>468</v>
      </c>
      <c r="Y532" t="s">
        <v>1130</v>
      </c>
      <c r="Z532" t="s">
        <v>1128</v>
      </c>
      <c r="AC532">
        <v>2018</v>
      </c>
    </row>
    <row r="533" spans="1:29" x14ac:dyDescent="0.35">
      <c r="A533" t="s">
        <v>450</v>
      </c>
      <c r="B533" s="18">
        <v>43340</v>
      </c>
      <c r="C533">
        <v>98</v>
      </c>
      <c r="D533">
        <v>3.9E-2</v>
      </c>
      <c r="E533">
        <v>0</v>
      </c>
      <c r="F533" t="s">
        <v>1125</v>
      </c>
      <c r="G533" s="56">
        <v>44491</v>
      </c>
      <c r="H533" t="s">
        <v>106</v>
      </c>
      <c r="J533">
        <v>1.4999999999999999E-2</v>
      </c>
      <c r="K533" t="s">
        <v>467</v>
      </c>
      <c r="L533">
        <v>5.8000000000000003E-2</v>
      </c>
      <c r="M533" t="s">
        <v>468</v>
      </c>
      <c r="S533" t="s">
        <v>1126</v>
      </c>
      <c r="T533" t="s">
        <v>1126</v>
      </c>
      <c r="U533" s="55">
        <v>2018240049</v>
      </c>
      <c r="V533" t="s">
        <v>462</v>
      </c>
      <c r="W533" t="s">
        <v>468</v>
      </c>
      <c r="X533" t="s">
        <v>468</v>
      </c>
      <c r="Y533" t="s">
        <v>1130</v>
      </c>
      <c r="Z533" t="s">
        <v>1128</v>
      </c>
      <c r="AC533">
        <v>2018</v>
      </c>
    </row>
    <row r="534" spans="1:29" x14ac:dyDescent="0.35">
      <c r="A534" t="s">
        <v>451</v>
      </c>
      <c r="B534" s="18">
        <v>43340</v>
      </c>
      <c r="C534">
        <v>98</v>
      </c>
      <c r="D534">
        <v>5.1999999999999998E-2</v>
      </c>
      <c r="E534">
        <v>0</v>
      </c>
      <c r="F534" t="s">
        <v>1125</v>
      </c>
      <c r="G534" s="56">
        <v>44491</v>
      </c>
      <c r="H534" t="s">
        <v>106</v>
      </c>
      <c r="J534">
        <v>1.4999999999999999E-2</v>
      </c>
      <c r="K534" t="s">
        <v>467</v>
      </c>
      <c r="L534">
        <v>5.8000000000000003E-2</v>
      </c>
      <c r="M534" t="s">
        <v>468</v>
      </c>
      <c r="S534" t="s">
        <v>1126</v>
      </c>
      <c r="T534" t="s">
        <v>1126</v>
      </c>
      <c r="U534" s="55">
        <v>2018240046</v>
      </c>
      <c r="V534" t="s">
        <v>462</v>
      </c>
      <c r="W534" t="s">
        <v>468</v>
      </c>
      <c r="X534" t="s">
        <v>468</v>
      </c>
      <c r="Y534" t="s">
        <v>1130</v>
      </c>
      <c r="Z534" t="s">
        <v>1128</v>
      </c>
      <c r="AC534">
        <v>2018</v>
      </c>
    </row>
    <row r="535" spans="1:29" x14ac:dyDescent="0.35">
      <c r="A535" t="s">
        <v>160</v>
      </c>
      <c r="B535" s="18">
        <v>43340</v>
      </c>
      <c r="C535">
        <v>98</v>
      </c>
      <c r="D535">
        <v>4.1000000000000002E-2</v>
      </c>
      <c r="E535">
        <v>0</v>
      </c>
      <c r="F535" t="s">
        <v>1125</v>
      </c>
      <c r="G535" s="56">
        <v>44491</v>
      </c>
      <c r="H535" t="s">
        <v>106</v>
      </c>
      <c r="J535">
        <v>1.4999999999999999E-2</v>
      </c>
      <c r="K535" t="s">
        <v>467</v>
      </c>
      <c r="L535">
        <v>5.8000000000000003E-2</v>
      </c>
      <c r="M535" t="s">
        <v>468</v>
      </c>
      <c r="S535" t="s">
        <v>1126</v>
      </c>
      <c r="T535" t="s">
        <v>1126</v>
      </c>
      <c r="U535" s="55">
        <v>2018240047</v>
      </c>
      <c r="V535" t="s">
        <v>462</v>
      </c>
      <c r="W535" t="s">
        <v>468</v>
      </c>
      <c r="X535" t="s">
        <v>468</v>
      </c>
      <c r="Y535" t="s">
        <v>1130</v>
      </c>
      <c r="Z535" t="s">
        <v>1128</v>
      </c>
      <c r="AC535">
        <v>2018</v>
      </c>
    </row>
    <row r="536" spans="1:29" x14ac:dyDescent="0.35">
      <c r="A536" t="s">
        <v>160</v>
      </c>
      <c r="B536" s="18">
        <v>43340</v>
      </c>
      <c r="C536">
        <v>98</v>
      </c>
      <c r="D536">
        <v>3.4000000000000002E-2</v>
      </c>
      <c r="E536">
        <v>0</v>
      </c>
      <c r="F536" t="s">
        <v>1125</v>
      </c>
      <c r="G536" s="56">
        <v>44491</v>
      </c>
      <c r="H536" t="s">
        <v>106</v>
      </c>
      <c r="J536">
        <v>1.4999999999999999E-2</v>
      </c>
      <c r="K536" t="s">
        <v>467</v>
      </c>
      <c r="L536">
        <v>5.8000000000000003E-2</v>
      </c>
      <c r="M536" t="s">
        <v>468</v>
      </c>
      <c r="S536" t="s">
        <v>1126</v>
      </c>
      <c r="T536" t="s">
        <v>1126</v>
      </c>
      <c r="U536" s="55">
        <v>2018240051</v>
      </c>
      <c r="V536" t="s">
        <v>462</v>
      </c>
      <c r="W536" t="s">
        <v>468</v>
      </c>
      <c r="X536" t="s">
        <v>468</v>
      </c>
      <c r="Y536" t="s">
        <v>1130</v>
      </c>
      <c r="Z536" t="s">
        <v>1128</v>
      </c>
      <c r="AC536">
        <v>2018</v>
      </c>
    </row>
    <row r="537" spans="1:29" x14ac:dyDescent="0.35">
      <c r="A537" t="s">
        <v>159</v>
      </c>
      <c r="B537" s="18">
        <v>43340</v>
      </c>
      <c r="C537">
        <v>98</v>
      </c>
      <c r="D537">
        <v>3.5999999999999997E-2</v>
      </c>
      <c r="E537">
        <v>0</v>
      </c>
      <c r="F537" t="s">
        <v>1125</v>
      </c>
      <c r="G537" s="56">
        <v>44491</v>
      </c>
      <c r="H537" t="s">
        <v>106</v>
      </c>
      <c r="J537">
        <v>1.4999999999999999E-2</v>
      </c>
      <c r="K537" t="s">
        <v>467</v>
      </c>
      <c r="L537">
        <v>5.8000000000000003E-2</v>
      </c>
      <c r="M537" t="s">
        <v>468</v>
      </c>
      <c r="S537" t="s">
        <v>1126</v>
      </c>
      <c r="T537" t="s">
        <v>1126</v>
      </c>
      <c r="U537" s="55">
        <v>2018240048</v>
      </c>
      <c r="V537" t="s">
        <v>462</v>
      </c>
      <c r="W537" t="s">
        <v>468</v>
      </c>
      <c r="X537" t="s">
        <v>468</v>
      </c>
      <c r="Y537" t="s">
        <v>1130</v>
      </c>
      <c r="Z537" t="s">
        <v>1128</v>
      </c>
      <c r="AC537">
        <v>2018</v>
      </c>
    </row>
    <row r="538" spans="1:29" x14ac:dyDescent="0.35">
      <c r="A538" t="s">
        <v>451</v>
      </c>
      <c r="B538" s="18">
        <v>43353</v>
      </c>
      <c r="C538">
        <v>98</v>
      </c>
      <c r="D538">
        <v>8.7999999999999995E-2</v>
      </c>
      <c r="E538">
        <v>0</v>
      </c>
      <c r="F538" t="s">
        <v>1125</v>
      </c>
      <c r="G538" s="56">
        <v>44491</v>
      </c>
      <c r="H538" t="s">
        <v>106</v>
      </c>
      <c r="J538">
        <v>1.4999999999999999E-2</v>
      </c>
      <c r="K538" t="s">
        <v>467</v>
      </c>
      <c r="L538">
        <v>5.8000000000000003E-2</v>
      </c>
      <c r="M538" t="s">
        <v>468</v>
      </c>
      <c r="S538" t="s">
        <v>1126</v>
      </c>
      <c r="T538" t="s">
        <v>1126</v>
      </c>
      <c r="U538" s="55">
        <v>2018254008</v>
      </c>
      <c r="V538" t="s">
        <v>462</v>
      </c>
      <c r="W538" t="s">
        <v>468</v>
      </c>
      <c r="X538" t="s">
        <v>468</v>
      </c>
      <c r="Y538" t="s">
        <v>1130</v>
      </c>
      <c r="Z538" t="s">
        <v>1128</v>
      </c>
      <c r="AC538">
        <v>2018</v>
      </c>
    </row>
    <row r="539" spans="1:29" x14ac:dyDescent="0.35">
      <c r="A539" t="s">
        <v>158</v>
      </c>
      <c r="B539" s="18">
        <v>43353</v>
      </c>
      <c r="C539">
        <v>98</v>
      </c>
      <c r="D539">
        <v>2.4E-2</v>
      </c>
      <c r="E539" t="s">
        <v>827</v>
      </c>
      <c r="F539" t="s">
        <v>1125</v>
      </c>
      <c r="G539" s="56">
        <v>44491</v>
      </c>
      <c r="H539" t="s">
        <v>1122</v>
      </c>
      <c r="J539">
        <v>1.4999999999999999E-2</v>
      </c>
      <c r="K539" t="s">
        <v>467</v>
      </c>
      <c r="L539">
        <v>5.8000000000000003E-2</v>
      </c>
      <c r="M539" t="s">
        <v>468</v>
      </c>
      <c r="S539" t="s">
        <v>1126</v>
      </c>
      <c r="T539" t="s">
        <v>1126</v>
      </c>
      <c r="U539" s="55">
        <v>2018254007</v>
      </c>
      <c r="V539" t="s">
        <v>462</v>
      </c>
      <c r="W539" t="s">
        <v>468</v>
      </c>
      <c r="X539" t="s">
        <v>468</v>
      </c>
      <c r="Y539" t="s">
        <v>1130</v>
      </c>
      <c r="Z539" t="s">
        <v>1128</v>
      </c>
      <c r="AC539">
        <v>2018</v>
      </c>
    </row>
    <row r="540" spans="1:29" x14ac:dyDescent="0.35">
      <c r="A540" t="s">
        <v>159</v>
      </c>
      <c r="B540" s="18">
        <v>43353</v>
      </c>
      <c r="C540">
        <v>98</v>
      </c>
      <c r="D540">
        <v>4.5999999999999999E-2</v>
      </c>
      <c r="E540">
        <v>0</v>
      </c>
      <c r="F540" t="s">
        <v>1125</v>
      </c>
      <c r="G540" s="56">
        <v>44491</v>
      </c>
      <c r="H540" t="s">
        <v>106</v>
      </c>
      <c r="J540">
        <v>1.4999999999999999E-2</v>
      </c>
      <c r="K540" t="s">
        <v>467</v>
      </c>
      <c r="L540">
        <v>5.8000000000000003E-2</v>
      </c>
      <c r="M540" t="s">
        <v>468</v>
      </c>
      <c r="S540" t="s">
        <v>1126</v>
      </c>
      <c r="T540" t="s">
        <v>1126</v>
      </c>
      <c r="U540" s="55">
        <v>2018254010</v>
      </c>
      <c r="V540" t="s">
        <v>462</v>
      </c>
      <c r="W540" t="s">
        <v>468</v>
      </c>
      <c r="X540" t="s">
        <v>468</v>
      </c>
      <c r="Y540" t="s">
        <v>1130</v>
      </c>
      <c r="Z540" t="s">
        <v>1128</v>
      </c>
      <c r="AC540">
        <v>2018</v>
      </c>
    </row>
    <row r="541" spans="1:29" x14ac:dyDescent="0.35">
      <c r="A541" t="s">
        <v>450</v>
      </c>
      <c r="B541" s="18">
        <v>43354</v>
      </c>
      <c r="C541">
        <v>98</v>
      </c>
      <c r="D541">
        <v>1.6E-2</v>
      </c>
      <c r="E541" t="s">
        <v>827</v>
      </c>
      <c r="F541" t="s">
        <v>1125</v>
      </c>
      <c r="G541" s="56">
        <v>44491</v>
      </c>
      <c r="H541" t="s">
        <v>1122</v>
      </c>
      <c r="J541">
        <v>1.4999999999999999E-2</v>
      </c>
      <c r="K541" t="s">
        <v>467</v>
      </c>
      <c r="L541">
        <v>5.8000000000000003E-2</v>
      </c>
      <c r="M541" t="s">
        <v>468</v>
      </c>
      <c r="S541" t="s">
        <v>1126</v>
      </c>
      <c r="T541" t="s">
        <v>1126</v>
      </c>
      <c r="U541" s="55">
        <v>2018254082</v>
      </c>
      <c r="V541" t="s">
        <v>462</v>
      </c>
      <c r="W541" t="s">
        <v>468</v>
      </c>
      <c r="X541" t="s">
        <v>468</v>
      </c>
      <c r="Y541" t="s">
        <v>1130</v>
      </c>
      <c r="Z541" t="s">
        <v>1128</v>
      </c>
      <c r="AC541">
        <v>2018</v>
      </c>
    </row>
    <row r="542" spans="1:29" x14ac:dyDescent="0.35">
      <c r="A542" t="s">
        <v>161</v>
      </c>
      <c r="B542" s="18">
        <v>43354</v>
      </c>
      <c r="C542">
        <v>98</v>
      </c>
      <c r="D542">
        <v>1.2E-2</v>
      </c>
      <c r="E542" t="s">
        <v>827</v>
      </c>
      <c r="F542" t="s">
        <v>1125</v>
      </c>
      <c r="G542" s="56">
        <v>44491</v>
      </c>
      <c r="H542" t="s">
        <v>1122</v>
      </c>
      <c r="J542">
        <v>1.4999999999999999E-2</v>
      </c>
      <c r="K542" t="s">
        <v>467</v>
      </c>
      <c r="L542">
        <v>5.8000000000000003E-2</v>
      </c>
      <c r="M542" t="s">
        <v>468</v>
      </c>
      <c r="S542" t="s">
        <v>1126</v>
      </c>
      <c r="T542" t="s">
        <v>1126</v>
      </c>
      <c r="U542" s="55">
        <v>2018254083</v>
      </c>
      <c r="V542" t="s">
        <v>462</v>
      </c>
      <c r="W542" t="s">
        <v>468</v>
      </c>
      <c r="X542" t="s">
        <v>468</v>
      </c>
      <c r="Y542" t="s">
        <v>1130</v>
      </c>
      <c r="Z542" t="s">
        <v>1128</v>
      </c>
      <c r="AC542">
        <v>2018</v>
      </c>
    </row>
    <row r="543" spans="1:29" x14ac:dyDescent="0.35">
      <c r="A543" t="s">
        <v>451</v>
      </c>
      <c r="B543" s="18">
        <v>43354</v>
      </c>
      <c r="C543">
        <v>98</v>
      </c>
      <c r="D543">
        <v>4.2000000000000003E-2</v>
      </c>
      <c r="E543">
        <v>0</v>
      </c>
      <c r="F543" t="s">
        <v>1125</v>
      </c>
      <c r="G543" s="56">
        <v>44491</v>
      </c>
      <c r="H543" t="s">
        <v>106</v>
      </c>
      <c r="J543">
        <v>1.4999999999999999E-2</v>
      </c>
      <c r="K543" t="s">
        <v>467</v>
      </c>
      <c r="L543">
        <v>5.8000000000000003E-2</v>
      </c>
      <c r="M543" t="s">
        <v>468</v>
      </c>
      <c r="S543" t="s">
        <v>1126</v>
      </c>
      <c r="T543" t="s">
        <v>1126</v>
      </c>
      <c r="U543" s="55">
        <v>2018254079</v>
      </c>
      <c r="V543" t="s">
        <v>462</v>
      </c>
      <c r="W543" t="s">
        <v>468</v>
      </c>
      <c r="X543" t="s">
        <v>468</v>
      </c>
      <c r="Y543" t="s">
        <v>1130</v>
      </c>
      <c r="Z543" t="s">
        <v>1128</v>
      </c>
      <c r="AC543">
        <v>2018</v>
      </c>
    </row>
    <row r="544" spans="1:29" x14ac:dyDescent="0.35">
      <c r="A544" t="s">
        <v>160</v>
      </c>
      <c r="B544" s="18">
        <v>43354</v>
      </c>
      <c r="C544">
        <v>98</v>
      </c>
      <c r="D544">
        <v>1.7999999999999999E-2</v>
      </c>
      <c r="E544" t="s">
        <v>827</v>
      </c>
      <c r="F544" t="s">
        <v>1125</v>
      </c>
      <c r="G544" s="56">
        <v>44491</v>
      </c>
      <c r="H544" t="s">
        <v>1122</v>
      </c>
      <c r="J544">
        <v>1.4999999999999999E-2</v>
      </c>
      <c r="K544" t="s">
        <v>467</v>
      </c>
      <c r="L544">
        <v>5.8000000000000003E-2</v>
      </c>
      <c r="M544" t="s">
        <v>468</v>
      </c>
      <c r="S544" t="s">
        <v>1126</v>
      </c>
      <c r="T544" t="s">
        <v>1126</v>
      </c>
      <c r="U544" s="55">
        <v>2018254080</v>
      </c>
      <c r="V544" t="s">
        <v>462</v>
      </c>
      <c r="W544" t="s">
        <v>468</v>
      </c>
      <c r="X544" t="s">
        <v>468</v>
      </c>
      <c r="Y544" t="s">
        <v>1130</v>
      </c>
      <c r="Z544" t="s">
        <v>1128</v>
      </c>
      <c r="AC544">
        <v>2018</v>
      </c>
    </row>
    <row r="545" spans="1:29" x14ac:dyDescent="0.35">
      <c r="A545" t="s">
        <v>158</v>
      </c>
      <c r="B545" s="18">
        <v>43354</v>
      </c>
      <c r="C545">
        <v>98</v>
      </c>
      <c r="D545">
        <v>0.03</v>
      </c>
      <c r="E545">
        <v>0</v>
      </c>
      <c r="F545" t="s">
        <v>1125</v>
      </c>
      <c r="G545" s="56">
        <v>44491</v>
      </c>
      <c r="H545" t="s">
        <v>106</v>
      </c>
      <c r="J545">
        <v>1.4999999999999999E-2</v>
      </c>
      <c r="K545" t="s">
        <v>467</v>
      </c>
      <c r="L545">
        <v>5.8000000000000003E-2</v>
      </c>
      <c r="M545" t="s">
        <v>468</v>
      </c>
      <c r="S545" t="s">
        <v>1126</v>
      </c>
      <c r="T545" t="s">
        <v>1126</v>
      </c>
      <c r="U545" s="55">
        <v>2018254078</v>
      </c>
      <c r="V545" t="s">
        <v>462</v>
      </c>
      <c r="W545" t="s">
        <v>468</v>
      </c>
      <c r="X545" t="s">
        <v>468</v>
      </c>
      <c r="Y545" t="s">
        <v>1130</v>
      </c>
      <c r="Z545" t="s">
        <v>1128</v>
      </c>
      <c r="AC545">
        <v>2018</v>
      </c>
    </row>
    <row r="546" spans="1:29" x14ac:dyDescent="0.35">
      <c r="A546" t="s">
        <v>159</v>
      </c>
      <c r="B546" s="18">
        <v>43354</v>
      </c>
      <c r="C546">
        <v>98</v>
      </c>
      <c r="D546">
        <v>3.5000000000000003E-2</v>
      </c>
      <c r="E546">
        <v>0</v>
      </c>
      <c r="F546" t="s">
        <v>1125</v>
      </c>
      <c r="G546" s="56">
        <v>44491</v>
      </c>
      <c r="H546" t="s">
        <v>106</v>
      </c>
      <c r="J546">
        <v>1.4999999999999999E-2</v>
      </c>
      <c r="K546" t="s">
        <v>467</v>
      </c>
      <c r="L546">
        <v>5.8000000000000003E-2</v>
      </c>
      <c r="M546" t="s">
        <v>468</v>
      </c>
      <c r="S546" t="s">
        <v>1126</v>
      </c>
      <c r="T546" t="s">
        <v>1126</v>
      </c>
      <c r="U546" s="55">
        <v>2018254081</v>
      </c>
      <c r="V546" t="s">
        <v>462</v>
      </c>
      <c r="W546" t="s">
        <v>468</v>
      </c>
      <c r="X546" t="s">
        <v>468</v>
      </c>
      <c r="Y546" t="s">
        <v>1130</v>
      </c>
      <c r="Z546" t="s">
        <v>1128</v>
      </c>
      <c r="AC546">
        <v>2018</v>
      </c>
    </row>
    <row r="547" spans="1:29" x14ac:dyDescent="0.35">
      <c r="A547" t="s">
        <v>450</v>
      </c>
      <c r="B547" s="18">
        <v>42830</v>
      </c>
      <c r="C547">
        <v>120</v>
      </c>
      <c r="D547">
        <v>2.1000000000000001E-2</v>
      </c>
      <c r="E547">
        <v>0</v>
      </c>
      <c r="F547" t="s">
        <v>1125</v>
      </c>
      <c r="G547" s="56">
        <v>44491</v>
      </c>
      <c r="H547" t="s">
        <v>466</v>
      </c>
      <c r="J547">
        <v>1E-3</v>
      </c>
      <c r="K547" t="s">
        <v>467</v>
      </c>
      <c r="L547">
        <v>3.8E-3</v>
      </c>
      <c r="M547" t="s">
        <v>468</v>
      </c>
      <c r="S547" t="s">
        <v>1126</v>
      </c>
      <c r="T547" t="s">
        <v>1126</v>
      </c>
      <c r="U547" s="55">
        <v>2017095006</v>
      </c>
      <c r="V547" t="s">
        <v>1132</v>
      </c>
      <c r="W547" t="s">
        <v>468</v>
      </c>
      <c r="X547" t="s">
        <v>468</v>
      </c>
      <c r="Y547" t="s">
        <v>1130</v>
      </c>
      <c r="Z547" t="s">
        <v>1128</v>
      </c>
      <c r="AC547">
        <v>2017</v>
      </c>
    </row>
    <row r="548" spans="1:29" x14ac:dyDescent="0.35">
      <c r="A548" t="s">
        <v>161</v>
      </c>
      <c r="B548" s="18">
        <v>42830</v>
      </c>
      <c r="C548">
        <v>120</v>
      </c>
      <c r="D548">
        <v>2.0399999999999998E-2</v>
      </c>
      <c r="E548">
        <v>0</v>
      </c>
      <c r="F548" t="s">
        <v>1125</v>
      </c>
      <c r="G548" s="56">
        <v>44491</v>
      </c>
      <c r="H548" t="s">
        <v>466</v>
      </c>
      <c r="J548">
        <v>1E-3</v>
      </c>
      <c r="K548" t="s">
        <v>467</v>
      </c>
      <c r="L548">
        <v>3.8E-3</v>
      </c>
      <c r="M548" t="s">
        <v>468</v>
      </c>
      <c r="S548" t="s">
        <v>1126</v>
      </c>
      <c r="T548" t="s">
        <v>1126</v>
      </c>
      <c r="U548" s="55">
        <v>2017095017</v>
      </c>
      <c r="V548" t="s">
        <v>1132</v>
      </c>
      <c r="W548" t="s">
        <v>468</v>
      </c>
      <c r="X548" t="s">
        <v>468</v>
      </c>
      <c r="Y548" t="s">
        <v>1130</v>
      </c>
      <c r="Z548" t="s">
        <v>1128</v>
      </c>
      <c r="AC548">
        <v>2017</v>
      </c>
    </row>
    <row r="549" spans="1:29" x14ac:dyDescent="0.35">
      <c r="A549" t="s">
        <v>452</v>
      </c>
      <c r="B549" s="18">
        <v>42830</v>
      </c>
      <c r="C549">
        <v>120</v>
      </c>
      <c r="D549">
        <v>2.3899999999999998E-2</v>
      </c>
      <c r="E549">
        <v>0</v>
      </c>
      <c r="F549" t="s">
        <v>1125</v>
      </c>
      <c r="G549" s="56">
        <v>44491</v>
      </c>
      <c r="H549" t="s">
        <v>466</v>
      </c>
      <c r="J549">
        <v>1E-3</v>
      </c>
      <c r="K549" t="s">
        <v>467</v>
      </c>
      <c r="L549">
        <v>3.8E-3</v>
      </c>
      <c r="M549" t="s">
        <v>468</v>
      </c>
      <c r="S549" t="s">
        <v>1126</v>
      </c>
      <c r="T549" t="s">
        <v>1126</v>
      </c>
      <c r="U549" s="55">
        <v>2017095016</v>
      </c>
      <c r="V549" t="s">
        <v>1132</v>
      </c>
      <c r="W549" t="s">
        <v>468</v>
      </c>
      <c r="X549" t="s">
        <v>468</v>
      </c>
      <c r="Y549" t="s">
        <v>1130</v>
      </c>
      <c r="Z549" t="s">
        <v>1128</v>
      </c>
      <c r="AC549">
        <v>2017</v>
      </c>
    </row>
    <row r="550" spans="1:29" x14ac:dyDescent="0.35">
      <c r="A550" t="s">
        <v>451</v>
      </c>
      <c r="B550" s="18">
        <v>42830</v>
      </c>
      <c r="C550">
        <v>120</v>
      </c>
      <c r="D550">
        <v>5.8000000000000003E-2</v>
      </c>
      <c r="E550">
        <v>0</v>
      </c>
      <c r="F550" t="s">
        <v>1125</v>
      </c>
      <c r="G550" s="56">
        <v>44491</v>
      </c>
      <c r="H550" t="s">
        <v>466</v>
      </c>
      <c r="J550">
        <v>1E-3</v>
      </c>
      <c r="K550" t="s">
        <v>467</v>
      </c>
      <c r="L550">
        <v>3.8E-3</v>
      </c>
      <c r="M550" t="s">
        <v>468</v>
      </c>
      <c r="S550" t="s">
        <v>1126</v>
      </c>
      <c r="T550" t="s">
        <v>1126</v>
      </c>
      <c r="U550" s="55">
        <v>2017095018</v>
      </c>
      <c r="V550" t="s">
        <v>1132</v>
      </c>
      <c r="W550" t="s">
        <v>468</v>
      </c>
      <c r="X550" t="s">
        <v>468</v>
      </c>
      <c r="Y550" t="s">
        <v>1130</v>
      </c>
      <c r="Z550" t="s">
        <v>1128</v>
      </c>
      <c r="AC550">
        <v>2017</v>
      </c>
    </row>
    <row r="551" spans="1:29" x14ac:dyDescent="0.35">
      <c r="A551" t="s">
        <v>160</v>
      </c>
      <c r="B551" s="18">
        <v>42830</v>
      </c>
      <c r="C551">
        <v>120</v>
      </c>
      <c r="D551">
        <v>0.1016</v>
      </c>
      <c r="E551">
        <v>0</v>
      </c>
      <c r="F551" t="s">
        <v>1125</v>
      </c>
      <c r="G551" s="56">
        <v>44491</v>
      </c>
      <c r="H551" t="s">
        <v>466</v>
      </c>
      <c r="J551">
        <v>1E-3</v>
      </c>
      <c r="K551" t="s">
        <v>467</v>
      </c>
      <c r="L551">
        <v>3.8E-3</v>
      </c>
      <c r="M551" t="s">
        <v>468</v>
      </c>
      <c r="S551" t="s">
        <v>1126</v>
      </c>
      <c r="T551" t="s">
        <v>1126</v>
      </c>
      <c r="U551" s="55">
        <v>2017095015</v>
      </c>
      <c r="V551" t="s">
        <v>1132</v>
      </c>
      <c r="W551" t="s">
        <v>468</v>
      </c>
      <c r="X551" t="s">
        <v>468</v>
      </c>
      <c r="Y551" t="s">
        <v>1130</v>
      </c>
      <c r="Z551" t="s">
        <v>1128</v>
      </c>
      <c r="AC551">
        <v>2017</v>
      </c>
    </row>
    <row r="552" spans="1:29" x14ac:dyDescent="0.35">
      <c r="A552" t="s">
        <v>158</v>
      </c>
      <c r="B552" s="18">
        <v>42830</v>
      </c>
      <c r="C552">
        <v>120</v>
      </c>
      <c r="D552">
        <v>7.2499999999999995E-2</v>
      </c>
      <c r="E552">
        <v>0</v>
      </c>
      <c r="F552" t="s">
        <v>1125</v>
      </c>
      <c r="G552" s="56">
        <v>44491</v>
      </c>
      <c r="H552" t="s">
        <v>466</v>
      </c>
      <c r="J552">
        <v>1E-3</v>
      </c>
      <c r="K552" t="s">
        <v>467</v>
      </c>
      <c r="L552">
        <v>3.8E-3</v>
      </c>
      <c r="M552" t="s">
        <v>468</v>
      </c>
      <c r="S552" t="s">
        <v>1126</v>
      </c>
      <c r="T552" t="s">
        <v>1126</v>
      </c>
      <c r="U552" s="55">
        <v>2017095007</v>
      </c>
      <c r="V552" t="s">
        <v>1132</v>
      </c>
      <c r="W552" t="s">
        <v>468</v>
      </c>
      <c r="X552" t="s">
        <v>468</v>
      </c>
      <c r="Y552" t="s">
        <v>1130</v>
      </c>
      <c r="Z552" t="s">
        <v>1128</v>
      </c>
      <c r="AC552">
        <v>2017</v>
      </c>
    </row>
    <row r="553" spans="1:29" x14ac:dyDescent="0.35">
      <c r="A553" t="s">
        <v>159</v>
      </c>
      <c r="B553" s="18">
        <v>42830</v>
      </c>
      <c r="C553">
        <v>120</v>
      </c>
      <c r="D553">
        <v>2.7100000000000003E-2</v>
      </c>
      <c r="E553">
        <v>0</v>
      </c>
      <c r="F553" t="s">
        <v>1125</v>
      </c>
      <c r="G553" s="56">
        <v>44491</v>
      </c>
      <c r="H553" t="s">
        <v>466</v>
      </c>
      <c r="J553">
        <v>1E-3</v>
      </c>
      <c r="K553" t="s">
        <v>467</v>
      </c>
      <c r="L553">
        <v>3.8E-3</v>
      </c>
      <c r="M553" t="s">
        <v>468</v>
      </c>
      <c r="S553" t="s">
        <v>1126</v>
      </c>
      <c r="T553" t="s">
        <v>1126</v>
      </c>
      <c r="U553" s="55">
        <v>2017095005</v>
      </c>
      <c r="V553" t="s">
        <v>1132</v>
      </c>
      <c r="W553" t="s">
        <v>468</v>
      </c>
      <c r="X553" t="s">
        <v>468</v>
      </c>
      <c r="Y553" t="s">
        <v>1130</v>
      </c>
      <c r="Z553" t="s">
        <v>1128</v>
      </c>
      <c r="AC553">
        <v>2017</v>
      </c>
    </row>
    <row r="554" spans="1:29" x14ac:dyDescent="0.35">
      <c r="A554" t="s">
        <v>451</v>
      </c>
      <c r="B554" s="18">
        <v>42857</v>
      </c>
      <c r="C554">
        <v>120</v>
      </c>
      <c r="D554">
        <v>8.2200000000000009E-2</v>
      </c>
      <c r="E554">
        <v>0</v>
      </c>
      <c r="F554" t="s">
        <v>1125</v>
      </c>
      <c r="G554" s="56">
        <v>44491</v>
      </c>
      <c r="H554" t="s">
        <v>106</v>
      </c>
      <c r="J554">
        <v>1E-3</v>
      </c>
      <c r="K554" t="s">
        <v>467</v>
      </c>
      <c r="L554">
        <v>3.8E-3</v>
      </c>
      <c r="M554" t="s">
        <v>468</v>
      </c>
      <c r="S554" t="s">
        <v>1126</v>
      </c>
      <c r="T554" t="s">
        <v>1126</v>
      </c>
      <c r="U554" s="55">
        <v>2017122004</v>
      </c>
      <c r="V554" t="s">
        <v>1132</v>
      </c>
      <c r="W554" t="s">
        <v>468</v>
      </c>
      <c r="X554" t="s">
        <v>468</v>
      </c>
      <c r="Y554" t="s">
        <v>1130</v>
      </c>
      <c r="Z554" t="s">
        <v>1128</v>
      </c>
      <c r="AC554">
        <v>2017</v>
      </c>
    </row>
    <row r="555" spans="1:29" x14ac:dyDescent="0.35">
      <c r="A555" t="s">
        <v>160</v>
      </c>
      <c r="B555" s="18">
        <v>42857</v>
      </c>
      <c r="C555">
        <v>120</v>
      </c>
      <c r="D555">
        <v>7.2400000000000006E-2</v>
      </c>
      <c r="E555">
        <v>0</v>
      </c>
      <c r="F555" t="s">
        <v>1125</v>
      </c>
      <c r="G555" s="56">
        <v>44491</v>
      </c>
      <c r="H555" t="s">
        <v>106</v>
      </c>
      <c r="J555">
        <v>1E-3</v>
      </c>
      <c r="K555" t="s">
        <v>467</v>
      </c>
      <c r="L555">
        <v>3.8E-3</v>
      </c>
      <c r="M555" t="s">
        <v>468</v>
      </c>
      <c r="S555" t="s">
        <v>1126</v>
      </c>
      <c r="T555" t="s">
        <v>1126</v>
      </c>
      <c r="U555" s="55">
        <v>2017122003</v>
      </c>
      <c r="V555" t="s">
        <v>1132</v>
      </c>
      <c r="W555" t="s">
        <v>468</v>
      </c>
      <c r="X555" t="s">
        <v>468</v>
      </c>
      <c r="Y555" t="s">
        <v>1130</v>
      </c>
      <c r="Z555" t="s">
        <v>1128</v>
      </c>
      <c r="AC555">
        <v>2017</v>
      </c>
    </row>
    <row r="556" spans="1:29" x14ac:dyDescent="0.35">
      <c r="A556" t="s">
        <v>158</v>
      </c>
      <c r="B556" s="18">
        <v>42857</v>
      </c>
      <c r="C556">
        <v>120</v>
      </c>
      <c r="D556">
        <v>0.1018</v>
      </c>
      <c r="E556">
        <v>0</v>
      </c>
      <c r="F556" t="s">
        <v>1125</v>
      </c>
      <c r="G556" s="56">
        <v>44491</v>
      </c>
      <c r="H556" t="s">
        <v>106</v>
      </c>
      <c r="J556">
        <v>1E-3</v>
      </c>
      <c r="K556" t="s">
        <v>467</v>
      </c>
      <c r="L556">
        <v>3.8E-3</v>
      </c>
      <c r="M556" t="s">
        <v>468</v>
      </c>
      <c r="S556" t="s">
        <v>1126</v>
      </c>
      <c r="T556" t="s">
        <v>1126</v>
      </c>
      <c r="U556" s="55">
        <v>2017122001</v>
      </c>
      <c r="V556" t="s">
        <v>1132</v>
      </c>
      <c r="W556" t="s">
        <v>468</v>
      </c>
      <c r="X556" t="s">
        <v>468</v>
      </c>
      <c r="Y556" t="s">
        <v>1130</v>
      </c>
      <c r="Z556" t="s">
        <v>1128</v>
      </c>
      <c r="AC556">
        <v>2017</v>
      </c>
    </row>
    <row r="557" spans="1:29" x14ac:dyDescent="0.35">
      <c r="A557" t="s">
        <v>159</v>
      </c>
      <c r="B557" s="18">
        <v>42857</v>
      </c>
      <c r="C557">
        <v>120</v>
      </c>
      <c r="D557">
        <v>0.28699999999999998</v>
      </c>
      <c r="E557">
        <v>0</v>
      </c>
      <c r="F557" t="s">
        <v>1125</v>
      </c>
      <c r="G557" s="56">
        <v>44491</v>
      </c>
      <c r="H557" t="s">
        <v>106</v>
      </c>
      <c r="J557">
        <v>1E-3</v>
      </c>
      <c r="K557" t="s">
        <v>467</v>
      </c>
      <c r="L557">
        <v>3.8E-3</v>
      </c>
      <c r="M557" t="s">
        <v>468</v>
      </c>
      <c r="S557" t="s">
        <v>1126</v>
      </c>
      <c r="T557" t="s">
        <v>1126</v>
      </c>
      <c r="U557" s="55">
        <v>2017122002</v>
      </c>
      <c r="V557" t="s">
        <v>1132</v>
      </c>
      <c r="W557" t="s">
        <v>468</v>
      </c>
      <c r="X557" t="s">
        <v>468</v>
      </c>
      <c r="Y557" t="s">
        <v>1130</v>
      </c>
      <c r="Z557" t="s">
        <v>1128</v>
      </c>
      <c r="AC557">
        <v>2017</v>
      </c>
    </row>
    <row r="558" spans="1:29" x14ac:dyDescent="0.35">
      <c r="A558" t="s">
        <v>450</v>
      </c>
      <c r="B558" s="18">
        <v>42892</v>
      </c>
      <c r="C558">
        <v>120</v>
      </c>
      <c r="D558">
        <v>3.5400000000000001E-2</v>
      </c>
      <c r="E558">
        <v>0</v>
      </c>
      <c r="F558" t="s">
        <v>1125</v>
      </c>
      <c r="G558" s="56">
        <v>44491</v>
      </c>
      <c r="H558" t="s">
        <v>106</v>
      </c>
      <c r="J558">
        <v>1E-3</v>
      </c>
      <c r="K558" t="s">
        <v>467</v>
      </c>
      <c r="L558">
        <v>3.8E-3</v>
      </c>
      <c r="M558" t="s">
        <v>468</v>
      </c>
      <c r="S558" t="s">
        <v>1126</v>
      </c>
      <c r="T558" t="s">
        <v>1126</v>
      </c>
      <c r="U558" s="55">
        <v>2017157002</v>
      </c>
      <c r="V558" t="s">
        <v>1132</v>
      </c>
      <c r="W558" t="s">
        <v>468</v>
      </c>
      <c r="X558" t="s">
        <v>468</v>
      </c>
      <c r="Y558" t="s">
        <v>1130</v>
      </c>
      <c r="Z558" t="s">
        <v>1128</v>
      </c>
      <c r="AC558">
        <v>2017</v>
      </c>
    </row>
    <row r="559" spans="1:29" x14ac:dyDescent="0.35">
      <c r="A559" t="s">
        <v>161</v>
      </c>
      <c r="B559" s="18">
        <v>42892</v>
      </c>
      <c r="C559">
        <v>120</v>
      </c>
      <c r="D559">
        <v>1.3099999999999999E-2</v>
      </c>
      <c r="E559">
        <v>0</v>
      </c>
      <c r="F559" t="s">
        <v>1125</v>
      </c>
      <c r="G559" s="56">
        <v>44491</v>
      </c>
      <c r="H559" t="s">
        <v>106</v>
      </c>
      <c r="J559">
        <v>1E-3</v>
      </c>
      <c r="K559" t="s">
        <v>467</v>
      </c>
      <c r="L559">
        <v>3.8E-3</v>
      </c>
      <c r="M559" t="s">
        <v>468</v>
      </c>
      <c r="S559" t="s">
        <v>1126</v>
      </c>
      <c r="T559" t="s">
        <v>1126</v>
      </c>
      <c r="U559" s="55">
        <v>2017157009</v>
      </c>
      <c r="V559" t="s">
        <v>1132</v>
      </c>
      <c r="W559" t="s">
        <v>468</v>
      </c>
      <c r="X559" t="s">
        <v>468</v>
      </c>
      <c r="Y559" t="s">
        <v>1130</v>
      </c>
      <c r="Z559" t="s">
        <v>1128</v>
      </c>
      <c r="AC559">
        <v>2017</v>
      </c>
    </row>
    <row r="560" spans="1:29" x14ac:dyDescent="0.35">
      <c r="A560" t="s">
        <v>452</v>
      </c>
      <c r="B560" s="18">
        <v>42892</v>
      </c>
      <c r="C560">
        <v>120</v>
      </c>
      <c r="D560">
        <v>3.0699999999999998E-2</v>
      </c>
      <c r="E560">
        <v>0</v>
      </c>
      <c r="F560" t="s">
        <v>1125</v>
      </c>
      <c r="G560" s="56">
        <v>44491</v>
      </c>
      <c r="H560" t="s">
        <v>106</v>
      </c>
      <c r="J560">
        <v>1E-3</v>
      </c>
      <c r="K560" t="s">
        <v>467</v>
      </c>
      <c r="L560">
        <v>3.8E-3</v>
      </c>
      <c r="M560" t="s">
        <v>468</v>
      </c>
      <c r="S560" t="s">
        <v>1126</v>
      </c>
      <c r="T560" t="s">
        <v>1126</v>
      </c>
      <c r="U560" s="55">
        <v>2017157010</v>
      </c>
      <c r="V560" t="s">
        <v>1132</v>
      </c>
      <c r="W560" t="s">
        <v>468</v>
      </c>
      <c r="X560" t="s">
        <v>468</v>
      </c>
      <c r="Y560" t="s">
        <v>1130</v>
      </c>
      <c r="Z560" t="s">
        <v>1128</v>
      </c>
      <c r="AC560">
        <v>2017</v>
      </c>
    </row>
    <row r="561" spans="1:29" x14ac:dyDescent="0.35">
      <c r="A561" t="s">
        <v>451</v>
      </c>
      <c r="B561" s="18">
        <v>42892</v>
      </c>
      <c r="C561">
        <v>120</v>
      </c>
      <c r="D561">
        <v>6.83E-2</v>
      </c>
      <c r="E561">
        <v>0</v>
      </c>
      <c r="F561" t="s">
        <v>1125</v>
      </c>
      <c r="G561" s="56">
        <v>44491</v>
      </c>
      <c r="H561" t="s">
        <v>106</v>
      </c>
      <c r="J561">
        <v>1E-3</v>
      </c>
      <c r="K561" t="s">
        <v>467</v>
      </c>
      <c r="L561">
        <v>3.8E-3</v>
      </c>
      <c r="M561" t="s">
        <v>468</v>
      </c>
      <c r="S561" t="s">
        <v>1126</v>
      </c>
      <c r="T561" t="s">
        <v>1126</v>
      </c>
      <c r="U561" s="55">
        <v>2017157008</v>
      </c>
      <c r="V561" t="s">
        <v>1132</v>
      </c>
      <c r="W561" t="s">
        <v>468</v>
      </c>
      <c r="X561" t="s">
        <v>468</v>
      </c>
      <c r="Y561" t="s">
        <v>1130</v>
      </c>
      <c r="Z561" t="s">
        <v>1128</v>
      </c>
      <c r="AC561">
        <v>2017</v>
      </c>
    </row>
    <row r="562" spans="1:29" x14ac:dyDescent="0.35">
      <c r="A562" t="s">
        <v>160</v>
      </c>
      <c r="B562" s="18">
        <v>42892</v>
      </c>
      <c r="C562">
        <v>120</v>
      </c>
      <c r="D562">
        <v>2.4300000000000002E-2</v>
      </c>
      <c r="E562">
        <v>0</v>
      </c>
      <c r="F562" t="s">
        <v>1125</v>
      </c>
      <c r="G562" s="56">
        <v>44491</v>
      </c>
      <c r="H562" t="s">
        <v>106</v>
      </c>
      <c r="J562">
        <v>1E-3</v>
      </c>
      <c r="K562" t="s">
        <v>467</v>
      </c>
      <c r="L562">
        <v>3.8E-3</v>
      </c>
      <c r="M562" t="s">
        <v>468</v>
      </c>
      <c r="S562" t="s">
        <v>1126</v>
      </c>
      <c r="T562" t="s">
        <v>1126</v>
      </c>
      <c r="U562" s="55">
        <v>2017157011</v>
      </c>
      <c r="V562" t="s">
        <v>1132</v>
      </c>
      <c r="W562" t="s">
        <v>468</v>
      </c>
      <c r="X562" t="s">
        <v>468</v>
      </c>
      <c r="Y562" t="s">
        <v>1130</v>
      </c>
      <c r="Z562" t="s">
        <v>1128</v>
      </c>
      <c r="AC562">
        <v>2017</v>
      </c>
    </row>
    <row r="563" spans="1:29" x14ac:dyDescent="0.35">
      <c r="A563" t="s">
        <v>158</v>
      </c>
      <c r="B563" s="18">
        <v>42892</v>
      </c>
      <c r="C563">
        <v>120</v>
      </c>
      <c r="D563">
        <v>2.0199999999999999E-2</v>
      </c>
      <c r="E563">
        <v>0</v>
      </c>
      <c r="F563" t="s">
        <v>1125</v>
      </c>
      <c r="G563" s="56">
        <v>44491</v>
      </c>
      <c r="H563" t="s">
        <v>106</v>
      </c>
      <c r="J563">
        <v>1E-3</v>
      </c>
      <c r="K563" t="s">
        <v>467</v>
      </c>
      <c r="L563">
        <v>3.8E-3</v>
      </c>
      <c r="M563" t="s">
        <v>468</v>
      </c>
      <c r="S563" t="s">
        <v>1126</v>
      </c>
      <c r="T563" t="s">
        <v>1126</v>
      </c>
      <c r="U563" s="55">
        <v>2017157003</v>
      </c>
      <c r="V563" t="s">
        <v>1132</v>
      </c>
      <c r="W563" t="s">
        <v>468</v>
      </c>
      <c r="X563" t="s">
        <v>468</v>
      </c>
      <c r="Y563" t="s">
        <v>1130</v>
      </c>
      <c r="Z563" t="s">
        <v>1128</v>
      </c>
      <c r="AC563">
        <v>2017</v>
      </c>
    </row>
    <row r="564" spans="1:29" x14ac:dyDescent="0.35">
      <c r="A564" t="s">
        <v>159</v>
      </c>
      <c r="B564" s="18">
        <v>42892</v>
      </c>
      <c r="C564">
        <v>120</v>
      </c>
      <c r="D564">
        <v>2.7399999999999997E-2</v>
      </c>
      <c r="E564">
        <v>0</v>
      </c>
      <c r="F564" t="s">
        <v>1125</v>
      </c>
      <c r="G564" s="56">
        <v>44491</v>
      </c>
      <c r="H564" t="s">
        <v>106</v>
      </c>
      <c r="J564">
        <v>1E-3</v>
      </c>
      <c r="K564" t="s">
        <v>467</v>
      </c>
      <c r="L564">
        <v>3.8E-3</v>
      </c>
      <c r="M564" t="s">
        <v>468</v>
      </c>
      <c r="S564" t="s">
        <v>1126</v>
      </c>
      <c r="T564" t="s">
        <v>1126</v>
      </c>
      <c r="U564" s="55">
        <v>2017157001</v>
      </c>
      <c r="V564" t="s">
        <v>1132</v>
      </c>
      <c r="W564" t="s">
        <v>468</v>
      </c>
      <c r="X564" t="s">
        <v>468</v>
      </c>
      <c r="Y564" t="s">
        <v>1130</v>
      </c>
      <c r="Z564" t="s">
        <v>1128</v>
      </c>
      <c r="AC564">
        <v>2017</v>
      </c>
    </row>
    <row r="565" spans="1:29" x14ac:dyDescent="0.35">
      <c r="A565" t="s">
        <v>450</v>
      </c>
      <c r="B565" s="18">
        <v>42921</v>
      </c>
      <c r="C565">
        <v>120</v>
      </c>
      <c r="D565">
        <v>3.9600000000000003E-2</v>
      </c>
      <c r="E565">
        <v>0</v>
      </c>
      <c r="F565" t="s">
        <v>1125</v>
      </c>
      <c r="G565" s="56">
        <v>44491</v>
      </c>
      <c r="H565" t="s">
        <v>106</v>
      </c>
      <c r="J565">
        <v>1E-3</v>
      </c>
      <c r="K565" t="s">
        <v>467</v>
      </c>
      <c r="L565">
        <v>3.8E-3</v>
      </c>
      <c r="M565" t="s">
        <v>468</v>
      </c>
      <c r="S565" t="s">
        <v>1126</v>
      </c>
      <c r="T565" t="s">
        <v>1126</v>
      </c>
      <c r="U565" s="55">
        <v>2017186046</v>
      </c>
      <c r="V565" t="s">
        <v>1132</v>
      </c>
      <c r="W565" t="s">
        <v>468</v>
      </c>
      <c r="X565" t="s">
        <v>468</v>
      </c>
      <c r="Y565" t="s">
        <v>1130</v>
      </c>
      <c r="Z565" t="s">
        <v>1128</v>
      </c>
      <c r="AC565">
        <v>2017</v>
      </c>
    </row>
    <row r="566" spans="1:29" x14ac:dyDescent="0.35">
      <c r="A566" t="s">
        <v>158</v>
      </c>
      <c r="B566" s="18">
        <v>42921</v>
      </c>
      <c r="C566">
        <v>120</v>
      </c>
      <c r="D566">
        <v>3.1E-2</v>
      </c>
      <c r="E566">
        <v>0</v>
      </c>
      <c r="F566" t="s">
        <v>1125</v>
      </c>
      <c r="G566" s="56">
        <v>44491</v>
      </c>
      <c r="H566" t="s">
        <v>106</v>
      </c>
      <c r="J566">
        <v>1E-3</v>
      </c>
      <c r="K566" t="s">
        <v>467</v>
      </c>
      <c r="L566">
        <v>3.8E-3</v>
      </c>
      <c r="M566" t="s">
        <v>468</v>
      </c>
      <c r="S566" t="s">
        <v>1126</v>
      </c>
      <c r="T566" t="s">
        <v>1126</v>
      </c>
      <c r="U566" s="55">
        <v>2017186047</v>
      </c>
      <c r="V566" t="s">
        <v>1132</v>
      </c>
      <c r="W566" t="s">
        <v>468</v>
      </c>
      <c r="X566" t="s">
        <v>468</v>
      </c>
      <c r="Y566" t="s">
        <v>1130</v>
      </c>
      <c r="Z566" t="s">
        <v>1128</v>
      </c>
      <c r="AC566">
        <v>2017</v>
      </c>
    </row>
    <row r="567" spans="1:29" x14ac:dyDescent="0.35">
      <c r="A567" t="s">
        <v>159</v>
      </c>
      <c r="B567" s="18">
        <v>42921</v>
      </c>
      <c r="C567">
        <v>120</v>
      </c>
      <c r="D567">
        <v>4.7200000000000006E-2</v>
      </c>
      <c r="E567">
        <v>0</v>
      </c>
      <c r="F567" t="s">
        <v>1125</v>
      </c>
      <c r="G567" s="56">
        <v>44491</v>
      </c>
      <c r="H567" t="s">
        <v>106</v>
      </c>
      <c r="J567">
        <v>1E-3</v>
      </c>
      <c r="K567" t="s">
        <v>467</v>
      </c>
      <c r="L567">
        <v>3.8E-3</v>
      </c>
      <c r="M567" t="s">
        <v>468</v>
      </c>
      <c r="S567" t="s">
        <v>1126</v>
      </c>
      <c r="T567" t="s">
        <v>1126</v>
      </c>
      <c r="U567" s="55">
        <v>2017186045</v>
      </c>
      <c r="V567" t="s">
        <v>1132</v>
      </c>
      <c r="W567" t="s">
        <v>468</v>
      </c>
      <c r="X567" t="s">
        <v>468</v>
      </c>
      <c r="Y567" t="s">
        <v>1130</v>
      </c>
      <c r="Z567" t="s">
        <v>1128</v>
      </c>
      <c r="AC567">
        <v>2017</v>
      </c>
    </row>
    <row r="568" spans="1:29" x14ac:dyDescent="0.35">
      <c r="A568" t="s">
        <v>450</v>
      </c>
      <c r="B568" s="18">
        <v>42944</v>
      </c>
      <c r="C568">
        <v>120</v>
      </c>
      <c r="D568">
        <v>4.4200000000000003E-2</v>
      </c>
      <c r="E568">
        <v>0</v>
      </c>
      <c r="F568" t="s">
        <v>1125</v>
      </c>
      <c r="G568" s="56">
        <v>44491</v>
      </c>
      <c r="H568" t="s">
        <v>106</v>
      </c>
      <c r="J568">
        <v>1E-3</v>
      </c>
      <c r="K568" t="s">
        <v>467</v>
      </c>
      <c r="L568">
        <v>3.8E-3</v>
      </c>
      <c r="M568" t="s">
        <v>468</v>
      </c>
      <c r="S568" t="s">
        <v>1126</v>
      </c>
      <c r="T568" t="s">
        <v>1126</v>
      </c>
      <c r="U568" s="55">
        <v>2017209002</v>
      </c>
      <c r="V568" t="s">
        <v>1132</v>
      </c>
      <c r="W568" t="s">
        <v>468</v>
      </c>
      <c r="X568" t="s">
        <v>468</v>
      </c>
      <c r="Y568" t="s">
        <v>1130</v>
      </c>
      <c r="Z568" t="s">
        <v>1128</v>
      </c>
      <c r="AC568">
        <v>2017</v>
      </c>
    </row>
    <row r="569" spans="1:29" x14ac:dyDescent="0.35">
      <c r="A569" t="s">
        <v>161</v>
      </c>
      <c r="B569" s="18">
        <v>42944</v>
      </c>
      <c r="C569">
        <v>120</v>
      </c>
      <c r="D569">
        <v>1.1699999999999999E-2</v>
      </c>
      <c r="E569">
        <v>0</v>
      </c>
      <c r="F569" t="s">
        <v>1125</v>
      </c>
      <c r="G569" s="56">
        <v>44491</v>
      </c>
      <c r="H569" t="s">
        <v>106</v>
      </c>
      <c r="J569">
        <v>1E-3</v>
      </c>
      <c r="K569" t="s">
        <v>467</v>
      </c>
      <c r="L569">
        <v>3.8E-3</v>
      </c>
      <c r="M569" t="s">
        <v>468</v>
      </c>
      <c r="S569" t="s">
        <v>1126</v>
      </c>
      <c r="T569" t="s">
        <v>1126</v>
      </c>
      <c r="U569" s="55">
        <v>2017209010</v>
      </c>
      <c r="V569" t="s">
        <v>1132</v>
      </c>
      <c r="W569" t="s">
        <v>468</v>
      </c>
      <c r="X569" t="s">
        <v>468</v>
      </c>
      <c r="Y569" t="s">
        <v>1130</v>
      </c>
      <c r="Z569" t="s">
        <v>1128</v>
      </c>
      <c r="AC569">
        <v>2017</v>
      </c>
    </row>
    <row r="570" spans="1:29" x14ac:dyDescent="0.35">
      <c r="A570" t="s">
        <v>452</v>
      </c>
      <c r="B570" s="18">
        <v>42944</v>
      </c>
      <c r="C570">
        <v>120</v>
      </c>
      <c r="D570">
        <v>2.06E-2</v>
      </c>
      <c r="E570">
        <v>0</v>
      </c>
      <c r="F570" t="s">
        <v>1125</v>
      </c>
      <c r="G570" s="56">
        <v>44491</v>
      </c>
      <c r="H570" t="s">
        <v>106</v>
      </c>
      <c r="J570">
        <v>1E-3</v>
      </c>
      <c r="K570" t="s">
        <v>467</v>
      </c>
      <c r="L570">
        <v>3.8E-3</v>
      </c>
      <c r="M570" t="s">
        <v>468</v>
      </c>
      <c r="S570" t="s">
        <v>1126</v>
      </c>
      <c r="T570" t="s">
        <v>1126</v>
      </c>
      <c r="U570" s="55">
        <v>2017209011</v>
      </c>
      <c r="V570" t="s">
        <v>1132</v>
      </c>
      <c r="W570" t="s">
        <v>468</v>
      </c>
      <c r="X570" t="s">
        <v>468</v>
      </c>
      <c r="Y570" t="s">
        <v>1130</v>
      </c>
      <c r="Z570" t="s">
        <v>1128</v>
      </c>
      <c r="AC570">
        <v>2017</v>
      </c>
    </row>
    <row r="571" spans="1:29" x14ac:dyDescent="0.35">
      <c r="A571" t="s">
        <v>451</v>
      </c>
      <c r="B571" s="18">
        <v>42944</v>
      </c>
      <c r="C571">
        <v>120</v>
      </c>
      <c r="D571">
        <v>3.1300000000000001E-2</v>
      </c>
      <c r="E571">
        <v>0</v>
      </c>
      <c r="F571" t="s">
        <v>1125</v>
      </c>
      <c r="G571" s="56">
        <v>44491</v>
      </c>
      <c r="H571" t="s">
        <v>106</v>
      </c>
      <c r="J571">
        <v>1E-3</v>
      </c>
      <c r="K571" t="s">
        <v>467</v>
      </c>
      <c r="L571">
        <v>3.8E-3</v>
      </c>
      <c r="M571" t="s">
        <v>468</v>
      </c>
      <c r="S571" t="s">
        <v>1126</v>
      </c>
      <c r="T571" t="s">
        <v>1126</v>
      </c>
      <c r="U571" s="55">
        <v>2017209009</v>
      </c>
      <c r="V571" t="s">
        <v>1132</v>
      </c>
      <c r="W571" t="s">
        <v>468</v>
      </c>
      <c r="X571" t="s">
        <v>468</v>
      </c>
      <c r="Y571" t="s">
        <v>1130</v>
      </c>
      <c r="Z571" t="s">
        <v>1128</v>
      </c>
      <c r="AC571">
        <v>2017</v>
      </c>
    </row>
    <row r="572" spans="1:29" x14ac:dyDescent="0.35">
      <c r="A572" t="s">
        <v>160</v>
      </c>
      <c r="B572" s="18">
        <v>42944</v>
      </c>
      <c r="C572">
        <v>120</v>
      </c>
      <c r="D572">
        <v>2.6499999999999999E-2</v>
      </c>
      <c r="E572">
        <v>0</v>
      </c>
      <c r="F572" t="s">
        <v>1125</v>
      </c>
      <c r="G572" s="56">
        <v>44491</v>
      </c>
      <c r="H572" t="s">
        <v>106</v>
      </c>
      <c r="J572">
        <v>1E-3</v>
      </c>
      <c r="K572" t="s">
        <v>467</v>
      </c>
      <c r="L572">
        <v>3.8E-3</v>
      </c>
      <c r="M572" t="s">
        <v>468</v>
      </c>
      <c r="S572" t="s">
        <v>1126</v>
      </c>
      <c r="T572" t="s">
        <v>1126</v>
      </c>
      <c r="U572" s="55">
        <v>2017209012</v>
      </c>
      <c r="V572" t="s">
        <v>1132</v>
      </c>
      <c r="W572" t="s">
        <v>468</v>
      </c>
      <c r="X572" t="s">
        <v>468</v>
      </c>
      <c r="Y572" t="s">
        <v>1130</v>
      </c>
      <c r="Z572" t="s">
        <v>1128</v>
      </c>
      <c r="AC572">
        <v>2017</v>
      </c>
    </row>
    <row r="573" spans="1:29" x14ac:dyDescent="0.35">
      <c r="A573" t="s">
        <v>158</v>
      </c>
      <c r="B573" s="18">
        <v>42944</v>
      </c>
      <c r="C573">
        <v>120</v>
      </c>
      <c r="D573">
        <v>2.46E-2</v>
      </c>
      <c r="E573">
        <v>0</v>
      </c>
      <c r="F573" t="s">
        <v>1125</v>
      </c>
      <c r="G573" s="56">
        <v>44491</v>
      </c>
      <c r="H573" t="s">
        <v>106</v>
      </c>
      <c r="J573">
        <v>1E-3</v>
      </c>
      <c r="K573" t="s">
        <v>467</v>
      </c>
      <c r="L573">
        <v>3.8E-3</v>
      </c>
      <c r="M573" t="s">
        <v>468</v>
      </c>
      <c r="S573" t="s">
        <v>1126</v>
      </c>
      <c r="T573" t="s">
        <v>1126</v>
      </c>
      <c r="U573" s="55">
        <v>2017209003</v>
      </c>
      <c r="V573" t="s">
        <v>1132</v>
      </c>
      <c r="W573" t="s">
        <v>468</v>
      </c>
      <c r="X573" t="s">
        <v>468</v>
      </c>
      <c r="Y573" t="s">
        <v>1130</v>
      </c>
      <c r="Z573" t="s">
        <v>1128</v>
      </c>
      <c r="AC573">
        <v>2017</v>
      </c>
    </row>
    <row r="574" spans="1:29" x14ac:dyDescent="0.35">
      <c r="A574" t="s">
        <v>159</v>
      </c>
      <c r="B574" s="18">
        <v>42944</v>
      </c>
      <c r="C574">
        <v>120</v>
      </c>
      <c r="D574">
        <v>4.9000000000000002E-2</v>
      </c>
      <c r="E574">
        <v>0</v>
      </c>
      <c r="F574" t="s">
        <v>1125</v>
      </c>
      <c r="G574" s="56">
        <v>44491</v>
      </c>
      <c r="H574" t="s">
        <v>106</v>
      </c>
      <c r="J574">
        <v>1E-3</v>
      </c>
      <c r="K574" t="s">
        <v>467</v>
      </c>
      <c r="L574">
        <v>3.8E-3</v>
      </c>
      <c r="M574" t="s">
        <v>468</v>
      </c>
      <c r="S574" t="s">
        <v>1126</v>
      </c>
      <c r="T574" t="s">
        <v>1126</v>
      </c>
      <c r="U574" s="55">
        <v>2017209001</v>
      </c>
      <c r="V574" t="s">
        <v>1132</v>
      </c>
      <c r="W574" t="s">
        <v>468</v>
      </c>
      <c r="X574" t="s">
        <v>468</v>
      </c>
      <c r="Y574" t="s">
        <v>1130</v>
      </c>
      <c r="Z574" t="s">
        <v>1128</v>
      </c>
      <c r="AC574">
        <v>2017</v>
      </c>
    </row>
    <row r="575" spans="1:29" x14ac:dyDescent="0.35">
      <c r="A575" t="s">
        <v>450</v>
      </c>
      <c r="B575" s="18">
        <v>43038</v>
      </c>
      <c r="C575">
        <v>120</v>
      </c>
      <c r="D575">
        <v>0.18330000000000002</v>
      </c>
      <c r="E575">
        <v>0</v>
      </c>
      <c r="F575" t="s">
        <v>1125</v>
      </c>
      <c r="G575" s="56">
        <v>44491</v>
      </c>
      <c r="H575" t="s">
        <v>106</v>
      </c>
      <c r="J575">
        <v>1E-3</v>
      </c>
      <c r="K575" t="s">
        <v>467</v>
      </c>
      <c r="L575">
        <v>3.8E-3</v>
      </c>
      <c r="M575" t="s">
        <v>468</v>
      </c>
      <c r="S575" t="s">
        <v>1126</v>
      </c>
      <c r="T575" t="s">
        <v>1126</v>
      </c>
      <c r="U575" s="55">
        <v>2017303007</v>
      </c>
      <c r="V575" t="s">
        <v>1132</v>
      </c>
      <c r="W575" t="s">
        <v>468</v>
      </c>
      <c r="X575" t="s">
        <v>468</v>
      </c>
      <c r="Y575" t="s">
        <v>1130</v>
      </c>
      <c r="Z575" t="s">
        <v>1128</v>
      </c>
      <c r="AC575">
        <v>2017</v>
      </c>
    </row>
    <row r="576" spans="1:29" x14ac:dyDescent="0.35">
      <c r="A576" t="s">
        <v>160</v>
      </c>
      <c r="B576" s="18">
        <v>43038</v>
      </c>
      <c r="C576">
        <v>120</v>
      </c>
      <c r="D576">
        <v>0.34150000000000003</v>
      </c>
      <c r="E576">
        <v>0</v>
      </c>
      <c r="F576" t="s">
        <v>1125</v>
      </c>
      <c r="G576" s="56">
        <v>44491</v>
      </c>
      <c r="H576" t="s">
        <v>106</v>
      </c>
      <c r="J576">
        <v>1E-3</v>
      </c>
      <c r="K576" t="s">
        <v>467</v>
      </c>
      <c r="L576">
        <v>3.8E-3</v>
      </c>
      <c r="M576" t="s">
        <v>468</v>
      </c>
      <c r="S576" t="s">
        <v>1126</v>
      </c>
      <c r="T576" t="s">
        <v>1126</v>
      </c>
      <c r="U576" s="55">
        <v>2017303001</v>
      </c>
      <c r="V576" t="s">
        <v>1132</v>
      </c>
      <c r="W576" t="s">
        <v>468</v>
      </c>
      <c r="X576" t="s">
        <v>468</v>
      </c>
      <c r="Y576" t="s">
        <v>1130</v>
      </c>
      <c r="Z576" t="s">
        <v>1128</v>
      </c>
      <c r="AC576">
        <v>2017</v>
      </c>
    </row>
    <row r="577" spans="1:29" x14ac:dyDescent="0.35">
      <c r="A577" t="s">
        <v>158</v>
      </c>
      <c r="B577" s="18">
        <v>43038</v>
      </c>
      <c r="C577">
        <v>120</v>
      </c>
      <c r="D577">
        <v>0.4748</v>
      </c>
      <c r="E577">
        <v>0</v>
      </c>
      <c r="F577" t="s">
        <v>1125</v>
      </c>
      <c r="G577" s="56">
        <v>44491</v>
      </c>
      <c r="H577" t="s">
        <v>106</v>
      </c>
      <c r="J577">
        <v>1E-3</v>
      </c>
      <c r="K577" t="s">
        <v>467</v>
      </c>
      <c r="L577">
        <v>3.8E-3</v>
      </c>
      <c r="M577" t="s">
        <v>468</v>
      </c>
      <c r="S577" t="s">
        <v>1126</v>
      </c>
      <c r="T577" t="s">
        <v>1126</v>
      </c>
      <c r="U577" s="55">
        <v>2017303012</v>
      </c>
      <c r="V577" t="s">
        <v>1132</v>
      </c>
      <c r="W577" t="s">
        <v>468</v>
      </c>
      <c r="X577" t="s">
        <v>468</v>
      </c>
      <c r="Y577" t="s">
        <v>1130</v>
      </c>
      <c r="Z577" t="s">
        <v>1128</v>
      </c>
      <c r="AC577">
        <v>2017</v>
      </c>
    </row>
    <row r="578" spans="1:29" x14ac:dyDescent="0.35">
      <c r="A578" t="s">
        <v>159</v>
      </c>
      <c r="B578" s="18">
        <v>43038</v>
      </c>
      <c r="C578">
        <v>120</v>
      </c>
      <c r="D578">
        <v>0.38319999999999999</v>
      </c>
      <c r="E578">
        <v>0</v>
      </c>
      <c r="F578" t="s">
        <v>1125</v>
      </c>
      <c r="G578" s="56">
        <v>44491</v>
      </c>
      <c r="H578" t="s">
        <v>106</v>
      </c>
      <c r="J578">
        <v>1E-3</v>
      </c>
      <c r="K578" t="s">
        <v>467</v>
      </c>
      <c r="L578">
        <v>3.8E-3</v>
      </c>
      <c r="M578" t="s">
        <v>468</v>
      </c>
      <c r="S578" t="s">
        <v>1126</v>
      </c>
      <c r="T578" t="s">
        <v>1126</v>
      </c>
      <c r="U578" s="55">
        <v>2017303004</v>
      </c>
      <c r="V578" t="s">
        <v>1132</v>
      </c>
      <c r="W578" t="s">
        <v>468</v>
      </c>
      <c r="X578" t="s">
        <v>468</v>
      </c>
      <c r="Y578" t="s">
        <v>1130</v>
      </c>
      <c r="Z578" t="s">
        <v>1128</v>
      </c>
      <c r="AC578">
        <v>2017</v>
      </c>
    </row>
    <row r="579" spans="1:29" x14ac:dyDescent="0.35">
      <c r="A579" t="s">
        <v>453</v>
      </c>
      <c r="B579" s="18">
        <v>43054</v>
      </c>
      <c r="C579">
        <v>120</v>
      </c>
      <c r="D579">
        <v>2.4E-2</v>
      </c>
      <c r="E579">
        <v>0</v>
      </c>
      <c r="F579" t="s">
        <v>1125</v>
      </c>
      <c r="G579" s="56">
        <v>44491</v>
      </c>
      <c r="H579" t="s">
        <v>106</v>
      </c>
      <c r="J579">
        <v>1E-3</v>
      </c>
      <c r="K579" t="s">
        <v>467</v>
      </c>
      <c r="L579">
        <v>3.8E-3</v>
      </c>
      <c r="M579" t="s">
        <v>468</v>
      </c>
      <c r="S579" t="s">
        <v>1126</v>
      </c>
      <c r="T579" t="s">
        <v>1126</v>
      </c>
      <c r="U579" s="55">
        <v>2017319010</v>
      </c>
      <c r="V579" t="s">
        <v>1132</v>
      </c>
      <c r="W579" t="s">
        <v>468</v>
      </c>
      <c r="X579" t="s">
        <v>468</v>
      </c>
      <c r="Y579" t="s">
        <v>1130</v>
      </c>
      <c r="Z579" t="s">
        <v>1128</v>
      </c>
      <c r="AC579">
        <v>2017</v>
      </c>
    </row>
    <row r="580" spans="1:29" x14ac:dyDescent="0.35">
      <c r="A580" t="s">
        <v>452</v>
      </c>
      <c r="B580" s="18">
        <v>43054</v>
      </c>
      <c r="C580">
        <v>120</v>
      </c>
      <c r="D580">
        <v>1.2699999999999999E-2</v>
      </c>
      <c r="E580">
        <v>0</v>
      </c>
      <c r="F580" t="s">
        <v>1125</v>
      </c>
      <c r="G580" s="56">
        <v>44491</v>
      </c>
      <c r="H580" t="s">
        <v>106</v>
      </c>
      <c r="J580">
        <v>1E-3</v>
      </c>
      <c r="K580" t="s">
        <v>467</v>
      </c>
      <c r="L580">
        <v>3.8E-3</v>
      </c>
      <c r="M580" t="s">
        <v>468</v>
      </c>
      <c r="S580" t="s">
        <v>1126</v>
      </c>
      <c r="T580" t="s">
        <v>1126</v>
      </c>
      <c r="U580" s="55">
        <v>2017319013</v>
      </c>
      <c r="V580" t="s">
        <v>1132</v>
      </c>
      <c r="W580" t="s">
        <v>468</v>
      </c>
      <c r="X580" t="s">
        <v>468</v>
      </c>
      <c r="Y580" t="s">
        <v>1130</v>
      </c>
      <c r="Z580" t="s">
        <v>1128</v>
      </c>
      <c r="AC580">
        <v>2017</v>
      </c>
    </row>
    <row r="581" spans="1:29" x14ac:dyDescent="0.35">
      <c r="A581" t="s">
        <v>162</v>
      </c>
      <c r="B581" s="18">
        <v>43054</v>
      </c>
      <c r="C581">
        <v>120</v>
      </c>
      <c r="D581">
        <v>0.21869999999999998</v>
      </c>
      <c r="E581">
        <v>0</v>
      </c>
      <c r="F581" t="s">
        <v>1125</v>
      </c>
      <c r="G581" s="56">
        <v>44491</v>
      </c>
      <c r="H581" t="s">
        <v>106</v>
      </c>
      <c r="J581">
        <v>1E-3</v>
      </c>
      <c r="K581" t="s">
        <v>467</v>
      </c>
      <c r="L581">
        <v>3.8E-3</v>
      </c>
      <c r="M581" t="s">
        <v>468</v>
      </c>
      <c r="S581" t="s">
        <v>1126</v>
      </c>
      <c r="T581" t="s">
        <v>1126</v>
      </c>
      <c r="U581" s="55">
        <v>2017319011</v>
      </c>
      <c r="V581" t="s">
        <v>1132</v>
      </c>
      <c r="W581" t="s">
        <v>468</v>
      </c>
      <c r="X581" t="s">
        <v>468</v>
      </c>
      <c r="Y581" t="s">
        <v>1130</v>
      </c>
      <c r="Z581" t="s">
        <v>1128</v>
      </c>
      <c r="AC581">
        <v>2017</v>
      </c>
    </row>
    <row r="582" spans="1:29" x14ac:dyDescent="0.35">
      <c r="A582" t="s">
        <v>451</v>
      </c>
      <c r="B582" s="18">
        <v>43054</v>
      </c>
      <c r="C582">
        <v>120</v>
      </c>
      <c r="D582">
        <v>2.1700000000000001E-2</v>
      </c>
      <c r="E582">
        <v>0</v>
      </c>
      <c r="F582" t="s">
        <v>1125</v>
      </c>
      <c r="G582" s="56">
        <v>44491</v>
      </c>
      <c r="H582" t="s">
        <v>106</v>
      </c>
      <c r="J582">
        <v>1E-3</v>
      </c>
      <c r="K582" t="s">
        <v>467</v>
      </c>
      <c r="L582">
        <v>3.8E-3</v>
      </c>
      <c r="M582" t="s">
        <v>468</v>
      </c>
      <c r="S582" t="s">
        <v>1126</v>
      </c>
      <c r="T582" t="s">
        <v>1126</v>
      </c>
      <c r="U582" s="55">
        <v>2017319012</v>
      </c>
      <c r="V582" t="s">
        <v>1132</v>
      </c>
      <c r="W582" t="s">
        <v>468</v>
      </c>
      <c r="X582" t="s">
        <v>468</v>
      </c>
      <c r="Y582" t="s">
        <v>1130</v>
      </c>
      <c r="Z582" t="s">
        <v>1128</v>
      </c>
      <c r="AC582">
        <v>2017</v>
      </c>
    </row>
    <row r="583" spans="1:29" x14ac:dyDescent="0.35">
      <c r="A583" t="s">
        <v>160</v>
      </c>
      <c r="B583" s="18">
        <v>43054</v>
      </c>
      <c r="C583">
        <v>120</v>
      </c>
      <c r="D583">
        <v>1.1300000000000001E-2</v>
      </c>
      <c r="E583">
        <v>0</v>
      </c>
      <c r="F583" t="s">
        <v>1125</v>
      </c>
      <c r="G583" s="56">
        <v>44491</v>
      </c>
      <c r="H583" t="s">
        <v>106</v>
      </c>
      <c r="J583">
        <v>1E-3</v>
      </c>
      <c r="K583" t="s">
        <v>467</v>
      </c>
      <c r="L583">
        <v>3.8E-3</v>
      </c>
      <c r="M583" t="s">
        <v>468</v>
      </c>
      <c r="S583" t="s">
        <v>1126</v>
      </c>
      <c r="T583" t="s">
        <v>1126</v>
      </c>
      <c r="U583" s="55">
        <v>2017319014</v>
      </c>
      <c r="V583" t="s">
        <v>1132</v>
      </c>
      <c r="W583" t="s">
        <v>468</v>
      </c>
      <c r="X583" t="s">
        <v>468</v>
      </c>
      <c r="Y583" t="s">
        <v>1130</v>
      </c>
      <c r="Z583" t="s">
        <v>1128</v>
      </c>
      <c r="AC583">
        <v>2017</v>
      </c>
    </row>
    <row r="584" spans="1:29" x14ac:dyDescent="0.35">
      <c r="A584" t="s">
        <v>158</v>
      </c>
      <c r="B584" s="18">
        <v>43054</v>
      </c>
      <c r="C584">
        <v>120</v>
      </c>
      <c r="D584">
        <v>1.5300000000000001E-2</v>
      </c>
      <c r="E584">
        <v>0</v>
      </c>
      <c r="F584" t="s">
        <v>1125</v>
      </c>
      <c r="G584" s="56">
        <v>44491</v>
      </c>
      <c r="H584" t="s">
        <v>106</v>
      </c>
      <c r="J584">
        <v>1E-3</v>
      </c>
      <c r="K584" t="s">
        <v>467</v>
      </c>
      <c r="L584">
        <v>3.8E-3</v>
      </c>
      <c r="M584" t="s">
        <v>468</v>
      </c>
      <c r="S584" t="s">
        <v>1126</v>
      </c>
      <c r="T584" t="s">
        <v>1126</v>
      </c>
      <c r="U584" s="55">
        <v>2017319009</v>
      </c>
      <c r="V584" t="s">
        <v>1132</v>
      </c>
      <c r="W584" t="s">
        <v>468</v>
      </c>
      <c r="X584" t="s">
        <v>468</v>
      </c>
      <c r="Y584" t="s">
        <v>1130</v>
      </c>
      <c r="Z584" t="s">
        <v>1128</v>
      </c>
      <c r="AC584">
        <v>2017</v>
      </c>
    </row>
    <row r="585" spans="1:29" x14ac:dyDescent="0.35">
      <c r="A585" t="s">
        <v>159</v>
      </c>
      <c r="B585" s="18">
        <v>43054</v>
      </c>
      <c r="C585">
        <v>120</v>
      </c>
      <c r="D585">
        <v>2.0300000000000002E-2</v>
      </c>
      <c r="E585">
        <v>0</v>
      </c>
      <c r="F585" t="s">
        <v>1125</v>
      </c>
      <c r="G585" s="56">
        <v>44491</v>
      </c>
      <c r="H585" t="s">
        <v>106</v>
      </c>
      <c r="J585">
        <v>1E-3</v>
      </c>
      <c r="K585" t="s">
        <v>467</v>
      </c>
      <c r="L585">
        <v>3.8E-3</v>
      </c>
      <c r="M585" t="s">
        <v>468</v>
      </c>
      <c r="S585" t="s">
        <v>1126</v>
      </c>
      <c r="T585" t="s">
        <v>1126</v>
      </c>
      <c r="U585" s="55">
        <v>2017319008</v>
      </c>
      <c r="V585" t="s">
        <v>1132</v>
      </c>
      <c r="W585" t="s">
        <v>468</v>
      </c>
      <c r="X585" t="s">
        <v>468</v>
      </c>
      <c r="Y585" t="s">
        <v>1130</v>
      </c>
      <c r="Z585" t="s">
        <v>1128</v>
      </c>
      <c r="AC585">
        <v>2017</v>
      </c>
    </row>
    <row r="586" spans="1:29" x14ac:dyDescent="0.35">
      <c r="A586" t="s">
        <v>453</v>
      </c>
      <c r="B586" s="18">
        <v>43070</v>
      </c>
      <c r="C586">
        <v>120</v>
      </c>
      <c r="D586">
        <v>2.2100000000000002E-2</v>
      </c>
      <c r="E586">
        <v>0</v>
      </c>
      <c r="F586" t="s">
        <v>1125</v>
      </c>
      <c r="G586" s="56">
        <v>44491</v>
      </c>
      <c r="H586" t="s">
        <v>106</v>
      </c>
      <c r="J586">
        <v>1E-3</v>
      </c>
      <c r="K586" t="s">
        <v>467</v>
      </c>
      <c r="L586">
        <v>3.8E-3</v>
      </c>
      <c r="M586" t="s">
        <v>468</v>
      </c>
      <c r="S586" t="s">
        <v>1126</v>
      </c>
      <c r="T586" t="s">
        <v>1126</v>
      </c>
      <c r="U586" s="55">
        <v>2017335004</v>
      </c>
      <c r="V586" t="s">
        <v>1132</v>
      </c>
      <c r="W586" t="s">
        <v>468</v>
      </c>
      <c r="X586" t="s">
        <v>468</v>
      </c>
      <c r="Y586" t="s">
        <v>1130</v>
      </c>
      <c r="Z586" t="s">
        <v>1128</v>
      </c>
      <c r="AC586">
        <v>2017</v>
      </c>
    </row>
    <row r="587" spans="1:29" x14ac:dyDescent="0.35">
      <c r="A587" t="s">
        <v>452</v>
      </c>
      <c r="B587" s="18">
        <v>43070</v>
      </c>
      <c r="C587">
        <v>120</v>
      </c>
      <c r="D587">
        <v>7.4000000000000003E-3</v>
      </c>
      <c r="E587">
        <v>0</v>
      </c>
      <c r="F587" t="s">
        <v>1125</v>
      </c>
      <c r="G587" s="56">
        <v>44491</v>
      </c>
      <c r="H587" t="s">
        <v>106</v>
      </c>
      <c r="J587">
        <v>1E-3</v>
      </c>
      <c r="K587" t="s">
        <v>467</v>
      </c>
      <c r="L587">
        <v>3.8E-3</v>
      </c>
      <c r="M587" t="s">
        <v>468</v>
      </c>
      <c r="S587" t="s">
        <v>1126</v>
      </c>
      <c r="T587" t="s">
        <v>1126</v>
      </c>
      <c r="U587" s="55">
        <v>2017335006</v>
      </c>
      <c r="V587" t="s">
        <v>1132</v>
      </c>
      <c r="W587" t="s">
        <v>468</v>
      </c>
      <c r="X587" t="s">
        <v>468</v>
      </c>
      <c r="Y587" t="s">
        <v>1130</v>
      </c>
      <c r="Z587" t="s">
        <v>1128</v>
      </c>
      <c r="AC587">
        <v>2017</v>
      </c>
    </row>
    <row r="588" spans="1:29" x14ac:dyDescent="0.35">
      <c r="A588" t="s">
        <v>162</v>
      </c>
      <c r="B588" s="18">
        <v>43070</v>
      </c>
      <c r="C588">
        <v>120</v>
      </c>
      <c r="D588">
        <v>6.2399999999999997E-2</v>
      </c>
      <c r="E588">
        <v>0</v>
      </c>
      <c r="F588" t="s">
        <v>1125</v>
      </c>
      <c r="G588" s="56">
        <v>44491</v>
      </c>
      <c r="H588" t="s">
        <v>106</v>
      </c>
      <c r="J588">
        <v>1E-3</v>
      </c>
      <c r="K588" t="s">
        <v>467</v>
      </c>
      <c r="L588">
        <v>3.8E-3</v>
      </c>
      <c r="M588" t="s">
        <v>468</v>
      </c>
      <c r="S588" t="s">
        <v>1126</v>
      </c>
      <c r="T588" t="s">
        <v>1126</v>
      </c>
      <c r="U588" s="55">
        <v>2017335003</v>
      </c>
      <c r="V588" t="s">
        <v>1132</v>
      </c>
      <c r="W588" t="s">
        <v>468</v>
      </c>
      <c r="X588" t="s">
        <v>468</v>
      </c>
      <c r="Y588" t="s">
        <v>1130</v>
      </c>
      <c r="Z588" t="s">
        <v>1128</v>
      </c>
      <c r="AC588">
        <v>2017</v>
      </c>
    </row>
    <row r="589" spans="1:29" x14ac:dyDescent="0.35">
      <c r="A589" t="s">
        <v>451</v>
      </c>
      <c r="B589" s="18">
        <v>43070</v>
      </c>
      <c r="C589">
        <v>120</v>
      </c>
      <c r="D589">
        <v>1.9399999999999997E-2</v>
      </c>
      <c r="E589">
        <v>0</v>
      </c>
      <c r="F589" t="s">
        <v>1125</v>
      </c>
      <c r="G589" s="56">
        <v>44491</v>
      </c>
      <c r="H589" t="s">
        <v>106</v>
      </c>
      <c r="J589">
        <v>1E-3</v>
      </c>
      <c r="K589" t="s">
        <v>467</v>
      </c>
      <c r="L589">
        <v>3.8E-3</v>
      </c>
      <c r="M589" t="s">
        <v>468</v>
      </c>
      <c r="S589" t="s">
        <v>1126</v>
      </c>
      <c r="T589" t="s">
        <v>1126</v>
      </c>
      <c r="U589" s="55">
        <v>2017335005</v>
      </c>
      <c r="V589" t="s">
        <v>1132</v>
      </c>
      <c r="W589" t="s">
        <v>468</v>
      </c>
      <c r="X589" t="s">
        <v>468</v>
      </c>
      <c r="Y589" t="s">
        <v>1130</v>
      </c>
      <c r="Z589" t="s">
        <v>1128</v>
      </c>
      <c r="AC589">
        <v>2017</v>
      </c>
    </row>
    <row r="590" spans="1:29" x14ac:dyDescent="0.35">
      <c r="A590" t="s">
        <v>160</v>
      </c>
      <c r="B590" s="18">
        <v>43070</v>
      </c>
      <c r="C590">
        <v>120</v>
      </c>
      <c r="D590">
        <v>1.04E-2</v>
      </c>
      <c r="E590">
        <v>0</v>
      </c>
      <c r="F590" t="s">
        <v>1125</v>
      </c>
      <c r="G590" s="56">
        <v>44491</v>
      </c>
      <c r="H590" t="s">
        <v>106</v>
      </c>
      <c r="J590">
        <v>1E-3</v>
      </c>
      <c r="K590" t="s">
        <v>467</v>
      </c>
      <c r="L590">
        <v>3.8E-3</v>
      </c>
      <c r="M590" t="s">
        <v>468</v>
      </c>
      <c r="S590" t="s">
        <v>1126</v>
      </c>
      <c r="T590" t="s">
        <v>1126</v>
      </c>
      <c r="U590" s="55">
        <v>2017335007</v>
      </c>
      <c r="V590" t="s">
        <v>1132</v>
      </c>
      <c r="W590" t="s">
        <v>468</v>
      </c>
      <c r="X590" t="s">
        <v>468</v>
      </c>
      <c r="Y590" t="s">
        <v>1130</v>
      </c>
      <c r="Z590" t="s">
        <v>1128</v>
      </c>
      <c r="AC590">
        <v>2017</v>
      </c>
    </row>
    <row r="591" spans="1:29" x14ac:dyDescent="0.35">
      <c r="A591" t="s">
        <v>158</v>
      </c>
      <c r="B591" s="18">
        <v>43070</v>
      </c>
      <c r="C591">
        <v>120</v>
      </c>
      <c r="D591">
        <v>8.6999999999999994E-3</v>
      </c>
      <c r="E591">
        <v>0</v>
      </c>
      <c r="F591" t="s">
        <v>1125</v>
      </c>
      <c r="G591" s="56">
        <v>44491</v>
      </c>
      <c r="H591" t="s">
        <v>106</v>
      </c>
      <c r="J591">
        <v>1E-3</v>
      </c>
      <c r="K591" t="s">
        <v>467</v>
      </c>
      <c r="L591">
        <v>3.8E-3</v>
      </c>
      <c r="M591" t="s">
        <v>468</v>
      </c>
      <c r="S591" t="s">
        <v>1126</v>
      </c>
      <c r="T591" t="s">
        <v>1126</v>
      </c>
      <c r="U591" s="55">
        <v>2017335002</v>
      </c>
      <c r="V591" t="s">
        <v>1132</v>
      </c>
      <c r="W591" t="s">
        <v>468</v>
      </c>
      <c r="X591" t="s">
        <v>468</v>
      </c>
      <c r="Y591" t="s">
        <v>1130</v>
      </c>
      <c r="Z591" t="s">
        <v>1128</v>
      </c>
      <c r="AC591">
        <v>2017</v>
      </c>
    </row>
    <row r="592" spans="1:29" x14ac:dyDescent="0.35">
      <c r="A592" t="s">
        <v>159</v>
      </c>
      <c r="B592" s="18">
        <v>43070</v>
      </c>
      <c r="C592">
        <v>120</v>
      </c>
      <c r="D592">
        <v>1.2E-2</v>
      </c>
      <c r="E592">
        <v>0</v>
      </c>
      <c r="F592" t="s">
        <v>1125</v>
      </c>
      <c r="G592" s="56">
        <v>44491</v>
      </c>
      <c r="H592" t="s">
        <v>106</v>
      </c>
      <c r="J592">
        <v>1E-3</v>
      </c>
      <c r="K592" t="s">
        <v>467</v>
      </c>
      <c r="L592">
        <v>3.8E-3</v>
      </c>
      <c r="M592" t="s">
        <v>468</v>
      </c>
      <c r="S592" t="s">
        <v>1126</v>
      </c>
      <c r="T592" t="s">
        <v>1126</v>
      </c>
      <c r="U592" s="55">
        <v>2017335001</v>
      </c>
      <c r="V592" t="s">
        <v>1132</v>
      </c>
      <c r="W592" t="s">
        <v>468</v>
      </c>
      <c r="X592" t="s">
        <v>468</v>
      </c>
      <c r="Y592" t="s">
        <v>1130</v>
      </c>
      <c r="Z592" t="s">
        <v>1128</v>
      </c>
      <c r="AC592">
        <v>2017</v>
      </c>
    </row>
    <row r="593" spans="1:29" x14ac:dyDescent="0.35">
      <c r="A593" t="s">
        <v>450</v>
      </c>
      <c r="B593" s="18">
        <v>43243</v>
      </c>
      <c r="C593">
        <v>120</v>
      </c>
      <c r="D593">
        <v>3.1699999999999999E-2</v>
      </c>
      <c r="E593">
        <v>0</v>
      </c>
      <c r="F593" t="s">
        <v>1125</v>
      </c>
      <c r="G593" s="56">
        <v>44491</v>
      </c>
      <c r="H593" t="s">
        <v>466</v>
      </c>
      <c r="J593">
        <v>1E-3</v>
      </c>
      <c r="K593" t="s">
        <v>467</v>
      </c>
      <c r="L593">
        <v>3.8E-3</v>
      </c>
      <c r="M593" t="s">
        <v>468</v>
      </c>
      <c r="S593" t="s">
        <v>1126</v>
      </c>
      <c r="T593" t="s">
        <v>1126</v>
      </c>
      <c r="U593" s="55">
        <v>2018143005</v>
      </c>
      <c r="V593" t="s">
        <v>1132</v>
      </c>
      <c r="W593" t="s">
        <v>468</v>
      </c>
      <c r="X593" t="s">
        <v>468</v>
      </c>
      <c r="Y593" t="s">
        <v>1130</v>
      </c>
      <c r="Z593" t="s">
        <v>1128</v>
      </c>
      <c r="AC593">
        <v>2018</v>
      </c>
    </row>
    <row r="594" spans="1:29" x14ac:dyDescent="0.35">
      <c r="A594" t="s">
        <v>161</v>
      </c>
      <c r="B594" s="18">
        <v>43286</v>
      </c>
      <c r="C594">
        <v>120</v>
      </c>
      <c r="D594">
        <v>2.3699999999999999E-2</v>
      </c>
      <c r="E594">
        <v>0</v>
      </c>
      <c r="F594" t="s">
        <v>1125</v>
      </c>
      <c r="G594" s="56">
        <v>44491</v>
      </c>
      <c r="H594" t="s">
        <v>106</v>
      </c>
      <c r="J594">
        <v>1E-3</v>
      </c>
      <c r="K594" t="s">
        <v>467</v>
      </c>
      <c r="L594">
        <v>3.8E-3</v>
      </c>
      <c r="M594" t="s">
        <v>468</v>
      </c>
      <c r="S594" t="s">
        <v>1126</v>
      </c>
      <c r="T594" t="s">
        <v>1126</v>
      </c>
      <c r="U594" s="55">
        <v>2018186018</v>
      </c>
      <c r="V594" t="s">
        <v>1132</v>
      </c>
      <c r="W594" t="s">
        <v>468</v>
      </c>
      <c r="X594" t="s">
        <v>468</v>
      </c>
      <c r="Y594" t="s">
        <v>1130</v>
      </c>
      <c r="Z594" t="s">
        <v>1128</v>
      </c>
      <c r="AC594">
        <v>2018</v>
      </c>
    </row>
    <row r="595" spans="1:29" x14ac:dyDescent="0.35">
      <c r="A595" t="s">
        <v>451</v>
      </c>
      <c r="B595" s="18">
        <v>43286</v>
      </c>
      <c r="C595">
        <v>120</v>
      </c>
      <c r="D595">
        <v>5.3499999999999999E-2</v>
      </c>
      <c r="E595">
        <v>0</v>
      </c>
      <c r="F595" t="s">
        <v>1125</v>
      </c>
      <c r="G595" s="56">
        <v>44491</v>
      </c>
      <c r="H595" t="s">
        <v>106</v>
      </c>
      <c r="J595">
        <v>1E-3</v>
      </c>
      <c r="K595" t="s">
        <v>467</v>
      </c>
      <c r="L595">
        <v>3.8E-3</v>
      </c>
      <c r="M595" t="s">
        <v>468</v>
      </c>
      <c r="S595" t="s">
        <v>1126</v>
      </c>
      <c r="T595" t="s">
        <v>1126</v>
      </c>
      <c r="U595" s="55">
        <v>2018186016</v>
      </c>
      <c r="V595" t="s">
        <v>1132</v>
      </c>
      <c r="W595" t="s">
        <v>468</v>
      </c>
      <c r="X595" t="s">
        <v>468</v>
      </c>
      <c r="Y595" t="s">
        <v>1130</v>
      </c>
      <c r="Z595" t="s">
        <v>1128</v>
      </c>
      <c r="AC595">
        <v>2018</v>
      </c>
    </row>
    <row r="596" spans="1:29" x14ac:dyDescent="0.35">
      <c r="A596" t="s">
        <v>160</v>
      </c>
      <c r="B596" s="18">
        <v>43286</v>
      </c>
      <c r="C596">
        <v>120</v>
      </c>
      <c r="D596">
        <v>5.9299999999999999E-2</v>
      </c>
      <c r="E596">
        <v>0</v>
      </c>
      <c r="F596" t="s">
        <v>1125</v>
      </c>
      <c r="G596" s="56">
        <v>44491</v>
      </c>
      <c r="H596" t="s">
        <v>106</v>
      </c>
      <c r="J596">
        <v>1E-3</v>
      </c>
      <c r="K596" t="s">
        <v>467</v>
      </c>
      <c r="L596">
        <v>3.8E-3</v>
      </c>
      <c r="M596" t="s">
        <v>468</v>
      </c>
      <c r="S596" t="s">
        <v>1126</v>
      </c>
      <c r="T596" t="s">
        <v>1126</v>
      </c>
      <c r="U596" s="55">
        <v>2018186017</v>
      </c>
      <c r="V596" t="s">
        <v>1132</v>
      </c>
      <c r="W596" t="s">
        <v>468</v>
      </c>
      <c r="X596" t="s">
        <v>468</v>
      </c>
      <c r="Y596" t="s">
        <v>1130</v>
      </c>
      <c r="Z596" t="s">
        <v>1128</v>
      </c>
      <c r="AC596">
        <v>2018</v>
      </c>
    </row>
    <row r="597" spans="1:29" x14ac:dyDescent="0.35">
      <c r="A597" t="s">
        <v>158</v>
      </c>
      <c r="B597" s="18">
        <v>43286</v>
      </c>
      <c r="C597">
        <v>120</v>
      </c>
      <c r="D597">
        <v>0.02</v>
      </c>
      <c r="E597">
        <v>0</v>
      </c>
      <c r="F597" t="s">
        <v>1125</v>
      </c>
      <c r="G597" s="56">
        <v>44491</v>
      </c>
      <c r="H597" t="s">
        <v>106</v>
      </c>
      <c r="J597">
        <v>1E-3</v>
      </c>
      <c r="K597" t="s">
        <v>467</v>
      </c>
      <c r="L597">
        <v>3.8E-3</v>
      </c>
      <c r="M597" t="s">
        <v>468</v>
      </c>
      <c r="S597" t="s">
        <v>1126</v>
      </c>
      <c r="T597" t="s">
        <v>1126</v>
      </c>
      <c r="U597" s="55">
        <v>2018186015</v>
      </c>
      <c r="V597" t="s">
        <v>1132</v>
      </c>
      <c r="W597" t="s">
        <v>468</v>
      </c>
      <c r="X597" t="s">
        <v>468</v>
      </c>
      <c r="Y597" t="s">
        <v>1130</v>
      </c>
      <c r="Z597" t="s">
        <v>1128</v>
      </c>
      <c r="AC597">
        <v>2018</v>
      </c>
    </row>
    <row r="598" spans="1:29" x14ac:dyDescent="0.35">
      <c r="A598" t="s">
        <v>158</v>
      </c>
      <c r="B598" s="18">
        <v>43306</v>
      </c>
      <c r="C598">
        <v>120</v>
      </c>
      <c r="D598">
        <v>6.2899999999999998E-2</v>
      </c>
      <c r="E598">
        <v>0</v>
      </c>
      <c r="F598" t="s">
        <v>1125</v>
      </c>
      <c r="G598" s="56">
        <v>44491</v>
      </c>
      <c r="H598" t="s">
        <v>106</v>
      </c>
      <c r="J598">
        <v>1E-3</v>
      </c>
      <c r="K598" t="s">
        <v>467</v>
      </c>
      <c r="L598">
        <v>3.8E-3</v>
      </c>
      <c r="M598" t="s">
        <v>468</v>
      </c>
      <c r="S598" t="s">
        <v>1126</v>
      </c>
      <c r="T598" t="s">
        <v>1126</v>
      </c>
      <c r="U598" s="55">
        <v>2018206076</v>
      </c>
      <c r="V598" t="s">
        <v>1132</v>
      </c>
      <c r="W598" t="s">
        <v>468</v>
      </c>
      <c r="X598" t="s">
        <v>468</v>
      </c>
      <c r="Y598" t="s">
        <v>1130</v>
      </c>
      <c r="Z598" t="s">
        <v>1128</v>
      </c>
      <c r="AC598">
        <v>2018</v>
      </c>
    </row>
    <row r="599" spans="1:29" x14ac:dyDescent="0.35">
      <c r="A599" t="s">
        <v>450</v>
      </c>
      <c r="B599" s="18">
        <v>43326</v>
      </c>
      <c r="C599">
        <v>120</v>
      </c>
      <c r="D599">
        <v>3.4500000000000003E-2</v>
      </c>
      <c r="E599">
        <v>0</v>
      </c>
      <c r="F599" t="s">
        <v>1125</v>
      </c>
      <c r="G599" s="56">
        <v>44491</v>
      </c>
      <c r="H599" t="s">
        <v>106</v>
      </c>
      <c r="J599">
        <v>1E-3</v>
      </c>
      <c r="K599" t="s">
        <v>467</v>
      </c>
      <c r="L599">
        <v>3.8E-3</v>
      </c>
      <c r="M599" t="s">
        <v>468</v>
      </c>
      <c r="S599" t="s">
        <v>1126</v>
      </c>
      <c r="T599" t="s">
        <v>1126</v>
      </c>
      <c r="U599" s="55">
        <v>2018226034</v>
      </c>
      <c r="V599" t="s">
        <v>1132</v>
      </c>
      <c r="W599" t="s">
        <v>468</v>
      </c>
      <c r="X599" t="s">
        <v>468</v>
      </c>
      <c r="Y599" t="s">
        <v>1130</v>
      </c>
      <c r="Z599" t="s">
        <v>1128</v>
      </c>
      <c r="AC599">
        <v>2018</v>
      </c>
    </row>
    <row r="600" spans="1:29" x14ac:dyDescent="0.35">
      <c r="A600" t="s">
        <v>161</v>
      </c>
      <c r="B600" s="18">
        <v>43326</v>
      </c>
      <c r="C600">
        <v>120</v>
      </c>
      <c r="D600">
        <v>4.2700000000000002E-2</v>
      </c>
      <c r="E600">
        <v>0</v>
      </c>
      <c r="F600" t="s">
        <v>1125</v>
      </c>
      <c r="G600" s="56">
        <v>44491</v>
      </c>
      <c r="H600" t="s">
        <v>106</v>
      </c>
      <c r="J600">
        <v>1E-3</v>
      </c>
      <c r="K600" t="s">
        <v>467</v>
      </c>
      <c r="L600">
        <v>3.8E-3</v>
      </c>
      <c r="M600" t="s">
        <v>468</v>
      </c>
      <c r="S600" t="s">
        <v>1126</v>
      </c>
      <c r="T600" t="s">
        <v>1126</v>
      </c>
      <c r="U600" s="55">
        <v>2018226035</v>
      </c>
      <c r="V600" t="s">
        <v>1132</v>
      </c>
      <c r="W600" t="s">
        <v>468</v>
      </c>
      <c r="X600" t="s">
        <v>468</v>
      </c>
      <c r="Y600" t="s">
        <v>1130</v>
      </c>
      <c r="Z600" t="s">
        <v>1128</v>
      </c>
      <c r="AC600">
        <v>2018</v>
      </c>
    </row>
    <row r="601" spans="1:29" x14ac:dyDescent="0.35">
      <c r="A601" t="s">
        <v>451</v>
      </c>
      <c r="B601" s="18">
        <v>43326</v>
      </c>
      <c r="C601">
        <v>120</v>
      </c>
      <c r="D601">
        <v>9.4500000000000001E-2</v>
      </c>
      <c r="E601">
        <v>0</v>
      </c>
      <c r="F601" t="s">
        <v>1125</v>
      </c>
      <c r="G601" s="56">
        <v>44491</v>
      </c>
      <c r="H601" t="s">
        <v>106</v>
      </c>
      <c r="J601">
        <v>1E-3</v>
      </c>
      <c r="K601" t="s">
        <v>467</v>
      </c>
      <c r="L601">
        <v>3.8E-3</v>
      </c>
      <c r="M601" t="s">
        <v>468</v>
      </c>
      <c r="S601" t="s">
        <v>1126</v>
      </c>
      <c r="T601" t="s">
        <v>1126</v>
      </c>
      <c r="U601" s="55">
        <v>2018226031</v>
      </c>
      <c r="V601" t="s">
        <v>1132</v>
      </c>
      <c r="W601" t="s">
        <v>468</v>
      </c>
      <c r="X601" t="s">
        <v>468</v>
      </c>
      <c r="Y601" t="s">
        <v>1130</v>
      </c>
      <c r="Z601" t="s">
        <v>1128</v>
      </c>
      <c r="AC601">
        <v>2018</v>
      </c>
    </row>
    <row r="602" spans="1:29" x14ac:dyDescent="0.35">
      <c r="A602" t="s">
        <v>160</v>
      </c>
      <c r="B602" s="18">
        <v>43326</v>
      </c>
      <c r="C602">
        <v>120</v>
      </c>
      <c r="D602">
        <v>0.04</v>
      </c>
      <c r="E602">
        <v>0</v>
      </c>
      <c r="F602" t="s">
        <v>1125</v>
      </c>
      <c r="G602" s="56">
        <v>44491</v>
      </c>
      <c r="H602" t="s">
        <v>106</v>
      </c>
      <c r="J602">
        <v>1E-3</v>
      </c>
      <c r="K602" t="s">
        <v>467</v>
      </c>
      <c r="L602">
        <v>3.8E-3</v>
      </c>
      <c r="M602" t="s">
        <v>468</v>
      </c>
      <c r="S602" t="s">
        <v>1126</v>
      </c>
      <c r="T602" t="s">
        <v>1126</v>
      </c>
      <c r="U602" s="55">
        <v>2018226032</v>
      </c>
      <c r="V602" t="s">
        <v>1132</v>
      </c>
      <c r="W602" t="s">
        <v>468</v>
      </c>
      <c r="X602" t="s">
        <v>468</v>
      </c>
      <c r="Y602" t="s">
        <v>1130</v>
      </c>
      <c r="Z602" t="s">
        <v>1128</v>
      </c>
      <c r="AC602">
        <v>2018</v>
      </c>
    </row>
    <row r="603" spans="1:29" x14ac:dyDescent="0.35">
      <c r="A603" t="s">
        <v>158</v>
      </c>
      <c r="B603" s="18">
        <v>43326</v>
      </c>
      <c r="C603">
        <v>120</v>
      </c>
      <c r="D603">
        <v>1.8600000000000002E-2</v>
      </c>
      <c r="E603">
        <v>0</v>
      </c>
      <c r="F603" t="s">
        <v>1125</v>
      </c>
      <c r="G603" s="56">
        <v>44491</v>
      </c>
      <c r="H603" t="s">
        <v>106</v>
      </c>
      <c r="J603">
        <v>1E-3</v>
      </c>
      <c r="K603" t="s">
        <v>467</v>
      </c>
      <c r="L603">
        <v>3.8E-3</v>
      </c>
      <c r="M603" t="s">
        <v>468</v>
      </c>
      <c r="S603" t="s">
        <v>1126</v>
      </c>
      <c r="T603" t="s">
        <v>1126</v>
      </c>
      <c r="U603" s="55">
        <v>2018226030</v>
      </c>
      <c r="V603" t="s">
        <v>1132</v>
      </c>
      <c r="W603" t="s">
        <v>468</v>
      </c>
      <c r="X603" t="s">
        <v>468</v>
      </c>
      <c r="Y603" t="s">
        <v>1130</v>
      </c>
      <c r="Z603" t="s">
        <v>1128</v>
      </c>
      <c r="AC603">
        <v>2018</v>
      </c>
    </row>
    <row r="604" spans="1:29" x14ac:dyDescent="0.35">
      <c r="A604" t="s">
        <v>159</v>
      </c>
      <c r="B604" s="18">
        <v>43326</v>
      </c>
      <c r="C604">
        <v>120</v>
      </c>
      <c r="D604">
        <v>0.17199999999999999</v>
      </c>
      <c r="E604">
        <v>0</v>
      </c>
      <c r="F604" t="s">
        <v>1125</v>
      </c>
      <c r="G604" s="56">
        <v>44491</v>
      </c>
      <c r="H604" t="s">
        <v>106</v>
      </c>
      <c r="J604">
        <v>1E-3</v>
      </c>
      <c r="K604" t="s">
        <v>467</v>
      </c>
      <c r="L604">
        <v>3.8E-3</v>
      </c>
      <c r="M604" t="s">
        <v>468</v>
      </c>
      <c r="S604" t="s">
        <v>1126</v>
      </c>
      <c r="T604" t="s">
        <v>1126</v>
      </c>
      <c r="U604" s="55">
        <v>2018226033</v>
      </c>
      <c r="V604" t="s">
        <v>1132</v>
      </c>
      <c r="W604" t="s">
        <v>468</v>
      </c>
      <c r="X604" t="s">
        <v>468</v>
      </c>
      <c r="Y604" t="s">
        <v>1130</v>
      </c>
      <c r="Z604" t="s">
        <v>1128</v>
      </c>
      <c r="AC604">
        <v>2018</v>
      </c>
    </row>
    <row r="605" spans="1:29" x14ac:dyDescent="0.35">
      <c r="A605" t="s">
        <v>450</v>
      </c>
      <c r="B605" s="18">
        <v>43329</v>
      </c>
      <c r="C605">
        <v>120</v>
      </c>
      <c r="D605">
        <v>0.11409999999999999</v>
      </c>
      <c r="E605">
        <v>0</v>
      </c>
      <c r="F605" t="s">
        <v>1125</v>
      </c>
      <c r="G605" s="56">
        <v>44491</v>
      </c>
      <c r="H605" t="s">
        <v>106</v>
      </c>
      <c r="J605">
        <v>1E-3</v>
      </c>
      <c r="K605" t="s">
        <v>467</v>
      </c>
      <c r="L605">
        <v>3.8E-3</v>
      </c>
      <c r="M605" t="s">
        <v>468</v>
      </c>
      <c r="S605" t="s">
        <v>1126</v>
      </c>
      <c r="T605" t="s">
        <v>1126</v>
      </c>
      <c r="U605" s="55">
        <v>2018229084</v>
      </c>
      <c r="V605" t="s">
        <v>1132</v>
      </c>
      <c r="W605" t="s">
        <v>468</v>
      </c>
      <c r="X605" t="s">
        <v>468</v>
      </c>
      <c r="Y605" t="s">
        <v>1130</v>
      </c>
      <c r="Z605" t="s">
        <v>1128</v>
      </c>
      <c r="AC605">
        <v>2018</v>
      </c>
    </row>
    <row r="606" spans="1:29" x14ac:dyDescent="0.35">
      <c r="A606" t="s">
        <v>450</v>
      </c>
      <c r="B606" s="18">
        <v>43340</v>
      </c>
      <c r="C606">
        <v>120</v>
      </c>
      <c r="D606">
        <v>1.6800000000000002E-2</v>
      </c>
      <c r="E606">
        <v>0</v>
      </c>
      <c r="F606" t="s">
        <v>1125</v>
      </c>
      <c r="G606" s="56">
        <v>44491</v>
      </c>
      <c r="H606" t="s">
        <v>106</v>
      </c>
      <c r="J606">
        <v>1E-3</v>
      </c>
      <c r="K606" t="s">
        <v>467</v>
      </c>
      <c r="L606">
        <v>3.8E-3</v>
      </c>
      <c r="M606" t="s">
        <v>468</v>
      </c>
      <c r="S606" t="s">
        <v>1126</v>
      </c>
      <c r="T606" t="s">
        <v>1126</v>
      </c>
      <c r="U606" s="55">
        <v>2018240049</v>
      </c>
      <c r="V606" t="s">
        <v>1132</v>
      </c>
      <c r="W606" t="s">
        <v>468</v>
      </c>
      <c r="X606" t="s">
        <v>468</v>
      </c>
      <c r="Y606" t="s">
        <v>1130</v>
      </c>
      <c r="Z606" t="s">
        <v>1128</v>
      </c>
      <c r="AC606">
        <v>2018</v>
      </c>
    </row>
    <row r="607" spans="1:29" x14ac:dyDescent="0.35">
      <c r="A607" t="s">
        <v>161</v>
      </c>
      <c r="B607" s="18">
        <v>43340</v>
      </c>
      <c r="C607">
        <v>120</v>
      </c>
      <c r="D607">
        <v>2.6600000000000002E-2</v>
      </c>
      <c r="E607">
        <v>0</v>
      </c>
      <c r="F607" t="s">
        <v>1125</v>
      </c>
      <c r="G607" s="56">
        <v>44491</v>
      </c>
      <c r="H607" t="s">
        <v>106</v>
      </c>
      <c r="J607">
        <v>1E-3</v>
      </c>
      <c r="K607" t="s">
        <v>467</v>
      </c>
      <c r="L607">
        <v>3.8E-3</v>
      </c>
      <c r="M607" t="s">
        <v>468</v>
      </c>
      <c r="S607" t="s">
        <v>1126</v>
      </c>
      <c r="T607" t="s">
        <v>1126</v>
      </c>
      <c r="U607" s="55">
        <v>2018240050</v>
      </c>
      <c r="V607" t="s">
        <v>1132</v>
      </c>
      <c r="W607" t="s">
        <v>468</v>
      </c>
      <c r="X607" t="s">
        <v>468</v>
      </c>
      <c r="Y607" t="s">
        <v>1130</v>
      </c>
      <c r="Z607" t="s">
        <v>1128</v>
      </c>
      <c r="AC607">
        <v>2018</v>
      </c>
    </row>
    <row r="608" spans="1:29" x14ac:dyDescent="0.35">
      <c r="A608" t="s">
        <v>451</v>
      </c>
      <c r="B608" s="18">
        <v>43340</v>
      </c>
      <c r="C608">
        <v>120</v>
      </c>
      <c r="D608">
        <v>3.61E-2</v>
      </c>
      <c r="E608">
        <v>0</v>
      </c>
      <c r="F608" t="s">
        <v>1125</v>
      </c>
      <c r="G608" s="56">
        <v>44491</v>
      </c>
      <c r="H608" t="s">
        <v>106</v>
      </c>
      <c r="J608">
        <v>1E-3</v>
      </c>
      <c r="K608" t="s">
        <v>467</v>
      </c>
      <c r="L608">
        <v>3.8E-3</v>
      </c>
      <c r="M608" t="s">
        <v>468</v>
      </c>
      <c r="S608" t="s">
        <v>1126</v>
      </c>
      <c r="T608" t="s">
        <v>1126</v>
      </c>
      <c r="U608" s="55">
        <v>2018240046</v>
      </c>
      <c r="V608" t="s">
        <v>1132</v>
      </c>
      <c r="W608" t="s">
        <v>468</v>
      </c>
      <c r="X608" t="s">
        <v>468</v>
      </c>
      <c r="Y608" t="s">
        <v>1130</v>
      </c>
      <c r="Z608" t="s">
        <v>1128</v>
      </c>
      <c r="AC608">
        <v>2018</v>
      </c>
    </row>
    <row r="609" spans="1:29" x14ac:dyDescent="0.35">
      <c r="A609" t="s">
        <v>160</v>
      </c>
      <c r="B609" s="18">
        <v>43340</v>
      </c>
      <c r="C609">
        <v>120</v>
      </c>
      <c r="D609">
        <v>3.6200000000000003E-2</v>
      </c>
      <c r="E609">
        <v>0</v>
      </c>
      <c r="F609" t="s">
        <v>1125</v>
      </c>
      <c r="G609" s="56">
        <v>44491</v>
      </c>
      <c r="H609" t="s">
        <v>106</v>
      </c>
      <c r="J609">
        <v>1E-3</v>
      </c>
      <c r="K609" t="s">
        <v>467</v>
      </c>
      <c r="L609">
        <v>3.8E-3</v>
      </c>
      <c r="M609" t="s">
        <v>468</v>
      </c>
      <c r="S609" t="s">
        <v>1126</v>
      </c>
      <c r="T609" t="s">
        <v>1126</v>
      </c>
      <c r="U609" s="55">
        <v>2018240047</v>
      </c>
      <c r="V609" t="s">
        <v>1132</v>
      </c>
      <c r="W609" t="s">
        <v>468</v>
      </c>
      <c r="X609" t="s">
        <v>468</v>
      </c>
      <c r="Y609" t="s">
        <v>1130</v>
      </c>
      <c r="Z609" t="s">
        <v>1128</v>
      </c>
      <c r="AC609">
        <v>2018</v>
      </c>
    </row>
    <row r="610" spans="1:29" x14ac:dyDescent="0.35">
      <c r="A610" t="s">
        <v>158</v>
      </c>
      <c r="B610" s="18">
        <v>43340</v>
      </c>
      <c r="C610">
        <v>120</v>
      </c>
      <c r="D610">
        <v>1.1699999999999999E-2</v>
      </c>
      <c r="E610">
        <v>0</v>
      </c>
      <c r="F610" t="s">
        <v>1125</v>
      </c>
      <c r="G610" s="56">
        <v>44491</v>
      </c>
      <c r="H610" t="s">
        <v>106</v>
      </c>
      <c r="J610">
        <v>1E-3</v>
      </c>
      <c r="K610" t="s">
        <v>467</v>
      </c>
      <c r="L610">
        <v>3.8E-3</v>
      </c>
      <c r="M610" t="s">
        <v>468</v>
      </c>
      <c r="S610" t="s">
        <v>1126</v>
      </c>
      <c r="T610" t="s">
        <v>1126</v>
      </c>
      <c r="U610" s="55">
        <v>2018240045</v>
      </c>
      <c r="V610" t="s">
        <v>1132</v>
      </c>
      <c r="W610" t="s">
        <v>468</v>
      </c>
      <c r="X610" t="s">
        <v>468</v>
      </c>
      <c r="Y610" t="s">
        <v>1130</v>
      </c>
      <c r="Z610" t="s">
        <v>1128</v>
      </c>
      <c r="AC610">
        <v>2018</v>
      </c>
    </row>
    <row r="611" spans="1:29" x14ac:dyDescent="0.35">
      <c r="A611" t="s">
        <v>159</v>
      </c>
      <c r="B611" s="18">
        <v>43340</v>
      </c>
      <c r="C611">
        <v>120</v>
      </c>
      <c r="D611">
        <v>7.3599999999999999E-2</v>
      </c>
      <c r="E611">
        <v>0</v>
      </c>
      <c r="F611" t="s">
        <v>1125</v>
      </c>
      <c r="G611" s="56">
        <v>44491</v>
      </c>
      <c r="H611" t="s">
        <v>106</v>
      </c>
      <c r="J611">
        <v>1E-3</v>
      </c>
      <c r="K611" t="s">
        <v>467</v>
      </c>
      <c r="L611">
        <v>3.8E-3</v>
      </c>
      <c r="M611" t="s">
        <v>468</v>
      </c>
      <c r="S611" t="s">
        <v>1126</v>
      </c>
      <c r="T611" t="s">
        <v>1126</v>
      </c>
      <c r="U611" s="55">
        <v>2018240048</v>
      </c>
      <c r="V611" t="s">
        <v>1132</v>
      </c>
      <c r="W611" t="s">
        <v>468</v>
      </c>
      <c r="X611" t="s">
        <v>468</v>
      </c>
      <c r="Y611" t="s">
        <v>1130</v>
      </c>
      <c r="Z611" t="s">
        <v>1128</v>
      </c>
      <c r="AC611">
        <v>2018</v>
      </c>
    </row>
    <row r="612" spans="1:29" x14ac:dyDescent="0.35">
      <c r="A612" t="s">
        <v>451</v>
      </c>
      <c r="B612" s="18">
        <v>43353</v>
      </c>
      <c r="C612">
        <v>120</v>
      </c>
      <c r="D612">
        <v>3.95E-2</v>
      </c>
      <c r="E612">
        <v>0</v>
      </c>
      <c r="F612" t="s">
        <v>1125</v>
      </c>
      <c r="G612" s="56">
        <v>44491</v>
      </c>
      <c r="H612" t="s">
        <v>106</v>
      </c>
      <c r="J612">
        <v>1E-3</v>
      </c>
      <c r="K612" t="s">
        <v>467</v>
      </c>
      <c r="L612">
        <v>3.8E-3</v>
      </c>
      <c r="M612" t="s">
        <v>468</v>
      </c>
      <c r="S612" t="s">
        <v>1126</v>
      </c>
      <c r="T612" t="s">
        <v>1126</v>
      </c>
      <c r="U612" s="55">
        <v>2018254008</v>
      </c>
      <c r="V612" t="s">
        <v>1132</v>
      </c>
      <c r="W612" t="s">
        <v>468</v>
      </c>
      <c r="X612" t="s">
        <v>468</v>
      </c>
      <c r="Y612" t="s">
        <v>1130</v>
      </c>
      <c r="Z612" t="s">
        <v>1128</v>
      </c>
      <c r="AC612">
        <v>2018</v>
      </c>
    </row>
    <row r="613" spans="1:29" x14ac:dyDescent="0.35">
      <c r="A613" t="s">
        <v>160</v>
      </c>
      <c r="B613" s="18">
        <v>43353</v>
      </c>
      <c r="C613">
        <v>120</v>
      </c>
      <c r="D613">
        <v>4.8500000000000001E-2</v>
      </c>
      <c r="E613">
        <v>0</v>
      </c>
      <c r="F613" t="s">
        <v>1125</v>
      </c>
      <c r="G613" s="56">
        <v>44491</v>
      </c>
      <c r="H613" t="s">
        <v>106</v>
      </c>
      <c r="J613">
        <v>1E-3</v>
      </c>
      <c r="K613" t="s">
        <v>467</v>
      </c>
      <c r="L613">
        <v>3.8E-3</v>
      </c>
      <c r="M613" t="s">
        <v>468</v>
      </c>
      <c r="S613" t="s">
        <v>1126</v>
      </c>
      <c r="T613" t="s">
        <v>1126</v>
      </c>
      <c r="U613" s="55">
        <v>2018254009</v>
      </c>
      <c r="V613" t="s">
        <v>1132</v>
      </c>
      <c r="W613" t="s">
        <v>468</v>
      </c>
      <c r="X613" t="s">
        <v>468</v>
      </c>
      <c r="Y613" t="s">
        <v>1130</v>
      </c>
      <c r="Z613" t="s">
        <v>1128</v>
      </c>
      <c r="AC613">
        <v>2018</v>
      </c>
    </row>
    <row r="614" spans="1:29" x14ac:dyDescent="0.35">
      <c r="A614" t="s">
        <v>158</v>
      </c>
      <c r="B614" s="18">
        <v>43353</v>
      </c>
      <c r="C614">
        <v>120</v>
      </c>
      <c r="D614">
        <v>4.7899999999999998E-2</v>
      </c>
      <c r="E614">
        <v>0</v>
      </c>
      <c r="F614" t="s">
        <v>1125</v>
      </c>
      <c r="G614" s="56">
        <v>44491</v>
      </c>
      <c r="H614" t="s">
        <v>106</v>
      </c>
      <c r="J614">
        <v>1E-3</v>
      </c>
      <c r="K614" t="s">
        <v>467</v>
      </c>
      <c r="L614">
        <v>3.8E-3</v>
      </c>
      <c r="M614" t="s">
        <v>468</v>
      </c>
      <c r="S614" t="s">
        <v>1126</v>
      </c>
      <c r="T614" t="s">
        <v>1126</v>
      </c>
      <c r="U614" s="55">
        <v>2018254007</v>
      </c>
      <c r="V614" t="s">
        <v>1132</v>
      </c>
      <c r="W614" t="s">
        <v>468</v>
      </c>
      <c r="X614" t="s">
        <v>468</v>
      </c>
      <c r="Y614" t="s">
        <v>1130</v>
      </c>
      <c r="Z614" t="s">
        <v>1128</v>
      </c>
      <c r="AC614">
        <v>2018</v>
      </c>
    </row>
    <row r="615" spans="1:29" x14ac:dyDescent="0.35">
      <c r="A615" t="s">
        <v>159</v>
      </c>
      <c r="B615" s="18">
        <v>43353</v>
      </c>
      <c r="C615">
        <v>120</v>
      </c>
      <c r="D615">
        <v>3.0499999999999999E-2</v>
      </c>
      <c r="E615">
        <v>0</v>
      </c>
      <c r="F615" t="s">
        <v>1125</v>
      </c>
      <c r="G615" s="56">
        <v>44491</v>
      </c>
      <c r="H615" t="s">
        <v>106</v>
      </c>
      <c r="J615">
        <v>1E-3</v>
      </c>
      <c r="K615" t="s">
        <v>467</v>
      </c>
      <c r="L615">
        <v>3.8E-3</v>
      </c>
      <c r="M615" t="s">
        <v>468</v>
      </c>
      <c r="S615" t="s">
        <v>1126</v>
      </c>
      <c r="T615" t="s">
        <v>1126</v>
      </c>
      <c r="U615" s="55">
        <v>2018254010</v>
      </c>
      <c r="V615" t="s">
        <v>1132</v>
      </c>
      <c r="W615" t="s">
        <v>468</v>
      </c>
      <c r="X615" t="s">
        <v>468</v>
      </c>
      <c r="Y615" t="s">
        <v>1130</v>
      </c>
      <c r="Z615" t="s">
        <v>1128</v>
      </c>
      <c r="AC615">
        <v>2018</v>
      </c>
    </row>
    <row r="616" spans="1:29" x14ac:dyDescent="0.35">
      <c r="A616" t="s">
        <v>450</v>
      </c>
      <c r="B616" s="18">
        <v>43354</v>
      </c>
      <c r="C616">
        <v>120</v>
      </c>
      <c r="D616">
        <v>3.2799999999999996E-2</v>
      </c>
      <c r="E616">
        <v>0</v>
      </c>
      <c r="F616" t="s">
        <v>1125</v>
      </c>
      <c r="G616" s="56">
        <v>44491</v>
      </c>
      <c r="H616" t="s">
        <v>106</v>
      </c>
      <c r="J616">
        <v>1E-3</v>
      </c>
      <c r="K616" t="s">
        <v>467</v>
      </c>
      <c r="L616">
        <v>3.8E-3</v>
      </c>
      <c r="M616" t="s">
        <v>468</v>
      </c>
      <c r="S616" t="s">
        <v>1126</v>
      </c>
      <c r="T616" t="s">
        <v>1126</v>
      </c>
      <c r="U616" s="55">
        <v>2018254082</v>
      </c>
      <c r="V616" t="s">
        <v>1132</v>
      </c>
      <c r="W616" t="s">
        <v>468</v>
      </c>
      <c r="X616" t="s">
        <v>468</v>
      </c>
      <c r="Y616" t="s">
        <v>1130</v>
      </c>
      <c r="Z616" t="s">
        <v>1128</v>
      </c>
      <c r="AC616">
        <v>2018</v>
      </c>
    </row>
    <row r="617" spans="1:29" x14ac:dyDescent="0.35">
      <c r="A617" t="s">
        <v>161</v>
      </c>
      <c r="B617" s="18">
        <v>43354</v>
      </c>
      <c r="C617">
        <v>120</v>
      </c>
      <c r="D617">
        <v>2.2499999999999999E-2</v>
      </c>
      <c r="E617">
        <v>0</v>
      </c>
      <c r="F617" t="s">
        <v>1125</v>
      </c>
      <c r="G617" s="56">
        <v>44491</v>
      </c>
      <c r="H617" t="s">
        <v>106</v>
      </c>
      <c r="J617">
        <v>1E-3</v>
      </c>
      <c r="K617" t="s">
        <v>467</v>
      </c>
      <c r="L617">
        <v>3.8E-3</v>
      </c>
      <c r="M617" t="s">
        <v>468</v>
      </c>
      <c r="S617" t="s">
        <v>1126</v>
      </c>
      <c r="T617" t="s">
        <v>1126</v>
      </c>
      <c r="U617" s="55">
        <v>2018254083</v>
      </c>
      <c r="V617" t="s">
        <v>1132</v>
      </c>
      <c r="W617" t="s">
        <v>468</v>
      </c>
      <c r="X617" t="s">
        <v>468</v>
      </c>
      <c r="Y617" t="s">
        <v>1130</v>
      </c>
      <c r="Z617" t="s">
        <v>1128</v>
      </c>
      <c r="AC617">
        <v>2018</v>
      </c>
    </row>
    <row r="618" spans="1:29" x14ac:dyDescent="0.35">
      <c r="A618" t="s">
        <v>451</v>
      </c>
      <c r="B618" s="18">
        <v>43354</v>
      </c>
      <c r="C618">
        <v>120</v>
      </c>
      <c r="D618">
        <v>5.04E-2</v>
      </c>
      <c r="E618">
        <v>0</v>
      </c>
      <c r="F618" t="s">
        <v>1125</v>
      </c>
      <c r="G618" s="56">
        <v>44491</v>
      </c>
      <c r="H618" t="s">
        <v>106</v>
      </c>
      <c r="J618">
        <v>1E-3</v>
      </c>
      <c r="K618" t="s">
        <v>467</v>
      </c>
      <c r="L618">
        <v>3.8E-3</v>
      </c>
      <c r="M618" t="s">
        <v>468</v>
      </c>
      <c r="S618" t="s">
        <v>1126</v>
      </c>
      <c r="T618" t="s">
        <v>1126</v>
      </c>
      <c r="U618" s="55">
        <v>2018254079</v>
      </c>
      <c r="V618" t="s">
        <v>1132</v>
      </c>
      <c r="W618" t="s">
        <v>468</v>
      </c>
      <c r="X618" t="s">
        <v>468</v>
      </c>
      <c r="Y618" t="s">
        <v>1130</v>
      </c>
      <c r="Z618" t="s">
        <v>1128</v>
      </c>
      <c r="AC618">
        <v>2018</v>
      </c>
    </row>
    <row r="619" spans="1:29" x14ac:dyDescent="0.35">
      <c r="A619" t="s">
        <v>160</v>
      </c>
      <c r="B619" s="18">
        <v>43354</v>
      </c>
      <c r="C619">
        <v>120</v>
      </c>
      <c r="D619">
        <v>0.13500000000000001</v>
      </c>
      <c r="E619">
        <v>0</v>
      </c>
      <c r="F619" t="s">
        <v>1125</v>
      </c>
      <c r="G619" s="56">
        <v>44491</v>
      </c>
      <c r="H619" t="s">
        <v>106</v>
      </c>
      <c r="J619">
        <v>1E-3</v>
      </c>
      <c r="K619" t="s">
        <v>467</v>
      </c>
      <c r="L619">
        <v>3.8E-3</v>
      </c>
      <c r="M619" t="s">
        <v>468</v>
      </c>
      <c r="S619" t="s">
        <v>1126</v>
      </c>
      <c r="T619" t="s">
        <v>1126</v>
      </c>
      <c r="U619" s="55">
        <v>2018254080</v>
      </c>
      <c r="V619" t="s">
        <v>1132</v>
      </c>
      <c r="W619" t="s">
        <v>468</v>
      </c>
      <c r="X619" t="s">
        <v>468</v>
      </c>
      <c r="Y619" t="s">
        <v>1130</v>
      </c>
      <c r="Z619" t="s">
        <v>1128</v>
      </c>
      <c r="AC619">
        <v>2018</v>
      </c>
    </row>
    <row r="620" spans="1:29" x14ac:dyDescent="0.35">
      <c r="A620" t="s">
        <v>158</v>
      </c>
      <c r="B620" s="18">
        <v>43354</v>
      </c>
      <c r="C620">
        <v>120</v>
      </c>
      <c r="D620">
        <v>7.6499999999999999E-2</v>
      </c>
      <c r="E620">
        <v>0</v>
      </c>
      <c r="F620" t="s">
        <v>1125</v>
      </c>
      <c r="G620" s="56">
        <v>44491</v>
      </c>
      <c r="H620" t="s">
        <v>106</v>
      </c>
      <c r="J620">
        <v>1E-3</v>
      </c>
      <c r="K620" t="s">
        <v>467</v>
      </c>
      <c r="L620">
        <v>3.8E-3</v>
      </c>
      <c r="M620" t="s">
        <v>468</v>
      </c>
      <c r="S620" t="s">
        <v>1126</v>
      </c>
      <c r="T620" t="s">
        <v>1126</v>
      </c>
      <c r="U620" s="55">
        <v>2018254078</v>
      </c>
      <c r="V620" t="s">
        <v>1132</v>
      </c>
      <c r="W620" t="s">
        <v>468</v>
      </c>
      <c r="X620" t="s">
        <v>468</v>
      </c>
      <c r="Y620" t="s">
        <v>1130</v>
      </c>
      <c r="Z620" t="s">
        <v>1128</v>
      </c>
      <c r="AC620">
        <v>2018</v>
      </c>
    </row>
    <row r="621" spans="1:29" x14ac:dyDescent="0.35">
      <c r="A621" t="s">
        <v>159</v>
      </c>
      <c r="B621" s="18">
        <v>43354</v>
      </c>
      <c r="C621">
        <v>120</v>
      </c>
      <c r="D621">
        <v>4.4700000000000004E-2</v>
      </c>
      <c r="E621">
        <v>0</v>
      </c>
      <c r="F621" t="s">
        <v>1125</v>
      </c>
      <c r="G621" s="56">
        <v>44491</v>
      </c>
      <c r="H621" t="s">
        <v>106</v>
      </c>
      <c r="J621">
        <v>1E-3</v>
      </c>
      <c r="K621" t="s">
        <v>467</v>
      </c>
      <c r="L621">
        <v>3.8E-3</v>
      </c>
      <c r="M621" t="s">
        <v>468</v>
      </c>
      <c r="S621" t="s">
        <v>1126</v>
      </c>
      <c r="T621" t="s">
        <v>1126</v>
      </c>
      <c r="U621" s="55">
        <v>2018254081</v>
      </c>
      <c r="V621" t="s">
        <v>1132</v>
      </c>
      <c r="W621" t="s">
        <v>468</v>
      </c>
      <c r="X621" t="s">
        <v>468</v>
      </c>
      <c r="Y621" t="s">
        <v>1130</v>
      </c>
      <c r="Z621" t="s">
        <v>1128</v>
      </c>
      <c r="AC621">
        <v>2018</v>
      </c>
    </row>
    <row r="622" spans="1:29" x14ac:dyDescent="0.35">
      <c r="A622" t="s">
        <v>450</v>
      </c>
      <c r="B622" s="18">
        <v>43396</v>
      </c>
      <c r="C622">
        <v>120</v>
      </c>
      <c r="D622">
        <v>3.1300000000000001E-2</v>
      </c>
      <c r="E622">
        <v>0</v>
      </c>
      <c r="F622" t="s">
        <v>1125</v>
      </c>
      <c r="G622" s="56">
        <v>44491</v>
      </c>
      <c r="H622" t="s">
        <v>106</v>
      </c>
      <c r="J622">
        <v>1E-3</v>
      </c>
      <c r="K622" t="s">
        <v>467</v>
      </c>
      <c r="L622">
        <v>3.8E-3</v>
      </c>
      <c r="M622" t="s">
        <v>468</v>
      </c>
      <c r="S622" t="s">
        <v>1126</v>
      </c>
      <c r="T622" t="s">
        <v>1126</v>
      </c>
      <c r="U622" s="55">
        <v>2018296009</v>
      </c>
      <c r="V622" t="s">
        <v>1132</v>
      </c>
      <c r="W622" t="s">
        <v>468</v>
      </c>
      <c r="X622" t="s">
        <v>468</v>
      </c>
      <c r="Y622" t="s">
        <v>1130</v>
      </c>
      <c r="Z622" t="s">
        <v>1128</v>
      </c>
      <c r="AC622">
        <v>2018</v>
      </c>
    </row>
    <row r="623" spans="1:29" x14ac:dyDescent="0.35">
      <c r="A623" t="s">
        <v>161</v>
      </c>
      <c r="B623" s="18">
        <v>43396</v>
      </c>
      <c r="C623">
        <v>120</v>
      </c>
      <c r="D623">
        <v>2.1999999999999999E-2</v>
      </c>
      <c r="E623">
        <v>0</v>
      </c>
      <c r="F623" t="s">
        <v>1125</v>
      </c>
      <c r="G623" s="56">
        <v>44491</v>
      </c>
      <c r="H623" t="s">
        <v>106</v>
      </c>
      <c r="J623">
        <v>1E-3</v>
      </c>
      <c r="K623" t="s">
        <v>467</v>
      </c>
      <c r="L623">
        <v>3.8E-3</v>
      </c>
      <c r="M623" t="s">
        <v>468</v>
      </c>
      <c r="S623" t="s">
        <v>1126</v>
      </c>
      <c r="T623" t="s">
        <v>1126</v>
      </c>
      <c r="U623" s="55">
        <v>2018296010</v>
      </c>
      <c r="V623" t="s">
        <v>1132</v>
      </c>
      <c r="W623" t="s">
        <v>468</v>
      </c>
      <c r="X623" t="s">
        <v>468</v>
      </c>
      <c r="Y623" t="s">
        <v>1130</v>
      </c>
      <c r="Z623" t="s">
        <v>1128</v>
      </c>
      <c r="AC623">
        <v>2018</v>
      </c>
    </row>
    <row r="624" spans="1:29" x14ac:dyDescent="0.35">
      <c r="A624" t="s">
        <v>451</v>
      </c>
      <c r="B624" s="18">
        <v>43396</v>
      </c>
      <c r="C624">
        <v>120</v>
      </c>
      <c r="D624">
        <v>1.5900000000000001E-2</v>
      </c>
      <c r="E624">
        <v>0</v>
      </c>
      <c r="F624" t="s">
        <v>1125</v>
      </c>
      <c r="G624" s="56">
        <v>44491</v>
      </c>
      <c r="H624" t="s">
        <v>106</v>
      </c>
      <c r="J624">
        <v>1E-3</v>
      </c>
      <c r="K624" t="s">
        <v>467</v>
      </c>
      <c r="L624">
        <v>3.8E-3</v>
      </c>
      <c r="M624" t="s">
        <v>468</v>
      </c>
      <c r="S624" t="s">
        <v>1126</v>
      </c>
      <c r="T624" t="s">
        <v>1126</v>
      </c>
      <c r="U624" s="55">
        <v>2018296006</v>
      </c>
      <c r="V624" t="s">
        <v>1132</v>
      </c>
      <c r="W624" t="s">
        <v>468</v>
      </c>
      <c r="X624" t="s">
        <v>468</v>
      </c>
      <c r="Y624" t="s">
        <v>1130</v>
      </c>
      <c r="Z624" t="s">
        <v>1128</v>
      </c>
      <c r="AC624">
        <v>2018</v>
      </c>
    </row>
    <row r="625" spans="1:29" x14ac:dyDescent="0.35">
      <c r="A625" t="s">
        <v>160</v>
      </c>
      <c r="B625" s="18">
        <v>43396</v>
      </c>
      <c r="C625">
        <v>120</v>
      </c>
      <c r="D625">
        <v>2.2800000000000001E-2</v>
      </c>
      <c r="E625">
        <v>0</v>
      </c>
      <c r="F625" t="s">
        <v>1125</v>
      </c>
      <c r="G625" s="56">
        <v>44491</v>
      </c>
      <c r="H625" t="s">
        <v>106</v>
      </c>
      <c r="J625">
        <v>1E-3</v>
      </c>
      <c r="K625" t="s">
        <v>467</v>
      </c>
      <c r="L625">
        <v>3.8E-3</v>
      </c>
      <c r="M625" t="s">
        <v>468</v>
      </c>
      <c r="S625" t="s">
        <v>1126</v>
      </c>
      <c r="T625" t="s">
        <v>1126</v>
      </c>
      <c r="U625" s="55">
        <v>2018296007</v>
      </c>
      <c r="V625" t="s">
        <v>1132</v>
      </c>
      <c r="W625" t="s">
        <v>468</v>
      </c>
      <c r="X625" t="s">
        <v>468</v>
      </c>
      <c r="Y625" t="s">
        <v>1130</v>
      </c>
      <c r="Z625" t="s">
        <v>1128</v>
      </c>
      <c r="AC625">
        <v>2018</v>
      </c>
    </row>
    <row r="626" spans="1:29" x14ac:dyDescent="0.35">
      <c r="A626" t="s">
        <v>158</v>
      </c>
      <c r="B626" s="18">
        <v>43396</v>
      </c>
      <c r="C626">
        <v>120</v>
      </c>
      <c r="D626">
        <v>8.199999999999999E-3</v>
      </c>
      <c r="E626">
        <v>0</v>
      </c>
      <c r="F626" t="s">
        <v>1125</v>
      </c>
      <c r="G626" s="56">
        <v>44491</v>
      </c>
      <c r="H626" t="s">
        <v>106</v>
      </c>
      <c r="J626">
        <v>1E-3</v>
      </c>
      <c r="K626" t="s">
        <v>467</v>
      </c>
      <c r="L626">
        <v>3.8E-3</v>
      </c>
      <c r="M626" t="s">
        <v>468</v>
      </c>
      <c r="S626" t="s">
        <v>1126</v>
      </c>
      <c r="T626" t="s">
        <v>1126</v>
      </c>
      <c r="U626" s="55">
        <v>2018296005</v>
      </c>
      <c r="V626" t="s">
        <v>1132</v>
      </c>
      <c r="W626" t="s">
        <v>468</v>
      </c>
      <c r="X626" t="s">
        <v>468</v>
      </c>
      <c r="Y626" t="s">
        <v>1130</v>
      </c>
      <c r="Z626" t="s">
        <v>1128</v>
      </c>
      <c r="AC626">
        <v>2018</v>
      </c>
    </row>
    <row r="627" spans="1:29" x14ac:dyDescent="0.35">
      <c r="A627" t="s">
        <v>159</v>
      </c>
      <c r="B627" s="18">
        <v>43396</v>
      </c>
      <c r="C627">
        <v>120</v>
      </c>
      <c r="D627">
        <v>1.5699999999999999E-2</v>
      </c>
      <c r="E627">
        <v>0</v>
      </c>
      <c r="F627" t="s">
        <v>1125</v>
      </c>
      <c r="G627" s="56">
        <v>44491</v>
      </c>
      <c r="H627" t="s">
        <v>106</v>
      </c>
      <c r="J627">
        <v>1E-3</v>
      </c>
      <c r="K627" t="s">
        <v>467</v>
      </c>
      <c r="L627">
        <v>3.8E-3</v>
      </c>
      <c r="M627" t="s">
        <v>468</v>
      </c>
      <c r="S627" t="s">
        <v>1126</v>
      </c>
      <c r="T627" t="s">
        <v>1126</v>
      </c>
      <c r="U627" s="55">
        <v>2018296008</v>
      </c>
      <c r="V627" t="s">
        <v>1132</v>
      </c>
      <c r="W627" t="s">
        <v>468</v>
      </c>
      <c r="X627" t="s">
        <v>468</v>
      </c>
      <c r="Y627" t="s">
        <v>1130</v>
      </c>
      <c r="Z627" t="s">
        <v>1128</v>
      </c>
      <c r="AC627">
        <v>2018</v>
      </c>
    </row>
    <row r="628" spans="1:29" x14ac:dyDescent="0.35">
      <c r="A628" t="s">
        <v>451</v>
      </c>
      <c r="B628" s="18">
        <v>43402</v>
      </c>
      <c r="C628">
        <v>120</v>
      </c>
      <c r="D628">
        <v>2.3899999999999998E-2</v>
      </c>
      <c r="E628">
        <v>0</v>
      </c>
      <c r="F628" t="s">
        <v>1125</v>
      </c>
      <c r="G628" s="56">
        <v>44491</v>
      </c>
      <c r="H628" t="s">
        <v>106</v>
      </c>
      <c r="J628">
        <v>1E-3</v>
      </c>
      <c r="K628" t="s">
        <v>467</v>
      </c>
      <c r="L628">
        <v>3.8E-3</v>
      </c>
      <c r="M628" t="s">
        <v>468</v>
      </c>
      <c r="S628" t="s">
        <v>1126</v>
      </c>
      <c r="T628" t="s">
        <v>1126</v>
      </c>
      <c r="U628" s="55">
        <v>2018303008</v>
      </c>
      <c r="V628" t="s">
        <v>1132</v>
      </c>
      <c r="W628" t="s">
        <v>468</v>
      </c>
      <c r="X628" t="s">
        <v>468</v>
      </c>
      <c r="Y628" t="s">
        <v>1130</v>
      </c>
      <c r="Z628" t="s">
        <v>1128</v>
      </c>
      <c r="AC628">
        <v>2018</v>
      </c>
    </row>
    <row r="629" spans="1:29" x14ac:dyDescent="0.35">
      <c r="A629" t="s">
        <v>160</v>
      </c>
      <c r="B629" s="18">
        <v>43402</v>
      </c>
      <c r="C629">
        <v>120</v>
      </c>
      <c r="D629">
        <v>6.3899999999999998E-2</v>
      </c>
      <c r="E629">
        <v>0</v>
      </c>
      <c r="F629" t="s">
        <v>1125</v>
      </c>
      <c r="G629" s="56">
        <v>44491</v>
      </c>
      <c r="H629" t="s">
        <v>106</v>
      </c>
      <c r="J629">
        <v>1E-3</v>
      </c>
      <c r="K629" t="s">
        <v>467</v>
      </c>
      <c r="L629">
        <v>3.8E-3</v>
      </c>
      <c r="M629" t="s">
        <v>468</v>
      </c>
      <c r="S629" t="s">
        <v>1126</v>
      </c>
      <c r="T629" t="s">
        <v>1126</v>
      </c>
      <c r="U629" s="55">
        <v>2018303009</v>
      </c>
      <c r="V629" t="s">
        <v>1132</v>
      </c>
      <c r="W629" t="s">
        <v>468</v>
      </c>
      <c r="X629" t="s">
        <v>468</v>
      </c>
      <c r="Y629" t="s">
        <v>1130</v>
      </c>
      <c r="Z629" t="s">
        <v>1128</v>
      </c>
      <c r="AC629">
        <v>2018</v>
      </c>
    </row>
    <row r="630" spans="1:29" x14ac:dyDescent="0.35">
      <c r="A630" t="s">
        <v>158</v>
      </c>
      <c r="B630" s="18">
        <v>43402</v>
      </c>
      <c r="C630">
        <v>120</v>
      </c>
      <c r="D630">
        <v>3.5099999999999999E-2</v>
      </c>
      <c r="E630">
        <v>0</v>
      </c>
      <c r="F630" t="s">
        <v>1125</v>
      </c>
      <c r="G630" s="56">
        <v>44491</v>
      </c>
      <c r="H630" t="s">
        <v>106</v>
      </c>
      <c r="J630">
        <v>1E-3</v>
      </c>
      <c r="K630" t="s">
        <v>467</v>
      </c>
      <c r="L630">
        <v>3.8E-3</v>
      </c>
      <c r="M630" t="s">
        <v>468</v>
      </c>
      <c r="S630" t="s">
        <v>1126</v>
      </c>
      <c r="T630" t="s">
        <v>1126</v>
      </c>
      <c r="U630" s="55">
        <v>2018303007</v>
      </c>
      <c r="V630" t="s">
        <v>1132</v>
      </c>
      <c r="W630" t="s">
        <v>468</v>
      </c>
      <c r="X630" t="s">
        <v>468</v>
      </c>
      <c r="Y630" t="s">
        <v>1130</v>
      </c>
      <c r="Z630" t="s">
        <v>1128</v>
      </c>
      <c r="AC630">
        <v>2018</v>
      </c>
    </row>
    <row r="631" spans="1:29" x14ac:dyDescent="0.35">
      <c r="A631" t="s">
        <v>159</v>
      </c>
      <c r="B631" s="18">
        <v>43402</v>
      </c>
      <c r="C631">
        <v>120</v>
      </c>
      <c r="D631">
        <v>5.0599999999999999E-2</v>
      </c>
      <c r="E631">
        <v>0</v>
      </c>
      <c r="F631" t="s">
        <v>1125</v>
      </c>
      <c r="G631" s="56">
        <v>44491</v>
      </c>
      <c r="H631" t="s">
        <v>106</v>
      </c>
      <c r="J631">
        <v>1E-3</v>
      </c>
      <c r="K631" t="s">
        <v>467</v>
      </c>
      <c r="L631">
        <v>3.8E-3</v>
      </c>
      <c r="M631" t="s">
        <v>468</v>
      </c>
      <c r="S631" t="s">
        <v>1126</v>
      </c>
      <c r="T631" t="s">
        <v>1126</v>
      </c>
      <c r="U631" s="55">
        <v>2018303010</v>
      </c>
      <c r="V631" t="s">
        <v>1132</v>
      </c>
      <c r="W631" t="s">
        <v>468</v>
      </c>
      <c r="X631" t="s">
        <v>468</v>
      </c>
      <c r="Y631" t="s">
        <v>1130</v>
      </c>
      <c r="Z631" t="s">
        <v>1128</v>
      </c>
      <c r="AC631">
        <v>2018</v>
      </c>
    </row>
    <row r="632" spans="1:29" x14ac:dyDescent="0.35">
      <c r="A632" t="s">
        <v>451</v>
      </c>
      <c r="B632" s="18">
        <v>43406</v>
      </c>
      <c r="C632">
        <v>120</v>
      </c>
      <c r="D632">
        <v>2.3100000000000002E-2</v>
      </c>
      <c r="E632">
        <v>0</v>
      </c>
      <c r="F632" t="s">
        <v>1125</v>
      </c>
      <c r="G632" s="56">
        <v>44491</v>
      </c>
      <c r="H632" t="s">
        <v>106</v>
      </c>
      <c r="J632">
        <v>1E-3</v>
      </c>
      <c r="K632" t="s">
        <v>467</v>
      </c>
      <c r="L632">
        <v>3.8E-3</v>
      </c>
      <c r="M632" t="s">
        <v>468</v>
      </c>
      <c r="S632" t="s">
        <v>1126</v>
      </c>
      <c r="T632" t="s">
        <v>1126</v>
      </c>
      <c r="U632" s="55">
        <v>2018306003</v>
      </c>
      <c r="V632" t="s">
        <v>1132</v>
      </c>
      <c r="W632" t="s">
        <v>468</v>
      </c>
      <c r="X632" t="s">
        <v>468</v>
      </c>
      <c r="Y632" t="s">
        <v>1130</v>
      </c>
      <c r="Z632" t="s">
        <v>1128</v>
      </c>
      <c r="AC632">
        <v>2018</v>
      </c>
    </row>
    <row r="633" spans="1:29" x14ac:dyDescent="0.35">
      <c r="A633" t="s">
        <v>160</v>
      </c>
      <c r="B633" s="18">
        <v>43406</v>
      </c>
      <c r="C633">
        <v>120</v>
      </c>
      <c r="D633">
        <v>5.2600000000000001E-2</v>
      </c>
      <c r="E633">
        <v>0</v>
      </c>
      <c r="F633" t="s">
        <v>1125</v>
      </c>
      <c r="G633" s="56">
        <v>44491</v>
      </c>
      <c r="H633" t="s">
        <v>106</v>
      </c>
      <c r="J633">
        <v>1E-3</v>
      </c>
      <c r="K633" t="s">
        <v>467</v>
      </c>
      <c r="L633">
        <v>3.8E-3</v>
      </c>
      <c r="M633" t="s">
        <v>468</v>
      </c>
      <c r="S633" t="s">
        <v>1126</v>
      </c>
      <c r="T633" t="s">
        <v>1126</v>
      </c>
      <c r="U633" s="55">
        <v>2018306004</v>
      </c>
      <c r="V633" t="s">
        <v>1132</v>
      </c>
      <c r="W633" t="s">
        <v>468</v>
      </c>
      <c r="X633" t="s">
        <v>468</v>
      </c>
      <c r="Y633" t="s">
        <v>1130</v>
      </c>
      <c r="Z633" t="s">
        <v>1128</v>
      </c>
      <c r="AC633">
        <v>2018</v>
      </c>
    </row>
    <row r="634" spans="1:29" x14ac:dyDescent="0.35">
      <c r="A634" t="s">
        <v>158</v>
      </c>
      <c r="B634" s="18">
        <v>43406</v>
      </c>
      <c r="C634">
        <v>120</v>
      </c>
      <c r="D634">
        <v>4.3799999999999999E-2</v>
      </c>
      <c r="E634">
        <v>0</v>
      </c>
      <c r="F634" t="s">
        <v>1125</v>
      </c>
      <c r="G634" s="56">
        <v>44491</v>
      </c>
      <c r="H634" t="s">
        <v>106</v>
      </c>
      <c r="J634">
        <v>1E-3</v>
      </c>
      <c r="K634" t="s">
        <v>467</v>
      </c>
      <c r="L634">
        <v>3.8E-3</v>
      </c>
      <c r="M634" t="s">
        <v>468</v>
      </c>
      <c r="S634" t="s">
        <v>1126</v>
      </c>
      <c r="T634" t="s">
        <v>1126</v>
      </c>
      <c r="U634" s="55">
        <v>2018306002</v>
      </c>
      <c r="V634" t="s">
        <v>1132</v>
      </c>
      <c r="W634" t="s">
        <v>468</v>
      </c>
      <c r="X634" t="s">
        <v>468</v>
      </c>
      <c r="Y634" t="s">
        <v>1130</v>
      </c>
      <c r="Z634" t="s">
        <v>1128</v>
      </c>
      <c r="AC634">
        <v>2018</v>
      </c>
    </row>
    <row r="635" spans="1:29" x14ac:dyDescent="0.35">
      <c r="A635" t="s">
        <v>159</v>
      </c>
      <c r="B635" s="18">
        <v>43406</v>
      </c>
      <c r="C635">
        <v>120</v>
      </c>
      <c r="D635">
        <v>3.7100000000000001E-2</v>
      </c>
      <c r="E635">
        <v>0</v>
      </c>
      <c r="F635" t="s">
        <v>1125</v>
      </c>
      <c r="G635" s="56">
        <v>44491</v>
      </c>
      <c r="H635" t="s">
        <v>106</v>
      </c>
      <c r="J635">
        <v>1E-3</v>
      </c>
      <c r="K635" t="s">
        <v>467</v>
      </c>
      <c r="L635">
        <v>3.8E-3</v>
      </c>
      <c r="M635" t="s">
        <v>468</v>
      </c>
      <c r="S635" t="s">
        <v>1126</v>
      </c>
      <c r="T635" t="s">
        <v>1126</v>
      </c>
      <c r="U635" s="55">
        <v>2018306005</v>
      </c>
      <c r="V635" t="s">
        <v>1132</v>
      </c>
      <c r="W635" t="s">
        <v>468</v>
      </c>
      <c r="X635" t="s">
        <v>468</v>
      </c>
      <c r="Y635" t="s">
        <v>1130</v>
      </c>
      <c r="Z635" t="s">
        <v>1128</v>
      </c>
      <c r="AC635">
        <v>2018</v>
      </c>
    </row>
    <row r="636" spans="1:29" x14ac:dyDescent="0.35">
      <c r="A636" t="s">
        <v>450</v>
      </c>
      <c r="B636" s="18">
        <v>42830</v>
      </c>
      <c r="C636">
        <v>153</v>
      </c>
      <c r="E636">
        <v>0</v>
      </c>
      <c r="F636" t="s">
        <v>1125</v>
      </c>
      <c r="G636" s="56">
        <v>44491</v>
      </c>
      <c r="H636" t="s">
        <v>106</v>
      </c>
      <c r="J636">
        <v>1</v>
      </c>
      <c r="K636" t="s">
        <v>467</v>
      </c>
      <c r="L636">
        <v>2.5</v>
      </c>
      <c r="M636" t="s">
        <v>468</v>
      </c>
      <c r="S636" t="s">
        <v>1126</v>
      </c>
      <c r="T636" t="s">
        <v>1126</v>
      </c>
      <c r="U636" s="55">
        <v>2017095006</v>
      </c>
      <c r="V636" t="s">
        <v>192</v>
      </c>
      <c r="W636" t="s">
        <v>468</v>
      </c>
      <c r="X636" t="s">
        <v>468</v>
      </c>
      <c r="Y636" t="s">
        <v>1130</v>
      </c>
      <c r="Z636" t="s">
        <v>1128</v>
      </c>
      <c r="AC636">
        <v>2017</v>
      </c>
    </row>
    <row r="637" spans="1:29" x14ac:dyDescent="0.35">
      <c r="A637" t="s">
        <v>161</v>
      </c>
      <c r="B637" s="18">
        <v>42830</v>
      </c>
      <c r="C637">
        <v>153</v>
      </c>
      <c r="E637">
        <v>0</v>
      </c>
      <c r="F637" t="s">
        <v>1125</v>
      </c>
      <c r="G637" s="56">
        <v>44491</v>
      </c>
      <c r="H637" t="s">
        <v>106</v>
      </c>
      <c r="J637">
        <v>1</v>
      </c>
      <c r="K637" t="s">
        <v>467</v>
      </c>
      <c r="L637">
        <v>2.5</v>
      </c>
      <c r="M637" t="s">
        <v>468</v>
      </c>
      <c r="S637" t="s">
        <v>1126</v>
      </c>
      <c r="T637" t="s">
        <v>1126</v>
      </c>
      <c r="U637" s="55">
        <v>2017095017</v>
      </c>
      <c r="V637" t="s">
        <v>192</v>
      </c>
      <c r="W637" t="s">
        <v>468</v>
      </c>
      <c r="X637" t="s">
        <v>468</v>
      </c>
      <c r="Y637" t="s">
        <v>1130</v>
      </c>
      <c r="Z637" t="s">
        <v>1128</v>
      </c>
      <c r="AC637">
        <v>2017</v>
      </c>
    </row>
    <row r="638" spans="1:29" x14ac:dyDescent="0.35">
      <c r="A638" t="s">
        <v>452</v>
      </c>
      <c r="B638" s="18">
        <v>42830</v>
      </c>
      <c r="C638">
        <v>153</v>
      </c>
      <c r="E638">
        <v>0</v>
      </c>
      <c r="F638" t="s">
        <v>1125</v>
      </c>
      <c r="G638" s="56">
        <v>44491</v>
      </c>
      <c r="H638" t="s">
        <v>106</v>
      </c>
      <c r="J638">
        <v>1</v>
      </c>
      <c r="K638" t="s">
        <v>467</v>
      </c>
      <c r="L638">
        <v>2.5</v>
      </c>
      <c r="M638" t="s">
        <v>468</v>
      </c>
      <c r="S638" t="s">
        <v>1126</v>
      </c>
      <c r="T638" t="s">
        <v>1126</v>
      </c>
      <c r="U638" s="55">
        <v>2017095016</v>
      </c>
      <c r="V638" t="s">
        <v>192</v>
      </c>
      <c r="W638" t="s">
        <v>468</v>
      </c>
      <c r="X638" t="s">
        <v>468</v>
      </c>
      <c r="Y638" t="s">
        <v>1130</v>
      </c>
      <c r="Z638" t="s">
        <v>1128</v>
      </c>
      <c r="AC638">
        <v>2017</v>
      </c>
    </row>
    <row r="639" spans="1:29" x14ac:dyDescent="0.35">
      <c r="A639" t="s">
        <v>451</v>
      </c>
      <c r="B639" s="18">
        <v>42830</v>
      </c>
      <c r="C639">
        <v>153</v>
      </c>
      <c r="E639">
        <v>0</v>
      </c>
      <c r="F639" t="s">
        <v>1125</v>
      </c>
      <c r="G639" s="56">
        <v>44491</v>
      </c>
      <c r="H639" t="s">
        <v>106</v>
      </c>
      <c r="J639">
        <v>1</v>
      </c>
      <c r="K639" t="s">
        <v>467</v>
      </c>
      <c r="L639">
        <v>2.5</v>
      </c>
      <c r="M639" t="s">
        <v>468</v>
      </c>
      <c r="S639" t="s">
        <v>1126</v>
      </c>
      <c r="T639" t="s">
        <v>1126</v>
      </c>
      <c r="U639" s="55">
        <v>2017095018</v>
      </c>
      <c r="V639" t="s">
        <v>192</v>
      </c>
      <c r="W639" t="s">
        <v>468</v>
      </c>
      <c r="X639" t="s">
        <v>468</v>
      </c>
      <c r="Y639" t="s">
        <v>1130</v>
      </c>
      <c r="Z639" t="s">
        <v>1128</v>
      </c>
      <c r="AC639">
        <v>2017</v>
      </c>
    </row>
    <row r="640" spans="1:29" x14ac:dyDescent="0.35">
      <c r="A640" t="s">
        <v>160</v>
      </c>
      <c r="B640" s="18">
        <v>42830</v>
      </c>
      <c r="C640">
        <v>153</v>
      </c>
      <c r="E640">
        <v>0</v>
      </c>
      <c r="F640" t="s">
        <v>1125</v>
      </c>
      <c r="G640" s="56">
        <v>44491</v>
      </c>
      <c r="H640" t="s">
        <v>106</v>
      </c>
      <c r="J640">
        <v>1</v>
      </c>
      <c r="K640" t="s">
        <v>467</v>
      </c>
      <c r="L640">
        <v>2.5</v>
      </c>
      <c r="M640" t="s">
        <v>468</v>
      </c>
      <c r="S640" t="s">
        <v>1126</v>
      </c>
      <c r="T640" t="s">
        <v>1126</v>
      </c>
      <c r="U640" s="55">
        <v>2017095015</v>
      </c>
      <c r="V640" t="s">
        <v>192</v>
      </c>
      <c r="W640" t="s">
        <v>468</v>
      </c>
      <c r="X640" t="s">
        <v>468</v>
      </c>
      <c r="Y640" t="s">
        <v>1130</v>
      </c>
      <c r="Z640" t="s">
        <v>1128</v>
      </c>
      <c r="AC640">
        <v>2017</v>
      </c>
    </row>
    <row r="641" spans="1:29" x14ac:dyDescent="0.35">
      <c r="A641" t="s">
        <v>158</v>
      </c>
      <c r="B641" s="18">
        <v>42830</v>
      </c>
      <c r="C641">
        <v>153</v>
      </c>
      <c r="E641">
        <v>0</v>
      </c>
      <c r="F641" t="s">
        <v>1125</v>
      </c>
      <c r="G641" s="56">
        <v>44491</v>
      </c>
      <c r="H641" t="s">
        <v>106</v>
      </c>
      <c r="J641">
        <v>1</v>
      </c>
      <c r="K641" t="s">
        <v>467</v>
      </c>
      <c r="L641">
        <v>2.5</v>
      </c>
      <c r="M641" t="s">
        <v>468</v>
      </c>
      <c r="S641" t="s">
        <v>1126</v>
      </c>
      <c r="T641" t="s">
        <v>1126</v>
      </c>
      <c r="U641" s="55">
        <v>2017095007</v>
      </c>
      <c r="V641" t="s">
        <v>192</v>
      </c>
      <c r="W641" t="s">
        <v>468</v>
      </c>
      <c r="X641" t="s">
        <v>468</v>
      </c>
      <c r="Y641" t="s">
        <v>1130</v>
      </c>
      <c r="Z641" t="s">
        <v>1128</v>
      </c>
      <c r="AC641">
        <v>2017</v>
      </c>
    </row>
    <row r="642" spans="1:29" x14ac:dyDescent="0.35">
      <c r="A642" t="s">
        <v>159</v>
      </c>
      <c r="B642" s="18">
        <v>42830</v>
      </c>
      <c r="C642">
        <v>153</v>
      </c>
      <c r="E642">
        <v>0</v>
      </c>
      <c r="F642" t="s">
        <v>1125</v>
      </c>
      <c r="G642" s="56">
        <v>44491</v>
      </c>
      <c r="H642" t="s">
        <v>106</v>
      </c>
      <c r="J642">
        <v>1</v>
      </c>
      <c r="K642" t="s">
        <v>467</v>
      </c>
      <c r="L642">
        <v>2.5</v>
      </c>
      <c r="M642" t="s">
        <v>468</v>
      </c>
      <c r="S642" t="s">
        <v>1126</v>
      </c>
      <c r="T642" t="s">
        <v>1126</v>
      </c>
      <c r="U642" s="55">
        <v>2017095005</v>
      </c>
      <c r="V642" t="s">
        <v>192</v>
      </c>
      <c r="W642" t="s">
        <v>468</v>
      </c>
      <c r="X642" t="s">
        <v>468</v>
      </c>
      <c r="Y642" t="s">
        <v>1130</v>
      </c>
      <c r="Z642" t="s">
        <v>1128</v>
      </c>
      <c r="AC642">
        <v>2017</v>
      </c>
    </row>
    <row r="643" spans="1:29" x14ac:dyDescent="0.35">
      <c r="A643" t="s">
        <v>451</v>
      </c>
      <c r="B643" s="18">
        <v>42857</v>
      </c>
      <c r="C643">
        <v>153</v>
      </c>
      <c r="E643">
        <v>0</v>
      </c>
      <c r="F643" t="s">
        <v>1125</v>
      </c>
      <c r="G643" s="56">
        <v>44491</v>
      </c>
      <c r="H643" t="s">
        <v>106</v>
      </c>
      <c r="J643">
        <v>1</v>
      </c>
      <c r="K643" t="s">
        <v>467</v>
      </c>
      <c r="L643">
        <v>2.5</v>
      </c>
      <c r="M643" t="s">
        <v>468</v>
      </c>
      <c r="S643" t="s">
        <v>1126</v>
      </c>
      <c r="T643" t="s">
        <v>1126</v>
      </c>
      <c r="U643" s="55">
        <v>2017122004</v>
      </c>
      <c r="V643" t="s">
        <v>192</v>
      </c>
      <c r="W643" t="s">
        <v>468</v>
      </c>
      <c r="X643" t="s">
        <v>468</v>
      </c>
      <c r="Y643" t="s">
        <v>1130</v>
      </c>
      <c r="Z643" t="s">
        <v>1128</v>
      </c>
      <c r="AC643">
        <v>2017</v>
      </c>
    </row>
    <row r="644" spans="1:29" x14ac:dyDescent="0.35">
      <c r="A644" t="s">
        <v>160</v>
      </c>
      <c r="B644" s="18">
        <v>42857</v>
      </c>
      <c r="C644">
        <v>153</v>
      </c>
      <c r="E644">
        <v>0</v>
      </c>
      <c r="F644" t="s">
        <v>1125</v>
      </c>
      <c r="G644" s="56">
        <v>44491</v>
      </c>
      <c r="H644" t="s">
        <v>106</v>
      </c>
      <c r="J644">
        <v>1</v>
      </c>
      <c r="K644" t="s">
        <v>467</v>
      </c>
      <c r="L644">
        <v>2.5</v>
      </c>
      <c r="M644" t="s">
        <v>468</v>
      </c>
      <c r="S644" t="s">
        <v>1126</v>
      </c>
      <c r="T644" t="s">
        <v>1126</v>
      </c>
      <c r="U644" s="55">
        <v>2017122003</v>
      </c>
      <c r="V644" t="s">
        <v>192</v>
      </c>
      <c r="W644" t="s">
        <v>468</v>
      </c>
      <c r="X644" t="s">
        <v>468</v>
      </c>
      <c r="Y644" t="s">
        <v>1130</v>
      </c>
      <c r="Z644" t="s">
        <v>1128</v>
      </c>
      <c r="AC644">
        <v>2017</v>
      </c>
    </row>
    <row r="645" spans="1:29" x14ac:dyDescent="0.35">
      <c r="A645" t="s">
        <v>158</v>
      </c>
      <c r="B645" s="18">
        <v>42857</v>
      </c>
      <c r="C645">
        <v>153</v>
      </c>
      <c r="E645">
        <v>0</v>
      </c>
      <c r="F645" t="s">
        <v>1125</v>
      </c>
      <c r="G645" s="56">
        <v>44491</v>
      </c>
      <c r="H645" t="s">
        <v>106</v>
      </c>
      <c r="J645">
        <v>1</v>
      </c>
      <c r="K645" t="s">
        <v>467</v>
      </c>
      <c r="L645">
        <v>2.5</v>
      </c>
      <c r="M645" t="s">
        <v>468</v>
      </c>
      <c r="S645" t="s">
        <v>1126</v>
      </c>
      <c r="T645" t="s">
        <v>1126</v>
      </c>
      <c r="U645" s="55">
        <v>2017122001</v>
      </c>
      <c r="V645" t="s">
        <v>192</v>
      </c>
      <c r="W645" t="s">
        <v>468</v>
      </c>
      <c r="X645" t="s">
        <v>468</v>
      </c>
      <c r="Y645" t="s">
        <v>1130</v>
      </c>
      <c r="Z645" t="s">
        <v>1128</v>
      </c>
      <c r="AC645">
        <v>2017</v>
      </c>
    </row>
    <row r="646" spans="1:29" x14ac:dyDescent="0.35">
      <c r="A646" t="s">
        <v>159</v>
      </c>
      <c r="B646" s="18">
        <v>42857</v>
      </c>
      <c r="C646">
        <v>153</v>
      </c>
      <c r="E646">
        <v>0</v>
      </c>
      <c r="F646" t="s">
        <v>1125</v>
      </c>
      <c r="G646" s="56">
        <v>44491</v>
      </c>
      <c r="H646" t="s">
        <v>106</v>
      </c>
      <c r="J646">
        <v>1</v>
      </c>
      <c r="K646" t="s">
        <v>467</v>
      </c>
      <c r="L646">
        <v>2.5</v>
      </c>
      <c r="M646" t="s">
        <v>468</v>
      </c>
      <c r="S646" t="s">
        <v>1126</v>
      </c>
      <c r="T646" t="s">
        <v>1126</v>
      </c>
      <c r="U646" s="55">
        <v>2017122002</v>
      </c>
      <c r="V646" t="s">
        <v>192</v>
      </c>
      <c r="W646" t="s">
        <v>468</v>
      </c>
      <c r="X646" t="s">
        <v>468</v>
      </c>
      <c r="Y646" t="s">
        <v>1130</v>
      </c>
      <c r="Z646" t="s">
        <v>1128</v>
      </c>
      <c r="AC646">
        <v>2017</v>
      </c>
    </row>
    <row r="647" spans="1:29" x14ac:dyDescent="0.35">
      <c r="A647" t="s">
        <v>450</v>
      </c>
      <c r="B647" s="18">
        <v>42892</v>
      </c>
      <c r="C647">
        <v>153</v>
      </c>
      <c r="E647">
        <v>0</v>
      </c>
      <c r="F647" t="s">
        <v>1125</v>
      </c>
      <c r="G647" s="56">
        <v>44491</v>
      </c>
      <c r="H647" t="s">
        <v>106</v>
      </c>
      <c r="J647">
        <v>1</v>
      </c>
      <c r="K647" t="s">
        <v>467</v>
      </c>
      <c r="L647">
        <v>2.5</v>
      </c>
      <c r="M647" t="s">
        <v>468</v>
      </c>
      <c r="S647" t="s">
        <v>1126</v>
      </c>
      <c r="T647" t="s">
        <v>1126</v>
      </c>
      <c r="U647" s="55">
        <v>2017157002</v>
      </c>
      <c r="V647" t="s">
        <v>192</v>
      </c>
      <c r="W647" t="s">
        <v>468</v>
      </c>
      <c r="X647" t="s">
        <v>468</v>
      </c>
      <c r="Y647" t="s">
        <v>1130</v>
      </c>
      <c r="Z647" t="s">
        <v>1128</v>
      </c>
      <c r="AC647">
        <v>2017</v>
      </c>
    </row>
    <row r="648" spans="1:29" x14ac:dyDescent="0.35">
      <c r="A648" t="s">
        <v>161</v>
      </c>
      <c r="B648" s="18">
        <v>42892</v>
      </c>
      <c r="C648">
        <v>153</v>
      </c>
      <c r="E648">
        <v>0</v>
      </c>
      <c r="F648" t="s">
        <v>1125</v>
      </c>
      <c r="G648" s="56">
        <v>44491</v>
      </c>
      <c r="H648" t="s">
        <v>106</v>
      </c>
      <c r="J648">
        <v>1</v>
      </c>
      <c r="K648" t="s">
        <v>467</v>
      </c>
      <c r="L648">
        <v>2.5</v>
      </c>
      <c r="M648" t="s">
        <v>468</v>
      </c>
      <c r="S648" t="s">
        <v>1126</v>
      </c>
      <c r="T648" t="s">
        <v>1126</v>
      </c>
      <c r="U648" s="55">
        <v>2017157009</v>
      </c>
      <c r="V648" t="s">
        <v>192</v>
      </c>
      <c r="W648" t="s">
        <v>468</v>
      </c>
      <c r="X648" t="s">
        <v>468</v>
      </c>
      <c r="Y648" t="s">
        <v>1130</v>
      </c>
      <c r="Z648" t="s">
        <v>1128</v>
      </c>
      <c r="AC648">
        <v>2017</v>
      </c>
    </row>
    <row r="649" spans="1:29" x14ac:dyDescent="0.35">
      <c r="A649" t="s">
        <v>452</v>
      </c>
      <c r="B649" s="18">
        <v>42892</v>
      </c>
      <c r="C649">
        <v>153</v>
      </c>
      <c r="E649">
        <v>0</v>
      </c>
      <c r="F649" t="s">
        <v>1125</v>
      </c>
      <c r="G649" s="56">
        <v>44491</v>
      </c>
      <c r="H649" t="s">
        <v>106</v>
      </c>
      <c r="J649">
        <v>1</v>
      </c>
      <c r="K649" t="s">
        <v>467</v>
      </c>
      <c r="L649">
        <v>2.5</v>
      </c>
      <c r="M649" t="s">
        <v>468</v>
      </c>
      <c r="S649" t="s">
        <v>1126</v>
      </c>
      <c r="T649" t="s">
        <v>1126</v>
      </c>
      <c r="U649" s="55">
        <v>2017157010</v>
      </c>
      <c r="V649" t="s">
        <v>192</v>
      </c>
      <c r="W649" t="s">
        <v>468</v>
      </c>
      <c r="X649" t="s">
        <v>468</v>
      </c>
      <c r="Y649" t="s">
        <v>1130</v>
      </c>
      <c r="Z649" t="s">
        <v>1128</v>
      </c>
      <c r="AC649">
        <v>2017</v>
      </c>
    </row>
    <row r="650" spans="1:29" x14ac:dyDescent="0.35">
      <c r="A650" t="s">
        <v>451</v>
      </c>
      <c r="B650" s="18">
        <v>42892</v>
      </c>
      <c r="C650">
        <v>153</v>
      </c>
      <c r="E650">
        <v>0</v>
      </c>
      <c r="F650" t="s">
        <v>1125</v>
      </c>
      <c r="G650" s="56">
        <v>44491</v>
      </c>
      <c r="H650" t="s">
        <v>106</v>
      </c>
      <c r="J650">
        <v>1</v>
      </c>
      <c r="K650" t="s">
        <v>467</v>
      </c>
      <c r="L650">
        <v>2.5</v>
      </c>
      <c r="M650" t="s">
        <v>468</v>
      </c>
      <c r="S650" t="s">
        <v>1126</v>
      </c>
      <c r="T650" t="s">
        <v>1126</v>
      </c>
      <c r="U650" s="55">
        <v>2017157008</v>
      </c>
      <c r="V650" t="s">
        <v>192</v>
      </c>
      <c r="W650" t="s">
        <v>468</v>
      </c>
      <c r="X650" t="s">
        <v>468</v>
      </c>
      <c r="Y650" t="s">
        <v>1130</v>
      </c>
      <c r="Z650" t="s">
        <v>1128</v>
      </c>
      <c r="AC650">
        <v>2017</v>
      </c>
    </row>
    <row r="651" spans="1:29" x14ac:dyDescent="0.35">
      <c r="A651" t="s">
        <v>160</v>
      </c>
      <c r="B651" s="18">
        <v>42892</v>
      </c>
      <c r="C651">
        <v>153</v>
      </c>
      <c r="E651">
        <v>0</v>
      </c>
      <c r="F651" t="s">
        <v>1125</v>
      </c>
      <c r="G651" s="56">
        <v>44491</v>
      </c>
      <c r="H651" t="s">
        <v>106</v>
      </c>
      <c r="J651">
        <v>1</v>
      </c>
      <c r="K651" t="s">
        <v>467</v>
      </c>
      <c r="L651">
        <v>2.5</v>
      </c>
      <c r="M651" t="s">
        <v>468</v>
      </c>
      <c r="S651" t="s">
        <v>1126</v>
      </c>
      <c r="T651" t="s">
        <v>1126</v>
      </c>
      <c r="U651" s="55">
        <v>2017157011</v>
      </c>
      <c r="V651" t="s">
        <v>192</v>
      </c>
      <c r="W651" t="s">
        <v>468</v>
      </c>
      <c r="X651" t="s">
        <v>468</v>
      </c>
      <c r="Y651" t="s">
        <v>1130</v>
      </c>
      <c r="Z651" t="s">
        <v>1128</v>
      </c>
      <c r="AC651">
        <v>2017</v>
      </c>
    </row>
    <row r="652" spans="1:29" x14ac:dyDescent="0.35">
      <c r="A652" t="s">
        <v>158</v>
      </c>
      <c r="B652" s="18">
        <v>42892</v>
      </c>
      <c r="C652">
        <v>153</v>
      </c>
      <c r="E652">
        <v>0</v>
      </c>
      <c r="F652" t="s">
        <v>1125</v>
      </c>
      <c r="G652" s="56">
        <v>44491</v>
      </c>
      <c r="H652" t="s">
        <v>106</v>
      </c>
      <c r="J652">
        <v>1</v>
      </c>
      <c r="K652" t="s">
        <v>467</v>
      </c>
      <c r="L652">
        <v>2.5</v>
      </c>
      <c r="M652" t="s">
        <v>468</v>
      </c>
      <c r="S652" t="s">
        <v>1126</v>
      </c>
      <c r="T652" t="s">
        <v>1126</v>
      </c>
      <c r="U652" s="55">
        <v>2017157003</v>
      </c>
      <c r="V652" t="s">
        <v>192</v>
      </c>
      <c r="W652" t="s">
        <v>468</v>
      </c>
      <c r="X652" t="s">
        <v>468</v>
      </c>
      <c r="Y652" t="s">
        <v>1130</v>
      </c>
      <c r="Z652" t="s">
        <v>1128</v>
      </c>
      <c r="AC652">
        <v>2017</v>
      </c>
    </row>
    <row r="653" spans="1:29" x14ac:dyDescent="0.35">
      <c r="A653" t="s">
        <v>159</v>
      </c>
      <c r="B653" s="18">
        <v>42892</v>
      </c>
      <c r="C653">
        <v>153</v>
      </c>
      <c r="E653">
        <v>0</v>
      </c>
      <c r="F653" t="s">
        <v>1125</v>
      </c>
      <c r="G653" s="56">
        <v>44491</v>
      </c>
      <c r="H653" t="s">
        <v>106</v>
      </c>
      <c r="J653">
        <v>1</v>
      </c>
      <c r="K653" t="s">
        <v>467</v>
      </c>
      <c r="L653">
        <v>2.5</v>
      </c>
      <c r="M653" t="s">
        <v>468</v>
      </c>
      <c r="S653" t="s">
        <v>1126</v>
      </c>
      <c r="T653" t="s">
        <v>1126</v>
      </c>
      <c r="U653" s="55">
        <v>2017157001</v>
      </c>
      <c r="V653" t="s">
        <v>192</v>
      </c>
      <c r="W653" t="s">
        <v>468</v>
      </c>
      <c r="X653" t="s">
        <v>468</v>
      </c>
      <c r="Y653" t="s">
        <v>1130</v>
      </c>
      <c r="Z653" t="s">
        <v>1128</v>
      </c>
      <c r="AC653">
        <v>2017</v>
      </c>
    </row>
    <row r="654" spans="1:29" x14ac:dyDescent="0.35">
      <c r="A654" t="s">
        <v>450</v>
      </c>
      <c r="B654" s="18">
        <v>42921</v>
      </c>
      <c r="C654">
        <v>153</v>
      </c>
      <c r="E654">
        <v>0</v>
      </c>
      <c r="F654" t="s">
        <v>1125</v>
      </c>
      <c r="G654" s="56">
        <v>44491</v>
      </c>
      <c r="H654" t="s">
        <v>106</v>
      </c>
      <c r="J654">
        <v>1</v>
      </c>
      <c r="K654" t="s">
        <v>467</v>
      </c>
      <c r="L654">
        <v>2.5</v>
      </c>
      <c r="M654" t="s">
        <v>468</v>
      </c>
      <c r="S654" t="s">
        <v>1126</v>
      </c>
      <c r="T654" t="s">
        <v>1126</v>
      </c>
      <c r="U654" s="55">
        <v>2017186046</v>
      </c>
      <c r="V654" t="s">
        <v>192</v>
      </c>
      <c r="W654" t="s">
        <v>468</v>
      </c>
      <c r="X654" t="s">
        <v>468</v>
      </c>
      <c r="Y654" t="s">
        <v>1130</v>
      </c>
      <c r="Z654" t="s">
        <v>1128</v>
      </c>
      <c r="AC654">
        <v>2017</v>
      </c>
    </row>
    <row r="655" spans="1:29" x14ac:dyDescent="0.35">
      <c r="A655" t="s">
        <v>161</v>
      </c>
      <c r="B655" s="18">
        <v>42921</v>
      </c>
      <c r="C655">
        <v>153</v>
      </c>
      <c r="E655">
        <v>0</v>
      </c>
      <c r="F655" t="s">
        <v>1125</v>
      </c>
      <c r="G655" s="56">
        <v>44491</v>
      </c>
      <c r="H655" t="s">
        <v>106</v>
      </c>
      <c r="J655">
        <v>1</v>
      </c>
      <c r="K655" t="s">
        <v>467</v>
      </c>
      <c r="L655">
        <v>2.5</v>
      </c>
      <c r="M655" t="s">
        <v>468</v>
      </c>
      <c r="S655" t="s">
        <v>1126</v>
      </c>
      <c r="T655" t="s">
        <v>1126</v>
      </c>
      <c r="U655" s="55">
        <v>2017186054</v>
      </c>
      <c r="V655" t="s">
        <v>192</v>
      </c>
      <c r="W655" t="s">
        <v>468</v>
      </c>
      <c r="X655" t="s">
        <v>468</v>
      </c>
      <c r="Y655" t="s">
        <v>1130</v>
      </c>
      <c r="Z655" t="s">
        <v>1128</v>
      </c>
      <c r="AC655">
        <v>2017</v>
      </c>
    </row>
    <row r="656" spans="1:29" x14ac:dyDescent="0.35">
      <c r="A656" t="s">
        <v>452</v>
      </c>
      <c r="B656" s="18">
        <v>42921</v>
      </c>
      <c r="C656">
        <v>153</v>
      </c>
      <c r="E656">
        <v>0</v>
      </c>
      <c r="F656" t="s">
        <v>1125</v>
      </c>
      <c r="G656" s="56">
        <v>44491</v>
      </c>
      <c r="H656" t="s">
        <v>106</v>
      </c>
      <c r="J656">
        <v>1</v>
      </c>
      <c r="K656" t="s">
        <v>467</v>
      </c>
      <c r="L656">
        <v>2.5</v>
      </c>
      <c r="M656" t="s">
        <v>468</v>
      </c>
      <c r="S656" t="s">
        <v>1126</v>
      </c>
      <c r="T656" t="s">
        <v>1126</v>
      </c>
      <c r="U656" s="55">
        <v>2017186055</v>
      </c>
      <c r="V656" t="s">
        <v>192</v>
      </c>
      <c r="W656" t="s">
        <v>468</v>
      </c>
      <c r="X656" t="s">
        <v>468</v>
      </c>
      <c r="Y656" t="s">
        <v>1130</v>
      </c>
      <c r="Z656" t="s">
        <v>1128</v>
      </c>
      <c r="AC656">
        <v>2017</v>
      </c>
    </row>
    <row r="657" spans="1:29" x14ac:dyDescent="0.35">
      <c r="A657" t="s">
        <v>451</v>
      </c>
      <c r="B657" s="18">
        <v>42921</v>
      </c>
      <c r="C657">
        <v>153</v>
      </c>
      <c r="E657">
        <v>0</v>
      </c>
      <c r="F657" t="s">
        <v>1125</v>
      </c>
      <c r="G657" s="56">
        <v>44491</v>
      </c>
      <c r="H657" t="s">
        <v>106</v>
      </c>
      <c r="J657">
        <v>1</v>
      </c>
      <c r="K657" t="s">
        <v>467</v>
      </c>
      <c r="L657">
        <v>2.5</v>
      </c>
      <c r="M657" t="s">
        <v>468</v>
      </c>
      <c r="S657" t="s">
        <v>1126</v>
      </c>
      <c r="T657" t="s">
        <v>1126</v>
      </c>
      <c r="U657" s="55">
        <v>2017186053</v>
      </c>
      <c r="V657" t="s">
        <v>192</v>
      </c>
      <c r="W657" t="s">
        <v>468</v>
      </c>
      <c r="X657" t="s">
        <v>468</v>
      </c>
      <c r="Y657" t="s">
        <v>1130</v>
      </c>
      <c r="Z657" t="s">
        <v>1128</v>
      </c>
      <c r="AC657">
        <v>2017</v>
      </c>
    </row>
    <row r="658" spans="1:29" x14ac:dyDescent="0.35">
      <c r="A658" t="s">
        <v>160</v>
      </c>
      <c r="B658" s="18">
        <v>42921</v>
      </c>
      <c r="C658">
        <v>153</v>
      </c>
      <c r="E658">
        <v>0</v>
      </c>
      <c r="F658" t="s">
        <v>1125</v>
      </c>
      <c r="G658" s="56">
        <v>44491</v>
      </c>
      <c r="H658" t="s">
        <v>106</v>
      </c>
      <c r="J658">
        <v>1</v>
      </c>
      <c r="K658" t="s">
        <v>467</v>
      </c>
      <c r="L658">
        <v>2.5</v>
      </c>
      <c r="M658" t="s">
        <v>468</v>
      </c>
      <c r="S658" t="s">
        <v>1126</v>
      </c>
      <c r="T658" t="s">
        <v>1126</v>
      </c>
      <c r="U658" s="55">
        <v>2017186056</v>
      </c>
      <c r="V658" t="s">
        <v>192</v>
      </c>
      <c r="W658" t="s">
        <v>468</v>
      </c>
      <c r="X658" t="s">
        <v>468</v>
      </c>
      <c r="Y658" t="s">
        <v>1130</v>
      </c>
      <c r="Z658" t="s">
        <v>1128</v>
      </c>
      <c r="AC658">
        <v>2017</v>
      </c>
    </row>
    <row r="659" spans="1:29" x14ac:dyDescent="0.35">
      <c r="A659" t="s">
        <v>158</v>
      </c>
      <c r="B659" s="18">
        <v>42921</v>
      </c>
      <c r="C659">
        <v>153</v>
      </c>
      <c r="E659">
        <v>0</v>
      </c>
      <c r="F659" t="s">
        <v>1125</v>
      </c>
      <c r="G659" s="56">
        <v>44491</v>
      </c>
      <c r="H659" t="s">
        <v>106</v>
      </c>
      <c r="J659">
        <v>1</v>
      </c>
      <c r="K659" t="s">
        <v>467</v>
      </c>
      <c r="L659">
        <v>2.5</v>
      </c>
      <c r="M659" t="s">
        <v>468</v>
      </c>
      <c r="S659" t="s">
        <v>1126</v>
      </c>
      <c r="T659" t="s">
        <v>1126</v>
      </c>
      <c r="U659" s="55">
        <v>2017186047</v>
      </c>
      <c r="V659" t="s">
        <v>192</v>
      </c>
      <c r="W659" t="s">
        <v>468</v>
      </c>
      <c r="X659" t="s">
        <v>468</v>
      </c>
      <c r="Y659" t="s">
        <v>1130</v>
      </c>
      <c r="Z659" t="s">
        <v>1128</v>
      </c>
      <c r="AC659">
        <v>2017</v>
      </c>
    </row>
    <row r="660" spans="1:29" x14ac:dyDescent="0.35">
      <c r="A660" t="s">
        <v>159</v>
      </c>
      <c r="B660" s="18">
        <v>42921</v>
      </c>
      <c r="C660">
        <v>153</v>
      </c>
      <c r="E660">
        <v>0</v>
      </c>
      <c r="F660" t="s">
        <v>1125</v>
      </c>
      <c r="G660" s="56">
        <v>44491</v>
      </c>
      <c r="H660" t="s">
        <v>106</v>
      </c>
      <c r="J660">
        <v>1</v>
      </c>
      <c r="K660" t="s">
        <v>467</v>
      </c>
      <c r="L660">
        <v>2.5</v>
      </c>
      <c r="M660" t="s">
        <v>468</v>
      </c>
      <c r="S660" t="s">
        <v>1126</v>
      </c>
      <c r="T660" t="s">
        <v>1126</v>
      </c>
      <c r="U660" s="55">
        <v>2017186045</v>
      </c>
      <c r="V660" t="s">
        <v>192</v>
      </c>
      <c r="W660" t="s">
        <v>468</v>
      </c>
      <c r="X660" t="s">
        <v>468</v>
      </c>
      <c r="Y660" t="s">
        <v>1130</v>
      </c>
      <c r="Z660" t="s">
        <v>1128</v>
      </c>
      <c r="AC660">
        <v>2017</v>
      </c>
    </row>
    <row r="661" spans="1:29" x14ac:dyDescent="0.35">
      <c r="A661" t="s">
        <v>450</v>
      </c>
      <c r="B661" s="18">
        <v>42944</v>
      </c>
      <c r="C661">
        <v>153</v>
      </c>
      <c r="E661">
        <v>0</v>
      </c>
      <c r="F661" t="s">
        <v>1125</v>
      </c>
      <c r="G661" s="56">
        <v>44491</v>
      </c>
      <c r="H661" t="s">
        <v>106</v>
      </c>
      <c r="J661">
        <v>1</v>
      </c>
      <c r="K661" t="s">
        <v>467</v>
      </c>
      <c r="L661">
        <v>2.5</v>
      </c>
      <c r="M661" t="s">
        <v>468</v>
      </c>
      <c r="S661" t="s">
        <v>1126</v>
      </c>
      <c r="T661" t="s">
        <v>1126</v>
      </c>
      <c r="U661" s="55">
        <v>2017209002</v>
      </c>
      <c r="V661" t="s">
        <v>192</v>
      </c>
      <c r="W661" t="s">
        <v>468</v>
      </c>
      <c r="X661" t="s">
        <v>468</v>
      </c>
      <c r="Y661" t="s">
        <v>1130</v>
      </c>
      <c r="Z661" t="s">
        <v>1128</v>
      </c>
      <c r="AC661">
        <v>2017</v>
      </c>
    </row>
    <row r="662" spans="1:29" x14ac:dyDescent="0.35">
      <c r="A662" t="s">
        <v>161</v>
      </c>
      <c r="B662" s="18">
        <v>42944</v>
      </c>
      <c r="C662">
        <v>153</v>
      </c>
      <c r="E662">
        <v>0</v>
      </c>
      <c r="F662" t="s">
        <v>1125</v>
      </c>
      <c r="G662" s="56">
        <v>44491</v>
      </c>
      <c r="H662" t="s">
        <v>106</v>
      </c>
      <c r="J662">
        <v>1</v>
      </c>
      <c r="K662" t="s">
        <v>467</v>
      </c>
      <c r="L662">
        <v>2.5</v>
      </c>
      <c r="M662" t="s">
        <v>468</v>
      </c>
      <c r="S662" t="s">
        <v>1126</v>
      </c>
      <c r="T662" t="s">
        <v>1126</v>
      </c>
      <c r="U662" s="55">
        <v>2017209010</v>
      </c>
      <c r="V662" t="s">
        <v>192</v>
      </c>
      <c r="W662" t="s">
        <v>468</v>
      </c>
      <c r="X662" t="s">
        <v>468</v>
      </c>
      <c r="Y662" t="s">
        <v>1130</v>
      </c>
      <c r="Z662" t="s">
        <v>1128</v>
      </c>
      <c r="AC662">
        <v>2017</v>
      </c>
    </row>
    <row r="663" spans="1:29" x14ac:dyDescent="0.35">
      <c r="A663" t="s">
        <v>452</v>
      </c>
      <c r="B663" s="18">
        <v>42944</v>
      </c>
      <c r="C663">
        <v>153</v>
      </c>
      <c r="E663">
        <v>0</v>
      </c>
      <c r="F663" t="s">
        <v>1125</v>
      </c>
      <c r="G663" s="56">
        <v>44491</v>
      </c>
      <c r="H663" t="s">
        <v>106</v>
      </c>
      <c r="J663">
        <v>1</v>
      </c>
      <c r="K663" t="s">
        <v>467</v>
      </c>
      <c r="L663">
        <v>2.5</v>
      </c>
      <c r="M663" t="s">
        <v>468</v>
      </c>
      <c r="S663" t="s">
        <v>1126</v>
      </c>
      <c r="T663" t="s">
        <v>1126</v>
      </c>
      <c r="U663" s="55">
        <v>2017209011</v>
      </c>
      <c r="V663" t="s">
        <v>192</v>
      </c>
      <c r="W663" t="s">
        <v>468</v>
      </c>
      <c r="X663" t="s">
        <v>468</v>
      </c>
      <c r="Y663" t="s">
        <v>1130</v>
      </c>
      <c r="Z663" t="s">
        <v>1128</v>
      </c>
      <c r="AC663">
        <v>2017</v>
      </c>
    </row>
    <row r="664" spans="1:29" x14ac:dyDescent="0.35">
      <c r="A664" t="s">
        <v>451</v>
      </c>
      <c r="B664" s="18">
        <v>42944</v>
      </c>
      <c r="C664">
        <v>153</v>
      </c>
      <c r="E664">
        <v>0</v>
      </c>
      <c r="F664" t="s">
        <v>1125</v>
      </c>
      <c r="G664" s="56">
        <v>44491</v>
      </c>
      <c r="H664" t="s">
        <v>106</v>
      </c>
      <c r="J664">
        <v>1</v>
      </c>
      <c r="K664" t="s">
        <v>467</v>
      </c>
      <c r="L664">
        <v>2.5</v>
      </c>
      <c r="M664" t="s">
        <v>468</v>
      </c>
      <c r="S664" t="s">
        <v>1126</v>
      </c>
      <c r="T664" t="s">
        <v>1126</v>
      </c>
      <c r="U664" s="55">
        <v>2017209009</v>
      </c>
      <c r="V664" t="s">
        <v>192</v>
      </c>
      <c r="W664" t="s">
        <v>468</v>
      </c>
      <c r="X664" t="s">
        <v>468</v>
      </c>
      <c r="Y664" t="s">
        <v>1130</v>
      </c>
      <c r="Z664" t="s">
        <v>1128</v>
      </c>
      <c r="AC664">
        <v>2017</v>
      </c>
    </row>
    <row r="665" spans="1:29" x14ac:dyDescent="0.35">
      <c r="A665" t="s">
        <v>160</v>
      </c>
      <c r="B665" s="18">
        <v>42944</v>
      </c>
      <c r="C665">
        <v>153</v>
      </c>
      <c r="E665">
        <v>0</v>
      </c>
      <c r="F665" t="s">
        <v>1125</v>
      </c>
      <c r="G665" s="56">
        <v>44491</v>
      </c>
      <c r="H665" t="s">
        <v>106</v>
      </c>
      <c r="J665">
        <v>1</v>
      </c>
      <c r="K665" t="s">
        <v>467</v>
      </c>
      <c r="L665">
        <v>2.5</v>
      </c>
      <c r="M665" t="s">
        <v>468</v>
      </c>
      <c r="S665" t="s">
        <v>1126</v>
      </c>
      <c r="T665" t="s">
        <v>1126</v>
      </c>
      <c r="U665" s="55">
        <v>2017209012</v>
      </c>
      <c r="V665" t="s">
        <v>192</v>
      </c>
      <c r="W665" t="s">
        <v>468</v>
      </c>
      <c r="X665" t="s">
        <v>468</v>
      </c>
      <c r="Y665" t="s">
        <v>1130</v>
      </c>
      <c r="Z665" t="s">
        <v>1128</v>
      </c>
      <c r="AC665">
        <v>2017</v>
      </c>
    </row>
    <row r="666" spans="1:29" x14ac:dyDescent="0.35">
      <c r="A666" t="s">
        <v>158</v>
      </c>
      <c r="B666" s="18">
        <v>42944</v>
      </c>
      <c r="C666">
        <v>153</v>
      </c>
      <c r="E666">
        <v>0</v>
      </c>
      <c r="F666" t="s">
        <v>1125</v>
      </c>
      <c r="G666" s="56">
        <v>44491</v>
      </c>
      <c r="H666" t="s">
        <v>106</v>
      </c>
      <c r="J666">
        <v>1</v>
      </c>
      <c r="K666" t="s">
        <v>467</v>
      </c>
      <c r="L666">
        <v>2.5</v>
      </c>
      <c r="M666" t="s">
        <v>468</v>
      </c>
      <c r="S666" t="s">
        <v>1126</v>
      </c>
      <c r="T666" t="s">
        <v>1126</v>
      </c>
      <c r="U666" s="55">
        <v>2017209003</v>
      </c>
      <c r="V666" t="s">
        <v>192</v>
      </c>
      <c r="W666" t="s">
        <v>468</v>
      </c>
      <c r="X666" t="s">
        <v>468</v>
      </c>
      <c r="Y666" t="s">
        <v>1130</v>
      </c>
      <c r="Z666" t="s">
        <v>1128</v>
      </c>
      <c r="AC666">
        <v>2017</v>
      </c>
    </row>
    <row r="667" spans="1:29" x14ac:dyDescent="0.35">
      <c r="A667" t="s">
        <v>159</v>
      </c>
      <c r="B667" s="18">
        <v>42944</v>
      </c>
      <c r="C667">
        <v>153</v>
      </c>
      <c r="E667">
        <v>0</v>
      </c>
      <c r="F667" t="s">
        <v>1125</v>
      </c>
      <c r="G667" s="56">
        <v>44491</v>
      </c>
      <c r="H667" t="s">
        <v>106</v>
      </c>
      <c r="J667">
        <v>1</v>
      </c>
      <c r="K667" t="s">
        <v>467</v>
      </c>
      <c r="L667">
        <v>2.5</v>
      </c>
      <c r="M667" t="s">
        <v>468</v>
      </c>
      <c r="S667" t="s">
        <v>1126</v>
      </c>
      <c r="T667" t="s">
        <v>1126</v>
      </c>
      <c r="U667" s="55">
        <v>2017209001</v>
      </c>
      <c r="V667" t="s">
        <v>192</v>
      </c>
      <c r="W667" t="s">
        <v>468</v>
      </c>
      <c r="X667" t="s">
        <v>468</v>
      </c>
      <c r="Y667" t="s">
        <v>1130</v>
      </c>
      <c r="Z667" t="s">
        <v>1128</v>
      </c>
      <c r="AC667">
        <v>2017</v>
      </c>
    </row>
    <row r="668" spans="1:29" x14ac:dyDescent="0.35">
      <c r="A668" t="s">
        <v>450</v>
      </c>
      <c r="B668" s="18">
        <v>43038</v>
      </c>
      <c r="C668">
        <v>153</v>
      </c>
      <c r="E668">
        <v>0</v>
      </c>
      <c r="F668" t="s">
        <v>1125</v>
      </c>
      <c r="G668" s="56">
        <v>44491</v>
      </c>
      <c r="H668" t="s">
        <v>106</v>
      </c>
      <c r="J668">
        <v>1</v>
      </c>
      <c r="K668" t="s">
        <v>467</v>
      </c>
      <c r="L668">
        <v>2.5</v>
      </c>
      <c r="M668" t="s">
        <v>468</v>
      </c>
      <c r="S668" t="s">
        <v>1126</v>
      </c>
      <c r="T668" t="s">
        <v>1126</v>
      </c>
      <c r="U668" s="55">
        <v>2017303007</v>
      </c>
      <c r="V668" t="s">
        <v>192</v>
      </c>
      <c r="W668" t="s">
        <v>468</v>
      </c>
      <c r="X668" t="s">
        <v>468</v>
      </c>
      <c r="Y668" t="s">
        <v>1130</v>
      </c>
      <c r="Z668" t="s">
        <v>1128</v>
      </c>
      <c r="AC668">
        <v>2017</v>
      </c>
    </row>
    <row r="669" spans="1:29" x14ac:dyDescent="0.35">
      <c r="A669" t="s">
        <v>160</v>
      </c>
      <c r="B669" s="18">
        <v>43038</v>
      </c>
      <c r="C669">
        <v>153</v>
      </c>
      <c r="E669">
        <v>0</v>
      </c>
      <c r="F669" t="s">
        <v>1125</v>
      </c>
      <c r="G669" s="56">
        <v>44491</v>
      </c>
      <c r="H669" t="s">
        <v>106</v>
      </c>
      <c r="J669">
        <v>1</v>
      </c>
      <c r="K669" t="s">
        <v>467</v>
      </c>
      <c r="L669">
        <v>2.5</v>
      </c>
      <c r="M669" t="s">
        <v>468</v>
      </c>
      <c r="S669" t="s">
        <v>1126</v>
      </c>
      <c r="T669" t="s">
        <v>1126</v>
      </c>
      <c r="U669" s="55">
        <v>2017303001</v>
      </c>
      <c r="V669" t="s">
        <v>192</v>
      </c>
      <c r="W669" t="s">
        <v>468</v>
      </c>
      <c r="X669" t="s">
        <v>468</v>
      </c>
      <c r="Y669" t="s">
        <v>1130</v>
      </c>
      <c r="Z669" t="s">
        <v>1128</v>
      </c>
      <c r="AC669">
        <v>2017</v>
      </c>
    </row>
    <row r="670" spans="1:29" x14ac:dyDescent="0.35">
      <c r="A670" t="s">
        <v>158</v>
      </c>
      <c r="B670" s="18">
        <v>43038</v>
      </c>
      <c r="C670">
        <v>153</v>
      </c>
      <c r="E670">
        <v>0</v>
      </c>
      <c r="F670" t="s">
        <v>1125</v>
      </c>
      <c r="G670" s="56">
        <v>44491</v>
      </c>
      <c r="H670" t="s">
        <v>106</v>
      </c>
      <c r="J670">
        <v>1</v>
      </c>
      <c r="K670" t="s">
        <v>467</v>
      </c>
      <c r="L670">
        <v>2.5</v>
      </c>
      <c r="M670" t="s">
        <v>468</v>
      </c>
      <c r="S670" t="s">
        <v>1126</v>
      </c>
      <c r="T670" t="s">
        <v>1126</v>
      </c>
      <c r="U670" s="55">
        <v>2017303012</v>
      </c>
      <c r="V670" t="s">
        <v>192</v>
      </c>
      <c r="W670" t="s">
        <v>468</v>
      </c>
      <c r="X670" t="s">
        <v>468</v>
      </c>
      <c r="Y670" t="s">
        <v>1130</v>
      </c>
      <c r="Z670" t="s">
        <v>1128</v>
      </c>
      <c r="AC670">
        <v>2017</v>
      </c>
    </row>
    <row r="671" spans="1:29" x14ac:dyDescent="0.35">
      <c r="A671" t="s">
        <v>159</v>
      </c>
      <c r="B671" s="18">
        <v>43038</v>
      </c>
      <c r="C671">
        <v>153</v>
      </c>
      <c r="E671">
        <v>0</v>
      </c>
      <c r="F671" t="s">
        <v>1125</v>
      </c>
      <c r="G671" s="56">
        <v>44491</v>
      </c>
      <c r="H671" t="s">
        <v>106</v>
      </c>
      <c r="J671">
        <v>1</v>
      </c>
      <c r="K671" t="s">
        <v>467</v>
      </c>
      <c r="L671">
        <v>2.5</v>
      </c>
      <c r="M671" t="s">
        <v>468</v>
      </c>
      <c r="S671" t="s">
        <v>1126</v>
      </c>
      <c r="T671" t="s">
        <v>1126</v>
      </c>
      <c r="U671" s="55">
        <v>2017303004</v>
      </c>
      <c r="V671" t="s">
        <v>192</v>
      </c>
      <c r="W671" t="s">
        <v>468</v>
      </c>
      <c r="X671" t="s">
        <v>468</v>
      </c>
      <c r="Y671" t="s">
        <v>1130</v>
      </c>
      <c r="Z671" t="s">
        <v>1128</v>
      </c>
      <c r="AC671">
        <v>2017</v>
      </c>
    </row>
    <row r="672" spans="1:29" x14ac:dyDescent="0.35">
      <c r="A672" t="s">
        <v>453</v>
      </c>
      <c r="B672" s="18">
        <v>43054</v>
      </c>
      <c r="C672">
        <v>153</v>
      </c>
      <c r="E672">
        <v>0</v>
      </c>
      <c r="F672" t="s">
        <v>1125</v>
      </c>
      <c r="G672" s="56">
        <v>44491</v>
      </c>
      <c r="H672" t="s">
        <v>106</v>
      </c>
      <c r="J672">
        <v>1</v>
      </c>
      <c r="K672" t="s">
        <v>467</v>
      </c>
      <c r="L672">
        <v>2.5</v>
      </c>
      <c r="M672" t="s">
        <v>468</v>
      </c>
      <c r="S672" t="s">
        <v>1126</v>
      </c>
      <c r="T672" t="s">
        <v>1126</v>
      </c>
      <c r="U672" s="55">
        <v>2017319010</v>
      </c>
      <c r="V672" t="s">
        <v>192</v>
      </c>
      <c r="W672" t="s">
        <v>468</v>
      </c>
      <c r="X672" t="s">
        <v>468</v>
      </c>
      <c r="Y672" t="s">
        <v>1130</v>
      </c>
      <c r="Z672" t="s">
        <v>1128</v>
      </c>
      <c r="AC672">
        <v>2017</v>
      </c>
    </row>
    <row r="673" spans="1:29" x14ac:dyDescent="0.35">
      <c r="A673" t="s">
        <v>452</v>
      </c>
      <c r="B673" s="18">
        <v>43054</v>
      </c>
      <c r="C673">
        <v>153</v>
      </c>
      <c r="E673">
        <v>0</v>
      </c>
      <c r="F673" t="s">
        <v>1125</v>
      </c>
      <c r="G673" s="56">
        <v>44491</v>
      </c>
      <c r="H673" t="s">
        <v>106</v>
      </c>
      <c r="J673">
        <v>1</v>
      </c>
      <c r="K673" t="s">
        <v>467</v>
      </c>
      <c r="L673">
        <v>2.5</v>
      </c>
      <c r="M673" t="s">
        <v>468</v>
      </c>
      <c r="S673" t="s">
        <v>1126</v>
      </c>
      <c r="T673" t="s">
        <v>1126</v>
      </c>
      <c r="U673" s="55">
        <v>2017319013</v>
      </c>
      <c r="V673" t="s">
        <v>192</v>
      </c>
      <c r="W673" t="s">
        <v>468</v>
      </c>
      <c r="X673" t="s">
        <v>468</v>
      </c>
      <c r="Y673" t="s">
        <v>1130</v>
      </c>
      <c r="Z673" t="s">
        <v>1128</v>
      </c>
      <c r="AC673">
        <v>2017</v>
      </c>
    </row>
    <row r="674" spans="1:29" x14ac:dyDescent="0.35">
      <c r="A674" t="s">
        <v>162</v>
      </c>
      <c r="B674" s="18">
        <v>43054</v>
      </c>
      <c r="C674">
        <v>153</v>
      </c>
      <c r="E674">
        <v>0</v>
      </c>
      <c r="F674" t="s">
        <v>1125</v>
      </c>
      <c r="G674" s="56">
        <v>44491</v>
      </c>
      <c r="H674" t="s">
        <v>106</v>
      </c>
      <c r="J674">
        <v>1</v>
      </c>
      <c r="K674" t="s">
        <v>467</v>
      </c>
      <c r="L674">
        <v>2.5</v>
      </c>
      <c r="M674" t="s">
        <v>468</v>
      </c>
      <c r="S674" t="s">
        <v>1126</v>
      </c>
      <c r="T674" t="s">
        <v>1126</v>
      </c>
      <c r="U674" s="55">
        <v>2017319011</v>
      </c>
      <c r="V674" t="s">
        <v>192</v>
      </c>
      <c r="W674" t="s">
        <v>468</v>
      </c>
      <c r="X674" t="s">
        <v>468</v>
      </c>
      <c r="Y674" t="s">
        <v>1130</v>
      </c>
      <c r="Z674" t="s">
        <v>1128</v>
      </c>
      <c r="AC674">
        <v>2017</v>
      </c>
    </row>
    <row r="675" spans="1:29" x14ac:dyDescent="0.35">
      <c r="A675" t="s">
        <v>451</v>
      </c>
      <c r="B675" s="18">
        <v>43054</v>
      </c>
      <c r="C675">
        <v>153</v>
      </c>
      <c r="E675">
        <v>0</v>
      </c>
      <c r="F675" t="s">
        <v>1125</v>
      </c>
      <c r="G675" s="56">
        <v>44491</v>
      </c>
      <c r="H675" t="s">
        <v>106</v>
      </c>
      <c r="J675">
        <v>1</v>
      </c>
      <c r="K675" t="s">
        <v>467</v>
      </c>
      <c r="L675">
        <v>2.5</v>
      </c>
      <c r="M675" t="s">
        <v>468</v>
      </c>
      <c r="S675" t="s">
        <v>1126</v>
      </c>
      <c r="T675" t="s">
        <v>1126</v>
      </c>
      <c r="U675" s="55">
        <v>2017319012</v>
      </c>
      <c r="V675" t="s">
        <v>192</v>
      </c>
      <c r="W675" t="s">
        <v>468</v>
      </c>
      <c r="X675" t="s">
        <v>468</v>
      </c>
      <c r="Y675" t="s">
        <v>1130</v>
      </c>
      <c r="Z675" t="s">
        <v>1128</v>
      </c>
      <c r="AC675">
        <v>2017</v>
      </c>
    </row>
    <row r="676" spans="1:29" x14ac:dyDescent="0.35">
      <c r="A676" t="s">
        <v>160</v>
      </c>
      <c r="B676" s="18">
        <v>43054</v>
      </c>
      <c r="C676">
        <v>153</v>
      </c>
      <c r="E676">
        <v>0</v>
      </c>
      <c r="F676" t="s">
        <v>1125</v>
      </c>
      <c r="G676" s="56">
        <v>44491</v>
      </c>
      <c r="H676" t="s">
        <v>106</v>
      </c>
      <c r="J676">
        <v>1</v>
      </c>
      <c r="K676" t="s">
        <v>467</v>
      </c>
      <c r="L676">
        <v>2.5</v>
      </c>
      <c r="M676" t="s">
        <v>468</v>
      </c>
      <c r="S676" t="s">
        <v>1126</v>
      </c>
      <c r="T676" t="s">
        <v>1126</v>
      </c>
      <c r="U676" s="55">
        <v>2017319014</v>
      </c>
      <c r="V676" t="s">
        <v>192</v>
      </c>
      <c r="W676" t="s">
        <v>468</v>
      </c>
      <c r="X676" t="s">
        <v>468</v>
      </c>
      <c r="Y676" t="s">
        <v>1130</v>
      </c>
      <c r="Z676" t="s">
        <v>1128</v>
      </c>
      <c r="AC676">
        <v>2017</v>
      </c>
    </row>
    <row r="677" spans="1:29" x14ac:dyDescent="0.35">
      <c r="A677" t="s">
        <v>158</v>
      </c>
      <c r="B677" s="18">
        <v>43054</v>
      </c>
      <c r="C677">
        <v>153</v>
      </c>
      <c r="E677">
        <v>0</v>
      </c>
      <c r="F677" t="s">
        <v>1125</v>
      </c>
      <c r="G677" s="56">
        <v>44491</v>
      </c>
      <c r="H677" t="s">
        <v>106</v>
      </c>
      <c r="J677">
        <v>1</v>
      </c>
      <c r="K677" t="s">
        <v>467</v>
      </c>
      <c r="L677">
        <v>2.5</v>
      </c>
      <c r="M677" t="s">
        <v>468</v>
      </c>
      <c r="S677" t="s">
        <v>1126</v>
      </c>
      <c r="T677" t="s">
        <v>1126</v>
      </c>
      <c r="U677" s="55">
        <v>2017319009</v>
      </c>
      <c r="V677" t="s">
        <v>192</v>
      </c>
      <c r="W677" t="s">
        <v>468</v>
      </c>
      <c r="X677" t="s">
        <v>468</v>
      </c>
      <c r="Y677" t="s">
        <v>1130</v>
      </c>
      <c r="Z677" t="s">
        <v>1128</v>
      </c>
      <c r="AC677">
        <v>2017</v>
      </c>
    </row>
    <row r="678" spans="1:29" x14ac:dyDescent="0.35">
      <c r="A678" t="s">
        <v>159</v>
      </c>
      <c r="B678" s="18">
        <v>43054</v>
      </c>
      <c r="C678">
        <v>153</v>
      </c>
      <c r="E678">
        <v>0</v>
      </c>
      <c r="F678" t="s">
        <v>1125</v>
      </c>
      <c r="G678" s="56">
        <v>44491</v>
      </c>
      <c r="H678" t="s">
        <v>106</v>
      </c>
      <c r="J678">
        <v>1</v>
      </c>
      <c r="K678" t="s">
        <v>467</v>
      </c>
      <c r="L678">
        <v>2.5</v>
      </c>
      <c r="M678" t="s">
        <v>468</v>
      </c>
      <c r="S678" t="s">
        <v>1126</v>
      </c>
      <c r="T678" t="s">
        <v>1126</v>
      </c>
      <c r="U678" s="55">
        <v>2017319008</v>
      </c>
      <c r="V678" t="s">
        <v>192</v>
      </c>
      <c r="W678" t="s">
        <v>468</v>
      </c>
      <c r="X678" t="s">
        <v>468</v>
      </c>
      <c r="Y678" t="s">
        <v>1130</v>
      </c>
      <c r="Z678" t="s">
        <v>1128</v>
      </c>
      <c r="AC678">
        <v>2017</v>
      </c>
    </row>
    <row r="679" spans="1:29" x14ac:dyDescent="0.35">
      <c r="A679" t="s">
        <v>453</v>
      </c>
      <c r="B679" s="18">
        <v>43070</v>
      </c>
      <c r="C679">
        <v>153</v>
      </c>
      <c r="E679">
        <v>0</v>
      </c>
      <c r="F679" t="s">
        <v>1125</v>
      </c>
      <c r="G679" s="56">
        <v>44491</v>
      </c>
      <c r="H679" t="s">
        <v>106</v>
      </c>
      <c r="J679">
        <v>1</v>
      </c>
      <c r="K679" t="s">
        <v>467</v>
      </c>
      <c r="L679">
        <v>2.5</v>
      </c>
      <c r="M679" t="s">
        <v>468</v>
      </c>
      <c r="S679" t="s">
        <v>1126</v>
      </c>
      <c r="T679" t="s">
        <v>1126</v>
      </c>
      <c r="U679" s="55">
        <v>2017335004</v>
      </c>
      <c r="V679" t="s">
        <v>192</v>
      </c>
      <c r="W679" t="s">
        <v>468</v>
      </c>
      <c r="X679" t="s">
        <v>468</v>
      </c>
      <c r="Y679" t="s">
        <v>1130</v>
      </c>
      <c r="Z679" t="s">
        <v>1128</v>
      </c>
      <c r="AC679">
        <v>2017</v>
      </c>
    </row>
    <row r="680" spans="1:29" x14ac:dyDescent="0.35">
      <c r="A680" t="s">
        <v>452</v>
      </c>
      <c r="B680" s="18">
        <v>43070</v>
      </c>
      <c r="C680">
        <v>153</v>
      </c>
      <c r="E680">
        <v>0</v>
      </c>
      <c r="F680" t="s">
        <v>1125</v>
      </c>
      <c r="G680" s="56">
        <v>44491</v>
      </c>
      <c r="H680" t="s">
        <v>106</v>
      </c>
      <c r="J680">
        <v>1</v>
      </c>
      <c r="K680" t="s">
        <v>467</v>
      </c>
      <c r="L680">
        <v>2.5</v>
      </c>
      <c r="M680" t="s">
        <v>468</v>
      </c>
      <c r="S680" t="s">
        <v>1126</v>
      </c>
      <c r="T680" t="s">
        <v>1126</v>
      </c>
      <c r="U680" s="55">
        <v>2017335006</v>
      </c>
      <c r="V680" t="s">
        <v>192</v>
      </c>
      <c r="W680" t="s">
        <v>468</v>
      </c>
      <c r="X680" t="s">
        <v>468</v>
      </c>
      <c r="Y680" t="s">
        <v>1130</v>
      </c>
      <c r="Z680" t="s">
        <v>1128</v>
      </c>
      <c r="AC680">
        <v>2017</v>
      </c>
    </row>
    <row r="681" spans="1:29" x14ac:dyDescent="0.35">
      <c r="A681" t="s">
        <v>162</v>
      </c>
      <c r="B681" s="18">
        <v>43070</v>
      </c>
      <c r="C681">
        <v>153</v>
      </c>
      <c r="E681">
        <v>0</v>
      </c>
      <c r="F681" t="s">
        <v>1125</v>
      </c>
      <c r="G681" s="56">
        <v>44491</v>
      </c>
      <c r="H681" t="s">
        <v>106</v>
      </c>
      <c r="J681">
        <v>1</v>
      </c>
      <c r="K681" t="s">
        <v>467</v>
      </c>
      <c r="L681">
        <v>2.5</v>
      </c>
      <c r="M681" t="s">
        <v>468</v>
      </c>
      <c r="S681" t="s">
        <v>1126</v>
      </c>
      <c r="T681" t="s">
        <v>1126</v>
      </c>
      <c r="U681" s="55">
        <v>2017335003</v>
      </c>
      <c r="V681" t="s">
        <v>192</v>
      </c>
      <c r="W681" t="s">
        <v>468</v>
      </c>
      <c r="X681" t="s">
        <v>468</v>
      </c>
      <c r="Y681" t="s">
        <v>1130</v>
      </c>
      <c r="Z681" t="s">
        <v>1128</v>
      </c>
      <c r="AC681">
        <v>2017</v>
      </c>
    </row>
    <row r="682" spans="1:29" x14ac:dyDescent="0.35">
      <c r="A682" t="s">
        <v>451</v>
      </c>
      <c r="B682" s="18">
        <v>43070</v>
      </c>
      <c r="C682">
        <v>153</v>
      </c>
      <c r="E682">
        <v>0</v>
      </c>
      <c r="F682" t="s">
        <v>1125</v>
      </c>
      <c r="G682" s="56">
        <v>44491</v>
      </c>
      <c r="H682" t="s">
        <v>106</v>
      </c>
      <c r="J682">
        <v>1</v>
      </c>
      <c r="K682" t="s">
        <v>467</v>
      </c>
      <c r="L682">
        <v>2.5</v>
      </c>
      <c r="M682" t="s">
        <v>468</v>
      </c>
      <c r="S682" t="s">
        <v>1126</v>
      </c>
      <c r="T682" t="s">
        <v>1126</v>
      </c>
      <c r="U682" s="55">
        <v>2017335005</v>
      </c>
      <c r="V682" t="s">
        <v>192</v>
      </c>
      <c r="W682" t="s">
        <v>468</v>
      </c>
      <c r="X682" t="s">
        <v>468</v>
      </c>
      <c r="Y682" t="s">
        <v>1130</v>
      </c>
      <c r="Z682" t="s">
        <v>1128</v>
      </c>
      <c r="AC682">
        <v>2017</v>
      </c>
    </row>
    <row r="683" spans="1:29" x14ac:dyDescent="0.35">
      <c r="A683" t="s">
        <v>160</v>
      </c>
      <c r="B683" s="18">
        <v>43070</v>
      </c>
      <c r="C683">
        <v>153</v>
      </c>
      <c r="E683">
        <v>0</v>
      </c>
      <c r="F683" t="s">
        <v>1125</v>
      </c>
      <c r="G683" s="56">
        <v>44491</v>
      </c>
      <c r="H683" t="s">
        <v>106</v>
      </c>
      <c r="J683">
        <v>1</v>
      </c>
      <c r="K683" t="s">
        <v>467</v>
      </c>
      <c r="L683">
        <v>2.5</v>
      </c>
      <c r="M683" t="s">
        <v>468</v>
      </c>
      <c r="S683" t="s">
        <v>1126</v>
      </c>
      <c r="T683" t="s">
        <v>1126</v>
      </c>
      <c r="U683" s="55">
        <v>2017335007</v>
      </c>
      <c r="V683" t="s">
        <v>192</v>
      </c>
      <c r="W683" t="s">
        <v>468</v>
      </c>
      <c r="X683" t="s">
        <v>468</v>
      </c>
      <c r="Y683" t="s">
        <v>1130</v>
      </c>
      <c r="Z683" t="s">
        <v>1128</v>
      </c>
      <c r="AC683">
        <v>2017</v>
      </c>
    </row>
    <row r="684" spans="1:29" x14ac:dyDescent="0.35">
      <c r="A684" t="s">
        <v>158</v>
      </c>
      <c r="B684" s="18">
        <v>43070</v>
      </c>
      <c r="C684">
        <v>153</v>
      </c>
      <c r="E684">
        <v>0</v>
      </c>
      <c r="F684" t="s">
        <v>1125</v>
      </c>
      <c r="G684" s="56">
        <v>44491</v>
      </c>
      <c r="H684" t="s">
        <v>106</v>
      </c>
      <c r="J684">
        <v>1</v>
      </c>
      <c r="K684" t="s">
        <v>467</v>
      </c>
      <c r="L684">
        <v>2.5</v>
      </c>
      <c r="M684" t="s">
        <v>468</v>
      </c>
      <c r="S684" t="s">
        <v>1126</v>
      </c>
      <c r="T684" t="s">
        <v>1126</v>
      </c>
      <c r="U684" s="55">
        <v>2017335002</v>
      </c>
      <c r="V684" t="s">
        <v>192</v>
      </c>
      <c r="W684" t="s">
        <v>468</v>
      </c>
      <c r="X684" t="s">
        <v>468</v>
      </c>
      <c r="Y684" t="s">
        <v>1130</v>
      </c>
      <c r="Z684" t="s">
        <v>1128</v>
      </c>
      <c r="AC684">
        <v>2017</v>
      </c>
    </row>
    <row r="685" spans="1:29" x14ac:dyDescent="0.35">
      <c r="A685" t="s">
        <v>159</v>
      </c>
      <c r="B685" s="18">
        <v>43070</v>
      </c>
      <c r="C685">
        <v>153</v>
      </c>
      <c r="E685">
        <v>0</v>
      </c>
      <c r="F685" t="s">
        <v>1125</v>
      </c>
      <c r="G685" s="56">
        <v>44491</v>
      </c>
      <c r="H685" t="s">
        <v>106</v>
      </c>
      <c r="J685">
        <v>1</v>
      </c>
      <c r="K685" t="s">
        <v>467</v>
      </c>
      <c r="L685">
        <v>2.5</v>
      </c>
      <c r="M685" t="s">
        <v>468</v>
      </c>
      <c r="S685" t="s">
        <v>1126</v>
      </c>
      <c r="T685" t="s">
        <v>1126</v>
      </c>
      <c r="U685" s="55">
        <v>2017335001</v>
      </c>
      <c r="V685" t="s">
        <v>192</v>
      </c>
      <c r="W685" t="s">
        <v>468</v>
      </c>
      <c r="X685" t="s">
        <v>468</v>
      </c>
      <c r="Y685" t="s">
        <v>1130</v>
      </c>
      <c r="Z685" t="s">
        <v>1128</v>
      </c>
      <c r="AC685">
        <v>2017</v>
      </c>
    </row>
    <row r="686" spans="1:29" x14ac:dyDescent="0.35">
      <c r="A686" t="s">
        <v>161</v>
      </c>
      <c r="B686" s="18">
        <v>43286</v>
      </c>
      <c r="C686">
        <v>153</v>
      </c>
      <c r="D686" t="s">
        <v>29</v>
      </c>
      <c r="E686">
        <v>0</v>
      </c>
      <c r="F686" t="s">
        <v>1125</v>
      </c>
      <c r="G686" s="56">
        <v>44491</v>
      </c>
      <c r="H686" t="s">
        <v>106</v>
      </c>
      <c r="J686">
        <v>1</v>
      </c>
      <c r="K686" t="s">
        <v>467</v>
      </c>
      <c r="L686">
        <v>2.5</v>
      </c>
      <c r="M686" t="s">
        <v>468</v>
      </c>
      <c r="S686" t="s">
        <v>1126</v>
      </c>
      <c r="T686" t="s">
        <v>1126</v>
      </c>
      <c r="U686" s="55">
        <v>2018186018</v>
      </c>
      <c r="V686" t="s">
        <v>192</v>
      </c>
      <c r="W686" t="s">
        <v>468</v>
      </c>
      <c r="X686" t="s">
        <v>468</v>
      </c>
      <c r="Y686" t="s">
        <v>1130</v>
      </c>
      <c r="Z686" t="s">
        <v>1128</v>
      </c>
      <c r="AC686">
        <v>2018</v>
      </c>
    </row>
    <row r="687" spans="1:29" x14ac:dyDescent="0.35">
      <c r="A687" t="s">
        <v>451</v>
      </c>
      <c r="B687" s="18">
        <v>43286</v>
      </c>
      <c r="C687">
        <v>153</v>
      </c>
      <c r="D687" t="s">
        <v>29</v>
      </c>
      <c r="E687">
        <v>0</v>
      </c>
      <c r="F687" t="s">
        <v>1125</v>
      </c>
      <c r="G687" s="56">
        <v>44491</v>
      </c>
      <c r="H687" t="s">
        <v>106</v>
      </c>
      <c r="J687">
        <v>1</v>
      </c>
      <c r="K687" t="s">
        <v>467</v>
      </c>
      <c r="L687">
        <v>2.5</v>
      </c>
      <c r="M687" t="s">
        <v>468</v>
      </c>
      <c r="S687" t="s">
        <v>1126</v>
      </c>
      <c r="T687" t="s">
        <v>1126</v>
      </c>
      <c r="U687" s="55">
        <v>2018186016</v>
      </c>
      <c r="V687" t="s">
        <v>192</v>
      </c>
      <c r="W687" t="s">
        <v>468</v>
      </c>
      <c r="X687" t="s">
        <v>468</v>
      </c>
      <c r="Y687" t="s">
        <v>1130</v>
      </c>
      <c r="Z687" t="s">
        <v>1128</v>
      </c>
      <c r="AC687">
        <v>2018</v>
      </c>
    </row>
    <row r="688" spans="1:29" x14ac:dyDescent="0.35">
      <c r="A688" t="s">
        <v>160</v>
      </c>
      <c r="B688" s="18">
        <v>43286</v>
      </c>
      <c r="C688">
        <v>153</v>
      </c>
      <c r="D688" t="s">
        <v>29</v>
      </c>
      <c r="E688">
        <v>0</v>
      </c>
      <c r="F688" t="s">
        <v>1125</v>
      </c>
      <c r="G688" s="56">
        <v>44491</v>
      </c>
      <c r="H688" t="s">
        <v>106</v>
      </c>
      <c r="J688">
        <v>1</v>
      </c>
      <c r="K688" t="s">
        <v>467</v>
      </c>
      <c r="L688">
        <v>2.5</v>
      </c>
      <c r="M688" t="s">
        <v>468</v>
      </c>
      <c r="S688" t="s">
        <v>1126</v>
      </c>
      <c r="T688" t="s">
        <v>1126</v>
      </c>
      <c r="U688" s="55">
        <v>2018186017</v>
      </c>
      <c r="V688" t="s">
        <v>192</v>
      </c>
      <c r="W688" t="s">
        <v>468</v>
      </c>
      <c r="X688" t="s">
        <v>468</v>
      </c>
      <c r="Y688" t="s">
        <v>1130</v>
      </c>
      <c r="Z688" t="s">
        <v>1128</v>
      </c>
      <c r="AC688">
        <v>2018</v>
      </c>
    </row>
    <row r="689" spans="1:29" x14ac:dyDescent="0.35">
      <c r="A689" t="s">
        <v>158</v>
      </c>
      <c r="B689" s="18">
        <v>43286</v>
      </c>
      <c r="C689">
        <v>153</v>
      </c>
      <c r="D689" t="s">
        <v>29</v>
      </c>
      <c r="E689">
        <v>0</v>
      </c>
      <c r="F689" t="s">
        <v>1125</v>
      </c>
      <c r="G689" s="56">
        <v>44491</v>
      </c>
      <c r="H689" t="s">
        <v>106</v>
      </c>
      <c r="J689">
        <v>1</v>
      </c>
      <c r="K689" t="s">
        <v>467</v>
      </c>
      <c r="L689">
        <v>2.5</v>
      </c>
      <c r="M689" t="s">
        <v>468</v>
      </c>
      <c r="S689" t="s">
        <v>1126</v>
      </c>
      <c r="T689" t="s">
        <v>1126</v>
      </c>
      <c r="U689" s="55">
        <v>2018186015</v>
      </c>
      <c r="V689" t="s">
        <v>192</v>
      </c>
      <c r="W689" t="s">
        <v>468</v>
      </c>
      <c r="X689" t="s">
        <v>468</v>
      </c>
      <c r="Y689" t="s">
        <v>1130</v>
      </c>
      <c r="Z689" t="s">
        <v>1128</v>
      </c>
      <c r="AC689">
        <v>2018</v>
      </c>
    </row>
    <row r="690" spans="1:29" x14ac:dyDescent="0.35">
      <c r="A690" t="s">
        <v>451</v>
      </c>
      <c r="B690" s="18">
        <v>43306</v>
      </c>
      <c r="C690">
        <v>153</v>
      </c>
      <c r="D690">
        <v>90.9</v>
      </c>
      <c r="E690">
        <v>0</v>
      </c>
      <c r="F690" t="s">
        <v>1125</v>
      </c>
      <c r="G690" s="56">
        <v>44491</v>
      </c>
      <c r="H690" t="s">
        <v>106</v>
      </c>
      <c r="J690">
        <v>1</v>
      </c>
      <c r="K690" t="s">
        <v>467</v>
      </c>
      <c r="L690">
        <v>2.5</v>
      </c>
      <c r="M690" t="s">
        <v>468</v>
      </c>
      <c r="S690" t="s">
        <v>1126</v>
      </c>
      <c r="T690" t="s">
        <v>1126</v>
      </c>
      <c r="U690" s="55">
        <v>2018206077</v>
      </c>
      <c r="V690" t="s">
        <v>192</v>
      </c>
      <c r="W690" t="s">
        <v>468</v>
      </c>
      <c r="X690" t="s">
        <v>468</v>
      </c>
      <c r="Y690" t="s">
        <v>1130</v>
      </c>
      <c r="Z690" t="s">
        <v>1128</v>
      </c>
      <c r="AC690">
        <v>2018</v>
      </c>
    </row>
    <row r="691" spans="1:29" x14ac:dyDescent="0.35">
      <c r="A691" t="s">
        <v>160</v>
      </c>
      <c r="B691" s="18">
        <v>43306</v>
      </c>
      <c r="C691">
        <v>153</v>
      </c>
      <c r="D691">
        <v>5.0999999999999996</v>
      </c>
      <c r="E691">
        <v>0</v>
      </c>
      <c r="F691" t="s">
        <v>1125</v>
      </c>
      <c r="G691" s="56">
        <v>44491</v>
      </c>
      <c r="H691" t="s">
        <v>106</v>
      </c>
      <c r="J691">
        <v>1</v>
      </c>
      <c r="K691" t="s">
        <v>467</v>
      </c>
      <c r="L691">
        <v>2.5</v>
      </c>
      <c r="M691" t="s">
        <v>468</v>
      </c>
      <c r="S691" t="s">
        <v>1126</v>
      </c>
      <c r="T691" t="s">
        <v>1126</v>
      </c>
      <c r="U691" s="55">
        <v>2018206078</v>
      </c>
      <c r="V691" t="s">
        <v>192</v>
      </c>
      <c r="W691" t="s">
        <v>468</v>
      </c>
      <c r="X691" t="s">
        <v>468</v>
      </c>
      <c r="Y691" t="s">
        <v>1130</v>
      </c>
      <c r="Z691" t="s">
        <v>1128</v>
      </c>
      <c r="AC691">
        <v>2018</v>
      </c>
    </row>
    <row r="692" spans="1:29" x14ac:dyDescent="0.35">
      <c r="A692" t="s">
        <v>158</v>
      </c>
      <c r="B692" s="18">
        <v>43306</v>
      </c>
      <c r="C692">
        <v>153</v>
      </c>
      <c r="D692">
        <v>24.7</v>
      </c>
      <c r="E692">
        <v>0</v>
      </c>
      <c r="F692" t="s">
        <v>1125</v>
      </c>
      <c r="G692" s="56">
        <v>44491</v>
      </c>
      <c r="H692" t="s">
        <v>106</v>
      </c>
      <c r="J692">
        <v>1</v>
      </c>
      <c r="K692" t="s">
        <v>467</v>
      </c>
      <c r="L692">
        <v>2.5</v>
      </c>
      <c r="M692" t="s">
        <v>468</v>
      </c>
      <c r="S692" t="s">
        <v>1126</v>
      </c>
      <c r="T692" t="s">
        <v>1126</v>
      </c>
      <c r="U692" s="55">
        <v>2018206076</v>
      </c>
      <c r="V692" t="s">
        <v>192</v>
      </c>
      <c r="W692" t="s">
        <v>468</v>
      </c>
      <c r="X692" t="s">
        <v>468</v>
      </c>
      <c r="Y692" t="s">
        <v>1130</v>
      </c>
      <c r="Z692" t="s">
        <v>1128</v>
      </c>
      <c r="AC692">
        <v>2018</v>
      </c>
    </row>
    <row r="693" spans="1:29" x14ac:dyDescent="0.35">
      <c r="A693" t="s">
        <v>159</v>
      </c>
      <c r="B693" s="18">
        <v>43306</v>
      </c>
      <c r="C693">
        <v>153</v>
      </c>
      <c r="D693">
        <v>23.3</v>
      </c>
      <c r="E693">
        <v>0</v>
      </c>
      <c r="F693" t="s">
        <v>1125</v>
      </c>
      <c r="G693" s="56">
        <v>44491</v>
      </c>
      <c r="H693" t="s">
        <v>106</v>
      </c>
      <c r="J693">
        <v>1</v>
      </c>
      <c r="K693" t="s">
        <v>467</v>
      </c>
      <c r="L693">
        <v>2.5</v>
      </c>
      <c r="M693" t="s">
        <v>468</v>
      </c>
      <c r="S693" t="s">
        <v>1126</v>
      </c>
      <c r="T693" t="s">
        <v>1126</v>
      </c>
      <c r="U693" s="55">
        <v>2018206079</v>
      </c>
      <c r="V693" t="s">
        <v>192</v>
      </c>
      <c r="W693" t="s">
        <v>468</v>
      </c>
      <c r="X693" t="s">
        <v>468</v>
      </c>
      <c r="Y693" t="s">
        <v>1130</v>
      </c>
      <c r="Z693" t="s">
        <v>1128</v>
      </c>
      <c r="AC693">
        <v>2018</v>
      </c>
    </row>
    <row r="694" spans="1:29" x14ac:dyDescent="0.35">
      <c r="A694" t="s">
        <v>450</v>
      </c>
      <c r="B694" s="18">
        <v>43326</v>
      </c>
      <c r="C694">
        <v>153</v>
      </c>
      <c r="D694">
        <v>15</v>
      </c>
      <c r="E694">
        <v>0</v>
      </c>
      <c r="F694" t="s">
        <v>1125</v>
      </c>
      <c r="G694" s="56">
        <v>44491</v>
      </c>
      <c r="H694" t="s">
        <v>106</v>
      </c>
      <c r="J694">
        <v>1</v>
      </c>
      <c r="K694" t="s">
        <v>467</v>
      </c>
      <c r="L694">
        <v>2.5</v>
      </c>
      <c r="M694" t="s">
        <v>468</v>
      </c>
      <c r="S694" t="s">
        <v>1126</v>
      </c>
      <c r="T694" t="s">
        <v>1126</v>
      </c>
      <c r="U694" s="55">
        <v>2018226034</v>
      </c>
      <c r="V694" t="s">
        <v>192</v>
      </c>
      <c r="W694" t="s">
        <v>468</v>
      </c>
      <c r="X694" t="s">
        <v>468</v>
      </c>
      <c r="Y694" t="s">
        <v>1130</v>
      </c>
      <c r="Z694" t="s">
        <v>1128</v>
      </c>
      <c r="AC694">
        <v>2018</v>
      </c>
    </row>
    <row r="695" spans="1:29" x14ac:dyDescent="0.35">
      <c r="A695" t="s">
        <v>161</v>
      </c>
      <c r="B695" s="18">
        <v>43326</v>
      </c>
      <c r="C695">
        <v>153</v>
      </c>
      <c r="D695">
        <v>24.4</v>
      </c>
      <c r="E695">
        <v>0</v>
      </c>
      <c r="F695" t="s">
        <v>1125</v>
      </c>
      <c r="G695" s="56">
        <v>44491</v>
      </c>
      <c r="H695" t="s">
        <v>106</v>
      </c>
      <c r="J695">
        <v>1</v>
      </c>
      <c r="K695" t="s">
        <v>467</v>
      </c>
      <c r="L695">
        <v>2.5</v>
      </c>
      <c r="M695" t="s">
        <v>468</v>
      </c>
      <c r="S695" t="s">
        <v>1126</v>
      </c>
      <c r="T695" t="s">
        <v>1126</v>
      </c>
      <c r="U695" s="55">
        <v>2018226035</v>
      </c>
      <c r="V695" t="s">
        <v>192</v>
      </c>
      <c r="W695" t="s">
        <v>468</v>
      </c>
      <c r="X695" t="s">
        <v>468</v>
      </c>
      <c r="Y695" t="s">
        <v>1130</v>
      </c>
      <c r="Z695" t="s">
        <v>1128</v>
      </c>
      <c r="AC695">
        <v>2018</v>
      </c>
    </row>
    <row r="696" spans="1:29" x14ac:dyDescent="0.35">
      <c r="A696" t="s">
        <v>451</v>
      </c>
      <c r="B696" s="18">
        <v>43326</v>
      </c>
      <c r="C696">
        <v>153</v>
      </c>
      <c r="D696">
        <v>49.2</v>
      </c>
      <c r="E696">
        <v>0</v>
      </c>
      <c r="F696" t="s">
        <v>1125</v>
      </c>
      <c r="G696" s="56">
        <v>44491</v>
      </c>
      <c r="H696" t="s">
        <v>106</v>
      </c>
      <c r="J696">
        <v>1</v>
      </c>
      <c r="K696" t="s">
        <v>467</v>
      </c>
      <c r="L696">
        <v>2.5</v>
      </c>
      <c r="M696" t="s">
        <v>468</v>
      </c>
      <c r="S696" t="s">
        <v>1126</v>
      </c>
      <c r="T696" t="s">
        <v>1126</v>
      </c>
      <c r="U696" s="55">
        <v>2018226031</v>
      </c>
      <c r="V696" t="s">
        <v>192</v>
      </c>
      <c r="W696" t="s">
        <v>468</v>
      </c>
      <c r="X696" t="s">
        <v>468</v>
      </c>
      <c r="Y696" t="s">
        <v>1130</v>
      </c>
      <c r="Z696" t="s">
        <v>1128</v>
      </c>
      <c r="AC696">
        <v>2018</v>
      </c>
    </row>
    <row r="697" spans="1:29" x14ac:dyDescent="0.35">
      <c r="A697" t="s">
        <v>160</v>
      </c>
      <c r="B697" s="18">
        <v>43326</v>
      </c>
      <c r="C697">
        <v>153</v>
      </c>
      <c r="D697">
        <v>5.4</v>
      </c>
      <c r="E697">
        <v>0</v>
      </c>
      <c r="F697" t="s">
        <v>1125</v>
      </c>
      <c r="G697" s="56">
        <v>44491</v>
      </c>
      <c r="H697" t="s">
        <v>106</v>
      </c>
      <c r="J697">
        <v>1</v>
      </c>
      <c r="K697" t="s">
        <v>467</v>
      </c>
      <c r="L697">
        <v>2.5</v>
      </c>
      <c r="M697" t="s">
        <v>468</v>
      </c>
      <c r="S697" t="s">
        <v>1126</v>
      </c>
      <c r="T697" t="s">
        <v>1126</v>
      </c>
      <c r="U697" s="55">
        <v>2018226032</v>
      </c>
      <c r="V697" t="s">
        <v>192</v>
      </c>
      <c r="W697" t="s">
        <v>468</v>
      </c>
      <c r="X697" t="s">
        <v>468</v>
      </c>
      <c r="Y697" t="s">
        <v>1130</v>
      </c>
      <c r="Z697" t="s">
        <v>1128</v>
      </c>
      <c r="AC697">
        <v>2018</v>
      </c>
    </row>
    <row r="698" spans="1:29" x14ac:dyDescent="0.35">
      <c r="A698" t="s">
        <v>158</v>
      </c>
      <c r="B698" s="18">
        <v>43326</v>
      </c>
      <c r="C698">
        <v>153</v>
      </c>
      <c r="D698">
        <v>4.5999999999999996</v>
      </c>
      <c r="E698">
        <v>0</v>
      </c>
      <c r="F698" t="s">
        <v>1125</v>
      </c>
      <c r="G698" s="56">
        <v>44491</v>
      </c>
      <c r="H698" t="s">
        <v>106</v>
      </c>
      <c r="J698">
        <v>1</v>
      </c>
      <c r="K698" t="s">
        <v>467</v>
      </c>
      <c r="L698">
        <v>2.5</v>
      </c>
      <c r="M698" t="s">
        <v>468</v>
      </c>
      <c r="S698" t="s">
        <v>1126</v>
      </c>
      <c r="T698" t="s">
        <v>1126</v>
      </c>
      <c r="U698" s="55">
        <v>2018226030</v>
      </c>
      <c r="V698" t="s">
        <v>192</v>
      </c>
      <c r="W698" t="s">
        <v>468</v>
      </c>
      <c r="X698" t="s">
        <v>468</v>
      </c>
      <c r="Y698" t="s">
        <v>1130</v>
      </c>
      <c r="Z698" t="s">
        <v>1128</v>
      </c>
      <c r="AC698">
        <v>2018</v>
      </c>
    </row>
    <row r="699" spans="1:29" x14ac:dyDescent="0.35">
      <c r="A699" t="s">
        <v>159</v>
      </c>
      <c r="B699" s="18">
        <v>43326</v>
      </c>
      <c r="C699">
        <v>153</v>
      </c>
      <c r="D699">
        <v>41.2</v>
      </c>
      <c r="E699">
        <v>0</v>
      </c>
      <c r="F699" t="s">
        <v>1125</v>
      </c>
      <c r="G699" s="56">
        <v>44491</v>
      </c>
      <c r="H699" t="s">
        <v>106</v>
      </c>
      <c r="J699">
        <v>1</v>
      </c>
      <c r="K699" t="s">
        <v>467</v>
      </c>
      <c r="L699">
        <v>2.5</v>
      </c>
      <c r="M699" t="s">
        <v>468</v>
      </c>
      <c r="S699" t="s">
        <v>1126</v>
      </c>
      <c r="T699" t="s">
        <v>1126</v>
      </c>
      <c r="U699" s="55">
        <v>2018226033</v>
      </c>
      <c r="V699" t="s">
        <v>192</v>
      </c>
      <c r="W699" t="s">
        <v>468</v>
      </c>
      <c r="X699" t="s">
        <v>468</v>
      </c>
      <c r="Y699" t="s">
        <v>1130</v>
      </c>
      <c r="Z699" t="s">
        <v>1128</v>
      </c>
      <c r="AC699">
        <v>2018</v>
      </c>
    </row>
    <row r="700" spans="1:29" x14ac:dyDescent="0.35">
      <c r="A700" t="s">
        <v>450</v>
      </c>
      <c r="B700" s="18">
        <v>43329</v>
      </c>
      <c r="C700">
        <v>153</v>
      </c>
      <c r="D700">
        <v>34</v>
      </c>
      <c r="E700">
        <v>0</v>
      </c>
      <c r="F700" t="s">
        <v>1125</v>
      </c>
      <c r="G700" s="56">
        <v>44491</v>
      </c>
      <c r="H700" t="s">
        <v>106</v>
      </c>
      <c r="J700">
        <v>1</v>
      </c>
      <c r="K700" t="s">
        <v>467</v>
      </c>
      <c r="L700">
        <v>2.5</v>
      </c>
      <c r="M700" t="s">
        <v>468</v>
      </c>
      <c r="S700" t="s">
        <v>1126</v>
      </c>
      <c r="T700" t="s">
        <v>1126</v>
      </c>
      <c r="U700" s="55">
        <v>2018229084</v>
      </c>
      <c r="V700" t="s">
        <v>192</v>
      </c>
      <c r="W700" t="s">
        <v>468</v>
      </c>
      <c r="X700" t="s">
        <v>468</v>
      </c>
      <c r="Y700" t="s">
        <v>1130</v>
      </c>
      <c r="Z700" t="s">
        <v>1128</v>
      </c>
      <c r="AC700">
        <v>2018</v>
      </c>
    </row>
    <row r="701" spans="1:29" x14ac:dyDescent="0.35">
      <c r="A701" t="s">
        <v>450</v>
      </c>
      <c r="B701" s="18">
        <v>43340</v>
      </c>
      <c r="C701">
        <v>153</v>
      </c>
      <c r="D701">
        <v>2.6</v>
      </c>
      <c r="E701" t="s">
        <v>827</v>
      </c>
      <c r="F701" t="s">
        <v>1125</v>
      </c>
      <c r="G701" s="56">
        <v>44491</v>
      </c>
      <c r="H701" t="s">
        <v>1122</v>
      </c>
      <c r="J701">
        <v>1</v>
      </c>
      <c r="K701" t="s">
        <v>467</v>
      </c>
      <c r="L701">
        <v>2.5</v>
      </c>
      <c r="M701" t="s">
        <v>468</v>
      </c>
      <c r="S701" t="s">
        <v>1126</v>
      </c>
      <c r="T701" t="s">
        <v>1126</v>
      </c>
      <c r="U701" s="55">
        <v>2018240049</v>
      </c>
      <c r="V701" t="s">
        <v>192</v>
      </c>
      <c r="W701" t="s">
        <v>468</v>
      </c>
      <c r="X701" t="s">
        <v>468</v>
      </c>
      <c r="Y701" t="s">
        <v>1130</v>
      </c>
      <c r="Z701" t="s">
        <v>1128</v>
      </c>
      <c r="AC701">
        <v>2018</v>
      </c>
    </row>
    <row r="702" spans="1:29" x14ac:dyDescent="0.35">
      <c r="A702" t="s">
        <v>161</v>
      </c>
      <c r="B702" s="18">
        <v>43340</v>
      </c>
      <c r="C702">
        <v>153</v>
      </c>
      <c r="D702">
        <v>6.3</v>
      </c>
      <c r="E702">
        <v>0</v>
      </c>
      <c r="F702" t="s">
        <v>1125</v>
      </c>
      <c r="G702" s="56">
        <v>44491</v>
      </c>
      <c r="H702" t="s">
        <v>106</v>
      </c>
      <c r="J702">
        <v>1</v>
      </c>
      <c r="K702" t="s">
        <v>467</v>
      </c>
      <c r="L702">
        <v>2.5</v>
      </c>
      <c r="M702" t="s">
        <v>468</v>
      </c>
      <c r="S702" t="s">
        <v>1126</v>
      </c>
      <c r="T702" t="s">
        <v>1126</v>
      </c>
      <c r="U702" s="55">
        <v>2018240050</v>
      </c>
      <c r="V702" t="s">
        <v>192</v>
      </c>
      <c r="W702" t="s">
        <v>468</v>
      </c>
      <c r="X702" t="s">
        <v>468</v>
      </c>
      <c r="Y702" t="s">
        <v>1130</v>
      </c>
      <c r="Z702" t="s">
        <v>1128</v>
      </c>
      <c r="AC702">
        <v>2018</v>
      </c>
    </row>
    <row r="703" spans="1:29" x14ac:dyDescent="0.35">
      <c r="A703" t="s">
        <v>451</v>
      </c>
      <c r="B703" s="18">
        <v>43340</v>
      </c>
      <c r="C703">
        <v>153</v>
      </c>
      <c r="D703">
        <v>2.4</v>
      </c>
      <c r="E703" t="s">
        <v>827</v>
      </c>
      <c r="F703" t="s">
        <v>1125</v>
      </c>
      <c r="G703" s="56">
        <v>44491</v>
      </c>
      <c r="H703" t="s">
        <v>1122</v>
      </c>
      <c r="J703">
        <v>1</v>
      </c>
      <c r="K703" t="s">
        <v>467</v>
      </c>
      <c r="L703">
        <v>2.5</v>
      </c>
      <c r="M703" t="s">
        <v>468</v>
      </c>
      <c r="S703" t="s">
        <v>1126</v>
      </c>
      <c r="T703" t="s">
        <v>1126</v>
      </c>
      <c r="U703" s="55">
        <v>2018240046</v>
      </c>
      <c r="V703" t="s">
        <v>192</v>
      </c>
      <c r="W703" t="s">
        <v>468</v>
      </c>
      <c r="X703" t="s">
        <v>468</v>
      </c>
      <c r="Y703" t="s">
        <v>1130</v>
      </c>
      <c r="Z703" t="s">
        <v>1128</v>
      </c>
      <c r="AC703">
        <v>2018</v>
      </c>
    </row>
    <row r="704" spans="1:29" x14ac:dyDescent="0.35">
      <c r="A704" t="s">
        <v>160</v>
      </c>
      <c r="B704" s="18">
        <v>43340</v>
      </c>
      <c r="C704">
        <v>153</v>
      </c>
      <c r="D704">
        <v>1</v>
      </c>
      <c r="E704" t="s">
        <v>836</v>
      </c>
      <c r="F704" t="s">
        <v>1125</v>
      </c>
      <c r="G704" s="56">
        <v>44491</v>
      </c>
      <c r="H704" t="s">
        <v>836</v>
      </c>
      <c r="J704">
        <v>1</v>
      </c>
      <c r="K704">
        <f>J704</f>
        <v>1</v>
      </c>
      <c r="L704">
        <v>2.5</v>
      </c>
      <c r="M704" t="s">
        <v>468</v>
      </c>
      <c r="S704" t="s">
        <v>1126</v>
      </c>
      <c r="T704" t="s">
        <v>1126</v>
      </c>
      <c r="U704" s="55">
        <v>2018240047</v>
      </c>
      <c r="V704" t="s">
        <v>192</v>
      </c>
      <c r="W704" t="s">
        <v>468</v>
      </c>
      <c r="X704" t="s">
        <v>468</v>
      </c>
      <c r="Y704" t="s">
        <v>1130</v>
      </c>
      <c r="Z704" t="s">
        <v>1128</v>
      </c>
      <c r="AC704">
        <v>2018</v>
      </c>
    </row>
    <row r="705" spans="1:29" x14ac:dyDescent="0.35">
      <c r="A705" t="s">
        <v>158</v>
      </c>
      <c r="B705" s="18">
        <v>43340</v>
      </c>
      <c r="C705">
        <v>153</v>
      </c>
      <c r="D705">
        <v>2.8</v>
      </c>
      <c r="E705">
        <v>0</v>
      </c>
      <c r="F705" t="s">
        <v>1125</v>
      </c>
      <c r="G705" s="56">
        <v>44491</v>
      </c>
      <c r="H705" t="s">
        <v>106</v>
      </c>
      <c r="J705">
        <v>1</v>
      </c>
      <c r="K705" t="s">
        <v>467</v>
      </c>
      <c r="L705">
        <v>2.5</v>
      </c>
      <c r="M705" t="s">
        <v>468</v>
      </c>
      <c r="S705" t="s">
        <v>1126</v>
      </c>
      <c r="T705" t="s">
        <v>1126</v>
      </c>
      <c r="U705" s="55">
        <v>2018240045</v>
      </c>
      <c r="V705" t="s">
        <v>192</v>
      </c>
      <c r="W705" t="s">
        <v>468</v>
      </c>
      <c r="X705" t="s">
        <v>468</v>
      </c>
      <c r="Y705" t="s">
        <v>1130</v>
      </c>
      <c r="Z705" t="s">
        <v>1128</v>
      </c>
      <c r="AC705">
        <v>2018</v>
      </c>
    </row>
    <row r="706" spans="1:29" x14ac:dyDescent="0.35">
      <c r="A706" t="s">
        <v>159</v>
      </c>
      <c r="B706" s="18">
        <v>43340</v>
      </c>
      <c r="C706">
        <v>153</v>
      </c>
      <c r="D706">
        <v>1</v>
      </c>
      <c r="E706" t="s">
        <v>836</v>
      </c>
      <c r="F706" t="s">
        <v>1125</v>
      </c>
      <c r="G706" s="56">
        <v>44491</v>
      </c>
      <c r="H706" t="s">
        <v>836</v>
      </c>
      <c r="J706">
        <v>1</v>
      </c>
      <c r="K706">
        <f>J706</f>
        <v>1</v>
      </c>
      <c r="L706">
        <v>2.5</v>
      </c>
      <c r="M706" t="s">
        <v>468</v>
      </c>
      <c r="S706" t="s">
        <v>1126</v>
      </c>
      <c r="T706" t="s">
        <v>1126</v>
      </c>
      <c r="U706" s="55">
        <v>2018240048</v>
      </c>
      <c r="V706" t="s">
        <v>192</v>
      </c>
      <c r="W706" t="s">
        <v>468</v>
      </c>
      <c r="X706" t="s">
        <v>468</v>
      </c>
      <c r="Y706" t="s">
        <v>1130</v>
      </c>
      <c r="Z706" t="s">
        <v>1128</v>
      </c>
      <c r="AC706">
        <v>2018</v>
      </c>
    </row>
    <row r="707" spans="1:29" x14ac:dyDescent="0.35">
      <c r="A707" t="s">
        <v>451</v>
      </c>
      <c r="B707" s="18">
        <v>43353</v>
      </c>
      <c r="C707">
        <v>153</v>
      </c>
      <c r="D707">
        <v>3.6</v>
      </c>
      <c r="E707">
        <v>0</v>
      </c>
      <c r="F707" t="s">
        <v>1125</v>
      </c>
      <c r="G707" s="56">
        <v>44491</v>
      </c>
      <c r="H707" t="s">
        <v>106</v>
      </c>
      <c r="J707">
        <v>1</v>
      </c>
      <c r="K707" t="s">
        <v>467</v>
      </c>
      <c r="L707">
        <v>2.5</v>
      </c>
      <c r="M707" t="s">
        <v>468</v>
      </c>
      <c r="S707" t="s">
        <v>1126</v>
      </c>
      <c r="T707" t="s">
        <v>1126</v>
      </c>
      <c r="U707" s="55">
        <v>2018254008</v>
      </c>
      <c r="V707" t="s">
        <v>192</v>
      </c>
      <c r="W707" t="s">
        <v>468</v>
      </c>
      <c r="X707" t="s">
        <v>468</v>
      </c>
      <c r="Y707" t="s">
        <v>1130</v>
      </c>
      <c r="Z707" t="s">
        <v>1128</v>
      </c>
      <c r="AC707">
        <v>2018</v>
      </c>
    </row>
    <row r="708" spans="1:29" x14ac:dyDescent="0.35">
      <c r="A708" t="s">
        <v>160</v>
      </c>
      <c r="B708" s="18">
        <v>43353</v>
      </c>
      <c r="C708">
        <v>153</v>
      </c>
      <c r="D708">
        <v>3.4</v>
      </c>
      <c r="E708">
        <v>0</v>
      </c>
      <c r="F708" t="s">
        <v>1125</v>
      </c>
      <c r="G708" s="56">
        <v>44491</v>
      </c>
      <c r="H708" t="s">
        <v>106</v>
      </c>
      <c r="J708">
        <v>1</v>
      </c>
      <c r="K708" t="s">
        <v>467</v>
      </c>
      <c r="L708">
        <v>2.5</v>
      </c>
      <c r="M708" t="s">
        <v>468</v>
      </c>
      <c r="S708" t="s">
        <v>1126</v>
      </c>
      <c r="T708" t="s">
        <v>1126</v>
      </c>
      <c r="U708" s="55">
        <v>2018254009</v>
      </c>
      <c r="V708" t="s">
        <v>192</v>
      </c>
      <c r="W708" t="s">
        <v>468</v>
      </c>
      <c r="X708" t="s">
        <v>468</v>
      </c>
      <c r="Y708" t="s">
        <v>1130</v>
      </c>
      <c r="Z708" t="s">
        <v>1128</v>
      </c>
      <c r="AC708">
        <v>2018</v>
      </c>
    </row>
    <row r="709" spans="1:29" x14ac:dyDescent="0.35">
      <c r="A709" t="s">
        <v>158</v>
      </c>
      <c r="B709" s="18">
        <v>43353</v>
      </c>
      <c r="C709">
        <v>153</v>
      </c>
      <c r="D709">
        <v>25.8</v>
      </c>
      <c r="E709">
        <v>0</v>
      </c>
      <c r="F709" t="s">
        <v>1125</v>
      </c>
      <c r="G709" s="56">
        <v>44491</v>
      </c>
      <c r="H709" t="s">
        <v>106</v>
      </c>
      <c r="J709">
        <v>1</v>
      </c>
      <c r="K709" t="s">
        <v>467</v>
      </c>
      <c r="L709">
        <v>2.5</v>
      </c>
      <c r="M709" t="s">
        <v>468</v>
      </c>
      <c r="S709" t="s">
        <v>1126</v>
      </c>
      <c r="T709" t="s">
        <v>1126</v>
      </c>
      <c r="U709" s="55">
        <v>2018254007</v>
      </c>
      <c r="V709" t="s">
        <v>192</v>
      </c>
      <c r="W709" t="s">
        <v>468</v>
      </c>
      <c r="X709" t="s">
        <v>468</v>
      </c>
      <c r="Y709" t="s">
        <v>1130</v>
      </c>
      <c r="Z709" t="s">
        <v>1128</v>
      </c>
      <c r="AC709">
        <v>2018</v>
      </c>
    </row>
    <row r="710" spans="1:29" x14ac:dyDescent="0.35">
      <c r="A710" t="s">
        <v>159</v>
      </c>
      <c r="B710" s="18">
        <v>43353</v>
      </c>
      <c r="C710">
        <v>153</v>
      </c>
      <c r="D710">
        <v>1.9</v>
      </c>
      <c r="E710" t="s">
        <v>827</v>
      </c>
      <c r="F710" t="s">
        <v>1125</v>
      </c>
      <c r="G710" s="56">
        <v>44491</v>
      </c>
      <c r="H710" t="s">
        <v>1122</v>
      </c>
      <c r="J710">
        <v>1</v>
      </c>
      <c r="K710" t="s">
        <v>467</v>
      </c>
      <c r="L710">
        <v>2.5</v>
      </c>
      <c r="M710" t="s">
        <v>468</v>
      </c>
      <c r="S710" t="s">
        <v>1126</v>
      </c>
      <c r="T710" t="s">
        <v>1126</v>
      </c>
      <c r="U710" s="55">
        <v>2018254010</v>
      </c>
      <c r="V710" t="s">
        <v>192</v>
      </c>
      <c r="W710" t="s">
        <v>468</v>
      </c>
      <c r="X710" t="s">
        <v>468</v>
      </c>
      <c r="Y710" t="s">
        <v>1130</v>
      </c>
      <c r="Z710" t="s">
        <v>1128</v>
      </c>
      <c r="AC710">
        <v>2018</v>
      </c>
    </row>
    <row r="711" spans="1:29" x14ac:dyDescent="0.35">
      <c r="A711" t="s">
        <v>450</v>
      </c>
      <c r="B711" s="18">
        <v>43382</v>
      </c>
      <c r="C711">
        <v>153</v>
      </c>
      <c r="D711">
        <v>1</v>
      </c>
      <c r="E711" t="s">
        <v>836</v>
      </c>
      <c r="F711" t="s">
        <v>1125</v>
      </c>
      <c r="G711" s="56">
        <v>44491</v>
      </c>
      <c r="H711" t="s">
        <v>836</v>
      </c>
      <c r="J711">
        <v>1</v>
      </c>
      <c r="K711">
        <f>J711</f>
        <v>1</v>
      </c>
      <c r="L711">
        <v>2.5</v>
      </c>
      <c r="M711" t="s">
        <v>468</v>
      </c>
      <c r="S711" t="s">
        <v>1126</v>
      </c>
      <c r="T711" t="s">
        <v>1126</v>
      </c>
      <c r="U711" s="55">
        <v>2018282011</v>
      </c>
      <c r="V711" t="s">
        <v>192</v>
      </c>
      <c r="W711" t="s">
        <v>468</v>
      </c>
      <c r="X711" t="s">
        <v>468</v>
      </c>
      <c r="Y711" t="s">
        <v>1130</v>
      </c>
      <c r="Z711" t="s">
        <v>1128</v>
      </c>
      <c r="AC711">
        <v>2018</v>
      </c>
    </row>
    <row r="712" spans="1:29" x14ac:dyDescent="0.35">
      <c r="A712" t="s">
        <v>161</v>
      </c>
      <c r="B712" s="18">
        <v>43382</v>
      </c>
      <c r="C712">
        <v>153</v>
      </c>
      <c r="D712">
        <v>1</v>
      </c>
      <c r="E712" t="s">
        <v>836</v>
      </c>
      <c r="F712" t="s">
        <v>1125</v>
      </c>
      <c r="G712" s="56">
        <v>44491</v>
      </c>
      <c r="H712" t="s">
        <v>836</v>
      </c>
      <c r="J712">
        <v>1</v>
      </c>
      <c r="K712">
        <f>J712</f>
        <v>1</v>
      </c>
      <c r="L712">
        <v>2.5</v>
      </c>
      <c r="M712" t="s">
        <v>468</v>
      </c>
      <c r="S712" t="s">
        <v>1126</v>
      </c>
      <c r="T712" t="s">
        <v>1126</v>
      </c>
      <c r="U712" s="55">
        <v>2018282012</v>
      </c>
      <c r="V712" t="s">
        <v>192</v>
      </c>
      <c r="W712" t="s">
        <v>468</v>
      </c>
      <c r="X712" t="s">
        <v>468</v>
      </c>
      <c r="Y712" t="s">
        <v>1130</v>
      </c>
      <c r="Z712" t="s">
        <v>1128</v>
      </c>
      <c r="AC712">
        <v>2018</v>
      </c>
    </row>
    <row r="713" spans="1:29" x14ac:dyDescent="0.35">
      <c r="A713" t="s">
        <v>451</v>
      </c>
      <c r="B713" s="18">
        <v>43382</v>
      </c>
      <c r="C713">
        <v>153</v>
      </c>
      <c r="D713">
        <v>4.4000000000000004</v>
      </c>
      <c r="E713">
        <v>0</v>
      </c>
      <c r="F713" t="s">
        <v>1125</v>
      </c>
      <c r="G713" s="56">
        <v>44491</v>
      </c>
      <c r="H713" t="s">
        <v>106</v>
      </c>
      <c r="J713">
        <v>1</v>
      </c>
      <c r="K713" t="s">
        <v>467</v>
      </c>
      <c r="L713">
        <v>2.5</v>
      </c>
      <c r="M713" t="s">
        <v>468</v>
      </c>
      <c r="S713" t="s">
        <v>1126</v>
      </c>
      <c r="T713" t="s">
        <v>1126</v>
      </c>
      <c r="U713" s="55">
        <v>2018282008</v>
      </c>
      <c r="V713" t="s">
        <v>192</v>
      </c>
      <c r="W713" t="s">
        <v>468</v>
      </c>
      <c r="X713" t="s">
        <v>468</v>
      </c>
      <c r="Y713" t="s">
        <v>1130</v>
      </c>
      <c r="Z713" t="s">
        <v>1128</v>
      </c>
      <c r="AC713">
        <v>2018</v>
      </c>
    </row>
    <row r="714" spans="1:29" x14ac:dyDescent="0.35">
      <c r="A714" t="s">
        <v>160</v>
      </c>
      <c r="B714" s="18">
        <v>43382</v>
      </c>
      <c r="C714">
        <v>153</v>
      </c>
      <c r="D714">
        <v>5.6</v>
      </c>
      <c r="E714">
        <v>0</v>
      </c>
      <c r="F714" t="s">
        <v>1125</v>
      </c>
      <c r="G714" s="56">
        <v>44491</v>
      </c>
      <c r="H714" t="s">
        <v>106</v>
      </c>
      <c r="J714">
        <v>1</v>
      </c>
      <c r="K714" t="s">
        <v>467</v>
      </c>
      <c r="L714">
        <v>2.5</v>
      </c>
      <c r="M714" t="s">
        <v>468</v>
      </c>
      <c r="S714" t="s">
        <v>1126</v>
      </c>
      <c r="T714" t="s">
        <v>1126</v>
      </c>
      <c r="U714" s="55">
        <v>2018282009</v>
      </c>
      <c r="V714" t="s">
        <v>192</v>
      </c>
      <c r="W714" t="s">
        <v>468</v>
      </c>
      <c r="X714" t="s">
        <v>468</v>
      </c>
      <c r="Y714" t="s">
        <v>1130</v>
      </c>
      <c r="Z714" t="s">
        <v>1128</v>
      </c>
      <c r="AC714">
        <v>2018</v>
      </c>
    </row>
    <row r="715" spans="1:29" x14ac:dyDescent="0.35">
      <c r="A715" t="s">
        <v>158</v>
      </c>
      <c r="B715" s="18">
        <v>43382</v>
      </c>
      <c r="C715">
        <v>153</v>
      </c>
      <c r="D715">
        <v>3.3</v>
      </c>
      <c r="E715">
        <v>0</v>
      </c>
      <c r="F715" t="s">
        <v>1125</v>
      </c>
      <c r="G715" s="56">
        <v>44491</v>
      </c>
      <c r="H715" t="s">
        <v>106</v>
      </c>
      <c r="J715">
        <v>1</v>
      </c>
      <c r="K715" t="s">
        <v>467</v>
      </c>
      <c r="L715">
        <v>2.5</v>
      </c>
      <c r="M715" t="s">
        <v>468</v>
      </c>
      <c r="S715" t="s">
        <v>1126</v>
      </c>
      <c r="T715" t="s">
        <v>1126</v>
      </c>
      <c r="U715" s="55">
        <v>2018282007</v>
      </c>
      <c r="V715" t="s">
        <v>192</v>
      </c>
      <c r="W715" t="s">
        <v>468</v>
      </c>
      <c r="X715" t="s">
        <v>468</v>
      </c>
      <c r="Y715" t="s">
        <v>1130</v>
      </c>
      <c r="Z715" t="s">
        <v>1128</v>
      </c>
      <c r="AC715">
        <v>2018</v>
      </c>
    </row>
    <row r="716" spans="1:29" x14ac:dyDescent="0.35">
      <c r="A716" t="s">
        <v>159</v>
      </c>
      <c r="B716" s="18">
        <v>43382</v>
      </c>
      <c r="C716">
        <v>153</v>
      </c>
      <c r="D716">
        <v>3.4</v>
      </c>
      <c r="E716">
        <v>0</v>
      </c>
      <c r="F716" t="s">
        <v>1125</v>
      </c>
      <c r="G716" s="56">
        <v>44491</v>
      </c>
      <c r="H716" t="s">
        <v>106</v>
      </c>
      <c r="J716">
        <v>1</v>
      </c>
      <c r="K716" t="s">
        <v>467</v>
      </c>
      <c r="L716">
        <v>2.5</v>
      </c>
      <c r="M716" t="s">
        <v>468</v>
      </c>
      <c r="S716" t="s">
        <v>1126</v>
      </c>
      <c r="T716" t="s">
        <v>1126</v>
      </c>
      <c r="U716" s="55">
        <v>2018282010</v>
      </c>
      <c r="V716" t="s">
        <v>192</v>
      </c>
      <c r="W716" t="s">
        <v>468</v>
      </c>
      <c r="X716" t="s">
        <v>468</v>
      </c>
      <c r="Y716" t="s">
        <v>1130</v>
      </c>
      <c r="Z716" t="s">
        <v>1128</v>
      </c>
      <c r="AC716">
        <v>2018</v>
      </c>
    </row>
    <row r="717" spans="1:29" x14ac:dyDescent="0.35">
      <c r="A717" t="s">
        <v>450</v>
      </c>
      <c r="B717" s="18">
        <v>43396</v>
      </c>
      <c r="C717">
        <v>153</v>
      </c>
      <c r="D717">
        <v>1</v>
      </c>
      <c r="E717" t="s">
        <v>836</v>
      </c>
      <c r="F717" t="s">
        <v>1125</v>
      </c>
      <c r="G717" s="56">
        <v>44491</v>
      </c>
      <c r="H717" t="s">
        <v>836</v>
      </c>
      <c r="J717">
        <v>1</v>
      </c>
      <c r="K717">
        <f>J717</f>
        <v>1</v>
      </c>
      <c r="L717">
        <v>2.5</v>
      </c>
      <c r="M717" t="s">
        <v>468</v>
      </c>
      <c r="S717" t="s">
        <v>1126</v>
      </c>
      <c r="T717" t="s">
        <v>1126</v>
      </c>
      <c r="U717" s="55">
        <v>2018296009</v>
      </c>
      <c r="V717" t="s">
        <v>192</v>
      </c>
      <c r="W717" t="s">
        <v>468</v>
      </c>
      <c r="X717" t="s">
        <v>468</v>
      </c>
      <c r="Y717" t="s">
        <v>1130</v>
      </c>
      <c r="Z717" t="s">
        <v>1128</v>
      </c>
      <c r="AC717">
        <v>2018</v>
      </c>
    </row>
    <row r="718" spans="1:29" x14ac:dyDescent="0.35">
      <c r="A718" t="s">
        <v>161</v>
      </c>
      <c r="B718" s="18">
        <v>43396</v>
      </c>
      <c r="C718">
        <v>153</v>
      </c>
      <c r="D718">
        <v>1</v>
      </c>
      <c r="E718" t="s">
        <v>836</v>
      </c>
      <c r="F718" t="s">
        <v>1125</v>
      </c>
      <c r="G718" s="56">
        <v>44491</v>
      </c>
      <c r="H718" t="s">
        <v>836</v>
      </c>
      <c r="J718">
        <v>1</v>
      </c>
      <c r="K718">
        <f>J718</f>
        <v>1</v>
      </c>
      <c r="L718">
        <v>2.5</v>
      </c>
      <c r="M718" t="s">
        <v>468</v>
      </c>
      <c r="S718" t="s">
        <v>1126</v>
      </c>
      <c r="T718" t="s">
        <v>1126</v>
      </c>
      <c r="U718" s="55">
        <v>2018296010</v>
      </c>
      <c r="V718" t="s">
        <v>192</v>
      </c>
      <c r="W718" t="s">
        <v>468</v>
      </c>
      <c r="X718" t="s">
        <v>468</v>
      </c>
      <c r="Y718" t="s">
        <v>1130</v>
      </c>
      <c r="Z718" t="s">
        <v>1128</v>
      </c>
      <c r="AC718">
        <v>2018</v>
      </c>
    </row>
    <row r="719" spans="1:29" x14ac:dyDescent="0.35">
      <c r="A719" t="s">
        <v>451</v>
      </c>
      <c r="B719" s="18">
        <v>43396</v>
      </c>
      <c r="C719">
        <v>153</v>
      </c>
      <c r="D719">
        <v>1.5</v>
      </c>
      <c r="E719" t="s">
        <v>827</v>
      </c>
      <c r="F719" t="s">
        <v>1125</v>
      </c>
      <c r="G719" s="56">
        <v>44491</v>
      </c>
      <c r="H719" t="s">
        <v>1122</v>
      </c>
      <c r="J719">
        <v>1</v>
      </c>
      <c r="K719" t="s">
        <v>467</v>
      </c>
      <c r="L719">
        <v>2.5</v>
      </c>
      <c r="M719" t="s">
        <v>468</v>
      </c>
      <c r="S719" t="s">
        <v>1126</v>
      </c>
      <c r="T719" t="s">
        <v>1126</v>
      </c>
      <c r="U719" s="55">
        <v>2018296006</v>
      </c>
      <c r="V719" t="s">
        <v>192</v>
      </c>
      <c r="W719" t="s">
        <v>468</v>
      </c>
      <c r="X719" t="s">
        <v>468</v>
      </c>
      <c r="Y719" t="s">
        <v>1130</v>
      </c>
      <c r="Z719" t="s">
        <v>1128</v>
      </c>
      <c r="AC719">
        <v>2018</v>
      </c>
    </row>
    <row r="720" spans="1:29" x14ac:dyDescent="0.35">
      <c r="A720" t="s">
        <v>160</v>
      </c>
      <c r="B720" s="18">
        <v>43396</v>
      </c>
      <c r="C720">
        <v>153</v>
      </c>
      <c r="D720">
        <v>1.2</v>
      </c>
      <c r="E720" t="s">
        <v>827</v>
      </c>
      <c r="F720" t="s">
        <v>1125</v>
      </c>
      <c r="G720" s="56">
        <v>44491</v>
      </c>
      <c r="H720" t="s">
        <v>1122</v>
      </c>
      <c r="J720">
        <v>1</v>
      </c>
      <c r="K720" t="s">
        <v>467</v>
      </c>
      <c r="L720">
        <v>2.5</v>
      </c>
      <c r="M720" t="s">
        <v>468</v>
      </c>
      <c r="S720" t="s">
        <v>1126</v>
      </c>
      <c r="T720" t="s">
        <v>1126</v>
      </c>
      <c r="U720" s="55">
        <v>2018296007</v>
      </c>
      <c r="V720" t="s">
        <v>192</v>
      </c>
      <c r="W720" t="s">
        <v>468</v>
      </c>
      <c r="X720" t="s">
        <v>468</v>
      </c>
      <c r="Y720" t="s">
        <v>1130</v>
      </c>
      <c r="Z720" t="s">
        <v>1128</v>
      </c>
      <c r="AC720">
        <v>2018</v>
      </c>
    </row>
    <row r="721" spans="1:29" x14ac:dyDescent="0.35">
      <c r="A721" t="s">
        <v>158</v>
      </c>
      <c r="B721" s="18">
        <v>43396</v>
      </c>
      <c r="C721">
        <v>153</v>
      </c>
      <c r="D721">
        <v>1.9</v>
      </c>
      <c r="E721" t="s">
        <v>827</v>
      </c>
      <c r="F721" t="s">
        <v>1125</v>
      </c>
      <c r="G721" s="56">
        <v>44491</v>
      </c>
      <c r="H721" t="s">
        <v>1122</v>
      </c>
      <c r="J721">
        <v>1</v>
      </c>
      <c r="K721" t="s">
        <v>467</v>
      </c>
      <c r="L721">
        <v>2.5</v>
      </c>
      <c r="M721" t="s">
        <v>468</v>
      </c>
      <c r="S721" t="s">
        <v>1126</v>
      </c>
      <c r="T721" t="s">
        <v>1126</v>
      </c>
      <c r="U721" s="55">
        <v>2018296005</v>
      </c>
      <c r="V721" t="s">
        <v>192</v>
      </c>
      <c r="W721" t="s">
        <v>468</v>
      </c>
      <c r="X721" t="s">
        <v>468</v>
      </c>
      <c r="Y721" t="s">
        <v>1130</v>
      </c>
      <c r="Z721" t="s">
        <v>1128</v>
      </c>
      <c r="AC721">
        <v>2018</v>
      </c>
    </row>
    <row r="722" spans="1:29" x14ac:dyDescent="0.35">
      <c r="A722" t="s">
        <v>159</v>
      </c>
      <c r="B722" s="18">
        <v>43396</v>
      </c>
      <c r="C722">
        <v>153</v>
      </c>
      <c r="D722">
        <v>1</v>
      </c>
      <c r="E722" t="s">
        <v>836</v>
      </c>
      <c r="F722" t="s">
        <v>1125</v>
      </c>
      <c r="G722" s="56">
        <v>44491</v>
      </c>
      <c r="H722" t="s">
        <v>836</v>
      </c>
      <c r="J722">
        <v>1</v>
      </c>
      <c r="K722">
        <f>J722</f>
        <v>1</v>
      </c>
      <c r="L722">
        <v>2.5</v>
      </c>
      <c r="M722" t="s">
        <v>468</v>
      </c>
      <c r="S722" t="s">
        <v>1126</v>
      </c>
      <c r="T722" t="s">
        <v>1126</v>
      </c>
      <c r="U722" s="55">
        <v>2018296008</v>
      </c>
      <c r="V722" t="s">
        <v>192</v>
      </c>
      <c r="W722" t="s">
        <v>468</v>
      </c>
      <c r="X722" t="s">
        <v>468</v>
      </c>
      <c r="Y722" t="s">
        <v>1130</v>
      </c>
      <c r="Z722" t="s">
        <v>1128</v>
      </c>
      <c r="AC722">
        <v>2018</v>
      </c>
    </row>
    <row r="723" spans="1:29" x14ac:dyDescent="0.35">
      <c r="A723" t="s">
        <v>451</v>
      </c>
      <c r="B723" s="18">
        <v>43402</v>
      </c>
      <c r="C723">
        <v>153</v>
      </c>
      <c r="D723">
        <v>6.8</v>
      </c>
      <c r="E723">
        <v>0</v>
      </c>
      <c r="F723" t="s">
        <v>1125</v>
      </c>
      <c r="G723" s="56">
        <v>44491</v>
      </c>
      <c r="H723" t="s">
        <v>106</v>
      </c>
      <c r="J723">
        <v>1</v>
      </c>
      <c r="K723" t="s">
        <v>467</v>
      </c>
      <c r="L723">
        <v>2.5</v>
      </c>
      <c r="M723" t="s">
        <v>468</v>
      </c>
      <c r="S723" t="s">
        <v>1126</v>
      </c>
      <c r="T723" t="s">
        <v>1126</v>
      </c>
      <c r="U723" s="55">
        <v>2018303008</v>
      </c>
      <c r="V723" t="s">
        <v>192</v>
      </c>
      <c r="W723" t="s">
        <v>468</v>
      </c>
      <c r="X723" t="s">
        <v>468</v>
      </c>
      <c r="Y723" t="s">
        <v>1130</v>
      </c>
      <c r="Z723" t="s">
        <v>1128</v>
      </c>
      <c r="AC723">
        <v>2018</v>
      </c>
    </row>
    <row r="724" spans="1:29" x14ac:dyDescent="0.35">
      <c r="A724" t="s">
        <v>160</v>
      </c>
      <c r="B724" s="18">
        <v>43402</v>
      </c>
      <c r="C724">
        <v>153</v>
      </c>
      <c r="D724">
        <v>6.6</v>
      </c>
      <c r="E724">
        <v>0</v>
      </c>
      <c r="F724" t="s">
        <v>1125</v>
      </c>
      <c r="G724" s="56">
        <v>44491</v>
      </c>
      <c r="H724" t="s">
        <v>106</v>
      </c>
      <c r="J724">
        <v>1</v>
      </c>
      <c r="K724" t="s">
        <v>467</v>
      </c>
      <c r="L724">
        <v>2.5</v>
      </c>
      <c r="M724" t="s">
        <v>468</v>
      </c>
      <c r="S724" t="s">
        <v>1126</v>
      </c>
      <c r="T724" t="s">
        <v>1126</v>
      </c>
      <c r="U724" s="55">
        <v>2018303009</v>
      </c>
      <c r="V724" t="s">
        <v>192</v>
      </c>
      <c r="W724" t="s">
        <v>468</v>
      </c>
      <c r="X724" t="s">
        <v>468</v>
      </c>
      <c r="Y724" t="s">
        <v>1130</v>
      </c>
      <c r="Z724" t="s">
        <v>1128</v>
      </c>
      <c r="AC724">
        <v>2018</v>
      </c>
    </row>
    <row r="725" spans="1:29" x14ac:dyDescent="0.35">
      <c r="A725" t="s">
        <v>158</v>
      </c>
      <c r="B725" s="18">
        <v>43402</v>
      </c>
      <c r="C725">
        <v>153</v>
      </c>
      <c r="D725">
        <v>10.3</v>
      </c>
      <c r="E725">
        <v>0</v>
      </c>
      <c r="F725" t="s">
        <v>1125</v>
      </c>
      <c r="G725" s="56">
        <v>44491</v>
      </c>
      <c r="H725" t="s">
        <v>106</v>
      </c>
      <c r="J725">
        <v>1</v>
      </c>
      <c r="K725" t="s">
        <v>467</v>
      </c>
      <c r="L725">
        <v>2.5</v>
      </c>
      <c r="M725" t="s">
        <v>468</v>
      </c>
      <c r="S725" t="s">
        <v>1126</v>
      </c>
      <c r="T725" t="s">
        <v>1126</v>
      </c>
      <c r="U725" s="55">
        <v>2018303007</v>
      </c>
      <c r="V725" t="s">
        <v>192</v>
      </c>
      <c r="W725" t="s">
        <v>468</v>
      </c>
      <c r="X725" t="s">
        <v>468</v>
      </c>
      <c r="Y725" t="s">
        <v>1130</v>
      </c>
      <c r="Z725" t="s">
        <v>1128</v>
      </c>
      <c r="AC725">
        <v>2018</v>
      </c>
    </row>
    <row r="726" spans="1:29" x14ac:dyDescent="0.35">
      <c r="A726" t="s">
        <v>159</v>
      </c>
      <c r="B726" s="18">
        <v>43402</v>
      </c>
      <c r="C726">
        <v>153</v>
      </c>
      <c r="D726">
        <v>6.8</v>
      </c>
      <c r="E726">
        <v>0</v>
      </c>
      <c r="F726" t="s">
        <v>1125</v>
      </c>
      <c r="G726" s="56">
        <v>44491</v>
      </c>
      <c r="H726" t="s">
        <v>106</v>
      </c>
      <c r="J726">
        <v>1</v>
      </c>
      <c r="K726" t="s">
        <v>467</v>
      </c>
      <c r="L726">
        <v>2.5</v>
      </c>
      <c r="M726" t="s">
        <v>468</v>
      </c>
      <c r="S726" t="s">
        <v>1126</v>
      </c>
      <c r="T726" t="s">
        <v>1126</v>
      </c>
      <c r="U726" s="55">
        <v>2018303010</v>
      </c>
      <c r="V726" t="s">
        <v>192</v>
      </c>
      <c r="W726" t="s">
        <v>468</v>
      </c>
      <c r="X726" t="s">
        <v>468</v>
      </c>
      <c r="Y726" t="s">
        <v>1130</v>
      </c>
      <c r="Z726" t="s">
        <v>1128</v>
      </c>
      <c r="AC726">
        <v>2018</v>
      </c>
    </row>
    <row r="727" spans="1:29" x14ac:dyDescent="0.35">
      <c r="A727" t="s">
        <v>451</v>
      </c>
      <c r="B727" s="18">
        <v>43406</v>
      </c>
      <c r="C727">
        <v>153</v>
      </c>
      <c r="D727">
        <v>5.8</v>
      </c>
      <c r="E727">
        <v>0</v>
      </c>
      <c r="F727" t="s">
        <v>1125</v>
      </c>
      <c r="G727" s="56">
        <v>44491</v>
      </c>
      <c r="H727" t="s">
        <v>106</v>
      </c>
      <c r="J727">
        <v>1</v>
      </c>
      <c r="K727" t="s">
        <v>467</v>
      </c>
      <c r="L727">
        <v>2.5</v>
      </c>
      <c r="M727" t="s">
        <v>468</v>
      </c>
      <c r="S727" t="s">
        <v>1126</v>
      </c>
      <c r="T727" t="s">
        <v>1126</v>
      </c>
      <c r="U727" s="55">
        <v>2018306003</v>
      </c>
      <c r="V727" t="s">
        <v>192</v>
      </c>
      <c r="W727" t="s">
        <v>468</v>
      </c>
      <c r="X727" t="s">
        <v>468</v>
      </c>
      <c r="Y727" t="s">
        <v>1130</v>
      </c>
      <c r="Z727" t="s">
        <v>1128</v>
      </c>
      <c r="AC727">
        <v>2018</v>
      </c>
    </row>
    <row r="728" spans="1:29" x14ac:dyDescent="0.35">
      <c r="A728" t="s">
        <v>160</v>
      </c>
      <c r="B728" s="18">
        <v>43406</v>
      </c>
      <c r="C728">
        <v>153</v>
      </c>
      <c r="D728">
        <v>14.4</v>
      </c>
      <c r="E728">
        <v>0</v>
      </c>
      <c r="F728" t="s">
        <v>1125</v>
      </c>
      <c r="G728" s="56">
        <v>44491</v>
      </c>
      <c r="H728" t="s">
        <v>106</v>
      </c>
      <c r="J728">
        <v>1</v>
      </c>
      <c r="K728" t="s">
        <v>467</v>
      </c>
      <c r="L728">
        <v>2.5</v>
      </c>
      <c r="M728" t="s">
        <v>468</v>
      </c>
      <c r="S728" t="s">
        <v>1126</v>
      </c>
      <c r="T728" t="s">
        <v>1126</v>
      </c>
      <c r="U728" s="55">
        <v>2018306004</v>
      </c>
      <c r="V728" t="s">
        <v>192</v>
      </c>
      <c r="W728" t="s">
        <v>468</v>
      </c>
      <c r="X728" t="s">
        <v>468</v>
      </c>
      <c r="Y728" t="s">
        <v>1130</v>
      </c>
      <c r="Z728" t="s">
        <v>1128</v>
      </c>
      <c r="AC728">
        <v>2018</v>
      </c>
    </row>
    <row r="729" spans="1:29" x14ac:dyDescent="0.35">
      <c r="A729" t="s">
        <v>158</v>
      </c>
      <c r="B729" s="18">
        <v>43406</v>
      </c>
      <c r="C729">
        <v>153</v>
      </c>
      <c r="D729">
        <v>30.5</v>
      </c>
      <c r="E729">
        <v>0</v>
      </c>
      <c r="F729" t="s">
        <v>1125</v>
      </c>
      <c r="G729" s="56">
        <v>44491</v>
      </c>
      <c r="H729" t="s">
        <v>106</v>
      </c>
      <c r="J729">
        <v>1</v>
      </c>
      <c r="K729" t="s">
        <v>467</v>
      </c>
      <c r="L729">
        <v>2.5</v>
      </c>
      <c r="M729" t="s">
        <v>468</v>
      </c>
      <c r="S729" t="s">
        <v>1126</v>
      </c>
      <c r="T729" t="s">
        <v>1126</v>
      </c>
      <c r="U729" s="55">
        <v>2018306002</v>
      </c>
      <c r="V729" t="s">
        <v>192</v>
      </c>
      <c r="W729" t="s">
        <v>468</v>
      </c>
      <c r="X729" t="s">
        <v>468</v>
      </c>
      <c r="Y729" t="s">
        <v>1130</v>
      </c>
      <c r="Z729" t="s">
        <v>1128</v>
      </c>
      <c r="AC729">
        <v>2018</v>
      </c>
    </row>
    <row r="730" spans="1:29" x14ac:dyDescent="0.35">
      <c r="A730" t="s">
        <v>159</v>
      </c>
      <c r="B730" s="18">
        <v>43406</v>
      </c>
      <c r="C730">
        <v>153</v>
      </c>
      <c r="D730">
        <v>8.8000000000000007</v>
      </c>
      <c r="E730">
        <v>0</v>
      </c>
      <c r="F730" t="s">
        <v>1125</v>
      </c>
      <c r="G730" s="56">
        <v>44491</v>
      </c>
      <c r="H730" t="s">
        <v>106</v>
      </c>
      <c r="J730">
        <v>1</v>
      </c>
      <c r="K730" t="s">
        <v>467</v>
      </c>
      <c r="L730">
        <v>2.5</v>
      </c>
      <c r="M730" t="s">
        <v>468</v>
      </c>
      <c r="S730" t="s">
        <v>1126</v>
      </c>
      <c r="T730" t="s">
        <v>1126</v>
      </c>
      <c r="U730" s="55">
        <v>2018306005</v>
      </c>
      <c r="V730" t="s">
        <v>192</v>
      </c>
      <c r="W730" t="s">
        <v>468</v>
      </c>
      <c r="X730" t="s">
        <v>468</v>
      </c>
      <c r="Y730" t="s">
        <v>1130</v>
      </c>
      <c r="Z730" t="s">
        <v>1128</v>
      </c>
      <c r="AC730">
        <v>2018</v>
      </c>
    </row>
  </sheetData>
  <autoFilter ref="A1:AC730" xr:uid="{F5883892-10D8-4E7C-8F32-C008118D7B2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267F9-363B-40FB-99DF-46FF42CD9495}">
  <dimension ref="A1:Z1476"/>
  <sheetViews>
    <sheetView topLeftCell="P1" workbookViewId="0">
      <pane ySplit="1" topLeftCell="A439" activePane="bottomLeft" state="frozen"/>
      <selection activeCell="O1" sqref="O1"/>
      <selection pane="bottomLeft" activeCell="T36" sqref="T36:V483"/>
    </sheetView>
  </sheetViews>
  <sheetFormatPr defaultRowHeight="14.5" x14ac:dyDescent="0.35"/>
  <cols>
    <col min="1" max="1" width="27.26953125" bestFit="1" customWidth="1"/>
    <col min="2" max="2" width="20.453125" bestFit="1" customWidth="1"/>
    <col min="3" max="3" width="22.6328125" bestFit="1" customWidth="1"/>
    <col min="4" max="4" width="44.90625" bestFit="1" customWidth="1"/>
    <col min="5" max="5" width="9.36328125" bestFit="1" customWidth="1"/>
    <col min="6" max="6" width="7.26953125" bestFit="1" customWidth="1"/>
    <col min="7" max="7" width="12.08984375" bestFit="1" customWidth="1"/>
    <col min="8" max="8" width="44.08984375" bestFit="1" customWidth="1"/>
    <col min="9" max="9" width="11.54296875" style="18" bestFit="1" customWidth="1"/>
    <col min="10" max="10" width="11" bestFit="1" customWidth="1"/>
    <col min="11" max="11" width="12.08984375" bestFit="1" customWidth="1"/>
    <col min="12" max="12" width="14.81640625" bestFit="1" customWidth="1"/>
    <col min="13" max="13" width="14.36328125" bestFit="1" customWidth="1"/>
    <col min="14" max="14" width="17.54296875" bestFit="1" customWidth="1"/>
    <col min="15" max="15" width="21.08984375" bestFit="1" customWidth="1"/>
    <col min="16" max="16" width="17.7265625" bestFit="1" customWidth="1"/>
    <col min="17" max="17" width="15.81640625" bestFit="1" customWidth="1"/>
    <col min="18" max="18" width="13.453125" bestFit="1" customWidth="1"/>
    <col min="19" max="19" width="16.54296875" bestFit="1" customWidth="1"/>
    <col min="20" max="20" width="15.90625" bestFit="1" customWidth="1"/>
    <col min="21" max="21" width="12.08984375" bestFit="1" customWidth="1"/>
    <col min="22" max="22" width="15.90625" bestFit="1" customWidth="1"/>
    <col min="23" max="23" width="17" bestFit="1" customWidth="1"/>
    <col min="24" max="24" width="13.7265625" bestFit="1" customWidth="1"/>
    <col min="26" max="26" width="8.7265625" style="54"/>
  </cols>
  <sheetData>
    <row r="1" spans="1:26" x14ac:dyDescent="0.35">
      <c r="A1" t="s">
        <v>426</v>
      </c>
      <c r="B1" t="s">
        <v>427</v>
      </c>
      <c r="C1" t="s">
        <v>428</v>
      </c>
      <c r="D1" t="s">
        <v>429</v>
      </c>
      <c r="E1" t="s">
        <v>430</v>
      </c>
      <c r="F1" t="s">
        <v>431</v>
      </c>
      <c r="G1" t="s">
        <v>432</v>
      </c>
      <c r="H1" t="s">
        <v>433</v>
      </c>
      <c r="I1" s="18" t="s">
        <v>434</v>
      </c>
      <c r="J1" t="s">
        <v>435</v>
      </c>
      <c r="K1" t="s">
        <v>436</v>
      </c>
      <c r="L1" t="s">
        <v>437</v>
      </c>
      <c r="M1" t="s">
        <v>438</v>
      </c>
      <c r="N1" t="s">
        <v>439</v>
      </c>
      <c r="O1" t="s">
        <v>440</v>
      </c>
      <c r="P1" t="s">
        <v>441</v>
      </c>
      <c r="Q1" t="s">
        <v>442</v>
      </c>
      <c r="R1" t="s">
        <v>443</v>
      </c>
      <c r="S1" t="s">
        <v>444</v>
      </c>
      <c r="T1" t="s">
        <v>445</v>
      </c>
      <c r="U1" t="s">
        <v>446</v>
      </c>
      <c r="V1" t="s">
        <v>447</v>
      </c>
      <c r="W1" t="s">
        <v>448</v>
      </c>
      <c r="X1" t="s">
        <v>449</v>
      </c>
    </row>
    <row r="2" spans="1:26" x14ac:dyDescent="0.35">
      <c r="A2" t="s">
        <v>480</v>
      </c>
      <c r="B2" t="s">
        <v>460</v>
      </c>
      <c r="C2" t="s">
        <v>474</v>
      </c>
      <c r="D2" t="s">
        <v>461</v>
      </c>
      <c r="E2" t="s">
        <v>183</v>
      </c>
      <c r="F2" t="s">
        <v>465</v>
      </c>
      <c r="H2" t="s">
        <v>633</v>
      </c>
      <c r="I2" s="18">
        <v>42830</v>
      </c>
      <c r="K2" t="s">
        <v>468</v>
      </c>
      <c r="L2" t="s">
        <v>467</v>
      </c>
      <c r="M2" t="s">
        <v>467</v>
      </c>
      <c r="N2" t="s">
        <v>467</v>
      </c>
      <c r="O2">
        <v>0.3</v>
      </c>
      <c r="P2" t="s">
        <v>468</v>
      </c>
      <c r="Q2">
        <v>0.9</v>
      </c>
      <c r="R2" t="s">
        <v>469</v>
      </c>
      <c r="S2" t="s">
        <v>458</v>
      </c>
      <c r="T2" t="s">
        <v>458</v>
      </c>
      <c r="U2" s="18">
        <v>42831</v>
      </c>
      <c r="V2" t="s">
        <v>159</v>
      </c>
      <c r="W2" t="s">
        <v>458</v>
      </c>
      <c r="X2" t="s">
        <v>459</v>
      </c>
      <c r="Z2"/>
    </row>
    <row r="3" spans="1:26" x14ac:dyDescent="0.35">
      <c r="A3" t="s">
        <v>481</v>
      </c>
      <c r="B3" t="s">
        <v>460</v>
      </c>
      <c r="C3" t="s">
        <v>474</v>
      </c>
      <c r="D3" t="s">
        <v>461</v>
      </c>
      <c r="E3" t="s">
        <v>183</v>
      </c>
      <c r="F3" t="s">
        <v>465</v>
      </c>
      <c r="H3" t="s">
        <v>634</v>
      </c>
      <c r="I3" s="18">
        <v>42830</v>
      </c>
      <c r="K3" t="s">
        <v>468</v>
      </c>
      <c r="L3" t="s">
        <v>467</v>
      </c>
      <c r="M3" t="s">
        <v>467</v>
      </c>
      <c r="N3" t="s">
        <v>467</v>
      </c>
      <c r="O3">
        <v>0.3</v>
      </c>
      <c r="P3" t="s">
        <v>468</v>
      </c>
      <c r="Q3">
        <v>0.9</v>
      </c>
      <c r="R3" t="s">
        <v>469</v>
      </c>
      <c r="S3" t="s">
        <v>458</v>
      </c>
      <c r="T3" t="s">
        <v>458</v>
      </c>
      <c r="U3" s="18">
        <v>42831</v>
      </c>
      <c r="V3" t="s">
        <v>160</v>
      </c>
      <c r="W3" t="s">
        <v>458</v>
      </c>
      <c r="X3" t="s">
        <v>459</v>
      </c>
      <c r="Z3"/>
    </row>
    <row r="4" spans="1:26" x14ac:dyDescent="0.35">
      <c r="A4" t="s">
        <v>482</v>
      </c>
      <c r="B4" t="s">
        <v>460</v>
      </c>
      <c r="C4" t="s">
        <v>474</v>
      </c>
      <c r="D4" t="s">
        <v>461</v>
      </c>
      <c r="E4" t="s">
        <v>183</v>
      </c>
      <c r="F4" t="s">
        <v>465</v>
      </c>
      <c r="H4" t="s">
        <v>635</v>
      </c>
      <c r="I4" s="18">
        <v>42830</v>
      </c>
      <c r="K4" t="s">
        <v>468</v>
      </c>
      <c r="L4" t="s">
        <v>467</v>
      </c>
      <c r="M4" t="s">
        <v>467</v>
      </c>
      <c r="N4" t="s">
        <v>467</v>
      </c>
      <c r="O4">
        <v>0.3</v>
      </c>
      <c r="P4" t="s">
        <v>468</v>
      </c>
      <c r="Q4">
        <v>0.9</v>
      </c>
      <c r="R4" t="s">
        <v>469</v>
      </c>
      <c r="S4" t="s">
        <v>458</v>
      </c>
      <c r="T4" t="s">
        <v>458</v>
      </c>
      <c r="U4" s="18">
        <v>42831</v>
      </c>
      <c r="V4" t="s">
        <v>450</v>
      </c>
      <c r="W4" t="s">
        <v>458</v>
      </c>
      <c r="X4" t="s">
        <v>459</v>
      </c>
      <c r="Z4"/>
    </row>
    <row r="5" spans="1:26" x14ac:dyDescent="0.35">
      <c r="A5" t="s">
        <v>483</v>
      </c>
      <c r="B5" t="s">
        <v>460</v>
      </c>
      <c r="C5" t="s">
        <v>474</v>
      </c>
      <c r="D5" t="s">
        <v>461</v>
      </c>
      <c r="E5" t="s">
        <v>183</v>
      </c>
      <c r="F5" t="s">
        <v>465</v>
      </c>
      <c r="H5" t="s">
        <v>636</v>
      </c>
      <c r="I5" s="18">
        <v>42830</v>
      </c>
      <c r="K5" t="s">
        <v>468</v>
      </c>
      <c r="L5" t="s">
        <v>467</v>
      </c>
      <c r="M5" t="s">
        <v>467</v>
      </c>
      <c r="N5" t="s">
        <v>467</v>
      </c>
      <c r="O5">
        <v>0.3</v>
      </c>
      <c r="P5" t="s">
        <v>468</v>
      </c>
      <c r="Q5">
        <v>0.9</v>
      </c>
      <c r="R5" t="s">
        <v>469</v>
      </c>
      <c r="S5" t="s">
        <v>458</v>
      </c>
      <c r="T5" t="s">
        <v>458</v>
      </c>
      <c r="U5" s="18">
        <v>42831</v>
      </c>
      <c r="V5" t="s">
        <v>158</v>
      </c>
      <c r="W5" t="s">
        <v>458</v>
      </c>
      <c r="X5" t="s">
        <v>459</v>
      </c>
      <c r="Z5"/>
    </row>
    <row r="6" spans="1:26" x14ac:dyDescent="0.35">
      <c r="A6" t="s">
        <v>484</v>
      </c>
      <c r="B6" t="s">
        <v>460</v>
      </c>
      <c r="C6" t="s">
        <v>474</v>
      </c>
      <c r="D6" t="s">
        <v>461</v>
      </c>
      <c r="E6" t="s">
        <v>183</v>
      </c>
      <c r="F6" t="s">
        <v>465</v>
      </c>
      <c r="H6" t="s">
        <v>637</v>
      </c>
      <c r="I6" s="18">
        <v>42830</v>
      </c>
      <c r="K6" t="s">
        <v>468</v>
      </c>
      <c r="L6" t="s">
        <v>467</v>
      </c>
      <c r="M6" t="s">
        <v>467</v>
      </c>
      <c r="N6" t="s">
        <v>467</v>
      </c>
      <c r="O6">
        <v>0.3</v>
      </c>
      <c r="P6" t="s">
        <v>468</v>
      </c>
      <c r="Q6">
        <v>0.9</v>
      </c>
      <c r="R6" t="s">
        <v>469</v>
      </c>
      <c r="S6" t="s">
        <v>458</v>
      </c>
      <c r="T6" t="s">
        <v>458</v>
      </c>
      <c r="U6" s="18">
        <v>42831</v>
      </c>
      <c r="V6" t="s">
        <v>451</v>
      </c>
      <c r="W6" t="s">
        <v>458</v>
      </c>
      <c r="X6" t="s">
        <v>459</v>
      </c>
      <c r="Z6"/>
    </row>
    <row r="7" spans="1:26" x14ac:dyDescent="0.35">
      <c r="A7" t="s">
        <v>485</v>
      </c>
      <c r="B7" t="s">
        <v>460</v>
      </c>
      <c r="C7" t="s">
        <v>474</v>
      </c>
      <c r="D7" t="s">
        <v>461</v>
      </c>
      <c r="E7" t="s">
        <v>183</v>
      </c>
      <c r="F7" t="s">
        <v>465</v>
      </c>
      <c r="H7" t="s">
        <v>638</v>
      </c>
      <c r="I7" s="18">
        <v>42830</v>
      </c>
      <c r="K7" t="s">
        <v>468</v>
      </c>
      <c r="L7" t="s">
        <v>467</v>
      </c>
      <c r="M7" t="s">
        <v>467</v>
      </c>
      <c r="N7" t="s">
        <v>467</v>
      </c>
      <c r="O7">
        <v>0.3</v>
      </c>
      <c r="P7" t="s">
        <v>468</v>
      </c>
      <c r="Q7">
        <v>0.9</v>
      </c>
      <c r="R7" t="s">
        <v>469</v>
      </c>
      <c r="S7" t="s">
        <v>458</v>
      </c>
      <c r="T7" t="s">
        <v>458</v>
      </c>
      <c r="U7" s="18">
        <v>42831</v>
      </c>
      <c r="V7" t="s">
        <v>161</v>
      </c>
      <c r="W7" t="s">
        <v>458</v>
      </c>
      <c r="X7" t="s">
        <v>459</v>
      </c>
      <c r="Z7"/>
    </row>
    <row r="8" spans="1:26" x14ac:dyDescent="0.35">
      <c r="A8" t="s">
        <v>486</v>
      </c>
      <c r="B8" t="s">
        <v>460</v>
      </c>
      <c r="C8" t="s">
        <v>474</v>
      </c>
      <c r="D8" t="s">
        <v>461</v>
      </c>
      <c r="E8" t="s">
        <v>183</v>
      </c>
      <c r="F8" t="s">
        <v>465</v>
      </c>
      <c r="H8" t="s">
        <v>639</v>
      </c>
      <c r="I8" s="18">
        <v>42830</v>
      </c>
      <c r="K8" t="s">
        <v>468</v>
      </c>
      <c r="L8" t="s">
        <v>467</v>
      </c>
      <c r="M8" t="s">
        <v>467</v>
      </c>
      <c r="N8" t="s">
        <v>467</v>
      </c>
      <c r="O8">
        <v>0.3</v>
      </c>
      <c r="P8" t="s">
        <v>468</v>
      </c>
      <c r="Q8">
        <v>0.9</v>
      </c>
      <c r="R8" t="s">
        <v>469</v>
      </c>
      <c r="S8" t="s">
        <v>458</v>
      </c>
      <c r="T8" t="s">
        <v>458</v>
      </c>
      <c r="U8" s="18">
        <v>42831</v>
      </c>
      <c r="V8" t="s">
        <v>452</v>
      </c>
      <c r="W8" t="s">
        <v>458</v>
      </c>
      <c r="X8" t="s">
        <v>459</v>
      </c>
      <c r="Z8"/>
    </row>
    <row r="9" spans="1:26" x14ac:dyDescent="0.35">
      <c r="A9" t="s">
        <v>487</v>
      </c>
      <c r="B9" t="s">
        <v>460</v>
      </c>
      <c r="C9" t="s">
        <v>474</v>
      </c>
      <c r="D9" t="s">
        <v>461</v>
      </c>
      <c r="E9" t="s">
        <v>183</v>
      </c>
      <c r="F9" t="s">
        <v>465</v>
      </c>
      <c r="H9" t="s">
        <v>640</v>
      </c>
      <c r="I9" s="18">
        <v>42857</v>
      </c>
      <c r="K9" t="s">
        <v>468</v>
      </c>
      <c r="L9" t="s">
        <v>467</v>
      </c>
      <c r="M9" t="s">
        <v>467</v>
      </c>
      <c r="N9" t="s">
        <v>467</v>
      </c>
      <c r="O9">
        <v>0.3</v>
      </c>
      <c r="P9" t="s">
        <v>468</v>
      </c>
      <c r="Q9">
        <v>0.9</v>
      </c>
      <c r="R9" t="s">
        <v>469</v>
      </c>
      <c r="S9" t="s">
        <v>458</v>
      </c>
      <c r="T9" t="s">
        <v>458</v>
      </c>
      <c r="U9" s="18">
        <v>42858</v>
      </c>
      <c r="V9" t="s">
        <v>159</v>
      </c>
      <c r="W9" t="s">
        <v>458</v>
      </c>
      <c r="X9" t="s">
        <v>459</v>
      </c>
      <c r="Z9"/>
    </row>
    <row r="10" spans="1:26" x14ac:dyDescent="0.35">
      <c r="A10" t="s">
        <v>488</v>
      </c>
      <c r="B10" t="s">
        <v>460</v>
      </c>
      <c r="C10" t="s">
        <v>474</v>
      </c>
      <c r="D10" t="s">
        <v>461</v>
      </c>
      <c r="E10" t="s">
        <v>183</v>
      </c>
      <c r="F10" t="s">
        <v>465</v>
      </c>
      <c r="H10" t="s">
        <v>641</v>
      </c>
      <c r="I10" s="18">
        <v>42857</v>
      </c>
      <c r="K10" t="s">
        <v>468</v>
      </c>
      <c r="L10" t="s">
        <v>467</v>
      </c>
      <c r="M10" t="s">
        <v>467</v>
      </c>
      <c r="N10" t="s">
        <v>467</v>
      </c>
      <c r="O10">
        <v>0.3</v>
      </c>
      <c r="P10" t="s">
        <v>468</v>
      </c>
      <c r="Q10">
        <v>0.9</v>
      </c>
      <c r="R10" t="s">
        <v>469</v>
      </c>
      <c r="S10" t="s">
        <v>458</v>
      </c>
      <c r="T10" t="s">
        <v>458</v>
      </c>
      <c r="U10" s="18">
        <v>42858</v>
      </c>
      <c r="V10" t="s">
        <v>160</v>
      </c>
      <c r="W10" t="s">
        <v>458</v>
      </c>
      <c r="X10" t="s">
        <v>459</v>
      </c>
      <c r="Z10"/>
    </row>
    <row r="11" spans="1:26" x14ac:dyDescent="0.35">
      <c r="A11" t="s">
        <v>489</v>
      </c>
      <c r="B11" t="s">
        <v>460</v>
      </c>
      <c r="C11" t="s">
        <v>474</v>
      </c>
      <c r="D11" t="s">
        <v>461</v>
      </c>
      <c r="E11" t="s">
        <v>183</v>
      </c>
      <c r="F11" t="s">
        <v>465</v>
      </c>
      <c r="H11" t="s">
        <v>642</v>
      </c>
      <c r="I11" s="18">
        <v>42857</v>
      </c>
      <c r="K11" t="s">
        <v>468</v>
      </c>
      <c r="L11" t="s">
        <v>467</v>
      </c>
      <c r="M11" t="s">
        <v>467</v>
      </c>
      <c r="N11" t="s">
        <v>467</v>
      </c>
      <c r="O11">
        <v>0.3</v>
      </c>
      <c r="P11" t="s">
        <v>468</v>
      </c>
      <c r="Q11">
        <v>0.9</v>
      </c>
      <c r="R11" t="s">
        <v>469</v>
      </c>
      <c r="S11" t="s">
        <v>458</v>
      </c>
      <c r="T11" t="s">
        <v>458</v>
      </c>
      <c r="U11" s="18">
        <v>42858</v>
      </c>
      <c r="V11" t="s">
        <v>158</v>
      </c>
      <c r="W11" t="s">
        <v>458</v>
      </c>
      <c r="X11" t="s">
        <v>459</v>
      </c>
      <c r="Z11"/>
    </row>
    <row r="12" spans="1:26" x14ac:dyDescent="0.35">
      <c r="A12" t="s">
        <v>490</v>
      </c>
      <c r="B12" t="s">
        <v>460</v>
      </c>
      <c r="C12" t="s">
        <v>474</v>
      </c>
      <c r="D12" t="s">
        <v>461</v>
      </c>
      <c r="E12" t="s">
        <v>183</v>
      </c>
      <c r="F12" t="s">
        <v>465</v>
      </c>
      <c r="H12" t="s">
        <v>643</v>
      </c>
      <c r="I12" s="18">
        <v>42857</v>
      </c>
      <c r="K12" t="s">
        <v>468</v>
      </c>
      <c r="L12" t="s">
        <v>467</v>
      </c>
      <c r="M12" t="s">
        <v>467</v>
      </c>
      <c r="N12" t="s">
        <v>467</v>
      </c>
      <c r="O12">
        <v>0.3</v>
      </c>
      <c r="P12" t="s">
        <v>468</v>
      </c>
      <c r="Q12">
        <v>0.9</v>
      </c>
      <c r="R12" t="s">
        <v>469</v>
      </c>
      <c r="S12" t="s">
        <v>458</v>
      </c>
      <c r="T12" t="s">
        <v>458</v>
      </c>
      <c r="U12" s="18">
        <v>42858</v>
      </c>
      <c r="V12" t="s">
        <v>451</v>
      </c>
      <c r="W12" t="s">
        <v>458</v>
      </c>
      <c r="X12" t="s">
        <v>459</v>
      </c>
      <c r="Z12"/>
    </row>
    <row r="13" spans="1:26" x14ac:dyDescent="0.35">
      <c r="A13" t="s">
        <v>491</v>
      </c>
      <c r="B13" t="s">
        <v>460</v>
      </c>
      <c r="C13" t="s">
        <v>474</v>
      </c>
      <c r="D13" t="s">
        <v>461</v>
      </c>
      <c r="E13" t="s">
        <v>183</v>
      </c>
      <c r="F13" t="s">
        <v>465</v>
      </c>
      <c r="H13" t="s">
        <v>644</v>
      </c>
      <c r="I13" s="18">
        <v>42892</v>
      </c>
      <c r="K13" t="s">
        <v>468</v>
      </c>
      <c r="L13" t="s">
        <v>467</v>
      </c>
      <c r="M13" t="s">
        <v>467</v>
      </c>
      <c r="N13" t="s">
        <v>467</v>
      </c>
      <c r="O13">
        <v>0.3</v>
      </c>
      <c r="P13" t="s">
        <v>468</v>
      </c>
      <c r="Q13">
        <v>0.9</v>
      </c>
      <c r="R13" t="s">
        <v>469</v>
      </c>
      <c r="S13" t="s">
        <v>458</v>
      </c>
      <c r="T13" t="s">
        <v>458</v>
      </c>
      <c r="U13" s="18">
        <v>42893</v>
      </c>
      <c r="V13" t="s">
        <v>159</v>
      </c>
      <c r="W13" t="s">
        <v>458</v>
      </c>
      <c r="X13" t="s">
        <v>459</v>
      </c>
      <c r="Z13"/>
    </row>
    <row r="14" spans="1:26" x14ac:dyDescent="0.35">
      <c r="A14" t="s">
        <v>492</v>
      </c>
      <c r="B14" t="s">
        <v>460</v>
      </c>
      <c r="C14" t="s">
        <v>474</v>
      </c>
      <c r="D14" t="s">
        <v>461</v>
      </c>
      <c r="E14" t="s">
        <v>183</v>
      </c>
      <c r="F14" t="s">
        <v>465</v>
      </c>
      <c r="H14" t="s">
        <v>645</v>
      </c>
      <c r="I14" s="18">
        <v>42892</v>
      </c>
      <c r="K14" t="s">
        <v>468</v>
      </c>
      <c r="L14" t="s">
        <v>467</v>
      </c>
      <c r="M14" t="s">
        <v>467</v>
      </c>
      <c r="N14" t="s">
        <v>467</v>
      </c>
      <c r="O14">
        <v>0.3</v>
      </c>
      <c r="P14" t="s">
        <v>468</v>
      </c>
      <c r="Q14">
        <v>0.9</v>
      </c>
      <c r="R14" t="s">
        <v>469</v>
      </c>
      <c r="S14" t="s">
        <v>458</v>
      </c>
      <c r="T14" t="s">
        <v>458</v>
      </c>
      <c r="U14" s="18">
        <v>42893</v>
      </c>
      <c r="V14" t="s">
        <v>160</v>
      </c>
      <c r="W14" t="s">
        <v>458</v>
      </c>
      <c r="X14" t="s">
        <v>459</v>
      </c>
      <c r="Z14"/>
    </row>
    <row r="15" spans="1:26" x14ac:dyDescent="0.35">
      <c r="A15" t="s">
        <v>493</v>
      </c>
      <c r="B15" t="s">
        <v>460</v>
      </c>
      <c r="C15" t="s">
        <v>474</v>
      </c>
      <c r="D15" t="s">
        <v>461</v>
      </c>
      <c r="E15" t="s">
        <v>183</v>
      </c>
      <c r="F15" t="s">
        <v>465</v>
      </c>
      <c r="H15" t="s">
        <v>646</v>
      </c>
      <c r="I15" s="18">
        <v>42892</v>
      </c>
      <c r="K15" t="s">
        <v>468</v>
      </c>
      <c r="L15" t="s">
        <v>467</v>
      </c>
      <c r="M15" t="s">
        <v>467</v>
      </c>
      <c r="N15" t="s">
        <v>467</v>
      </c>
      <c r="O15">
        <v>0.3</v>
      </c>
      <c r="P15" t="s">
        <v>468</v>
      </c>
      <c r="Q15">
        <v>0.9</v>
      </c>
      <c r="R15" t="s">
        <v>469</v>
      </c>
      <c r="S15" t="s">
        <v>458</v>
      </c>
      <c r="T15" t="s">
        <v>458</v>
      </c>
      <c r="U15" s="18">
        <v>42893</v>
      </c>
      <c r="V15" t="s">
        <v>450</v>
      </c>
      <c r="W15" t="s">
        <v>458</v>
      </c>
      <c r="X15" t="s">
        <v>459</v>
      </c>
      <c r="Z15"/>
    </row>
    <row r="16" spans="1:26" x14ac:dyDescent="0.35">
      <c r="A16" t="s">
        <v>494</v>
      </c>
      <c r="B16" t="s">
        <v>460</v>
      </c>
      <c r="C16" t="s">
        <v>474</v>
      </c>
      <c r="D16" t="s">
        <v>461</v>
      </c>
      <c r="E16" t="s">
        <v>183</v>
      </c>
      <c r="F16" t="s">
        <v>465</v>
      </c>
      <c r="H16" t="s">
        <v>647</v>
      </c>
      <c r="I16" s="18">
        <v>42892</v>
      </c>
      <c r="K16" t="s">
        <v>468</v>
      </c>
      <c r="L16" t="s">
        <v>467</v>
      </c>
      <c r="M16" t="s">
        <v>467</v>
      </c>
      <c r="N16" t="s">
        <v>467</v>
      </c>
      <c r="O16">
        <v>0.3</v>
      </c>
      <c r="P16" t="s">
        <v>468</v>
      </c>
      <c r="Q16">
        <v>0.9</v>
      </c>
      <c r="R16" t="s">
        <v>469</v>
      </c>
      <c r="S16" t="s">
        <v>458</v>
      </c>
      <c r="T16" t="s">
        <v>458</v>
      </c>
      <c r="U16" s="18">
        <v>42893</v>
      </c>
      <c r="V16" t="s">
        <v>158</v>
      </c>
      <c r="W16" t="s">
        <v>458</v>
      </c>
      <c r="X16" t="s">
        <v>459</v>
      </c>
      <c r="Z16"/>
    </row>
    <row r="17" spans="1:26" x14ac:dyDescent="0.35">
      <c r="A17" t="s">
        <v>495</v>
      </c>
      <c r="B17" t="s">
        <v>460</v>
      </c>
      <c r="C17" t="s">
        <v>474</v>
      </c>
      <c r="D17" t="s">
        <v>461</v>
      </c>
      <c r="E17" t="s">
        <v>183</v>
      </c>
      <c r="F17" t="s">
        <v>465</v>
      </c>
      <c r="H17" t="s">
        <v>648</v>
      </c>
      <c r="I17" s="18">
        <v>42892</v>
      </c>
      <c r="K17" t="s">
        <v>468</v>
      </c>
      <c r="L17" t="s">
        <v>467</v>
      </c>
      <c r="M17" t="s">
        <v>467</v>
      </c>
      <c r="N17" t="s">
        <v>467</v>
      </c>
      <c r="O17">
        <v>0.3</v>
      </c>
      <c r="P17" t="s">
        <v>468</v>
      </c>
      <c r="Q17">
        <v>0.9</v>
      </c>
      <c r="R17" t="s">
        <v>469</v>
      </c>
      <c r="S17" t="s">
        <v>458</v>
      </c>
      <c r="T17" t="s">
        <v>458</v>
      </c>
      <c r="U17" s="18">
        <v>42893</v>
      </c>
      <c r="V17" t="s">
        <v>451</v>
      </c>
      <c r="W17" t="s">
        <v>458</v>
      </c>
      <c r="X17" t="s">
        <v>459</v>
      </c>
      <c r="Z17"/>
    </row>
    <row r="18" spans="1:26" x14ac:dyDescent="0.35">
      <c r="A18" t="s">
        <v>496</v>
      </c>
      <c r="B18" t="s">
        <v>460</v>
      </c>
      <c r="C18" t="s">
        <v>474</v>
      </c>
      <c r="D18" t="s">
        <v>461</v>
      </c>
      <c r="E18" t="s">
        <v>183</v>
      </c>
      <c r="F18" t="s">
        <v>465</v>
      </c>
      <c r="H18" t="s">
        <v>649</v>
      </c>
      <c r="I18" s="18">
        <v>42892</v>
      </c>
      <c r="K18" t="s">
        <v>468</v>
      </c>
      <c r="L18" t="s">
        <v>467</v>
      </c>
      <c r="M18" t="s">
        <v>467</v>
      </c>
      <c r="N18" t="s">
        <v>467</v>
      </c>
      <c r="O18">
        <v>0.3</v>
      </c>
      <c r="P18" t="s">
        <v>468</v>
      </c>
      <c r="Q18">
        <v>0.9</v>
      </c>
      <c r="R18" t="s">
        <v>469</v>
      </c>
      <c r="S18" t="s">
        <v>458</v>
      </c>
      <c r="T18" t="s">
        <v>458</v>
      </c>
      <c r="U18" s="18">
        <v>42893</v>
      </c>
      <c r="V18" t="s">
        <v>161</v>
      </c>
      <c r="W18" t="s">
        <v>458</v>
      </c>
      <c r="X18" t="s">
        <v>459</v>
      </c>
      <c r="Z18"/>
    </row>
    <row r="19" spans="1:26" x14ac:dyDescent="0.35">
      <c r="A19" t="s">
        <v>497</v>
      </c>
      <c r="B19" t="s">
        <v>460</v>
      </c>
      <c r="C19" t="s">
        <v>474</v>
      </c>
      <c r="D19" t="s">
        <v>461</v>
      </c>
      <c r="E19" t="s">
        <v>183</v>
      </c>
      <c r="F19" t="s">
        <v>465</v>
      </c>
      <c r="H19" t="s">
        <v>650</v>
      </c>
      <c r="I19" s="18">
        <v>42892</v>
      </c>
      <c r="K19" t="s">
        <v>468</v>
      </c>
      <c r="L19" t="s">
        <v>467</v>
      </c>
      <c r="M19" t="s">
        <v>467</v>
      </c>
      <c r="N19" t="s">
        <v>467</v>
      </c>
      <c r="O19">
        <v>0.3</v>
      </c>
      <c r="P19" t="s">
        <v>468</v>
      </c>
      <c r="Q19">
        <v>0.9</v>
      </c>
      <c r="R19" t="s">
        <v>469</v>
      </c>
      <c r="S19" t="s">
        <v>458</v>
      </c>
      <c r="T19" t="s">
        <v>458</v>
      </c>
      <c r="U19" s="18">
        <v>42893</v>
      </c>
      <c r="V19" t="s">
        <v>452</v>
      </c>
      <c r="W19" t="s">
        <v>458</v>
      </c>
      <c r="X19" t="s">
        <v>459</v>
      </c>
      <c r="Z19"/>
    </row>
    <row r="20" spans="1:26" x14ac:dyDescent="0.35">
      <c r="A20" t="s">
        <v>498</v>
      </c>
      <c r="B20" t="s">
        <v>460</v>
      </c>
      <c r="C20" t="s">
        <v>474</v>
      </c>
      <c r="D20" t="s">
        <v>461</v>
      </c>
      <c r="E20" t="s">
        <v>183</v>
      </c>
      <c r="F20" t="s">
        <v>465</v>
      </c>
      <c r="H20" t="s">
        <v>651</v>
      </c>
      <c r="I20" s="18">
        <v>42921</v>
      </c>
      <c r="K20" t="s">
        <v>468</v>
      </c>
      <c r="L20" t="s">
        <v>467</v>
      </c>
      <c r="M20" t="s">
        <v>467</v>
      </c>
      <c r="N20" t="s">
        <v>467</v>
      </c>
      <c r="O20">
        <v>0.3</v>
      </c>
      <c r="P20" t="s">
        <v>468</v>
      </c>
      <c r="Q20">
        <v>0.9</v>
      </c>
      <c r="R20" t="s">
        <v>469</v>
      </c>
      <c r="S20" t="s">
        <v>458</v>
      </c>
      <c r="T20" t="s">
        <v>458</v>
      </c>
      <c r="U20" s="18">
        <v>42922</v>
      </c>
      <c r="V20" t="s">
        <v>159</v>
      </c>
      <c r="W20" t="s">
        <v>458</v>
      </c>
      <c r="X20" t="s">
        <v>459</v>
      </c>
      <c r="Z20"/>
    </row>
    <row r="21" spans="1:26" x14ac:dyDescent="0.35">
      <c r="A21" t="s">
        <v>499</v>
      </c>
      <c r="B21" t="s">
        <v>460</v>
      </c>
      <c r="C21" t="s">
        <v>474</v>
      </c>
      <c r="D21" t="s">
        <v>461</v>
      </c>
      <c r="E21" t="s">
        <v>183</v>
      </c>
      <c r="F21" t="s">
        <v>465</v>
      </c>
      <c r="H21" t="s">
        <v>652</v>
      </c>
      <c r="I21" s="18">
        <v>42921</v>
      </c>
      <c r="K21" t="s">
        <v>468</v>
      </c>
      <c r="L21" t="s">
        <v>467</v>
      </c>
      <c r="M21" t="s">
        <v>467</v>
      </c>
      <c r="N21" t="s">
        <v>467</v>
      </c>
      <c r="O21">
        <v>0.3</v>
      </c>
      <c r="P21" t="s">
        <v>468</v>
      </c>
      <c r="Q21">
        <v>0.9</v>
      </c>
      <c r="R21" t="s">
        <v>469</v>
      </c>
      <c r="S21" t="s">
        <v>458</v>
      </c>
      <c r="T21" t="s">
        <v>458</v>
      </c>
      <c r="U21" s="18">
        <v>42922</v>
      </c>
      <c r="V21" t="s">
        <v>160</v>
      </c>
      <c r="W21" t="s">
        <v>458</v>
      </c>
      <c r="X21" t="s">
        <v>459</v>
      </c>
      <c r="Z21"/>
    </row>
    <row r="22" spans="1:26" x14ac:dyDescent="0.35">
      <c r="A22" t="s">
        <v>500</v>
      </c>
      <c r="B22" t="s">
        <v>460</v>
      </c>
      <c r="C22" t="s">
        <v>474</v>
      </c>
      <c r="D22" t="s">
        <v>461</v>
      </c>
      <c r="E22" t="s">
        <v>183</v>
      </c>
      <c r="F22" t="s">
        <v>465</v>
      </c>
      <c r="H22" t="s">
        <v>653</v>
      </c>
      <c r="I22" s="18">
        <v>42921</v>
      </c>
      <c r="K22" t="s">
        <v>468</v>
      </c>
      <c r="L22" t="s">
        <v>467</v>
      </c>
      <c r="M22" t="s">
        <v>467</v>
      </c>
      <c r="N22" t="s">
        <v>467</v>
      </c>
      <c r="O22">
        <v>0.3</v>
      </c>
      <c r="P22" t="s">
        <v>468</v>
      </c>
      <c r="Q22">
        <v>0.9</v>
      </c>
      <c r="R22" t="s">
        <v>469</v>
      </c>
      <c r="S22" t="s">
        <v>458</v>
      </c>
      <c r="T22" t="s">
        <v>458</v>
      </c>
      <c r="U22" s="18">
        <v>42922</v>
      </c>
      <c r="V22" t="s">
        <v>450</v>
      </c>
      <c r="W22" t="s">
        <v>458</v>
      </c>
      <c r="X22" t="s">
        <v>459</v>
      </c>
      <c r="Z22"/>
    </row>
    <row r="23" spans="1:26" x14ac:dyDescent="0.35">
      <c r="A23" t="s">
        <v>501</v>
      </c>
      <c r="B23" t="s">
        <v>460</v>
      </c>
      <c r="C23" t="s">
        <v>474</v>
      </c>
      <c r="D23" t="s">
        <v>461</v>
      </c>
      <c r="E23" t="s">
        <v>183</v>
      </c>
      <c r="F23" t="s">
        <v>465</v>
      </c>
      <c r="H23" t="s">
        <v>654</v>
      </c>
      <c r="I23" s="18">
        <v>42921</v>
      </c>
      <c r="K23" t="s">
        <v>468</v>
      </c>
      <c r="L23" t="s">
        <v>467</v>
      </c>
      <c r="M23" t="s">
        <v>467</v>
      </c>
      <c r="N23" t="s">
        <v>467</v>
      </c>
      <c r="O23">
        <v>0.3</v>
      </c>
      <c r="P23" t="s">
        <v>468</v>
      </c>
      <c r="Q23">
        <v>0.9</v>
      </c>
      <c r="R23" t="s">
        <v>469</v>
      </c>
      <c r="S23" t="s">
        <v>458</v>
      </c>
      <c r="T23" t="s">
        <v>458</v>
      </c>
      <c r="U23" s="18">
        <v>42922</v>
      </c>
      <c r="V23" t="s">
        <v>158</v>
      </c>
      <c r="W23" t="s">
        <v>458</v>
      </c>
      <c r="X23" t="s">
        <v>459</v>
      </c>
      <c r="Z23"/>
    </row>
    <row r="24" spans="1:26" x14ac:dyDescent="0.35">
      <c r="A24" t="s">
        <v>502</v>
      </c>
      <c r="B24" t="s">
        <v>460</v>
      </c>
      <c r="C24" t="s">
        <v>474</v>
      </c>
      <c r="D24" t="s">
        <v>461</v>
      </c>
      <c r="E24" t="s">
        <v>183</v>
      </c>
      <c r="F24" t="s">
        <v>465</v>
      </c>
      <c r="H24" t="s">
        <v>655</v>
      </c>
      <c r="I24" s="18">
        <v>42921</v>
      </c>
      <c r="K24" t="s">
        <v>468</v>
      </c>
      <c r="L24" t="s">
        <v>467</v>
      </c>
      <c r="M24" t="s">
        <v>467</v>
      </c>
      <c r="N24" t="s">
        <v>467</v>
      </c>
      <c r="O24">
        <v>0.3</v>
      </c>
      <c r="P24" t="s">
        <v>468</v>
      </c>
      <c r="Q24">
        <v>0.9</v>
      </c>
      <c r="R24" t="s">
        <v>469</v>
      </c>
      <c r="S24" t="s">
        <v>458</v>
      </c>
      <c r="T24" t="s">
        <v>458</v>
      </c>
      <c r="U24" s="18">
        <v>42922</v>
      </c>
      <c r="V24" t="s">
        <v>451</v>
      </c>
      <c r="W24" t="s">
        <v>458</v>
      </c>
      <c r="X24" t="s">
        <v>459</v>
      </c>
      <c r="Z24"/>
    </row>
    <row r="25" spans="1:26" x14ac:dyDescent="0.35">
      <c r="A25" t="s">
        <v>503</v>
      </c>
      <c r="B25" t="s">
        <v>460</v>
      </c>
      <c r="C25" t="s">
        <v>474</v>
      </c>
      <c r="D25" t="s">
        <v>461</v>
      </c>
      <c r="E25" t="s">
        <v>183</v>
      </c>
      <c r="F25" t="s">
        <v>465</v>
      </c>
      <c r="H25" t="s">
        <v>656</v>
      </c>
      <c r="I25" s="18">
        <v>42921</v>
      </c>
      <c r="K25" t="s">
        <v>468</v>
      </c>
      <c r="L25" t="s">
        <v>467</v>
      </c>
      <c r="M25" t="s">
        <v>467</v>
      </c>
      <c r="N25" t="s">
        <v>467</v>
      </c>
      <c r="O25">
        <v>0.3</v>
      </c>
      <c r="P25" t="s">
        <v>468</v>
      </c>
      <c r="Q25">
        <v>0.9</v>
      </c>
      <c r="R25" t="s">
        <v>469</v>
      </c>
      <c r="S25" t="s">
        <v>458</v>
      </c>
      <c r="T25" t="s">
        <v>458</v>
      </c>
      <c r="U25" s="18">
        <v>42922</v>
      </c>
      <c r="V25" t="s">
        <v>161</v>
      </c>
      <c r="W25" t="s">
        <v>458</v>
      </c>
      <c r="X25" t="s">
        <v>459</v>
      </c>
      <c r="Z25"/>
    </row>
    <row r="26" spans="1:26" x14ac:dyDescent="0.35">
      <c r="A26" t="s">
        <v>504</v>
      </c>
      <c r="B26" t="s">
        <v>460</v>
      </c>
      <c r="C26" t="s">
        <v>474</v>
      </c>
      <c r="D26" t="s">
        <v>461</v>
      </c>
      <c r="E26" t="s">
        <v>183</v>
      </c>
      <c r="F26" t="s">
        <v>465</v>
      </c>
      <c r="H26" t="s">
        <v>657</v>
      </c>
      <c r="I26" s="18">
        <v>42921</v>
      </c>
      <c r="K26" t="s">
        <v>468</v>
      </c>
      <c r="L26" t="s">
        <v>467</v>
      </c>
      <c r="M26" t="s">
        <v>467</v>
      </c>
      <c r="N26" t="s">
        <v>467</v>
      </c>
      <c r="O26">
        <v>0.3</v>
      </c>
      <c r="P26" t="s">
        <v>468</v>
      </c>
      <c r="Q26">
        <v>0.9</v>
      </c>
      <c r="R26" t="s">
        <v>469</v>
      </c>
      <c r="S26" t="s">
        <v>458</v>
      </c>
      <c r="T26" t="s">
        <v>458</v>
      </c>
      <c r="U26" s="18">
        <v>42922</v>
      </c>
      <c r="V26" t="s">
        <v>452</v>
      </c>
      <c r="W26" t="s">
        <v>458</v>
      </c>
      <c r="X26" t="s">
        <v>459</v>
      </c>
      <c r="Z26"/>
    </row>
    <row r="27" spans="1:26" x14ac:dyDescent="0.35">
      <c r="A27" t="s">
        <v>505</v>
      </c>
      <c r="B27" t="s">
        <v>460</v>
      </c>
      <c r="C27" t="s">
        <v>474</v>
      </c>
      <c r="D27" t="s">
        <v>461</v>
      </c>
      <c r="E27" t="s">
        <v>183</v>
      </c>
      <c r="F27" t="s">
        <v>465</v>
      </c>
      <c r="H27" t="s">
        <v>658</v>
      </c>
      <c r="I27" s="18">
        <v>42944</v>
      </c>
      <c r="K27" t="s">
        <v>468</v>
      </c>
      <c r="L27" t="s">
        <v>467</v>
      </c>
      <c r="M27" t="s">
        <v>467</v>
      </c>
      <c r="N27" t="s">
        <v>467</v>
      </c>
      <c r="O27">
        <v>0.3</v>
      </c>
      <c r="P27" t="s">
        <v>468</v>
      </c>
      <c r="Q27">
        <v>0.9</v>
      </c>
      <c r="R27" t="s">
        <v>469</v>
      </c>
      <c r="S27" t="s">
        <v>458</v>
      </c>
      <c r="T27" t="s">
        <v>458</v>
      </c>
      <c r="U27" s="18">
        <v>42945</v>
      </c>
      <c r="V27" t="s">
        <v>159</v>
      </c>
      <c r="W27" t="s">
        <v>458</v>
      </c>
      <c r="X27" t="s">
        <v>459</v>
      </c>
      <c r="Z27"/>
    </row>
    <row r="28" spans="1:26" x14ac:dyDescent="0.35">
      <c r="A28" t="s">
        <v>506</v>
      </c>
      <c r="B28" t="s">
        <v>460</v>
      </c>
      <c r="C28" t="s">
        <v>474</v>
      </c>
      <c r="D28" t="s">
        <v>461</v>
      </c>
      <c r="E28" t="s">
        <v>183</v>
      </c>
      <c r="F28" t="s">
        <v>465</v>
      </c>
      <c r="H28" t="s">
        <v>659</v>
      </c>
      <c r="I28" s="18">
        <v>42944</v>
      </c>
      <c r="K28" t="s">
        <v>468</v>
      </c>
      <c r="L28" t="s">
        <v>467</v>
      </c>
      <c r="M28" t="s">
        <v>467</v>
      </c>
      <c r="N28" t="s">
        <v>467</v>
      </c>
      <c r="O28">
        <v>0.3</v>
      </c>
      <c r="P28" t="s">
        <v>468</v>
      </c>
      <c r="Q28">
        <v>0.9</v>
      </c>
      <c r="R28" t="s">
        <v>469</v>
      </c>
      <c r="S28" t="s">
        <v>458</v>
      </c>
      <c r="T28" t="s">
        <v>458</v>
      </c>
      <c r="U28" s="18">
        <v>42945</v>
      </c>
      <c r="V28" t="s">
        <v>160</v>
      </c>
      <c r="W28" t="s">
        <v>458</v>
      </c>
      <c r="X28" t="s">
        <v>459</v>
      </c>
      <c r="Z28"/>
    </row>
    <row r="29" spans="1:26" x14ac:dyDescent="0.35">
      <c r="A29" t="s">
        <v>507</v>
      </c>
      <c r="B29" t="s">
        <v>460</v>
      </c>
      <c r="C29" t="s">
        <v>474</v>
      </c>
      <c r="D29" t="s">
        <v>461</v>
      </c>
      <c r="E29" t="s">
        <v>183</v>
      </c>
      <c r="F29" t="s">
        <v>465</v>
      </c>
      <c r="H29" t="s">
        <v>660</v>
      </c>
      <c r="I29" s="18">
        <v>42944</v>
      </c>
      <c r="K29" t="s">
        <v>468</v>
      </c>
      <c r="L29" t="s">
        <v>467</v>
      </c>
      <c r="M29" t="s">
        <v>467</v>
      </c>
      <c r="N29" t="s">
        <v>467</v>
      </c>
      <c r="O29">
        <v>0.3</v>
      </c>
      <c r="P29" t="s">
        <v>468</v>
      </c>
      <c r="Q29">
        <v>0.9</v>
      </c>
      <c r="R29" t="s">
        <v>469</v>
      </c>
      <c r="S29" t="s">
        <v>458</v>
      </c>
      <c r="T29" t="s">
        <v>458</v>
      </c>
      <c r="U29" s="18">
        <v>42945</v>
      </c>
      <c r="V29" t="s">
        <v>450</v>
      </c>
      <c r="W29" t="s">
        <v>458</v>
      </c>
      <c r="X29" t="s">
        <v>459</v>
      </c>
      <c r="Z29"/>
    </row>
    <row r="30" spans="1:26" x14ac:dyDescent="0.35">
      <c r="A30" t="s">
        <v>508</v>
      </c>
      <c r="B30" t="s">
        <v>460</v>
      </c>
      <c r="C30" t="s">
        <v>474</v>
      </c>
      <c r="D30" t="s">
        <v>461</v>
      </c>
      <c r="E30" t="s">
        <v>183</v>
      </c>
      <c r="F30" t="s">
        <v>465</v>
      </c>
      <c r="H30" t="s">
        <v>661</v>
      </c>
      <c r="I30" s="18">
        <v>42944</v>
      </c>
      <c r="K30" t="s">
        <v>468</v>
      </c>
      <c r="L30" t="s">
        <v>467</v>
      </c>
      <c r="M30" t="s">
        <v>467</v>
      </c>
      <c r="N30" t="s">
        <v>467</v>
      </c>
      <c r="O30">
        <v>0.3</v>
      </c>
      <c r="P30" t="s">
        <v>468</v>
      </c>
      <c r="Q30">
        <v>0.9</v>
      </c>
      <c r="R30" t="s">
        <v>469</v>
      </c>
      <c r="S30" t="s">
        <v>458</v>
      </c>
      <c r="T30" t="s">
        <v>458</v>
      </c>
      <c r="U30" s="18">
        <v>42945</v>
      </c>
      <c r="V30" t="s">
        <v>158</v>
      </c>
      <c r="W30" t="s">
        <v>458</v>
      </c>
      <c r="X30" t="s">
        <v>459</v>
      </c>
      <c r="Z30"/>
    </row>
    <row r="31" spans="1:26" x14ac:dyDescent="0.35">
      <c r="A31" t="s">
        <v>509</v>
      </c>
      <c r="B31" t="s">
        <v>460</v>
      </c>
      <c r="C31" t="s">
        <v>474</v>
      </c>
      <c r="D31" t="s">
        <v>461</v>
      </c>
      <c r="E31" t="s">
        <v>183</v>
      </c>
      <c r="F31" t="s">
        <v>465</v>
      </c>
      <c r="H31" t="s">
        <v>662</v>
      </c>
      <c r="I31" s="18">
        <v>42944</v>
      </c>
      <c r="K31" t="s">
        <v>468</v>
      </c>
      <c r="L31" t="s">
        <v>467</v>
      </c>
      <c r="M31" t="s">
        <v>467</v>
      </c>
      <c r="N31" t="s">
        <v>467</v>
      </c>
      <c r="O31">
        <v>0.3</v>
      </c>
      <c r="P31" t="s">
        <v>468</v>
      </c>
      <c r="Q31">
        <v>0.9</v>
      </c>
      <c r="R31" t="s">
        <v>469</v>
      </c>
      <c r="S31" t="s">
        <v>458</v>
      </c>
      <c r="T31" t="s">
        <v>458</v>
      </c>
      <c r="U31" s="18">
        <v>42945</v>
      </c>
      <c r="V31" t="s">
        <v>451</v>
      </c>
      <c r="W31" t="s">
        <v>458</v>
      </c>
      <c r="X31" t="s">
        <v>459</v>
      </c>
      <c r="Z31"/>
    </row>
    <row r="32" spans="1:26" x14ac:dyDescent="0.35">
      <c r="A32" t="s">
        <v>510</v>
      </c>
      <c r="B32" t="s">
        <v>460</v>
      </c>
      <c r="C32" t="s">
        <v>474</v>
      </c>
      <c r="D32" t="s">
        <v>461</v>
      </c>
      <c r="E32" t="s">
        <v>183</v>
      </c>
      <c r="F32" t="s">
        <v>465</v>
      </c>
      <c r="H32" t="s">
        <v>663</v>
      </c>
      <c r="I32" s="18">
        <v>42944</v>
      </c>
      <c r="K32" t="s">
        <v>468</v>
      </c>
      <c r="L32" t="s">
        <v>467</v>
      </c>
      <c r="M32" t="s">
        <v>467</v>
      </c>
      <c r="N32" t="s">
        <v>467</v>
      </c>
      <c r="O32">
        <v>0.3</v>
      </c>
      <c r="P32" t="s">
        <v>468</v>
      </c>
      <c r="Q32">
        <v>0.9</v>
      </c>
      <c r="R32" t="s">
        <v>469</v>
      </c>
      <c r="S32" t="s">
        <v>458</v>
      </c>
      <c r="T32" t="s">
        <v>458</v>
      </c>
      <c r="U32" s="18">
        <v>42945</v>
      </c>
      <c r="V32" t="s">
        <v>161</v>
      </c>
      <c r="W32" t="s">
        <v>458</v>
      </c>
      <c r="X32" t="s">
        <v>459</v>
      </c>
      <c r="Z32"/>
    </row>
    <row r="33" spans="1:26" x14ac:dyDescent="0.35">
      <c r="A33" t="s">
        <v>511</v>
      </c>
      <c r="B33" t="s">
        <v>460</v>
      </c>
      <c r="C33" t="s">
        <v>474</v>
      </c>
      <c r="D33" t="s">
        <v>461</v>
      </c>
      <c r="E33" t="s">
        <v>183</v>
      </c>
      <c r="F33" t="s">
        <v>465</v>
      </c>
      <c r="H33" t="s">
        <v>664</v>
      </c>
      <c r="I33" s="18">
        <v>42944</v>
      </c>
      <c r="K33" t="s">
        <v>468</v>
      </c>
      <c r="L33" t="s">
        <v>467</v>
      </c>
      <c r="M33" t="s">
        <v>467</v>
      </c>
      <c r="N33" t="s">
        <v>467</v>
      </c>
      <c r="O33">
        <v>0.3</v>
      </c>
      <c r="P33" t="s">
        <v>468</v>
      </c>
      <c r="Q33">
        <v>0.9</v>
      </c>
      <c r="R33" t="s">
        <v>469</v>
      </c>
      <c r="S33" t="s">
        <v>458</v>
      </c>
      <c r="T33" t="s">
        <v>458</v>
      </c>
      <c r="U33" s="18">
        <v>42945</v>
      </c>
      <c r="V33" t="s">
        <v>452</v>
      </c>
      <c r="W33" t="s">
        <v>458</v>
      </c>
      <c r="X33" t="s">
        <v>459</v>
      </c>
      <c r="Z33"/>
    </row>
    <row r="34" spans="1:26" x14ac:dyDescent="0.35">
      <c r="A34" t="s">
        <v>512</v>
      </c>
      <c r="B34" t="s">
        <v>460</v>
      </c>
      <c r="C34" t="s">
        <v>474</v>
      </c>
      <c r="D34" t="s">
        <v>461</v>
      </c>
      <c r="E34" t="s">
        <v>183</v>
      </c>
      <c r="F34" t="s">
        <v>465</v>
      </c>
      <c r="H34" t="s">
        <v>665</v>
      </c>
      <c r="I34" s="18">
        <v>43038</v>
      </c>
      <c r="K34" t="s">
        <v>468</v>
      </c>
      <c r="L34" t="s">
        <v>467</v>
      </c>
      <c r="M34" t="s">
        <v>467</v>
      </c>
      <c r="N34" t="s">
        <v>467</v>
      </c>
      <c r="O34">
        <v>0.3</v>
      </c>
      <c r="P34" t="s">
        <v>468</v>
      </c>
      <c r="Q34">
        <v>0.9</v>
      </c>
      <c r="R34" t="s">
        <v>469</v>
      </c>
      <c r="S34" t="s">
        <v>458</v>
      </c>
      <c r="T34" t="s">
        <v>457</v>
      </c>
      <c r="U34" s="18">
        <v>43039</v>
      </c>
      <c r="V34" t="s">
        <v>159</v>
      </c>
      <c r="W34" t="s">
        <v>458</v>
      </c>
      <c r="X34" t="s">
        <v>459</v>
      </c>
      <c r="Z34"/>
    </row>
    <row r="35" spans="1:26" x14ac:dyDescent="0.35">
      <c r="A35" t="s">
        <v>603</v>
      </c>
      <c r="B35" t="s">
        <v>460</v>
      </c>
      <c r="C35" t="s">
        <v>474</v>
      </c>
      <c r="D35" t="s">
        <v>461</v>
      </c>
      <c r="E35" t="s">
        <v>183</v>
      </c>
      <c r="F35" t="s">
        <v>465</v>
      </c>
      <c r="H35" t="s">
        <v>666</v>
      </c>
      <c r="I35" s="18">
        <v>43038</v>
      </c>
      <c r="K35" t="s">
        <v>468</v>
      </c>
      <c r="L35" t="s">
        <v>467</v>
      </c>
      <c r="M35" t="s">
        <v>467</v>
      </c>
      <c r="N35" t="s">
        <v>467</v>
      </c>
      <c r="O35">
        <v>0.3</v>
      </c>
      <c r="P35" t="s">
        <v>468</v>
      </c>
      <c r="Q35">
        <v>0.9</v>
      </c>
      <c r="R35" t="s">
        <v>469</v>
      </c>
      <c r="S35" t="s">
        <v>458</v>
      </c>
      <c r="T35" t="s">
        <v>456</v>
      </c>
      <c r="U35" s="18">
        <v>43039</v>
      </c>
      <c r="V35" t="s">
        <v>159</v>
      </c>
      <c r="W35" t="s">
        <v>458</v>
      </c>
      <c r="X35" t="s">
        <v>459</v>
      </c>
      <c r="Z35"/>
    </row>
    <row r="36" spans="1:26" x14ac:dyDescent="0.35">
      <c r="A36" t="s">
        <v>513</v>
      </c>
      <c r="B36" t="s">
        <v>460</v>
      </c>
      <c r="C36" t="s">
        <v>474</v>
      </c>
      <c r="D36" t="s">
        <v>461</v>
      </c>
      <c r="E36" t="s">
        <v>183</v>
      </c>
      <c r="F36" t="s">
        <v>465</v>
      </c>
      <c r="H36" t="s">
        <v>667</v>
      </c>
      <c r="I36" s="18">
        <v>43038</v>
      </c>
      <c r="K36" t="s">
        <v>468</v>
      </c>
      <c r="L36" t="s">
        <v>467</v>
      </c>
      <c r="M36" t="s">
        <v>467</v>
      </c>
      <c r="N36" t="s">
        <v>467</v>
      </c>
      <c r="O36">
        <v>0.3</v>
      </c>
      <c r="P36" t="s">
        <v>468</v>
      </c>
      <c r="Q36">
        <v>0.9</v>
      </c>
      <c r="R36" t="s">
        <v>469</v>
      </c>
      <c r="S36" t="s">
        <v>458</v>
      </c>
      <c r="T36" t="s">
        <v>457</v>
      </c>
      <c r="U36" s="18">
        <v>43039</v>
      </c>
      <c r="V36" t="s">
        <v>160</v>
      </c>
      <c r="W36" t="s">
        <v>458</v>
      </c>
      <c r="X36" t="s">
        <v>459</v>
      </c>
      <c r="Z36"/>
    </row>
    <row r="37" spans="1:26" x14ac:dyDescent="0.35">
      <c r="A37" t="s">
        <v>604</v>
      </c>
      <c r="B37" t="s">
        <v>460</v>
      </c>
      <c r="C37" t="s">
        <v>474</v>
      </c>
      <c r="D37" t="s">
        <v>461</v>
      </c>
      <c r="E37" t="s">
        <v>183</v>
      </c>
      <c r="F37" t="s">
        <v>465</v>
      </c>
      <c r="H37" t="s">
        <v>668</v>
      </c>
      <c r="I37" s="18">
        <v>43038</v>
      </c>
      <c r="K37" t="s">
        <v>468</v>
      </c>
      <c r="L37" t="s">
        <v>467</v>
      </c>
      <c r="M37" t="s">
        <v>467</v>
      </c>
      <c r="N37" t="s">
        <v>467</v>
      </c>
      <c r="O37">
        <v>0.3</v>
      </c>
      <c r="P37" t="s">
        <v>468</v>
      </c>
      <c r="Q37">
        <v>0.9</v>
      </c>
      <c r="R37" t="s">
        <v>469</v>
      </c>
      <c r="S37" t="s">
        <v>458</v>
      </c>
      <c r="T37" t="s">
        <v>456</v>
      </c>
      <c r="U37" s="18">
        <v>43039</v>
      </c>
      <c r="V37" t="s">
        <v>160</v>
      </c>
      <c r="W37" t="s">
        <v>458</v>
      </c>
      <c r="X37" t="s">
        <v>459</v>
      </c>
      <c r="Z37"/>
    </row>
    <row r="38" spans="1:26" x14ac:dyDescent="0.35">
      <c r="A38" t="s">
        <v>514</v>
      </c>
      <c r="B38" t="s">
        <v>460</v>
      </c>
      <c r="C38" t="s">
        <v>474</v>
      </c>
      <c r="D38" t="s">
        <v>461</v>
      </c>
      <c r="E38" t="s">
        <v>183</v>
      </c>
      <c r="F38" t="s">
        <v>465</v>
      </c>
      <c r="H38" t="s">
        <v>669</v>
      </c>
      <c r="I38" s="18">
        <v>43038</v>
      </c>
      <c r="K38" t="s">
        <v>468</v>
      </c>
      <c r="L38" t="s">
        <v>467</v>
      </c>
      <c r="M38" t="s">
        <v>467</v>
      </c>
      <c r="N38" t="s">
        <v>467</v>
      </c>
      <c r="O38">
        <v>0.3</v>
      </c>
      <c r="P38" t="s">
        <v>468</v>
      </c>
      <c r="Q38">
        <v>0.9</v>
      </c>
      <c r="R38" t="s">
        <v>469</v>
      </c>
      <c r="S38" t="s">
        <v>458</v>
      </c>
      <c r="T38" t="s">
        <v>457</v>
      </c>
      <c r="U38" s="18">
        <v>43039</v>
      </c>
      <c r="V38" t="s">
        <v>450</v>
      </c>
      <c r="W38" t="s">
        <v>458</v>
      </c>
      <c r="X38" t="s">
        <v>459</v>
      </c>
      <c r="Z38"/>
    </row>
    <row r="39" spans="1:26" x14ac:dyDescent="0.35">
      <c r="A39" t="s">
        <v>800</v>
      </c>
      <c r="B39" t="s">
        <v>460</v>
      </c>
      <c r="C39" t="s">
        <v>474</v>
      </c>
      <c r="D39" t="s">
        <v>461</v>
      </c>
      <c r="E39" t="s">
        <v>183</v>
      </c>
      <c r="F39" t="s">
        <v>465</v>
      </c>
      <c r="H39" t="s">
        <v>670</v>
      </c>
      <c r="I39" s="18">
        <v>43038</v>
      </c>
      <c r="K39" t="s">
        <v>468</v>
      </c>
      <c r="L39" t="s">
        <v>467</v>
      </c>
      <c r="M39" t="s">
        <v>467</v>
      </c>
      <c r="N39" t="s">
        <v>467</v>
      </c>
      <c r="O39">
        <v>0.3</v>
      </c>
      <c r="P39" t="s">
        <v>468</v>
      </c>
      <c r="Q39">
        <v>0.9</v>
      </c>
      <c r="R39" t="s">
        <v>469</v>
      </c>
      <c r="S39" t="s">
        <v>458</v>
      </c>
      <c r="T39" t="s">
        <v>456</v>
      </c>
      <c r="U39" s="18">
        <v>43039</v>
      </c>
      <c r="V39" t="s">
        <v>450</v>
      </c>
      <c r="W39" t="s">
        <v>458</v>
      </c>
      <c r="X39" t="s">
        <v>459</v>
      </c>
      <c r="Z39"/>
    </row>
    <row r="40" spans="1:26" x14ac:dyDescent="0.35">
      <c r="A40" t="s">
        <v>515</v>
      </c>
      <c r="B40" t="s">
        <v>460</v>
      </c>
      <c r="C40" t="s">
        <v>474</v>
      </c>
      <c r="D40" t="s">
        <v>461</v>
      </c>
      <c r="E40" t="s">
        <v>183</v>
      </c>
      <c r="F40" t="s">
        <v>465</v>
      </c>
      <c r="H40" t="s">
        <v>671</v>
      </c>
      <c r="I40" s="18">
        <v>43038</v>
      </c>
      <c r="K40" t="s">
        <v>468</v>
      </c>
      <c r="L40" t="s">
        <v>467</v>
      </c>
      <c r="M40" t="s">
        <v>467</v>
      </c>
      <c r="N40" t="s">
        <v>467</v>
      </c>
      <c r="O40">
        <v>0.3</v>
      </c>
      <c r="P40" t="s">
        <v>468</v>
      </c>
      <c r="Q40">
        <v>0.9</v>
      </c>
      <c r="R40" t="s">
        <v>469</v>
      </c>
      <c r="S40" t="s">
        <v>458</v>
      </c>
      <c r="T40" t="s">
        <v>457</v>
      </c>
      <c r="U40" s="18">
        <v>43039</v>
      </c>
      <c r="V40" t="s">
        <v>158</v>
      </c>
      <c r="W40" t="s">
        <v>458</v>
      </c>
      <c r="X40" t="s">
        <v>459</v>
      </c>
      <c r="Z40"/>
    </row>
    <row r="41" spans="1:26" x14ac:dyDescent="0.35">
      <c r="A41" t="s">
        <v>605</v>
      </c>
      <c r="B41" t="s">
        <v>460</v>
      </c>
      <c r="C41" t="s">
        <v>474</v>
      </c>
      <c r="D41" t="s">
        <v>461</v>
      </c>
      <c r="E41" t="s">
        <v>183</v>
      </c>
      <c r="F41" t="s">
        <v>465</v>
      </c>
      <c r="H41" t="s">
        <v>672</v>
      </c>
      <c r="I41" s="18">
        <v>43038</v>
      </c>
      <c r="K41" t="s">
        <v>468</v>
      </c>
      <c r="L41" t="s">
        <v>467</v>
      </c>
      <c r="M41" t="s">
        <v>467</v>
      </c>
      <c r="N41" t="s">
        <v>467</v>
      </c>
      <c r="O41">
        <v>0.3</v>
      </c>
      <c r="P41" t="s">
        <v>468</v>
      </c>
      <c r="Q41">
        <v>0.9</v>
      </c>
      <c r="R41" t="s">
        <v>469</v>
      </c>
      <c r="S41" t="s">
        <v>458</v>
      </c>
      <c r="T41" t="s">
        <v>456</v>
      </c>
      <c r="U41" s="18">
        <v>43039</v>
      </c>
      <c r="V41" t="s">
        <v>158</v>
      </c>
      <c r="W41" t="s">
        <v>458</v>
      </c>
      <c r="X41" t="s">
        <v>459</v>
      </c>
      <c r="Z41"/>
    </row>
    <row r="42" spans="1:26" x14ac:dyDescent="0.35">
      <c r="A42" t="s">
        <v>516</v>
      </c>
      <c r="B42" t="s">
        <v>460</v>
      </c>
      <c r="C42" t="s">
        <v>474</v>
      </c>
      <c r="D42" t="s">
        <v>461</v>
      </c>
      <c r="E42" t="s">
        <v>183</v>
      </c>
      <c r="F42" t="s">
        <v>465</v>
      </c>
      <c r="H42" t="s">
        <v>673</v>
      </c>
      <c r="I42" s="18">
        <v>43054</v>
      </c>
      <c r="K42" t="s">
        <v>468</v>
      </c>
      <c r="L42" t="s">
        <v>467</v>
      </c>
      <c r="M42" t="s">
        <v>467</v>
      </c>
      <c r="N42" t="s">
        <v>467</v>
      </c>
      <c r="O42">
        <v>0.3</v>
      </c>
      <c r="P42" t="s">
        <v>468</v>
      </c>
      <c r="Q42">
        <v>0.9</v>
      </c>
      <c r="R42" t="s">
        <v>469</v>
      </c>
      <c r="S42" t="s">
        <v>458</v>
      </c>
      <c r="T42" t="s">
        <v>458</v>
      </c>
      <c r="U42" s="18">
        <v>43055</v>
      </c>
      <c r="V42" t="s">
        <v>159</v>
      </c>
      <c r="W42" t="s">
        <v>458</v>
      </c>
      <c r="X42" t="s">
        <v>459</v>
      </c>
      <c r="Z42"/>
    </row>
    <row r="43" spans="1:26" x14ac:dyDescent="0.35">
      <c r="A43" t="s">
        <v>517</v>
      </c>
      <c r="B43" t="s">
        <v>460</v>
      </c>
      <c r="C43" t="s">
        <v>474</v>
      </c>
      <c r="D43" t="s">
        <v>461</v>
      </c>
      <c r="E43" t="s">
        <v>183</v>
      </c>
      <c r="F43" t="s">
        <v>465</v>
      </c>
      <c r="H43" t="s">
        <v>674</v>
      </c>
      <c r="I43" s="18">
        <v>43054</v>
      </c>
      <c r="K43" t="s">
        <v>468</v>
      </c>
      <c r="L43" t="s">
        <v>467</v>
      </c>
      <c r="M43" t="s">
        <v>467</v>
      </c>
      <c r="N43" t="s">
        <v>467</v>
      </c>
      <c r="O43">
        <v>0.3</v>
      </c>
      <c r="P43" t="s">
        <v>468</v>
      </c>
      <c r="Q43">
        <v>0.9</v>
      </c>
      <c r="R43" t="s">
        <v>469</v>
      </c>
      <c r="S43" t="s">
        <v>458</v>
      </c>
      <c r="T43" t="s">
        <v>457</v>
      </c>
      <c r="U43" s="18">
        <v>43055</v>
      </c>
      <c r="V43" t="s">
        <v>160</v>
      </c>
      <c r="W43" t="s">
        <v>458</v>
      </c>
      <c r="X43" t="s">
        <v>459</v>
      </c>
      <c r="Z43"/>
    </row>
    <row r="44" spans="1:26" x14ac:dyDescent="0.35">
      <c r="A44" t="s">
        <v>606</v>
      </c>
      <c r="B44" t="s">
        <v>460</v>
      </c>
      <c r="C44" t="s">
        <v>474</v>
      </c>
      <c r="D44" t="s">
        <v>461</v>
      </c>
      <c r="E44" t="s">
        <v>183</v>
      </c>
      <c r="F44" t="s">
        <v>465</v>
      </c>
      <c r="H44" t="s">
        <v>675</v>
      </c>
      <c r="I44" s="18">
        <v>43054</v>
      </c>
      <c r="K44" t="s">
        <v>468</v>
      </c>
      <c r="L44" t="s">
        <v>467</v>
      </c>
      <c r="M44" t="s">
        <v>467</v>
      </c>
      <c r="N44" t="s">
        <v>467</v>
      </c>
      <c r="O44">
        <v>0.3</v>
      </c>
      <c r="P44" t="s">
        <v>468</v>
      </c>
      <c r="Q44">
        <v>0.9</v>
      </c>
      <c r="R44" t="s">
        <v>469</v>
      </c>
      <c r="S44" t="s">
        <v>458</v>
      </c>
      <c r="T44" t="s">
        <v>456</v>
      </c>
      <c r="U44" s="18">
        <v>43055</v>
      </c>
      <c r="V44" t="s">
        <v>160</v>
      </c>
      <c r="W44" t="s">
        <v>458</v>
      </c>
      <c r="X44" t="s">
        <v>459</v>
      </c>
      <c r="Z44"/>
    </row>
    <row r="45" spans="1:26" x14ac:dyDescent="0.35">
      <c r="A45" t="s">
        <v>518</v>
      </c>
      <c r="B45" t="s">
        <v>460</v>
      </c>
      <c r="C45" t="s">
        <v>474</v>
      </c>
      <c r="D45" t="s">
        <v>461</v>
      </c>
      <c r="E45" t="s">
        <v>183</v>
      </c>
      <c r="F45" t="s">
        <v>465</v>
      </c>
      <c r="H45" t="s">
        <v>676</v>
      </c>
      <c r="I45" s="18">
        <v>43054</v>
      </c>
      <c r="K45" t="s">
        <v>468</v>
      </c>
      <c r="L45" t="s">
        <v>467</v>
      </c>
      <c r="M45" t="s">
        <v>467</v>
      </c>
      <c r="N45" t="s">
        <v>467</v>
      </c>
      <c r="O45">
        <v>0.3</v>
      </c>
      <c r="P45" t="s">
        <v>468</v>
      </c>
      <c r="Q45">
        <v>0.9</v>
      </c>
      <c r="R45" t="s">
        <v>469</v>
      </c>
      <c r="S45" t="s">
        <v>458</v>
      </c>
      <c r="T45" t="s">
        <v>458</v>
      </c>
      <c r="U45" s="18">
        <v>43055</v>
      </c>
      <c r="V45" t="s">
        <v>158</v>
      </c>
      <c r="W45" t="s">
        <v>458</v>
      </c>
      <c r="X45" t="s">
        <v>459</v>
      </c>
      <c r="Z45"/>
    </row>
    <row r="46" spans="1:26" x14ac:dyDescent="0.35">
      <c r="A46" t="s">
        <v>519</v>
      </c>
      <c r="B46" t="s">
        <v>460</v>
      </c>
      <c r="C46" t="s">
        <v>474</v>
      </c>
      <c r="D46" t="s">
        <v>461</v>
      </c>
      <c r="E46" t="s">
        <v>183</v>
      </c>
      <c r="F46" t="s">
        <v>465</v>
      </c>
      <c r="H46" t="s">
        <v>677</v>
      </c>
      <c r="I46" s="18">
        <v>43054</v>
      </c>
      <c r="K46" t="s">
        <v>468</v>
      </c>
      <c r="L46" t="s">
        <v>467</v>
      </c>
      <c r="M46" t="s">
        <v>467</v>
      </c>
      <c r="N46" t="s">
        <v>467</v>
      </c>
      <c r="O46">
        <v>0.3</v>
      </c>
      <c r="P46" t="s">
        <v>468</v>
      </c>
      <c r="Q46">
        <v>0.9</v>
      </c>
      <c r="R46" t="s">
        <v>469</v>
      </c>
      <c r="S46" t="s">
        <v>458</v>
      </c>
      <c r="T46" t="s">
        <v>458</v>
      </c>
      <c r="U46" s="18">
        <v>43055</v>
      </c>
      <c r="V46" t="s">
        <v>162</v>
      </c>
      <c r="W46" t="s">
        <v>458</v>
      </c>
      <c r="X46" t="s">
        <v>459</v>
      </c>
      <c r="Z46"/>
    </row>
    <row r="47" spans="1:26" x14ac:dyDescent="0.35">
      <c r="A47" t="s">
        <v>520</v>
      </c>
      <c r="B47" t="s">
        <v>460</v>
      </c>
      <c r="C47" t="s">
        <v>474</v>
      </c>
      <c r="D47" t="s">
        <v>461</v>
      </c>
      <c r="E47" t="s">
        <v>183</v>
      </c>
      <c r="F47" t="s">
        <v>465</v>
      </c>
      <c r="H47" t="s">
        <v>678</v>
      </c>
      <c r="I47" s="18">
        <v>43054</v>
      </c>
      <c r="K47" t="s">
        <v>468</v>
      </c>
      <c r="L47" t="s">
        <v>467</v>
      </c>
      <c r="M47" t="s">
        <v>467</v>
      </c>
      <c r="N47" t="s">
        <v>467</v>
      </c>
      <c r="O47">
        <v>0.3</v>
      </c>
      <c r="P47" t="s">
        <v>468</v>
      </c>
      <c r="Q47">
        <v>0.9</v>
      </c>
      <c r="R47" t="s">
        <v>469</v>
      </c>
      <c r="S47" t="s">
        <v>458</v>
      </c>
      <c r="T47" t="s">
        <v>458</v>
      </c>
      <c r="U47" s="18">
        <v>43055</v>
      </c>
      <c r="V47" t="s">
        <v>453</v>
      </c>
      <c r="W47" t="s">
        <v>458</v>
      </c>
      <c r="X47" t="s">
        <v>459</v>
      </c>
      <c r="Z47"/>
    </row>
    <row r="48" spans="1:26" x14ac:dyDescent="0.35">
      <c r="A48" t="s">
        <v>521</v>
      </c>
      <c r="B48" t="s">
        <v>460</v>
      </c>
      <c r="C48" t="s">
        <v>474</v>
      </c>
      <c r="D48" t="s">
        <v>461</v>
      </c>
      <c r="E48" t="s">
        <v>183</v>
      </c>
      <c r="F48" t="s">
        <v>465</v>
      </c>
      <c r="H48" t="s">
        <v>679</v>
      </c>
      <c r="I48" s="18">
        <v>43054</v>
      </c>
      <c r="K48" t="s">
        <v>468</v>
      </c>
      <c r="L48" t="s">
        <v>467</v>
      </c>
      <c r="M48" t="s">
        <v>467</v>
      </c>
      <c r="N48" t="s">
        <v>467</v>
      </c>
      <c r="O48">
        <v>0.3</v>
      </c>
      <c r="P48" t="s">
        <v>468</v>
      </c>
      <c r="Q48">
        <v>0.9</v>
      </c>
      <c r="R48" t="s">
        <v>469</v>
      </c>
      <c r="S48" t="s">
        <v>458</v>
      </c>
      <c r="T48" t="s">
        <v>458</v>
      </c>
      <c r="U48" s="18">
        <v>43055</v>
      </c>
      <c r="V48" t="s">
        <v>451</v>
      </c>
      <c r="W48" t="s">
        <v>458</v>
      </c>
      <c r="X48" t="s">
        <v>459</v>
      </c>
      <c r="Z48"/>
    </row>
    <row r="49" spans="1:26" x14ac:dyDescent="0.35">
      <c r="A49" t="s">
        <v>522</v>
      </c>
      <c r="B49" t="s">
        <v>460</v>
      </c>
      <c r="C49" t="s">
        <v>474</v>
      </c>
      <c r="D49" t="s">
        <v>461</v>
      </c>
      <c r="E49" t="s">
        <v>183</v>
      </c>
      <c r="F49" t="s">
        <v>465</v>
      </c>
      <c r="H49" t="s">
        <v>680</v>
      </c>
      <c r="I49" s="18">
        <v>43054</v>
      </c>
      <c r="K49" t="s">
        <v>468</v>
      </c>
      <c r="L49" t="s">
        <v>467</v>
      </c>
      <c r="M49" t="s">
        <v>467</v>
      </c>
      <c r="N49" t="s">
        <v>467</v>
      </c>
      <c r="O49">
        <v>0.3</v>
      </c>
      <c r="P49" t="s">
        <v>468</v>
      </c>
      <c r="Q49">
        <v>0.9</v>
      </c>
      <c r="R49" t="s">
        <v>469</v>
      </c>
      <c r="S49" t="s">
        <v>458</v>
      </c>
      <c r="T49" t="s">
        <v>458</v>
      </c>
      <c r="U49" s="18">
        <v>43055</v>
      </c>
      <c r="V49" t="s">
        <v>452</v>
      </c>
      <c r="W49" t="s">
        <v>458</v>
      </c>
      <c r="X49" t="s">
        <v>459</v>
      </c>
      <c r="Z49"/>
    </row>
    <row r="50" spans="1:26" x14ac:dyDescent="0.35">
      <c r="A50" t="s">
        <v>523</v>
      </c>
      <c r="B50" t="s">
        <v>460</v>
      </c>
      <c r="C50" t="s">
        <v>474</v>
      </c>
      <c r="D50" t="s">
        <v>461</v>
      </c>
      <c r="E50" t="s">
        <v>183</v>
      </c>
      <c r="F50" t="s">
        <v>465</v>
      </c>
      <c r="H50" t="s">
        <v>681</v>
      </c>
      <c r="I50" s="18">
        <v>43070</v>
      </c>
      <c r="K50" t="s">
        <v>468</v>
      </c>
      <c r="L50" t="s">
        <v>467</v>
      </c>
      <c r="M50" t="s">
        <v>467</v>
      </c>
      <c r="N50" t="s">
        <v>467</v>
      </c>
      <c r="O50">
        <v>0.3</v>
      </c>
      <c r="P50" t="s">
        <v>468</v>
      </c>
      <c r="Q50">
        <v>0.9</v>
      </c>
      <c r="R50" t="s">
        <v>469</v>
      </c>
      <c r="S50" t="s">
        <v>458</v>
      </c>
      <c r="T50" t="s">
        <v>458</v>
      </c>
      <c r="U50" s="18">
        <v>43071</v>
      </c>
      <c r="V50" t="s">
        <v>159</v>
      </c>
      <c r="W50" t="s">
        <v>458</v>
      </c>
      <c r="X50" t="s">
        <v>459</v>
      </c>
      <c r="Z50"/>
    </row>
    <row r="51" spans="1:26" x14ac:dyDescent="0.35">
      <c r="A51" t="s">
        <v>524</v>
      </c>
      <c r="B51" t="s">
        <v>460</v>
      </c>
      <c r="C51" t="s">
        <v>474</v>
      </c>
      <c r="D51" t="s">
        <v>461</v>
      </c>
      <c r="E51" t="s">
        <v>183</v>
      </c>
      <c r="F51" t="s">
        <v>465</v>
      </c>
      <c r="H51" t="s">
        <v>682</v>
      </c>
      <c r="I51" s="18">
        <v>43070</v>
      </c>
      <c r="K51" t="s">
        <v>468</v>
      </c>
      <c r="L51" t="s">
        <v>467</v>
      </c>
      <c r="M51" t="s">
        <v>467</v>
      </c>
      <c r="N51" t="s">
        <v>467</v>
      </c>
      <c r="O51">
        <v>0.3</v>
      </c>
      <c r="P51" t="s">
        <v>468</v>
      </c>
      <c r="Q51">
        <v>0.9</v>
      </c>
      <c r="R51" t="s">
        <v>469</v>
      </c>
      <c r="S51" t="s">
        <v>458</v>
      </c>
      <c r="T51" t="s">
        <v>458</v>
      </c>
      <c r="U51" s="18">
        <v>43071</v>
      </c>
      <c r="V51" t="s">
        <v>160</v>
      </c>
      <c r="W51" t="s">
        <v>458</v>
      </c>
      <c r="X51" t="s">
        <v>459</v>
      </c>
      <c r="Z51"/>
    </row>
    <row r="52" spans="1:26" x14ac:dyDescent="0.35">
      <c r="A52" t="s">
        <v>525</v>
      </c>
      <c r="B52" t="s">
        <v>460</v>
      </c>
      <c r="C52" t="s">
        <v>474</v>
      </c>
      <c r="D52" t="s">
        <v>461</v>
      </c>
      <c r="E52" t="s">
        <v>183</v>
      </c>
      <c r="F52" t="s">
        <v>465</v>
      </c>
      <c r="H52" t="s">
        <v>683</v>
      </c>
      <c r="I52" s="18">
        <v>43070</v>
      </c>
      <c r="K52" t="s">
        <v>468</v>
      </c>
      <c r="L52" t="s">
        <v>467</v>
      </c>
      <c r="M52" t="s">
        <v>467</v>
      </c>
      <c r="N52" t="s">
        <v>467</v>
      </c>
      <c r="O52">
        <v>0.3</v>
      </c>
      <c r="P52" t="s">
        <v>468</v>
      </c>
      <c r="Q52">
        <v>0.9</v>
      </c>
      <c r="R52" t="s">
        <v>469</v>
      </c>
      <c r="S52" t="s">
        <v>458</v>
      </c>
      <c r="T52" t="s">
        <v>458</v>
      </c>
      <c r="U52" s="18">
        <v>43071</v>
      </c>
      <c r="V52" t="s">
        <v>158</v>
      </c>
      <c r="W52" t="s">
        <v>458</v>
      </c>
      <c r="X52" t="s">
        <v>459</v>
      </c>
      <c r="Z52"/>
    </row>
    <row r="53" spans="1:26" x14ac:dyDescent="0.35">
      <c r="A53" t="s">
        <v>526</v>
      </c>
      <c r="B53" t="s">
        <v>460</v>
      </c>
      <c r="C53" t="s">
        <v>474</v>
      </c>
      <c r="D53" t="s">
        <v>461</v>
      </c>
      <c r="E53" t="s">
        <v>183</v>
      </c>
      <c r="F53" t="s">
        <v>465</v>
      </c>
      <c r="H53" t="s">
        <v>684</v>
      </c>
      <c r="I53" s="18">
        <v>43070</v>
      </c>
      <c r="K53" t="s">
        <v>468</v>
      </c>
      <c r="L53" t="s">
        <v>467</v>
      </c>
      <c r="M53" t="s">
        <v>467</v>
      </c>
      <c r="N53" t="s">
        <v>467</v>
      </c>
      <c r="O53">
        <v>0.3</v>
      </c>
      <c r="P53" t="s">
        <v>468</v>
      </c>
      <c r="Q53">
        <v>0.9</v>
      </c>
      <c r="R53" t="s">
        <v>469</v>
      </c>
      <c r="S53" t="s">
        <v>458</v>
      </c>
      <c r="T53" t="s">
        <v>458</v>
      </c>
      <c r="U53" s="18">
        <v>43071</v>
      </c>
      <c r="V53" t="s">
        <v>162</v>
      </c>
      <c r="W53" t="s">
        <v>458</v>
      </c>
      <c r="X53" t="s">
        <v>459</v>
      </c>
      <c r="Z53"/>
    </row>
    <row r="54" spans="1:26" x14ac:dyDescent="0.35">
      <c r="A54" t="s">
        <v>527</v>
      </c>
      <c r="B54" t="s">
        <v>460</v>
      </c>
      <c r="C54" t="s">
        <v>474</v>
      </c>
      <c r="D54" t="s">
        <v>461</v>
      </c>
      <c r="E54" t="s">
        <v>183</v>
      </c>
      <c r="F54" t="s">
        <v>465</v>
      </c>
      <c r="H54" t="s">
        <v>685</v>
      </c>
      <c r="I54" s="18">
        <v>43070</v>
      </c>
      <c r="K54" t="s">
        <v>468</v>
      </c>
      <c r="L54" t="s">
        <v>467</v>
      </c>
      <c r="M54" t="s">
        <v>467</v>
      </c>
      <c r="N54" t="s">
        <v>467</v>
      </c>
      <c r="O54">
        <v>0.3</v>
      </c>
      <c r="P54" t="s">
        <v>468</v>
      </c>
      <c r="Q54">
        <v>0.9</v>
      </c>
      <c r="R54" t="s">
        <v>469</v>
      </c>
      <c r="S54" t="s">
        <v>458</v>
      </c>
      <c r="T54" t="s">
        <v>458</v>
      </c>
      <c r="U54" s="18">
        <v>43071</v>
      </c>
      <c r="V54" t="s">
        <v>453</v>
      </c>
      <c r="W54" t="s">
        <v>458</v>
      </c>
      <c r="X54" t="s">
        <v>459</v>
      </c>
      <c r="Z54"/>
    </row>
    <row r="55" spans="1:26" x14ac:dyDescent="0.35">
      <c r="A55" t="s">
        <v>528</v>
      </c>
      <c r="B55" t="s">
        <v>460</v>
      </c>
      <c r="C55" t="s">
        <v>474</v>
      </c>
      <c r="D55" t="s">
        <v>461</v>
      </c>
      <c r="E55" t="s">
        <v>183</v>
      </c>
      <c r="F55" t="s">
        <v>465</v>
      </c>
      <c r="H55" t="s">
        <v>686</v>
      </c>
      <c r="I55" s="18">
        <v>43070</v>
      </c>
      <c r="K55" t="s">
        <v>468</v>
      </c>
      <c r="L55" t="s">
        <v>467</v>
      </c>
      <c r="M55" t="s">
        <v>467</v>
      </c>
      <c r="N55" t="s">
        <v>467</v>
      </c>
      <c r="O55">
        <v>0.3</v>
      </c>
      <c r="P55" t="s">
        <v>468</v>
      </c>
      <c r="Q55">
        <v>0.9</v>
      </c>
      <c r="R55" t="s">
        <v>469</v>
      </c>
      <c r="S55" t="s">
        <v>458</v>
      </c>
      <c r="T55" t="s">
        <v>458</v>
      </c>
      <c r="U55" s="18">
        <v>43071</v>
      </c>
      <c r="V55" t="s">
        <v>451</v>
      </c>
      <c r="W55" t="s">
        <v>458</v>
      </c>
      <c r="X55" t="s">
        <v>459</v>
      </c>
      <c r="Z55"/>
    </row>
    <row r="56" spans="1:26" x14ac:dyDescent="0.35">
      <c r="A56" t="s">
        <v>529</v>
      </c>
      <c r="B56" t="s">
        <v>460</v>
      </c>
      <c r="C56" t="s">
        <v>474</v>
      </c>
      <c r="D56" t="s">
        <v>461</v>
      </c>
      <c r="E56" t="s">
        <v>183</v>
      </c>
      <c r="F56" t="s">
        <v>465</v>
      </c>
      <c r="H56" t="s">
        <v>687</v>
      </c>
      <c r="I56" s="18">
        <v>43070</v>
      </c>
      <c r="K56" t="s">
        <v>468</v>
      </c>
      <c r="L56" t="s">
        <v>467</v>
      </c>
      <c r="M56" t="s">
        <v>467</v>
      </c>
      <c r="N56" t="s">
        <v>467</v>
      </c>
      <c r="O56">
        <v>0.3</v>
      </c>
      <c r="P56" t="s">
        <v>468</v>
      </c>
      <c r="Q56">
        <v>0.9</v>
      </c>
      <c r="R56" t="s">
        <v>469</v>
      </c>
      <c r="S56" t="s">
        <v>458</v>
      </c>
      <c r="T56" t="s">
        <v>458</v>
      </c>
      <c r="U56" s="18">
        <v>43071</v>
      </c>
      <c r="V56" t="s">
        <v>452</v>
      </c>
      <c r="W56" t="s">
        <v>458</v>
      </c>
      <c r="X56" t="s">
        <v>459</v>
      </c>
      <c r="Z56"/>
    </row>
    <row r="57" spans="1:26" x14ac:dyDescent="0.35">
      <c r="A57" t="s">
        <v>530</v>
      </c>
      <c r="B57" t="s">
        <v>460</v>
      </c>
      <c r="C57" t="s">
        <v>474</v>
      </c>
      <c r="D57" t="s">
        <v>461</v>
      </c>
      <c r="E57" t="s">
        <v>183</v>
      </c>
      <c r="F57" t="s">
        <v>465</v>
      </c>
      <c r="H57" t="s">
        <v>688</v>
      </c>
      <c r="I57" s="18">
        <v>43243</v>
      </c>
      <c r="K57" t="s">
        <v>468</v>
      </c>
      <c r="L57" t="s">
        <v>467</v>
      </c>
      <c r="M57" t="s">
        <v>467</v>
      </c>
      <c r="N57" t="s">
        <v>467</v>
      </c>
      <c r="O57">
        <v>0.3</v>
      </c>
      <c r="P57" t="s">
        <v>468</v>
      </c>
      <c r="Q57">
        <v>0.9</v>
      </c>
      <c r="R57" t="s">
        <v>469</v>
      </c>
      <c r="S57" t="s">
        <v>458</v>
      </c>
      <c r="T57" t="s">
        <v>458</v>
      </c>
      <c r="U57" s="18">
        <v>43244</v>
      </c>
      <c r="V57" t="s">
        <v>450</v>
      </c>
      <c r="W57" t="s">
        <v>458</v>
      </c>
      <c r="X57" t="s">
        <v>459</v>
      </c>
      <c r="Z57"/>
    </row>
    <row r="58" spans="1:26" x14ac:dyDescent="0.35">
      <c r="A58" t="s">
        <v>531</v>
      </c>
      <c r="B58" t="s">
        <v>460</v>
      </c>
      <c r="C58" t="s">
        <v>474</v>
      </c>
      <c r="D58" t="s">
        <v>461</v>
      </c>
      <c r="E58" t="s">
        <v>183</v>
      </c>
      <c r="F58" t="s">
        <v>465</v>
      </c>
      <c r="H58" t="s">
        <v>689</v>
      </c>
      <c r="I58" s="18">
        <v>43265</v>
      </c>
      <c r="K58" t="s">
        <v>468</v>
      </c>
      <c r="L58" t="s">
        <v>467</v>
      </c>
      <c r="M58" t="s">
        <v>467</v>
      </c>
      <c r="N58" t="s">
        <v>467</v>
      </c>
      <c r="O58">
        <v>0.3</v>
      </c>
      <c r="P58" t="s">
        <v>468</v>
      </c>
      <c r="Q58">
        <v>0.9</v>
      </c>
      <c r="R58" t="s">
        <v>469</v>
      </c>
      <c r="S58" t="s">
        <v>458</v>
      </c>
      <c r="T58" t="s">
        <v>458</v>
      </c>
      <c r="U58" s="18">
        <v>43266</v>
      </c>
      <c r="V58" t="s">
        <v>454</v>
      </c>
      <c r="W58" t="s">
        <v>458</v>
      </c>
      <c r="X58" t="s">
        <v>459</v>
      </c>
      <c r="Z58"/>
    </row>
    <row r="59" spans="1:26" x14ac:dyDescent="0.35">
      <c r="A59" t="s">
        <v>531</v>
      </c>
      <c r="B59" t="s">
        <v>460</v>
      </c>
      <c r="C59" t="s">
        <v>474</v>
      </c>
      <c r="D59" t="s">
        <v>461</v>
      </c>
      <c r="E59" t="s">
        <v>183</v>
      </c>
      <c r="F59" t="s">
        <v>465</v>
      </c>
      <c r="H59" t="s">
        <v>690</v>
      </c>
      <c r="I59" s="18">
        <v>43265</v>
      </c>
      <c r="K59" t="s">
        <v>468</v>
      </c>
      <c r="L59" t="s">
        <v>467</v>
      </c>
      <c r="M59" t="s">
        <v>467</v>
      </c>
      <c r="N59" t="s">
        <v>467</v>
      </c>
      <c r="O59">
        <v>0.3</v>
      </c>
      <c r="P59" t="s">
        <v>468</v>
      </c>
      <c r="Q59">
        <v>0.9</v>
      </c>
      <c r="R59" t="s">
        <v>469</v>
      </c>
      <c r="S59" t="s">
        <v>458</v>
      </c>
      <c r="T59" t="s">
        <v>458</v>
      </c>
      <c r="U59" s="18">
        <v>43266</v>
      </c>
      <c r="V59" t="s">
        <v>454</v>
      </c>
      <c r="W59" t="s">
        <v>458</v>
      </c>
      <c r="X59" t="s">
        <v>459</v>
      </c>
      <c r="Z59"/>
    </row>
    <row r="60" spans="1:26" x14ac:dyDescent="0.35">
      <c r="A60" t="s">
        <v>531</v>
      </c>
      <c r="B60" t="s">
        <v>460</v>
      </c>
      <c r="C60" t="s">
        <v>474</v>
      </c>
      <c r="D60" t="s">
        <v>461</v>
      </c>
      <c r="E60" t="s">
        <v>183</v>
      </c>
      <c r="F60" t="s">
        <v>465</v>
      </c>
      <c r="H60" t="s">
        <v>691</v>
      </c>
      <c r="I60" s="18">
        <v>43265</v>
      </c>
      <c r="K60" t="s">
        <v>468</v>
      </c>
      <c r="L60" t="s">
        <v>467</v>
      </c>
      <c r="M60" t="s">
        <v>467</v>
      </c>
      <c r="N60" t="s">
        <v>467</v>
      </c>
      <c r="O60">
        <v>0.3</v>
      </c>
      <c r="P60" t="s">
        <v>468</v>
      </c>
      <c r="Q60">
        <v>0.9</v>
      </c>
      <c r="R60" t="s">
        <v>469</v>
      </c>
      <c r="S60" t="s">
        <v>458</v>
      </c>
      <c r="T60" t="s">
        <v>458</v>
      </c>
      <c r="U60" s="18">
        <v>43266</v>
      </c>
      <c r="V60" t="s">
        <v>454</v>
      </c>
      <c r="W60" t="s">
        <v>458</v>
      </c>
      <c r="X60" t="s">
        <v>459</v>
      </c>
      <c r="Z60"/>
    </row>
    <row r="61" spans="1:26" x14ac:dyDescent="0.35">
      <c r="A61" t="s">
        <v>532</v>
      </c>
      <c r="B61" t="s">
        <v>460</v>
      </c>
      <c r="C61" t="s">
        <v>474</v>
      </c>
      <c r="D61" t="s">
        <v>461</v>
      </c>
      <c r="E61" t="s">
        <v>183</v>
      </c>
      <c r="F61" t="s">
        <v>465</v>
      </c>
      <c r="H61" t="s">
        <v>692</v>
      </c>
      <c r="I61" s="18">
        <v>43273</v>
      </c>
      <c r="K61" t="s">
        <v>468</v>
      </c>
      <c r="L61" t="s">
        <v>467</v>
      </c>
      <c r="M61" t="s">
        <v>467</v>
      </c>
      <c r="N61" t="s">
        <v>467</v>
      </c>
      <c r="O61">
        <v>0.3</v>
      </c>
      <c r="P61" t="s">
        <v>468</v>
      </c>
      <c r="Q61">
        <v>0.9</v>
      </c>
      <c r="R61" t="s">
        <v>469</v>
      </c>
      <c r="S61" t="s">
        <v>458</v>
      </c>
      <c r="T61" t="s">
        <v>458</v>
      </c>
      <c r="U61" s="18">
        <v>43274</v>
      </c>
      <c r="V61" t="s">
        <v>162</v>
      </c>
      <c r="W61" t="s">
        <v>458</v>
      </c>
      <c r="X61" t="s">
        <v>459</v>
      </c>
      <c r="Z61"/>
    </row>
    <row r="62" spans="1:26" x14ac:dyDescent="0.35">
      <c r="A62" t="s">
        <v>532</v>
      </c>
      <c r="B62" t="s">
        <v>460</v>
      </c>
      <c r="C62" t="s">
        <v>474</v>
      </c>
      <c r="D62" t="s">
        <v>461</v>
      </c>
      <c r="E62" t="s">
        <v>183</v>
      </c>
      <c r="F62" t="s">
        <v>465</v>
      </c>
      <c r="H62" t="s">
        <v>693</v>
      </c>
      <c r="I62" s="18">
        <v>43273</v>
      </c>
      <c r="K62" t="s">
        <v>468</v>
      </c>
      <c r="L62" t="s">
        <v>467</v>
      </c>
      <c r="M62" t="s">
        <v>467</v>
      </c>
      <c r="N62" t="s">
        <v>467</v>
      </c>
      <c r="O62">
        <v>0.3</v>
      </c>
      <c r="P62" t="s">
        <v>468</v>
      </c>
      <c r="Q62">
        <v>0.9</v>
      </c>
      <c r="R62" t="s">
        <v>469</v>
      </c>
      <c r="S62" t="s">
        <v>458</v>
      </c>
      <c r="T62" t="s">
        <v>458</v>
      </c>
      <c r="U62" s="18">
        <v>43274</v>
      </c>
      <c r="V62" t="s">
        <v>162</v>
      </c>
      <c r="W62" t="s">
        <v>458</v>
      </c>
      <c r="X62" t="s">
        <v>459</v>
      </c>
      <c r="Z62"/>
    </row>
    <row r="63" spans="1:26" x14ac:dyDescent="0.35">
      <c r="A63" t="s">
        <v>533</v>
      </c>
      <c r="B63" t="s">
        <v>460</v>
      </c>
      <c r="C63" t="s">
        <v>474</v>
      </c>
      <c r="D63" t="s">
        <v>461</v>
      </c>
      <c r="E63" t="s">
        <v>183</v>
      </c>
      <c r="F63" t="s">
        <v>465</v>
      </c>
      <c r="H63" t="s">
        <v>694</v>
      </c>
      <c r="I63" s="18">
        <v>43280</v>
      </c>
      <c r="K63" t="s">
        <v>468</v>
      </c>
      <c r="L63" t="s">
        <v>467</v>
      </c>
      <c r="M63" t="s">
        <v>467</v>
      </c>
      <c r="N63" t="s">
        <v>467</v>
      </c>
      <c r="O63">
        <v>0.3</v>
      </c>
      <c r="P63" t="s">
        <v>468</v>
      </c>
      <c r="Q63">
        <v>0.9</v>
      </c>
      <c r="R63" t="s">
        <v>469</v>
      </c>
      <c r="S63" t="s">
        <v>458</v>
      </c>
      <c r="T63" t="s">
        <v>458</v>
      </c>
      <c r="U63" s="18">
        <v>43281</v>
      </c>
      <c r="V63" t="s">
        <v>162</v>
      </c>
      <c r="W63" t="s">
        <v>458</v>
      </c>
      <c r="X63" t="s">
        <v>459</v>
      </c>
      <c r="Z63"/>
    </row>
    <row r="64" spans="1:26" x14ac:dyDescent="0.35">
      <c r="A64" t="s">
        <v>533</v>
      </c>
      <c r="B64" t="s">
        <v>460</v>
      </c>
      <c r="C64" t="s">
        <v>474</v>
      </c>
      <c r="D64" t="s">
        <v>461</v>
      </c>
      <c r="E64" t="s">
        <v>183</v>
      </c>
      <c r="F64" t="s">
        <v>465</v>
      </c>
      <c r="H64" t="s">
        <v>695</v>
      </c>
      <c r="I64" s="18">
        <v>43280</v>
      </c>
      <c r="K64" t="s">
        <v>468</v>
      </c>
      <c r="L64" t="s">
        <v>467</v>
      </c>
      <c r="M64" t="s">
        <v>467</v>
      </c>
      <c r="N64" t="s">
        <v>467</v>
      </c>
      <c r="O64">
        <v>0.3</v>
      </c>
      <c r="P64" t="s">
        <v>468</v>
      </c>
      <c r="Q64">
        <v>0.9</v>
      </c>
      <c r="R64" t="s">
        <v>469</v>
      </c>
      <c r="S64" t="s">
        <v>458</v>
      </c>
      <c r="T64" t="s">
        <v>458</v>
      </c>
      <c r="U64" s="18">
        <v>43281</v>
      </c>
      <c r="V64" t="s">
        <v>162</v>
      </c>
      <c r="W64" t="s">
        <v>458</v>
      </c>
      <c r="X64" t="s">
        <v>459</v>
      </c>
      <c r="Z64"/>
    </row>
    <row r="65" spans="1:26" x14ac:dyDescent="0.35">
      <c r="A65" t="s">
        <v>534</v>
      </c>
      <c r="B65" t="s">
        <v>460</v>
      </c>
      <c r="C65" t="s">
        <v>474</v>
      </c>
      <c r="D65" t="s">
        <v>461</v>
      </c>
      <c r="E65" t="s">
        <v>183</v>
      </c>
      <c r="F65" t="s">
        <v>465</v>
      </c>
      <c r="H65" t="s">
        <v>696</v>
      </c>
      <c r="I65" s="18">
        <v>43293</v>
      </c>
      <c r="K65" t="s">
        <v>468</v>
      </c>
      <c r="L65" t="s">
        <v>467</v>
      </c>
      <c r="M65" t="s">
        <v>467</v>
      </c>
      <c r="N65" t="s">
        <v>467</v>
      </c>
      <c r="O65">
        <v>0.3</v>
      </c>
      <c r="P65" t="s">
        <v>468</v>
      </c>
      <c r="Q65">
        <v>0.9</v>
      </c>
      <c r="R65" t="s">
        <v>469</v>
      </c>
      <c r="S65" t="s">
        <v>458</v>
      </c>
      <c r="T65" t="s">
        <v>458</v>
      </c>
      <c r="U65" s="18">
        <v>43294</v>
      </c>
      <c r="V65" t="s">
        <v>162</v>
      </c>
      <c r="W65" t="s">
        <v>458</v>
      </c>
      <c r="X65" t="s">
        <v>459</v>
      </c>
      <c r="Z65"/>
    </row>
    <row r="66" spans="1:26" x14ac:dyDescent="0.35">
      <c r="A66" t="s">
        <v>534</v>
      </c>
      <c r="B66" t="s">
        <v>460</v>
      </c>
      <c r="C66" t="s">
        <v>474</v>
      </c>
      <c r="D66" t="s">
        <v>461</v>
      </c>
      <c r="E66" t="s">
        <v>183</v>
      </c>
      <c r="F66" t="s">
        <v>465</v>
      </c>
      <c r="H66" t="s">
        <v>697</v>
      </c>
      <c r="I66" s="18">
        <v>43293</v>
      </c>
      <c r="K66" t="s">
        <v>468</v>
      </c>
      <c r="L66" t="s">
        <v>467</v>
      </c>
      <c r="M66" t="s">
        <v>467</v>
      </c>
      <c r="N66" t="s">
        <v>467</v>
      </c>
      <c r="O66">
        <v>0.3</v>
      </c>
      <c r="P66" t="s">
        <v>468</v>
      </c>
      <c r="Q66">
        <v>0.9</v>
      </c>
      <c r="R66" t="s">
        <v>469</v>
      </c>
      <c r="S66" t="s">
        <v>458</v>
      </c>
      <c r="T66" t="s">
        <v>458</v>
      </c>
      <c r="U66" s="18">
        <v>43294</v>
      </c>
      <c r="V66" t="s">
        <v>162</v>
      </c>
      <c r="W66" t="s">
        <v>458</v>
      </c>
      <c r="X66" t="s">
        <v>459</v>
      </c>
      <c r="Z66"/>
    </row>
    <row r="67" spans="1:26" x14ac:dyDescent="0.35">
      <c r="A67" t="s">
        <v>535</v>
      </c>
      <c r="B67" t="s">
        <v>460</v>
      </c>
      <c r="C67" t="s">
        <v>474</v>
      </c>
      <c r="D67" t="s">
        <v>461</v>
      </c>
      <c r="E67" t="s">
        <v>183</v>
      </c>
      <c r="F67" t="s">
        <v>465</v>
      </c>
      <c r="H67" t="s">
        <v>698</v>
      </c>
      <c r="I67" s="18">
        <v>43299</v>
      </c>
      <c r="K67" t="s">
        <v>468</v>
      </c>
      <c r="L67" t="s">
        <v>467</v>
      </c>
      <c r="M67" t="s">
        <v>467</v>
      </c>
      <c r="N67" t="s">
        <v>467</v>
      </c>
      <c r="O67">
        <v>0.3</v>
      </c>
      <c r="P67" t="s">
        <v>468</v>
      </c>
      <c r="Q67">
        <v>0.9</v>
      </c>
      <c r="R67" t="s">
        <v>469</v>
      </c>
      <c r="S67" t="s">
        <v>458</v>
      </c>
      <c r="T67" t="s">
        <v>458</v>
      </c>
      <c r="U67" s="18">
        <v>43300</v>
      </c>
      <c r="V67" t="s">
        <v>162</v>
      </c>
      <c r="W67" t="s">
        <v>458</v>
      </c>
      <c r="X67" t="s">
        <v>459</v>
      </c>
      <c r="Z67"/>
    </row>
    <row r="68" spans="1:26" x14ac:dyDescent="0.35">
      <c r="A68" t="s">
        <v>536</v>
      </c>
      <c r="B68" t="s">
        <v>460</v>
      </c>
      <c r="C68" t="s">
        <v>474</v>
      </c>
      <c r="D68" t="s">
        <v>461</v>
      </c>
      <c r="E68" t="s">
        <v>183</v>
      </c>
      <c r="F68" t="s">
        <v>465</v>
      </c>
      <c r="H68" t="s">
        <v>699</v>
      </c>
      <c r="I68" s="18">
        <v>43299</v>
      </c>
      <c r="K68" t="s">
        <v>468</v>
      </c>
      <c r="L68" t="s">
        <v>467</v>
      </c>
      <c r="M68" t="s">
        <v>467</v>
      </c>
      <c r="N68" t="s">
        <v>467</v>
      </c>
      <c r="O68">
        <v>0.3</v>
      </c>
      <c r="P68" t="s">
        <v>468</v>
      </c>
      <c r="Q68">
        <v>0.9</v>
      </c>
      <c r="R68" t="s">
        <v>469</v>
      </c>
      <c r="S68" t="s">
        <v>458</v>
      </c>
      <c r="T68" t="s">
        <v>458</v>
      </c>
      <c r="U68" s="18">
        <v>43300</v>
      </c>
      <c r="V68" t="s">
        <v>453</v>
      </c>
      <c r="W68" t="s">
        <v>458</v>
      </c>
      <c r="X68" t="s">
        <v>459</v>
      </c>
      <c r="Z68"/>
    </row>
    <row r="69" spans="1:26" x14ac:dyDescent="0.35">
      <c r="A69" t="s">
        <v>537</v>
      </c>
      <c r="B69" t="s">
        <v>460</v>
      </c>
      <c r="C69" t="s">
        <v>474</v>
      </c>
      <c r="D69" t="s">
        <v>461</v>
      </c>
      <c r="E69" t="s">
        <v>183</v>
      </c>
      <c r="F69" t="s">
        <v>465</v>
      </c>
      <c r="H69" t="s">
        <v>700</v>
      </c>
      <c r="I69" s="18">
        <v>43307</v>
      </c>
      <c r="K69" t="s">
        <v>468</v>
      </c>
      <c r="L69" t="s">
        <v>467</v>
      </c>
      <c r="M69" t="s">
        <v>467</v>
      </c>
      <c r="N69" t="s">
        <v>467</v>
      </c>
      <c r="O69">
        <v>0.3</v>
      </c>
      <c r="P69" t="s">
        <v>468</v>
      </c>
      <c r="Q69">
        <v>0.9</v>
      </c>
      <c r="R69" t="s">
        <v>469</v>
      </c>
      <c r="S69" t="s">
        <v>458</v>
      </c>
      <c r="T69" t="s">
        <v>458</v>
      </c>
      <c r="U69" s="18">
        <v>43308</v>
      </c>
      <c r="V69" t="s">
        <v>453</v>
      </c>
      <c r="W69" t="s">
        <v>458</v>
      </c>
      <c r="X69" t="s">
        <v>459</v>
      </c>
      <c r="Z69"/>
    </row>
    <row r="70" spans="1:26" x14ac:dyDescent="0.35">
      <c r="A70" t="s">
        <v>537</v>
      </c>
      <c r="B70" t="s">
        <v>460</v>
      </c>
      <c r="C70" t="s">
        <v>474</v>
      </c>
      <c r="D70" t="s">
        <v>461</v>
      </c>
      <c r="E70" t="s">
        <v>183</v>
      </c>
      <c r="F70" t="s">
        <v>465</v>
      </c>
      <c r="H70" t="s">
        <v>701</v>
      </c>
      <c r="I70" s="18">
        <v>43307</v>
      </c>
      <c r="K70" t="s">
        <v>468</v>
      </c>
      <c r="L70" t="s">
        <v>467</v>
      </c>
      <c r="M70" t="s">
        <v>467</v>
      </c>
      <c r="N70" t="s">
        <v>467</v>
      </c>
      <c r="O70">
        <v>0.3</v>
      </c>
      <c r="P70" t="s">
        <v>468</v>
      </c>
      <c r="Q70">
        <v>0.9</v>
      </c>
      <c r="R70" t="s">
        <v>469</v>
      </c>
      <c r="S70" t="s">
        <v>458</v>
      </c>
      <c r="T70" t="s">
        <v>458</v>
      </c>
      <c r="U70" s="18">
        <v>43308</v>
      </c>
      <c r="V70" t="s">
        <v>453</v>
      </c>
      <c r="W70" t="s">
        <v>458</v>
      </c>
      <c r="X70" t="s">
        <v>459</v>
      </c>
      <c r="Z70"/>
    </row>
    <row r="71" spans="1:26" x14ac:dyDescent="0.35">
      <c r="A71" t="s">
        <v>537</v>
      </c>
      <c r="B71" t="s">
        <v>460</v>
      </c>
      <c r="C71" t="s">
        <v>474</v>
      </c>
      <c r="D71" t="s">
        <v>461</v>
      </c>
      <c r="E71" t="s">
        <v>183</v>
      </c>
      <c r="F71" t="s">
        <v>465</v>
      </c>
      <c r="H71" t="s">
        <v>702</v>
      </c>
      <c r="I71" s="18">
        <v>43307</v>
      </c>
      <c r="K71" t="s">
        <v>468</v>
      </c>
      <c r="L71" t="s">
        <v>467</v>
      </c>
      <c r="M71" t="s">
        <v>467</v>
      </c>
      <c r="N71" t="s">
        <v>467</v>
      </c>
      <c r="O71">
        <v>0.3</v>
      </c>
      <c r="P71" t="s">
        <v>468</v>
      </c>
      <c r="Q71">
        <v>0.9</v>
      </c>
      <c r="R71" t="s">
        <v>469</v>
      </c>
      <c r="S71" t="s">
        <v>458</v>
      </c>
      <c r="T71" t="s">
        <v>458</v>
      </c>
      <c r="U71" s="18">
        <v>43308</v>
      </c>
      <c r="V71" t="s">
        <v>453</v>
      </c>
      <c r="W71" t="s">
        <v>458</v>
      </c>
      <c r="X71" t="s">
        <v>459</v>
      </c>
      <c r="Z71"/>
    </row>
    <row r="72" spans="1:26" x14ac:dyDescent="0.35">
      <c r="A72" t="s">
        <v>538</v>
      </c>
      <c r="B72" t="s">
        <v>460</v>
      </c>
      <c r="C72" t="s">
        <v>474</v>
      </c>
      <c r="D72" t="s">
        <v>461</v>
      </c>
      <c r="E72" t="s">
        <v>183</v>
      </c>
      <c r="F72" t="s">
        <v>465</v>
      </c>
      <c r="H72" t="s">
        <v>703</v>
      </c>
      <c r="I72" s="18">
        <v>43328</v>
      </c>
      <c r="K72" t="s">
        <v>468</v>
      </c>
      <c r="L72" t="s">
        <v>467</v>
      </c>
      <c r="M72" t="s">
        <v>467</v>
      </c>
      <c r="N72" t="s">
        <v>467</v>
      </c>
      <c r="O72">
        <v>0.3</v>
      </c>
      <c r="P72" t="s">
        <v>468</v>
      </c>
      <c r="Q72">
        <v>0.9</v>
      </c>
      <c r="R72" t="s">
        <v>469</v>
      </c>
      <c r="S72" t="s">
        <v>458</v>
      </c>
      <c r="T72" t="s">
        <v>458</v>
      </c>
      <c r="U72" s="18">
        <v>43329</v>
      </c>
      <c r="V72" t="s">
        <v>453</v>
      </c>
      <c r="W72" t="s">
        <v>458</v>
      </c>
      <c r="X72" t="s">
        <v>459</v>
      </c>
      <c r="Z72"/>
    </row>
    <row r="73" spans="1:26" x14ac:dyDescent="0.35">
      <c r="A73" t="s">
        <v>538</v>
      </c>
      <c r="B73" t="s">
        <v>460</v>
      </c>
      <c r="C73" t="s">
        <v>474</v>
      </c>
      <c r="D73" t="s">
        <v>461</v>
      </c>
      <c r="E73" t="s">
        <v>183</v>
      </c>
      <c r="F73" t="s">
        <v>465</v>
      </c>
      <c r="H73" t="s">
        <v>704</v>
      </c>
      <c r="I73" s="18">
        <v>43328</v>
      </c>
      <c r="K73" t="s">
        <v>468</v>
      </c>
      <c r="L73" t="s">
        <v>467</v>
      </c>
      <c r="M73" t="s">
        <v>467</v>
      </c>
      <c r="N73" t="s">
        <v>467</v>
      </c>
      <c r="O73">
        <v>0.3</v>
      </c>
      <c r="P73" t="s">
        <v>468</v>
      </c>
      <c r="Q73">
        <v>0.9</v>
      </c>
      <c r="R73" t="s">
        <v>469</v>
      </c>
      <c r="S73" t="s">
        <v>458</v>
      </c>
      <c r="T73" t="s">
        <v>458</v>
      </c>
      <c r="U73" s="18">
        <v>43329</v>
      </c>
      <c r="V73" t="s">
        <v>453</v>
      </c>
      <c r="W73" t="s">
        <v>458</v>
      </c>
      <c r="X73" t="s">
        <v>459</v>
      </c>
      <c r="Z73"/>
    </row>
    <row r="74" spans="1:26" x14ac:dyDescent="0.35">
      <c r="A74" t="s">
        <v>538</v>
      </c>
      <c r="B74" t="s">
        <v>460</v>
      </c>
      <c r="C74" t="s">
        <v>474</v>
      </c>
      <c r="D74" t="s">
        <v>461</v>
      </c>
      <c r="E74" t="s">
        <v>183</v>
      </c>
      <c r="F74" t="s">
        <v>465</v>
      </c>
      <c r="H74" t="s">
        <v>705</v>
      </c>
      <c r="I74" s="18">
        <v>43328</v>
      </c>
      <c r="K74" t="s">
        <v>468</v>
      </c>
      <c r="L74" t="s">
        <v>467</v>
      </c>
      <c r="M74" t="s">
        <v>467</v>
      </c>
      <c r="N74" t="s">
        <v>467</v>
      </c>
      <c r="O74">
        <v>0.3</v>
      </c>
      <c r="P74" t="s">
        <v>468</v>
      </c>
      <c r="Q74">
        <v>0.9</v>
      </c>
      <c r="R74" t="s">
        <v>469</v>
      </c>
      <c r="S74" t="s">
        <v>458</v>
      </c>
      <c r="T74" t="s">
        <v>458</v>
      </c>
      <c r="U74" s="18">
        <v>43329</v>
      </c>
      <c r="V74" t="s">
        <v>453</v>
      </c>
      <c r="W74" t="s">
        <v>458</v>
      </c>
      <c r="X74" t="s">
        <v>459</v>
      </c>
      <c r="Z74"/>
    </row>
    <row r="75" spans="1:26" x14ac:dyDescent="0.35">
      <c r="A75" t="s">
        <v>539</v>
      </c>
      <c r="B75" t="s">
        <v>460</v>
      </c>
      <c r="C75" t="s">
        <v>474</v>
      </c>
      <c r="D75" t="s">
        <v>461</v>
      </c>
      <c r="E75" t="s">
        <v>183</v>
      </c>
      <c r="F75" t="s">
        <v>465</v>
      </c>
      <c r="H75" t="s">
        <v>706</v>
      </c>
      <c r="I75" s="18">
        <v>43286</v>
      </c>
      <c r="J75">
        <v>8.4</v>
      </c>
      <c r="K75" t="s">
        <v>468</v>
      </c>
      <c r="L75" t="s">
        <v>467</v>
      </c>
      <c r="M75" t="s">
        <v>467</v>
      </c>
      <c r="N75" t="s">
        <v>467</v>
      </c>
      <c r="O75">
        <v>0.3</v>
      </c>
      <c r="P75" t="s">
        <v>468</v>
      </c>
      <c r="Q75">
        <v>0.9</v>
      </c>
      <c r="R75" t="s">
        <v>469</v>
      </c>
      <c r="S75" t="s">
        <v>458</v>
      </c>
      <c r="T75" t="s">
        <v>458</v>
      </c>
      <c r="U75" s="18">
        <v>43287</v>
      </c>
      <c r="V75" t="s">
        <v>160</v>
      </c>
      <c r="W75" t="s">
        <v>458</v>
      </c>
      <c r="X75" t="s">
        <v>459</v>
      </c>
      <c r="Z75"/>
    </row>
    <row r="76" spans="1:26" x14ac:dyDescent="0.35">
      <c r="A76" t="s">
        <v>540</v>
      </c>
      <c r="B76" t="s">
        <v>460</v>
      </c>
      <c r="C76" t="s">
        <v>474</v>
      </c>
      <c r="D76" t="s">
        <v>461</v>
      </c>
      <c r="E76" t="s">
        <v>183</v>
      </c>
      <c r="F76" t="s">
        <v>465</v>
      </c>
      <c r="H76" t="s">
        <v>707</v>
      </c>
      <c r="I76" s="18">
        <v>43286</v>
      </c>
      <c r="J76">
        <v>3.1</v>
      </c>
      <c r="K76" t="s">
        <v>468</v>
      </c>
      <c r="L76" t="s">
        <v>467</v>
      </c>
      <c r="M76" t="s">
        <v>467</v>
      </c>
      <c r="N76" t="s">
        <v>467</v>
      </c>
      <c r="O76">
        <v>0.3</v>
      </c>
      <c r="P76" t="s">
        <v>468</v>
      </c>
      <c r="Q76">
        <v>0.9</v>
      </c>
      <c r="R76" t="s">
        <v>469</v>
      </c>
      <c r="S76" t="s">
        <v>458</v>
      </c>
      <c r="T76" t="s">
        <v>458</v>
      </c>
      <c r="U76" s="18">
        <v>43287</v>
      </c>
      <c r="V76" t="s">
        <v>158</v>
      </c>
      <c r="W76" t="s">
        <v>458</v>
      </c>
      <c r="X76" t="s">
        <v>459</v>
      </c>
      <c r="Z76"/>
    </row>
    <row r="77" spans="1:26" x14ac:dyDescent="0.35">
      <c r="A77" t="s">
        <v>541</v>
      </c>
      <c r="B77" t="s">
        <v>460</v>
      </c>
      <c r="C77" t="s">
        <v>474</v>
      </c>
      <c r="D77" t="s">
        <v>461</v>
      </c>
      <c r="E77" t="s">
        <v>183</v>
      </c>
      <c r="F77" t="s">
        <v>465</v>
      </c>
      <c r="H77" t="s">
        <v>708</v>
      </c>
      <c r="I77" s="18">
        <v>43286</v>
      </c>
      <c r="J77">
        <v>4.5</v>
      </c>
      <c r="K77" t="s">
        <v>468</v>
      </c>
      <c r="L77" t="s">
        <v>467</v>
      </c>
      <c r="M77" t="s">
        <v>467</v>
      </c>
      <c r="N77" t="s">
        <v>467</v>
      </c>
      <c r="O77">
        <v>0.3</v>
      </c>
      <c r="P77" t="s">
        <v>468</v>
      </c>
      <c r="Q77">
        <v>0.9</v>
      </c>
      <c r="R77" t="s">
        <v>469</v>
      </c>
      <c r="S77" t="s">
        <v>458</v>
      </c>
      <c r="T77" t="s">
        <v>458</v>
      </c>
      <c r="U77" s="18">
        <v>43287</v>
      </c>
      <c r="V77" t="s">
        <v>451</v>
      </c>
      <c r="W77" t="s">
        <v>458</v>
      </c>
      <c r="X77" t="s">
        <v>459</v>
      </c>
      <c r="Z77"/>
    </row>
    <row r="78" spans="1:26" x14ac:dyDescent="0.35">
      <c r="A78" t="s">
        <v>542</v>
      </c>
      <c r="B78" t="s">
        <v>460</v>
      </c>
      <c r="C78" t="s">
        <v>474</v>
      </c>
      <c r="D78" t="s">
        <v>461</v>
      </c>
      <c r="E78" t="s">
        <v>183</v>
      </c>
      <c r="F78" t="s">
        <v>465</v>
      </c>
      <c r="H78" t="s">
        <v>709</v>
      </c>
      <c r="I78" s="18">
        <v>43286</v>
      </c>
      <c r="J78">
        <v>1.9</v>
      </c>
      <c r="K78" t="s">
        <v>468</v>
      </c>
      <c r="L78" t="s">
        <v>467</v>
      </c>
      <c r="M78" t="s">
        <v>467</v>
      </c>
      <c r="N78" t="s">
        <v>467</v>
      </c>
      <c r="O78">
        <v>0.3</v>
      </c>
      <c r="P78" t="s">
        <v>468</v>
      </c>
      <c r="Q78">
        <v>0.9</v>
      </c>
      <c r="R78" t="s">
        <v>469</v>
      </c>
      <c r="S78" t="s">
        <v>458</v>
      </c>
      <c r="T78" t="s">
        <v>458</v>
      </c>
      <c r="U78" s="18">
        <v>43287</v>
      </c>
      <c r="V78" t="s">
        <v>161</v>
      </c>
      <c r="W78" t="s">
        <v>458</v>
      </c>
      <c r="X78" t="s">
        <v>459</v>
      </c>
      <c r="Z78"/>
    </row>
    <row r="79" spans="1:26" x14ac:dyDescent="0.35">
      <c r="A79" t="s">
        <v>543</v>
      </c>
      <c r="B79" t="s">
        <v>460</v>
      </c>
      <c r="C79" t="s">
        <v>474</v>
      </c>
      <c r="D79" t="s">
        <v>461</v>
      </c>
      <c r="E79" t="s">
        <v>183</v>
      </c>
      <c r="F79" t="s">
        <v>465</v>
      </c>
      <c r="H79" t="s">
        <v>710</v>
      </c>
      <c r="I79" s="18">
        <v>43298</v>
      </c>
      <c r="J79">
        <v>3.7</v>
      </c>
      <c r="K79" t="s">
        <v>468</v>
      </c>
      <c r="L79" t="s">
        <v>467</v>
      </c>
      <c r="M79" t="s">
        <v>467</v>
      </c>
      <c r="N79" t="s">
        <v>467</v>
      </c>
      <c r="O79">
        <v>0.3</v>
      </c>
      <c r="P79" t="s">
        <v>468</v>
      </c>
      <c r="Q79">
        <v>0.9</v>
      </c>
      <c r="R79" t="s">
        <v>469</v>
      </c>
      <c r="S79" t="s">
        <v>458</v>
      </c>
      <c r="T79" t="s">
        <v>458</v>
      </c>
      <c r="U79" s="18">
        <v>43299</v>
      </c>
      <c r="V79" t="s">
        <v>158</v>
      </c>
      <c r="W79" t="s">
        <v>458</v>
      </c>
      <c r="X79" t="s">
        <v>459</v>
      </c>
      <c r="Z79"/>
    </row>
    <row r="80" spans="1:26" x14ac:dyDescent="0.35">
      <c r="A80" t="s">
        <v>544</v>
      </c>
      <c r="B80" t="s">
        <v>460</v>
      </c>
      <c r="C80" t="s">
        <v>474</v>
      </c>
      <c r="D80" t="s">
        <v>461</v>
      </c>
      <c r="E80" t="s">
        <v>183</v>
      </c>
      <c r="F80" t="s">
        <v>465</v>
      </c>
      <c r="H80" t="s">
        <v>711</v>
      </c>
      <c r="I80" s="18">
        <v>43298</v>
      </c>
      <c r="J80">
        <v>10.6</v>
      </c>
      <c r="K80" t="s">
        <v>468</v>
      </c>
      <c r="L80" t="s">
        <v>467</v>
      </c>
      <c r="M80" t="s">
        <v>467</v>
      </c>
      <c r="N80" t="s">
        <v>467</v>
      </c>
      <c r="O80">
        <v>0.3</v>
      </c>
      <c r="P80" t="s">
        <v>468</v>
      </c>
      <c r="Q80">
        <v>0.9</v>
      </c>
      <c r="R80" t="s">
        <v>469</v>
      </c>
      <c r="S80" t="s">
        <v>458</v>
      </c>
      <c r="T80" t="s">
        <v>457</v>
      </c>
      <c r="U80" s="18">
        <v>43299</v>
      </c>
      <c r="V80" t="s">
        <v>451</v>
      </c>
      <c r="W80" t="s">
        <v>458</v>
      </c>
      <c r="X80" t="s">
        <v>459</v>
      </c>
      <c r="Z80"/>
    </row>
    <row r="81" spans="1:26" x14ac:dyDescent="0.35">
      <c r="A81" t="s">
        <v>801</v>
      </c>
      <c r="B81" t="s">
        <v>460</v>
      </c>
      <c r="C81" t="s">
        <v>474</v>
      </c>
      <c r="D81" t="s">
        <v>461</v>
      </c>
      <c r="E81" t="s">
        <v>183</v>
      </c>
      <c r="F81" t="s">
        <v>465</v>
      </c>
      <c r="H81" t="s">
        <v>712</v>
      </c>
      <c r="I81" s="18">
        <v>43298</v>
      </c>
      <c r="J81">
        <v>3</v>
      </c>
      <c r="K81" t="s">
        <v>468</v>
      </c>
      <c r="L81" t="s">
        <v>467</v>
      </c>
      <c r="M81" t="s">
        <v>467</v>
      </c>
      <c r="N81" t="s">
        <v>467</v>
      </c>
      <c r="O81">
        <v>0.3</v>
      </c>
      <c r="P81" t="s">
        <v>468</v>
      </c>
      <c r="Q81">
        <v>0.9</v>
      </c>
      <c r="R81" t="s">
        <v>469</v>
      </c>
      <c r="S81" t="s">
        <v>458</v>
      </c>
      <c r="T81" t="s">
        <v>456</v>
      </c>
      <c r="U81" s="18">
        <v>43299</v>
      </c>
      <c r="V81" t="s">
        <v>451</v>
      </c>
      <c r="W81" t="s">
        <v>458</v>
      </c>
      <c r="X81" t="s">
        <v>459</v>
      </c>
      <c r="Z81"/>
    </row>
    <row r="82" spans="1:26" x14ac:dyDescent="0.35">
      <c r="A82" t="s">
        <v>545</v>
      </c>
      <c r="B82" t="s">
        <v>460</v>
      </c>
      <c r="C82" t="s">
        <v>474</v>
      </c>
      <c r="D82" t="s">
        <v>461</v>
      </c>
      <c r="E82" t="s">
        <v>183</v>
      </c>
      <c r="F82" t="s">
        <v>465</v>
      </c>
      <c r="H82" t="s">
        <v>713</v>
      </c>
      <c r="I82" s="18">
        <v>43298</v>
      </c>
      <c r="J82">
        <v>3.4</v>
      </c>
      <c r="K82" t="s">
        <v>468</v>
      </c>
      <c r="L82" t="s">
        <v>467</v>
      </c>
      <c r="M82" t="s">
        <v>467</v>
      </c>
      <c r="N82" t="s">
        <v>467</v>
      </c>
      <c r="O82">
        <v>0.3</v>
      </c>
      <c r="P82" t="s">
        <v>468</v>
      </c>
      <c r="Q82">
        <v>0.9</v>
      </c>
      <c r="R82" t="s">
        <v>469</v>
      </c>
      <c r="S82" t="s">
        <v>458</v>
      </c>
      <c r="T82" t="s">
        <v>458</v>
      </c>
      <c r="U82" s="18">
        <v>43299</v>
      </c>
      <c r="V82" t="s">
        <v>161</v>
      </c>
      <c r="W82" t="s">
        <v>458</v>
      </c>
      <c r="X82" t="s">
        <v>459</v>
      </c>
      <c r="Z82"/>
    </row>
    <row r="83" spans="1:26" x14ac:dyDescent="0.35">
      <c r="A83" t="s">
        <v>546</v>
      </c>
      <c r="B83" t="s">
        <v>460</v>
      </c>
      <c r="C83" t="s">
        <v>474</v>
      </c>
      <c r="D83" t="s">
        <v>461</v>
      </c>
      <c r="E83" t="s">
        <v>183</v>
      </c>
      <c r="F83" t="s">
        <v>465</v>
      </c>
      <c r="H83" t="s">
        <v>714</v>
      </c>
      <c r="I83" s="18">
        <v>43306</v>
      </c>
      <c r="J83">
        <v>6.5</v>
      </c>
      <c r="K83" t="s">
        <v>468</v>
      </c>
      <c r="L83" t="s">
        <v>467</v>
      </c>
      <c r="M83" t="s">
        <v>467</v>
      </c>
      <c r="N83" t="s">
        <v>467</v>
      </c>
      <c r="O83">
        <v>0.3</v>
      </c>
      <c r="P83" t="s">
        <v>468</v>
      </c>
      <c r="Q83">
        <v>0.9</v>
      </c>
      <c r="R83" t="s">
        <v>469</v>
      </c>
      <c r="S83" t="s">
        <v>458</v>
      </c>
      <c r="T83" t="s">
        <v>458</v>
      </c>
      <c r="U83" s="18">
        <v>43307</v>
      </c>
      <c r="V83" t="s">
        <v>159</v>
      </c>
      <c r="W83" t="s">
        <v>458</v>
      </c>
      <c r="X83" t="s">
        <v>459</v>
      </c>
      <c r="Z83"/>
    </row>
    <row r="84" spans="1:26" x14ac:dyDescent="0.35">
      <c r="A84" t="s">
        <v>547</v>
      </c>
      <c r="B84" t="s">
        <v>460</v>
      </c>
      <c r="C84" t="s">
        <v>474</v>
      </c>
      <c r="D84" t="s">
        <v>461</v>
      </c>
      <c r="E84" t="s">
        <v>183</v>
      </c>
      <c r="F84" t="s">
        <v>465</v>
      </c>
      <c r="H84" t="s">
        <v>715</v>
      </c>
      <c r="I84" s="18">
        <v>43306</v>
      </c>
      <c r="J84">
        <v>10</v>
      </c>
      <c r="K84" t="s">
        <v>468</v>
      </c>
      <c r="L84" t="s">
        <v>467</v>
      </c>
      <c r="M84" t="s">
        <v>467</v>
      </c>
      <c r="N84" t="s">
        <v>467</v>
      </c>
      <c r="O84">
        <v>0.3</v>
      </c>
      <c r="P84" t="s">
        <v>468</v>
      </c>
      <c r="Q84">
        <v>0.9</v>
      </c>
      <c r="R84" t="s">
        <v>469</v>
      </c>
      <c r="S84" t="s">
        <v>458</v>
      </c>
      <c r="T84" t="s">
        <v>458</v>
      </c>
      <c r="U84" s="18">
        <v>43307</v>
      </c>
      <c r="V84" t="s">
        <v>160</v>
      </c>
      <c r="W84" t="s">
        <v>458</v>
      </c>
      <c r="X84" t="s">
        <v>459</v>
      </c>
      <c r="Z84"/>
    </row>
    <row r="85" spans="1:26" x14ac:dyDescent="0.35">
      <c r="A85" t="s">
        <v>548</v>
      </c>
      <c r="B85" t="s">
        <v>460</v>
      </c>
      <c r="C85" t="s">
        <v>474</v>
      </c>
      <c r="D85" t="s">
        <v>461</v>
      </c>
      <c r="E85" t="s">
        <v>183</v>
      </c>
      <c r="F85" t="s">
        <v>465</v>
      </c>
      <c r="H85" t="s">
        <v>716</v>
      </c>
      <c r="I85" s="18">
        <v>43306</v>
      </c>
      <c r="J85">
        <v>6.8</v>
      </c>
      <c r="K85" t="s">
        <v>468</v>
      </c>
      <c r="L85" t="s">
        <v>467</v>
      </c>
      <c r="M85" t="s">
        <v>467</v>
      </c>
      <c r="N85" t="s">
        <v>467</v>
      </c>
      <c r="O85">
        <v>0.3</v>
      </c>
      <c r="P85" t="s">
        <v>468</v>
      </c>
      <c r="Q85">
        <v>0.9</v>
      </c>
      <c r="R85" t="s">
        <v>469</v>
      </c>
      <c r="S85" t="s">
        <v>458</v>
      </c>
      <c r="T85" t="s">
        <v>457</v>
      </c>
      <c r="U85" s="18">
        <v>43307</v>
      </c>
      <c r="V85" t="s">
        <v>158</v>
      </c>
      <c r="W85" t="s">
        <v>458</v>
      </c>
      <c r="X85" t="s">
        <v>459</v>
      </c>
      <c r="Z85"/>
    </row>
    <row r="86" spans="1:26" x14ac:dyDescent="0.35">
      <c r="A86" t="s">
        <v>607</v>
      </c>
      <c r="B86" t="s">
        <v>460</v>
      </c>
      <c r="C86" t="s">
        <v>474</v>
      </c>
      <c r="D86" t="s">
        <v>461</v>
      </c>
      <c r="E86" t="s">
        <v>183</v>
      </c>
      <c r="F86" t="s">
        <v>465</v>
      </c>
      <c r="H86" t="s">
        <v>717</v>
      </c>
      <c r="I86" s="18">
        <v>43306</v>
      </c>
      <c r="J86">
        <v>5</v>
      </c>
      <c r="K86" t="s">
        <v>468</v>
      </c>
      <c r="L86" t="s">
        <v>467</v>
      </c>
      <c r="M86" t="s">
        <v>467</v>
      </c>
      <c r="N86" t="s">
        <v>467</v>
      </c>
      <c r="O86">
        <v>0.3</v>
      </c>
      <c r="P86" t="s">
        <v>468</v>
      </c>
      <c r="Q86">
        <v>0.9</v>
      </c>
      <c r="R86" t="s">
        <v>469</v>
      </c>
      <c r="S86" t="s">
        <v>458</v>
      </c>
      <c r="T86" t="s">
        <v>456</v>
      </c>
      <c r="U86" s="18">
        <v>43307</v>
      </c>
      <c r="V86" t="s">
        <v>158</v>
      </c>
      <c r="W86" t="s">
        <v>458</v>
      </c>
      <c r="X86" t="s">
        <v>459</v>
      </c>
      <c r="Z86"/>
    </row>
    <row r="87" spans="1:26" x14ac:dyDescent="0.35">
      <c r="A87" t="s">
        <v>549</v>
      </c>
      <c r="B87" t="s">
        <v>460</v>
      </c>
      <c r="C87" t="s">
        <v>474</v>
      </c>
      <c r="D87" t="s">
        <v>461</v>
      </c>
      <c r="E87" t="s">
        <v>183</v>
      </c>
      <c r="F87" t="s">
        <v>465</v>
      </c>
      <c r="H87" t="s">
        <v>718</v>
      </c>
      <c r="I87" s="18">
        <v>43306</v>
      </c>
      <c r="J87">
        <v>10</v>
      </c>
      <c r="K87" t="s">
        <v>468</v>
      </c>
      <c r="L87" t="s">
        <v>467</v>
      </c>
      <c r="M87" t="s">
        <v>467</v>
      </c>
      <c r="N87" t="s">
        <v>467</v>
      </c>
      <c r="O87">
        <v>0.3</v>
      </c>
      <c r="P87" t="s">
        <v>468</v>
      </c>
      <c r="Q87">
        <v>0.9</v>
      </c>
      <c r="R87" t="s">
        <v>469</v>
      </c>
      <c r="S87" t="s">
        <v>458</v>
      </c>
      <c r="T87" t="s">
        <v>458</v>
      </c>
      <c r="U87" s="18">
        <v>43307</v>
      </c>
      <c r="V87" t="s">
        <v>451</v>
      </c>
      <c r="W87" t="s">
        <v>458</v>
      </c>
      <c r="X87" t="s">
        <v>459</v>
      </c>
      <c r="Z87"/>
    </row>
    <row r="88" spans="1:26" x14ac:dyDescent="0.35">
      <c r="A88" t="s">
        <v>550</v>
      </c>
      <c r="B88" t="s">
        <v>460</v>
      </c>
      <c r="C88" t="s">
        <v>474</v>
      </c>
      <c r="D88" t="s">
        <v>461</v>
      </c>
      <c r="E88" t="s">
        <v>183</v>
      </c>
      <c r="F88" t="s">
        <v>465</v>
      </c>
      <c r="H88" t="s">
        <v>719</v>
      </c>
      <c r="I88" s="18">
        <v>43312</v>
      </c>
      <c r="J88">
        <v>7.6</v>
      </c>
      <c r="K88" t="s">
        <v>468</v>
      </c>
      <c r="L88" t="s">
        <v>467</v>
      </c>
      <c r="M88" t="s">
        <v>467</v>
      </c>
      <c r="N88" t="s">
        <v>467</v>
      </c>
      <c r="O88">
        <v>0.3</v>
      </c>
      <c r="P88" t="s">
        <v>468</v>
      </c>
      <c r="Q88">
        <v>0.9</v>
      </c>
      <c r="R88" t="s">
        <v>469</v>
      </c>
      <c r="S88" t="s">
        <v>458</v>
      </c>
      <c r="T88" t="s">
        <v>458</v>
      </c>
      <c r="U88" s="18">
        <v>43313</v>
      </c>
      <c r="V88" t="s">
        <v>159</v>
      </c>
      <c r="W88" t="s">
        <v>458</v>
      </c>
      <c r="X88" t="s">
        <v>459</v>
      </c>
      <c r="Z88"/>
    </row>
    <row r="89" spans="1:26" x14ac:dyDescent="0.35">
      <c r="A89" t="s">
        <v>551</v>
      </c>
      <c r="B89" t="s">
        <v>460</v>
      </c>
      <c r="C89" t="s">
        <v>474</v>
      </c>
      <c r="D89" t="s">
        <v>461</v>
      </c>
      <c r="E89" t="s">
        <v>183</v>
      </c>
      <c r="F89" t="s">
        <v>465</v>
      </c>
      <c r="H89" t="s">
        <v>720</v>
      </c>
      <c r="I89" s="18">
        <v>43312</v>
      </c>
      <c r="J89">
        <v>7.7</v>
      </c>
      <c r="K89" t="s">
        <v>468</v>
      </c>
      <c r="L89" t="s">
        <v>467</v>
      </c>
      <c r="M89" t="s">
        <v>467</v>
      </c>
      <c r="N89" t="s">
        <v>467</v>
      </c>
      <c r="O89">
        <v>0.3</v>
      </c>
      <c r="P89" t="s">
        <v>468</v>
      </c>
      <c r="Q89">
        <v>0.9</v>
      </c>
      <c r="R89" t="s">
        <v>469</v>
      </c>
      <c r="S89" t="s">
        <v>458</v>
      </c>
      <c r="T89" t="s">
        <v>458</v>
      </c>
      <c r="U89" s="18">
        <v>43313</v>
      </c>
      <c r="V89" t="s">
        <v>160</v>
      </c>
      <c r="W89" t="s">
        <v>458</v>
      </c>
      <c r="X89" t="s">
        <v>459</v>
      </c>
      <c r="Z89"/>
    </row>
    <row r="90" spans="1:26" x14ac:dyDescent="0.35">
      <c r="A90" t="s">
        <v>552</v>
      </c>
      <c r="B90" t="s">
        <v>460</v>
      </c>
      <c r="C90" t="s">
        <v>474</v>
      </c>
      <c r="D90" t="s">
        <v>461</v>
      </c>
      <c r="E90" t="s">
        <v>183</v>
      </c>
      <c r="F90" t="s">
        <v>465</v>
      </c>
      <c r="H90" t="s">
        <v>721</v>
      </c>
      <c r="I90" s="18">
        <v>43312</v>
      </c>
      <c r="J90">
        <v>4.2</v>
      </c>
      <c r="K90" t="s">
        <v>468</v>
      </c>
      <c r="L90" t="s">
        <v>467</v>
      </c>
      <c r="M90" t="s">
        <v>467</v>
      </c>
      <c r="N90" t="s">
        <v>467</v>
      </c>
      <c r="O90">
        <v>0.3</v>
      </c>
      <c r="P90" t="s">
        <v>468</v>
      </c>
      <c r="Q90">
        <v>0.9</v>
      </c>
      <c r="R90" t="s">
        <v>469</v>
      </c>
      <c r="S90" t="s">
        <v>458</v>
      </c>
      <c r="T90" t="s">
        <v>458</v>
      </c>
      <c r="U90" s="18">
        <v>43313</v>
      </c>
      <c r="V90" t="s">
        <v>450</v>
      </c>
      <c r="W90" t="s">
        <v>458</v>
      </c>
      <c r="X90" t="s">
        <v>459</v>
      </c>
      <c r="Z90"/>
    </row>
    <row r="91" spans="1:26" x14ac:dyDescent="0.35">
      <c r="A91" t="s">
        <v>553</v>
      </c>
      <c r="B91" t="s">
        <v>460</v>
      </c>
      <c r="C91" t="s">
        <v>474</v>
      </c>
      <c r="D91" t="s">
        <v>461</v>
      </c>
      <c r="E91" t="s">
        <v>183</v>
      </c>
      <c r="F91" t="s">
        <v>465</v>
      </c>
      <c r="H91" t="s">
        <v>722</v>
      </c>
      <c r="I91" s="18">
        <v>43312</v>
      </c>
      <c r="J91">
        <v>3</v>
      </c>
      <c r="K91" t="s">
        <v>468</v>
      </c>
      <c r="L91" t="s">
        <v>467</v>
      </c>
      <c r="M91" t="s">
        <v>467</v>
      </c>
      <c r="N91" t="s">
        <v>467</v>
      </c>
      <c r="O91">
        <v>0.3</v>
      </c>
      <c r="P91" t="s">
        <v>468</v>
      </c>
      <c r="Q91">
        <v>0.9</v>
      </c>
      <c r="R91" t="s">
        <v>469</v>
      </c>
      <c r="S91" t="s">
        <v>458</v>
      </c>
      <c r="T91" t="s">
        <v>458</v>
      </c>
      <c r="U91" s="18">
        <v>43313</v>
      </c>
      <c r="V91" t="s">
        <v>158</v>
      </c>
      <c r="W91" t="s">
        <v>458</v>
      </c>
      <c r="X91" t="s">
        <v>459</v>
      </c>
      <c r="Z91"/>
    </row>
    <row r="92" spans="1:26" x14ac:dyDescent="0.35">
      <c r="A92" t="s">
        <v>554</v>
      </c>
      <c r="B92" t="s">
        <v>460</v>
      </c>
      <c r="C92" t="s">
        <v>474</v>
      </c>
      <c r="D92" t="s">
        <v>461</v>
      </c>
      <c r="E92" t="s">
        <v>183</v>
      </c>
      <c r="F92" t="s">
        <v>465</v>
      </c>
      <c r="H92" t="s">
        <v>723</v>
      </c>
      <c r="I92" s="18">
        <v>43312</v>
      </c>
      <c r="J92">
        <v>3.6</v>
      </c>
      <c r="K92" t="s">
        <v>468</v>
      </c>
      <c r="L92" t="s">
        <v>467</v>
      </c>
      <c r="M92" t="s">
        <v>467</v>
      </c>
      <c r="N92" t="s">
        <v>467</v>
      </c>
      <c r="O92">
        <v>0.3</v>
      </c>
      <c r="P92" t="s">
        <v>468</v>
      </c>
      <c r="Q92">
        <v>0.9</v>
      </c>
      <c r="R92" t="s">
        <v>469</v>
      </c>
      <c r="S92" t="s">
        <v>458</v>
      </c>
      <c r="T92" t="s">
        <v>458</v>
      </c>
      <c r="U92" s="18">
        <v>43313</v>
      </c>
      <c r="V92" t="s">
        <v>451</v>
      </c>
      <c r="W92" t="s">
        <v>458</v>
      </c>
      <c r="X92" t="s">
        <v>459</v>
      </c>
      <c r="Z92"/>
    </row>
    <row r="93" spans="1:26" x14ac:dyDescent="0.35">
      <c r="A93" t="s">
        <v>555</v>
      </c>
      <c r="B93" t="s">
        <v>460</v>
      </c>
      <c r="C93" t="s">
        <v>474</v>
      </c>
      <c r="D93" t="s">
        <v>461</v>
      </c>
      <c r="E93" t="s">
        <v>183</v>
      </c>
      <c r="F93" t="s">
        <v>465</v>
      </c>
      <c r="H93" t="s">
        <v>724</v>
      </c>
      <c r="I93" s="18">
        <v>43312</v>
      </c>
      <c r="J93">
        <v>3.7</v>
      </c>
      <c r="K93" t="s">
        <v>468</v>
      </c>
      <c r="L93" t="s">
        <v>467</v>
      </c>
      <c r="M93" t="s">
        <v>467</v>
      </c>
      <c r="N93" t="s">
        <v>467</v>
      </c>
      <c r="O93">
        <v>0.3</v>
      </c>
      <c r="P93" t="s">
        <v>468</v>
      </c>
      <c r="Q93">
        <v>0.9</v>
      </c>
      <c r="R93" t="s">
        <v>469</v>
      </c>
      <c r="S93" t="s">
        <v>458</v>
      </c>
      <c r="T93" t="s">
        <v>457</v>
      </c>
      <c r="U93" s="18">
        <v>43313</v>
      </c>
      <c r="V93" t="s">
        <v>161</v>
      </c>
      <c r="W93" t="s">
        <v>458</v>
      </c>
      <c r="X93" t="s">
        <v>459</v>
      </c>
      <c r="Z93"/>
    </row>
    <row r="94" spans="1:26" x14ac:dyDescent="0.35">
      <c r="A94" t="s">
        <v>802</v>
      </c>
      <c r="B94" t="s">
        <v>460</v>
      </c>
      <c r="C94" t="s">
        <v>474</v>
      </c>
      <c r="D94" t="s">
        <v>461</v>
      </c>
      <c r="E94" t="s">
        <v>183</v>
      </c>
      <c r="F94" t="s">
        <v>465</v>
      </c>
      <c r="H94" t="s">
        <v>725</v>
      </c>
      <c r="I94" s="18">
        <v>43312</v>
      </c>
      <c r="J94">
        <v>2.5</v>
      </c>
      <c r="K94" t="s">
        <v>468</v>
      </c>
      <c r="L94" t="s">
        <v>467</v>
      </c>
      <c r="M94" t="s">
        <v>467</v>
      </c>
      <c r="N94" t="s">
        <v>467</v>
      </c>
      <c r="O94">
        <v>0.3</v>
      </c>
      <c r="P94" t="s">
        <v>468</v>
      </c>
      <c r="Q94">
        <v>0.9</v>
      </c>
      <c r="R94" t="s">
        <v>469</v>
      </c>
      <c r="S94" t="s">
        <v>458</v>
      </c>
      <c r="T94" t="s">
        <v>456</v>
      </c>
      <c r="U94" s="18">
        <v>43313</v>
      </c>
      <c r="V94" t="s">
        <v>161</v>
      </c>
      <c r="W94" t="s">
        <v>458</v>
      </c>
      <c r="X94" t="s">
        <v>459</v>
      </c>
      <c r="Z94"/>
    </row>
    <row r="95" spans="1:26" x14ac:dyDescent="0.35">
      <c r="A95" t="s">
        <v>556</v>
      </c>
      <c r="B95" t="s">
        <v>460</v>
      </c>
      <c r="C95" t="s">
        <v>474</v>
      </c>
      <c r="D95" t="s">
        <v>461</v>
      </c>
      <c r="E95" t="s">
        <v>183</v>
      </c>
      <c r="F95" t="s">
        <v>465</v>
      </c>
      <c r="H95" t="s">
        <v>726</v>
      </c>
      <c r="I95" s="18">
        <v>43326</v>
      </c>
      <c r="J95">
        <v>11.2</v>
      </c>
      <c r="K95" t="s">
        <v>468</v>
      </c>
      <c r="L95" t="s">
        <v>467</v>
      </c>
      <c r="M95" t="s">
        <v>467</v>
      </c>
      <c r="N95" t="s">
        <v>467</v>
      </c>
      <c r="O95">
        <v>0.3</v>
      </c>
      <c r="P95" t="s">
        <v>468</v>
      </c>
      <c r="Q95">
        <v>0.9</v>
      </c>
      <c r="R95" t="s">
        <v>469</v>
      </c>
      <c r="S95" t="s">
        <v>458</v>
      </c>
      <c r="T95" t="s">
        <v>458</v>
      </c>
      <c r="U95" s="18">
        <v>43327</v>
      </c>
      <c r="V95" t="s">
        <v>159</v>
      </c>
      <c r="W95" t="s">
        <v>458</v>
      </c>
      <c r="X95" t="s">
        <v>459</v>
      </c>
      <c r="Z95"/>
    </row>
    <row r="96" spans="1:26" x14ac:dyDescent="0.35">
      <c r="A96" t="s">
        <v>557</v>
      </c>
      <c r="B96" t="s">
        <v>460</v>
      </c>
      <c r="C96" t="s">
        <v>474</v>
      </c>
      <c r="D96" t="s">
        <v>461</v>
      </c>
      <c r="E96" t="s">
        <v>183</v>
      </c>
      <c r="F96" t="s">
        <v>465</v>
      </c>
      <c r="H96" t="s">
        <v>727</v>
      </c>
      <c r="I96" s="18">
        <v>43326</v>
      </c>
      <c r="J96">
        <v>7.7</v>
      </c>
      <c r="K96" t="s">
        <v>468</v>
      </c>
      <c r="L96" t="s">
        <v>467</v>
      </c>
      <c r="M96" t="s">
        <v>467</v>
      </c>
      <c r="N96" t="s">
        <v>467</v>
      </c>
      <c r="O96">
        <v>0.3</v>
      </c>
      <c r="P96" t="s">
        <v>468</v>
      </c>
      <c r="Q96">
        <v>0.9</v>
      </c>
      <c r="R96" t="s">
        <v>469</v>
      </c>
      <c r="S96" t="s">
        <v>458</v>
      </c>
      <c r="T96" t="s">
        <v>458</v>
      </c>
      <c r="U96" s="18">
        <v>43327</v>
      </c>
      <c r="V96" t="s">
        <v>160</v>
      </c>
      <c r="W96" t="s">
        <v>458</v>
      </c>
      <c r="X96" t="s">
        <v>459</v>
      </c>
      <c r="Z96"/>
    </row>
    <row r="97" spans="1:26" x14ac:dyDescent="0.35">
      <c r="A97" t="s">
        <v>558</v>
      </c>
      <c r="B97" t="s">
        <v>460</v>
      </c>
      <c r="C97" t="s">
        <v>474</v>
      </c>
      <c r="D97" t="s">
        <v>461</v>
      </c>
      <c r="E97" t="s">
        <v>183</v>
      </c>
      <c r="F97" t="s">
        <v>465</v>
      </c>
      <c r="H97" t="s">
        <v>728</v>
      </c>
      <c r="I97" s="18">
        <v>43326</v>
      </c>
      <c r="J97">
        <v>8.1</v>
      </c>
      <c r="K97" t="s">
        <v>468</v>
      </c>
      <c r="L97" t="s">
        <v>467</v>
      </c>
      <c r="M97" t="s">
        <v>467</v>
      </c>
      <c r="N97" t="s">
        <v>467</v>
      </c>
      <c r="O97">
        <v>0.3</v>
      </c>
      <c r="P97" t="s">
        <v>468</v>
      </c>
      <c r="Q97">
        <v>0.9</v>
      </c>
      <c r="R97" t="s">
        <v>469</v>
      </c>
      <c r="S97" t="s">
        <v>458</v>
      </c>
      <c r="T97" t="s">
        <v>458</v>
      </c>
      <c r="U97" s="18">
        <v>43327</v>
      </c>
      <c r="V97" t="s">
        <v>450</v>
      </c>
      <c r="W97" t="s">
        <v>458</v>
      </c>
      <c r="X97" t="s">
        <v>459</v>
      </c>
      <c r="Z97"/>
    </row>
    <row r="98" spans="1:26" x14ac:dyDescent="0.35">
      <c r="A98" t="s">
        <v>559</v>
      </c>
      <c r="B98" t="s">
        <v>460</v>
      </c>
      <c r="C98" t="s">
        <v>474</v>
      </c>
      <c r="D98" t="s">
        <v>461</v>
      </c>
      <c r="E98" t="s">
        <v>183</v>
      </c>
      <c r="F98" t="s">
        <v>465</v>
      </c>
      <c r="H98" t="s">
        <v>729</v>
      </c>
      <c r="I98" s="18">
        <v>43326</v>
      </c>
      <c r="J98">
        <v>2.9</v>
      </c>
      <c r="K98" t="s">
        <v>468</v>
      </c>
      <c r="L98" t="s">
        <v>467</v>
      </c>
      <c r="M98" t="s">
        <v>467</v>
      </c>
      <c r="N98" t="s">
        <v>467</v>
      </c>
      <c r="O98">
        <v>0.3</v>
      </c>
      <c r="P98" t="s">
        <v>468</v>
      </c>
      <c r="Q98">
        <v>0.9</v>
      </c>
      <c r="R98" t="s">
        <v>469</v>
      </c>
      <c r="S98" t="s">
        <v>458</v>
      </c>
      <c r="T98" t="s">
        <v>457</v>
      </c>
      <c r="U98" s="18">
        <v>43327</v>
      </c>
      <c r="V98" t="s">
        <v>158</v>
      </c>
      <c r="W98" t="s">
        <v>458</v>
      </c>
      <c r="X98" t="s">
        <v>459</v>
      </c>
      <c r="Z98"/>
    </row>
    <row r="99" spans="1:26" x14ac:dyDescent="0.35">
      <c r="A99" t="s">
        <v>608</v>
      </c>
      <c r="B99" t="s">
        <v>460</v>
      </c>
      <c r="C99" t="s">
        <v>474</v>
      </c>
      <c r="D99" t="s">
        <v>461</v>
      </c>
      <c r="E99" t="s">
        <v>183</v>
      </c>
      <c r="F99" t="s">
        <v>465</v>
      </c>
      <c r="H99" t="s">
        <v>730</v>
      </c>
      <c r="I99" s="18">
        <v>43326</v>
      </c>
      <c r="J99">
        <v>3.2</v>
      </c>
      <c r="K99" t="s">
        <v>468</v>
      </c>
      <c r="L99" t="s">
        <v>467</v>
      </c>
      <c r="M99" t="s">
        <v>467</v>
      </c>
      <c r="N99" t="s">
        <v>467</v>
      </c>
      <c r="O99">
        <v>0.3</v>
      </c>
      <c r="P99" t="s">
        <v>468</v>
      </c>
      <c r="Q99">
        <v>0.9</v>
      </c>
      <c r="R99" t="s">
        <v>469</v>
      </c>
      <c r="S99" t="s">
        <v>458</v>
      </c>
      <c r="T99" t="s">
        <v>456</v>
      </c>
      <c r="U99" s="18">
        <v>43327</v>
      </c>
      <c r="V99" t="s">
        <v>158</v>
      </c>
      <c r="W99" t="s">
        <v>458</v>
      </c>
      <c r="X99" t="s">
        <v>459</v>
      </c>
      <c r="Z99"/>
    </row>
    <row r="100" spans="1:26" x14ac:dyDescent="0.35">
      <c r="A100" t="s">
        <v>560</v>
      </c>
      <c r="B100" t="s">
        <v>460</v>
      </c>
      <c r="C100" t="s">
        <v>474</v>
      </c>
      <c r="D100" t="s">
        <v>461</v>
      </c>
      <c r="E100" t="s">
        <v>183</v>
      </c>
      <c r="F100" t="s">
        <v>465</v>
      </c>
      <c r="H100" t="s">
        <v>731</v>
      </c>
      <c r="I100" s="18">
        <v>43326</v>
      </c>
      <c r="J100">
        <v>7.2</v>
      </c>
      <c r="K100" t="s">
        <v>468</v>
      </c>
      <c r="L100" t="s">
        <v>467</v>
      </c>
      <c r="M100" t="s">
        <v>467</v>
      </c>
      <c r="N100" t="s">
        <v>467</v>
      </c>
      <c r="O100">
        <v>0.3</v>
      </c>
      <c r="P100" t="s">
        <v>468</v>
      </c>
      <c r="Q100">
        <v>0.9</v>
      </c>
      <c r="R100" t="s">
        <v>469</v>
      </c>
      <c r="S100" t="s">
        <v>458</v>
      </c>
      <c r="T100" t="s">
        <v>458</v>
      </c>
      <c r="U100" s="18">
        <v>43327</v>
      </c>
      <c r="V100" t="s">
        <v>451</v>
      </c>
      <c r="W100" t="s">
        <v>458</v>
      </c>
      <c r="X100" t="s">
        <v>459</v>
      </c>
      <c r="Z100"/>
    </row>
    <row r="101" spans="1:26" x14ac:dyDescent="0.35">
      <c r="A101" t="s">
        <v>561</v>
      </c>
      <c r="B101" t="s">
        <v>460</v>
      </c>
      <c r="C101" t="s">
        <v>474</v>
      </c>
      <c r="D101" t="s">
        <v>461</v>
      </c>
      <c r="E101" t="s">
        <v>183</v>
      </c>
      <c r="F101" t="s">
        <v>465</v>
      </c>
      <c r="H101" t="s">
        <v>732</v>
      </c>
      <c r="I101" s="18">
        <v>43326</v>
      </c>
      <c r="J101">
        <v>3.5</v>
      </c>
      <c r="K101" t="s">
        <v>468</v>
      </c>
      <c r="L101" t="s">
        <v>467</v>
      </c>
      <c r="M101" t="s">
        <v>467</v>
      </c>
      <c r="N101" t="s">
        <v>467</v>
      </c>
      <c r="O101">
        <v>0.3</v>
      </c>
      <c r="P101" t="s">
        <v>468</v>
      </c>
      <c r="Q101">
        <v>0.9</v>
      </c>
      <c r="R101" t="s">
        <v>469</v>
      </c>
      <c r="S101" t="s">
        <v>458</v>
      </c>
      <c r="T101" t="s">
        <v>458</v>
      </c>
      <c r="U101" s="18">
        <v>43327</v>
      </c>
      <c r="V101" t="s">
        <v>161</v>
      </c>
      <c r="W101" t="s">
        <v>458</v>
      </c>
      <c r="X101" t="s">
        <v>459</v>
      </c>
      <c r="Z101"/>
    </row>
    <row r="102" spans="1:26" x14ac:dyDescent="0.35">
      <c r="A102" t="s">
        <v>562</v>
      </c>
      <c r="B102" t="s">
        <v>460</v>
      </c>
      <c r="C102" t="s">
        <v>474</v>
      </c>
      <c r="D102" t="s">
        <v>461</v>
      </c>
      <c r="E102" t="s">
        <v>183</v>
      </c>
      <c r="F102" t="s">
        <v>465</v>
      </c>
      <c r="H102" t="s">
        <v>733</v>
      </c>
      <c r="I102" s="18">
        <v>43329</v>
      </c>
      <c r="K102" t="s">
        <v>468</v>
      </c>
      <c r="L102" t="s">
        <v>467</v>
      </c>
      <c r="M102" t="s">
        <v>467</v>
      </c>
      <c r="N102" t="s">
        <v>467</v>
      </c>
      <c r="O102">
        <v>0.3</v>
      </c>
      <c r="P102" t="s">
        <v>468</v>
      </c>
      <c r="Q102">
        <v>0.9</v>
      </c>
      <c r="R102" t="s">
        <v>469</v>
      </c>
      <c r="S102" t="s">
        <v>458</v>
      </c>
      <c r="T102" t="s">
        <v>458</v>
      </c>
      <c r="U102" s="18">
        <v>43330</v>
      </c>
      <c r="V102" t="s">
        <v>450</v>
      </c>
      <c r="W102" t="s">
        <v>458</v>
      </c>
      <c r="X102" t="s">
        <v>459</v>
      </c>
      <c r="Z102"/>
    </row>
    <row r="103" spans="1:26" x14ac:dyDescent="0.35">
      <c r="A103" t="s">
        <v>563</v>
      </c>
      <c r="B103" t="s">
        <v>460</v>
      </c>
      <c r="C103" t="s">
        <v>474</v>
      </c>
      <c r="D103" t="s">
        <v>461</v>
      </c>
      <c r="E103" t="s">
        <v>183</v>
      </c>
      <c r="F103" t="s">
        <v>465</v>
      </c>
      <c r="H103" t="s">
        <v>734</v>
      </c>
      <c r="I103" s="18">
        <v>43340</v>
      </c>
      <c r="J103">
        <v>6.2</v>
      </c>
      <c r="K103" t="s">
        <v>468</v>
      </c>
      <c r="L103" t="s">
        <v>467</v>
      </c>
      <c r="M103" t="s">
        <v>467</v>
      </c>
      <c r="N103" t="s">
        <v>467</v>
      </c>
      <c r="O103">
        <v>0.3</v>
      </c>
      <c r="P103" t="s">
        <v>468</v>
      </c>
      <c r="Q103">
        <v>0.9</v>
      </c>
      <c r="R103" t="s">
        <v>469</v>
      </c>
      <c r="S103" t="s">
        <v>458</v>
      </c>
      <c r="T103" t="s">
        <v>458</v>
      </c>
      <c r="U103" s="18">
        <v>43341</v>
      </c>
      <c r="V103" t="s">
        <v>159</v>
      </c>
      <c r="W103" t="s">
        <v>458</v>
      </c>
      <c r="X103" t="s">
        <v>459</v>
      </c>
      <c r="Z103"/>
    </row>
    <row r="104" spans="1:26" x14ac:dyDescent="0.35">
      <c r="A104" t="s">
        <v>564</v>
      </c>
      <c r="B104" t="s">
        <v>460</v>
      </c>
      <c r="C104" t="s">
        <v>474</v>
      </c>
      <c r="D104" t="s">
        <v>461</v>
      </c>
      <c r="E104" t="s">
        <v>183</v>
      </c>
      <c r="F104" t="s">
        <v>465</v>
      </c>
      <c r="H104" t="s">
        <v>735</v>
      </c>
      <c r="I104" s="18">
        <v>43340</v>
      </c>
      <c r="J104">
        <v>8.9</v>
      </c>
      <c r="K104" t="s">
        <v>468</v>
      </c>
      <c r="L104" t="s">
        <v>467</v>
      </c>
      <c r="M104" t="s">
        <v>467</v>
      </c>
      <c r="N104" t="s">
        <v>467</v>
      </c>
      <c r="O104">
        <v>0.3</v>
      </c>
      <c r="P104" t="s">
        <v>468</v>
      </c>
      <c r="Q104">
        <v>0.9</v>
      </c>
      <c r="R104" t="s">
        <v>469</v>
      </c>
      <c r="S104" t="s">
        <v>458</v>
      </c>
      <c r="T104" t="s">
        <v>457</v>
      </c>
      <c r="U104" s="18">
        <v>43341</v>
      </c>
      <c r="V104" t="s">
        <v>160</v>
      </c>
      <c r="W104" t="s">
        <v>458</v>
      </c>
      <c r="X104" t="s">
        <v>459</v>
      </c>
      <c r="Z104"/>
    </row>
    <row r="105" spans="1:26" x14ac:dyDescent="0.35">
      <c r="A105" t="s">
        <v>609</v>
      </c>
      <c r="B105" t="s">
        <v>460</v>
      </c>
      <c r="C105" t="s">
        <v>474</v>
      </c>
      <c r="D105" t="s">
        <v>461</v>
      </c>
      <c r="E105" t="s">
        <v>183</v>
      </c>
      <c r="F105" t="s">
        <v>465</v>
      </c>
      <c r="H105" t="s">
        <v>736</v>
      </c>
      <c r="I105" s="18">
        <v>43340</v>
      </c>
      <c r="J105">
        <v>8.8000000000000007</v>
      </c>
      <c r="K105" t="s">
        <v>468</v>
      </c>
      <c r="L105" t="s">
        <v>467</v>
      </c>
      <c r="M105" t="s">
        <v>467</v>
      </c>
      <c r="N105" t="s">
        <v>467</v>
      </c>
      <c r="O105">
        <v>0.3</v>
      </c>
      <c r="P105" t="s">
        <v>468</v>
      </c>
      <c r="Q105">
        <v>0.9</v>
      </c>
      <c r="R105" t="s">
        <v>469</v>
      </c>
      <c r="S105" t="s">
        <v>458</v>
      </c>
      <c r="T105" t="s">
        <v>456</v>
      </c>
      <c r="U105" s="18">
        <v>43341</v>
      </c>
      <c r="V105" t="s">
        <v>160</v>
      </c>
      <c r="W105" t="s">
        <v>458</v>
      </c>
      <c r="X105" t="s">
        <v>459</v>
      </c>
      <c r="Z105"/>
    </row>
    <row r="106" spans="1:26" x14ac:dyDescent="0.35">
      <c r="A106" t="s">
        <v>565</v>
      </c>
      <c r="B106" t="s">
        <v>460</v>
      </c>
      <c r="C106" t="s">
        <v>474</v>
      </c>
      <c r="D106" t="s">
        <v>461</v>
      </c>
      <c r="E106" t="s">
        <v>183</v>
      </c>
      <c r="F106" t="s">
        <v>465</v>
      </c>
      <c r="H106" t="s">
        <v>737</v>
      </c>
      <c r="I106" s="18">
        <v>43340</v>
      </c>
      <c r="J106">
        <v>5.5</v>
      </c>
      <c r="K106" t="s">
        <v>468</v>
      </c>
      <c r="L106" t="s">
        <v>467</v>
      </c>
      <c r="M106" t="s">
        <v>467</v>
      </c>
      <c r="N106" t="s">
        <v>467</v>
      </c>
      <c r="O106">
        <v>0.3</v>
      </c>
      <c r="P106" t="s">
        <v>468</v>
      </c>
      <c r="Q106">
        <v>0.9</v>
      </c>
      <c r="R106" t="s">
        <v>469</v>
      </c>
      <c r="S106" t="s">
        <v>458</v>
      </c>
      <c r="T106" t="s">
        <v>458</v>
      </c>
      <c r="U106" s="18">
        <v>43341</v>
      </c>
      <c r="V106" t="s">
        <v>450</v>
      </c>
      <c r="W106" t="s">
        <v>458</v>
      </c>
      <c r="X106" t="s">
        <v>459</v>
      </c>
      <c r="Z106"/>
    </row>
    <row r="107" spans="1:26" x14ac:dyDescent="0.35">
      <c r="A107" t="s">
        <v>566</v>
      </c>
      <c r="B107" t="s">
        <v>460</v>
      </c>
      <c r="C107" t="s">
        <v>474</v>
      </c>
      <c r="D107" t="s">
        <v>461</v>
      </c>
      <c r="E107" t="s">
        <v>183</v>
      </c>
      <c r="F107" t="s">
        <v>465</v>
      </c>
      <c r="H107" t="s">
        <v>738</v>
      </c>
      <c r="I107" s="18">
        <v>43340</v>
      </c>
      <c r="J107">
        <v>2.8</v>
      </c>
      <c r="K107" t="s">
        <v>468</v>
      </c>
      <c r="L107" t="s">
        <v>467</v>
      </c>
      <c r="M107" t="s">
        <v>467</v>
      </c>
      <c r="N107" t="s">
        <v>467</v>
      </c>
      <c r="O107">
        <v>0.3</v>
      </c>
      <c r="P107" t="s">
        <v>468</v>
      </c>
      <c r="Q107">
        <v>0.9</v>
      </c>
      <c r="R107" t="s">
        <v>469</v>
      </c>
      <c r="S107" t="s">
        <v>458</v>
      </c>
      <c r="T107" t="s">
        <v>458</v>
      </c>
      <c r="U107" s="18">
        <v>43341</v>
      </c>
      <c r="V107" t="s">
        <v>158</v>
      </c>
      <c r="W107" t="s">
        <v>458</v>
      </c>
      <c r="X107" t="s">
        <v>459</v>
      </c>
      <c r="Z107"/>
    </row>
    <row r="108" spans="1:26" x14ac:dyDescent="0.35">
      <c r="A108" t="s">
        <v>567</v>
      </c>
      <c r="B108" t="s">
        <v>460</v>
      </c>
      <c r="C108" t="s">
        <v>474</v>
      </c>
      <c r="D108" t="s">
        <v>461</v>
      </c>
      <c r="E108" t="s">
        <v>183</v>
      </c>
      <c r="F108" t="s">
        <v>465</v>
      </c>
      <c r="H108" t="s">
        <v>739</v>
      </c>
      <c r="I108" s="18">
        <v>43340</v>
      </c>
      <c r="J108">
        <v>4.0999999999999996</v>
      </c>
      <c r="K108" t="s">
        <v>468</v>
      </c>
      <c r="L108" t="s">
        <v>467</v>
      </c>
      <c r="M108" t="s">
        <v>467</v>
      </c>
      <c r="N108" t="s">
        <v>467</v>
      </c>
      <c r="O108">
        <v>0.3</v>
      </c>
      <c r="P108" t="s">
        <v>468</v>
      </c>
      <c r="Q108">
        <v>0.9</v>
      </c>
      <c r="R108" t="s">
        <v>469</v>
      </c>
      <c r="S108" t="s">
        <v>458</v>
      </c>
      <c r="T108" t="s">
        <v>458</v>
      </c>
      <c r="U108" s="18">
        <v>43341</v>
      </c>
      <c r="V108" t="s">
        <v>451</v>
      </c>
      <c r="W108" t="s">
        <v>458</v>
      </c>
      <c r="X108" t="s">
        <v>459</v>
      </c>
      <c r="Z108"/>
    </row>
    <row r="109" spans="1:26" x14ac:dyDescent="0.35">
      <c r="A109" t="s">
        <v>568</v>
      </c>
      <c r="B109" t="s">
        <v>460</v>
      </c>
      <c r="C109" t="s">
        <v>474</v>
      </c>
      <c r="D109" t="s">
        <v>461</v>
      </c>
      <c r="E109" t="s">
        <v>183</v>
      </c>
      <c r="F109" t="s">
        <v>465</v>
      </c>
      <c r="H109" t="s">
        <v>740</v>
      </c>
      <c r="I109" s="18">
        <v>43340</v>
      </c>
      <c r="J109">
        <v>2.5</v>
      </c>
      <c r="K109" t="s">
        <v>468</v>
      </c>
      <c r="L109" t="s">
        <v>467</v>
      </c>
      <c r="M109" t="s">
        <v>467</v>
      </c>
      <c r="N109" t="s">
        <v>467</v>
      </c>
      <c r="O109">
        <v>0.3</v>
      </c>
      <c r="P109" t="s">
        <v>468</v>
      </c>
      <c r="Q109">
        <v>0.9</v>
      </c>
      <c r="R109" t="s">
        <v>469</v>
      </c>
      <c r="S109" t="s">
        <v>458</v>
      </c>
      <c r="T109" t="s">
        <v>458</v>
      </c>
      <c r="U109" s="18">
        <v>43341</v>
      </c>
      <c r="V109" t="s">
        <v>161</v>
      </c>
      <c r="W109" t="s">
        <v>458</v>
      </c>
      <c r="X109" t="s">
        <v>459</v>
      </c>
      <c r="Z109"/>
    </row>
    <row r="110" spans="1:26" x14ac:dyDescent="0.35">
      <c r="A110" t="s">
        <v>569</v>
      </c>
      <c r="B110" t="s">
        <v>460</v>
      </c>
      <c r="C110" t="s">
        <v>474</v>
      </c>
      <c r="D110" t="s">
        <v>461</v>
      </c>
      <c r="E110" t="s">
        <v>183</v>
      </c>
      <c r="F110" t="s">
        <v>465</v>
      </c>
      <c r="H110" t="s">
        <v>741</v>
      </c>
      <c r="I110" s="18">
        <v>43353</v>
      </c>
      <c r="J110">
        <v>3.6</v>
      </c>
      <c r="K110" t="s">
        <v>468</v>
      </c>
      <c r="L110" t="s">
        <v>467</v>
      </c>
      <c r="M110" t="s">
        <v>467</v>
      </c>
      <c r="N110" t="s">
        <v>467</v>
      </c>
      <c r="O110">
        <v>0.3</v>
      </c>
      <c r="P110" t="s">
        <v>468</v>
      </c>
      <c r="Q110">
        <v>0.9</v>
      </c>
      <c r="R110" t="s">
        <v>469</v>
      </c>
      <c r="S110" t="s">
        <v>458</v>
      </c>
      <c r="T110" t="s">
        <v>458</v>
      </c>
      <c r="U110" s="18">
        <v>43354</v>
      </c>
      <c r="V110" t="s">
        <v>159</v>
      </c>
      <c r="W110" t="s">
        <v>458</v>
      </c>
      <c r="X110" t="s">
        <v>459</v>
      </c>
      <c r="Z110"/>
    </row>
    <row r="111" spans="1:26" x14ac:dyDescent="0.35">
      <c r="A111" t="s">
        <v>570</v>
      </c>
      <c r="B111" t="s">
        <v>460</v>
      </c>
      <c r="C111" t="s">
        <v>474</v>
      </c>
      <c r="D111" t="s">
        <v>461</v>
      </c>
      <c r="E111" t="s">
        <v>183</v>
      </c>
      <c r="F111" t="s">
        <v>465</v>
      </c>
      <c r="H111" t="s">
        <v>742</v>
      </c>
      <c r="I111" s="18">
        <v>43353</v>
      </c>
      <c r="J111">
        <v>5.5</v>
      </c>
      <c r="K111" t="s">
        <v>468</v>
      </c>
      <c r="L111" t="s">
        <v>467</v>
      </c>
      <c r="M111" t="s">
        <v>467</v>
      </c>
      <c r="N111" t="s">
        <v>467</v>
      </c>
      <c r="O111">
        <v>0.3</v>
      </c>
      <c r="P111" t="s">
        <v>468</v>
      </c>
      <c r="Q111">
        <v>0.9</v>
      </c>
      <c r="R111" t="s">
        <v>469</v>
      </c>
      <c r="S111" t="s">
        <v>458</v>
      </c>
      <c r="T111" t="s">
        <v>458</v>
      </c>
      <c r="U111" s="18">
        <v>43354</v>
      </c>
      <c r="V111" t="s">
        <v>160</v>
      </c>
      <c r="W111" t="s">
        <v>458</v>
      </c>
      <c r="X111" t="s">
        <v>459</v>
      </c>
      <c r="Z111"/>
    </row>
    <row r="112" spans="1:26" x14ac:dyDescent="0.35">
      <c r="A112" t="s">
        <v>571</v>
      </c>
      <c r="B112" t="s">
        <v>460</v>
      </c>
      <c r="C112" t="s">
        <v>474</v>
      </c>
      <c r="D112" t="s">
        <v>461</v>
      </c>
      <c r="E112" t="s">
        <v>183</v>
      </c>
      <c r="F112" t="s">
        <v>465</v>
      </c>
      <c r="H112" t="s">
        <v>743</v>
      </c>
      <c r="I112" s="18">
        <v>43353</v>
      </c>
      <c r="J112">
        <v>3.8</v>
      </c>
      <c r="K112" t="s">
        <v>468</v>
      </c>
      <c r="L112" t="s">
        <v>467</v>
      </c>
      <c r="M112" t="s">
        <v>467</v>
      </c>
      <c r="N112" t="s">
        <v>467</v>
      </c>
      <c r="O112">
        <v>0.3</v>
      </c>
      <c r="P112" t="s">
        <v>468</v>
      </c>
      <c r="Q112">
        <v>0.9</v>
      </c>
      <c r="R112" t="s">
        <v>469</v>
      </c>
      <c r="S112" t="s">
        <v>458</v>
      </c>
      <c r="T112" t="s">
        <v>457</v>
      </c>
      <c r="U112" s="18">
        <v>43354</v>
      </c>
      <c r="V112" t="s">
        <v>158</v>
      </c>
      <c r="W112" t="s">
        <v>458</v>
      </c>
      <c r="X112" t="s">
        <v>459</v>
      </c>
      <c r="Z112"/>
    </row>
    <row r="113" spans="1:26" x14ac:dyDescent="0.35">
      <c r="A113" t="s">
        <v>610</v>
      </c>
      <c r="B113" t="s">
        <v>460</v>
      </c>
      <c r="C113" t="s">
        <v>474</v>
      </c>
      <c r="D113" t="s">
        <v>461</v>
      </c>
      <c r="E113" t="s">
        <v>183</v>
      </c>
      <c r="F113" t="s">
        <v>465</v>
      </c>
      <c r="H113" t="s">
        <v>744</v>
      </c>
      <c r="I113" s="18">
        <v>43353</v>
      </c>
      <c r="J113">
        <v>3.5</v>
      </c>
      <c r="K113" t="s">
        <v>468</v>
      </c>
      <c r="L113" t="s">
        <v>467</v>
      </c>
      <c r="M113" t="s">
        <v>467</v>
      </c>
      <c r="N113" t="s">
        <v>467</v>
      </c>
      <c r="O113">
        <v>0.3</v>
      </c>
      <c r="P113" t="s">
        <v>468</v>
      </c>
      <c r="Q113">
        <v>0.9</v>
      </c>
      <c r="R113" t="s">
        <v>469</v>
      </c>
      <c r="S113" t="s">
        <v>458</v>
      </c>
      <c r="T113" t="s">
        <v>456</v>
      </c>
      <c r="U113" s="18">
        <v>43354</v>
      </c>
      <c r="V113" t="s">
        <v>158</v>
      </c>
      <c r="W113" t="s">
        <v>458</v>
      </c>
      <c r="X113" t="s">
        <v>459</v>
      </c>
      <c r="Z113"/>
    </row>
    <row r="114" spans="1:26" x14ac:dyDescent="0.35">
      <c r="A114" t="s">
        <v>572</v>
      </c>
      <c r="B114" t="s">
        <v>460</v>
      </c>
      <c r="C114" t="s">
        <v>474</v>
      </c>
      <c r="D114" t="s">
        <v>461</v>
      </c>
      <c r="E114" t="s">
        <v>183</v>
      </c>
      <c r="F114" t="s">
        <v>465</v>
      </c>
      <c r="H114" t="s">
        <v>745</v>
      </c>
      <c r="I114" s="18">
        <v>43353</v>
      </c>
      <c r="J114">
        <v>3.1</v>
      </c>
      <c r="K114" t="s">
        <v>468</v>
      </c>
      <c r="L114" t="s">
        <v>467</v>
      </c>
      <c r="M114" t="s">
        <v>467</v>
      </c>
      <c r="N114" t="s">
        <v>467</v>
      </c>
      <c r="O114">
        <v>0.3</v>
      </c>
      <c r="P114" t="s">
        <v>468</v>
      </c>
      <c r="Q114">
        <v>0.9</v>
      </c>
      <c r="R114" t="s">
        <v>469</v>
      </c>
      <c r="S114" t="s">
        <v>458</v>
      </c>
      <c r="T114" t="s">
        <v>458</v>
      </c>
      <c r="U114" s="18">
        <v>43354</v>
      </c>
      <c r="V114" t="s">
        <v>451</v>
      </c>
      <c r="W114" t="s">
        <v>458</v>
      </c>
      <c r="X114" t="s">
        <v>459</v>
      </c>
      <c r="Z114"/>
    </row>
    <row r="115" spans="1:26" x14ac:dyDescent="0.35">
      <c r="A115" t="s">
        <v>573</v>
      </c>
      <c r="B115" t="s">
        <v>460</v>
      </c>
      <c r="C115" t="s">
        <v>474</v>
      </c>
      <c r="D115" t="s">
        <v>461</v>
      </c>
      <c r="E115" t="s">
        <v>183</v>
      </c>
      <c r="F115" t="s">
        <v>465</v>
      </c>
      <c r="H115" t="s">
        <v>746</v>
      </c>
      <c r="I115" s="18">
        <v>43354</v>
      </c>
      <c r="J115">
        <v>7.4</v>
      </c>
      <c r="K115" t="s">
        <v>468</v>
      </c>
      <c r="L115" t="s">
        <v>467</v>
      </c>
      <c r="M115" t="s">
        <v>467</v>
      </c>
      <c r="N115" t="s">
        <v>467</v>
      </c>
      <c r="O115">
        <v>0.3</v>
      </c>
      <c r="P115" t="s">
        <v>468</v>
      </c>
      <c r="Q115">
        <v>0.9</v>
      </c>
      <c r="R115" t="s">
        <v>469</v>
      </c>
      <c r="S115" t="s">
        <v>458</v>
      </c>
      <c r="T115" t="s">
        <v>457</v>
      </c>
      <c r="U115" s="18">
        <v>43355</v>
      </c>
      <c r="V115" t="s">
        <v>159</v>
      </c>
      <c r="W115" t="s">
        <v>458</v>
      </c>
      <c r="X115" t="s">
        <v>459</v>
      </c>
      <c r="Z115"/>
    </row>
    <row r="116" spans="1:26" x14ac:dyDescent="0.35">
      <c r="A116" t="s">
        <v>611</v>
      </c>
      <c r="B116" t="s">
        <v>460</v>
      </c>
      <c r="C116" t="s">
        <v>474</v>
      </c>
      <c r="D116" t="s">
        <v>461</v>
      </c>
      <c r="E116" t="s">
        <v>183</v>
      </c>
      <c r="F116" t="s">
        <v>465</v>
      </c>
      <c r="H116" t="s">
        <v>747</v>
      </c>
      <c r="I116" s="18">
        <v>43354</v>
      </c>
      <c r="J116">
        <v>7.3</v>
      </c>
      <c r="K116" t="s">
        <v>468</v>
      </c>
      <c r="L116" t="s">
        <v>467</v>
      </c>
      <c r="M116" t="s">
        <v>467</v>
      </c>
      <c r="N116" t="s">
        <v>467</v>
      </c>
      <c r="O116">
        <v>0.3</v>
      </c>
      <c r="P116" t="s">
        <v>468</v>
      </c>
      <c r="Q116">
        <v>0.9</v>
      </c>
      <c r="R116" t="s">
        <v>469</v>
      </c>
      <c r="S116" t="s">
        <v>458</v>
      </c>
      <c r="T116" t="s">
        <v>456</v>
      </c>
      <c r="U116" s="18">
        <v>43355</v>
      </c>
      <c r="V116" t="s">
        <v>159</v>
      </c>
      <c r="W116" t="s">
        <v>458</v>
      </c>
      <c r="X116" t="s">
        <v>459</v>
      </c>
      <c r="Z116"/>
    </row>
    <row r="117" spans="1:26" x14ac:dyDescent="0.35">
      <c r="A117" t="s">
        <v>574</v>
      </c>
      <c r="B117" t="s">
        <v>460</v>
      </c>
      <c r="C117" t="s">
        <v>474</v>
      </c>
      <c r="D117" t="s">
        <v>461</v>
      </c>
      <c r="E117" t="s">
        <v>183</v>
      </c>
      <c r="F117" t="s">
        <v>465</v>
      </c>
      <c r="H117" t="s">
        <v>748</v>
      </c>
      <c r="I117" s="18">
        <v>43354</v>
      </c>
      <c r="J117">
        <v>10.4</v>
      </c>
      <c r="K117" t="s">
        <v>468</v>
      </c>
      <c r="L117" t="s">
        <v>467</v>
      </c>
      <c r="M117" t="s">
        <v>467</v>
      </c>
      <c r="N117" t="s">
        <v>467</v>
      </c>
      <c r="O117">
        <v>0.3</v>
      </c>
      <c r="P117" t="s">
        <v>468</v>
      </c>
      <c r="Q117">
        <v>0.9</v>
      </c>
      <c r="R117" t="s">
        <v>469</v>
      </c>
      <c r="S117" t="s">
        <v>458</v>
      </c>
      <c r="T117" t="s">
        <v>458</v>
      </c>
      <c r="U117" s="18">
        <v>43355</v>
      </c>
      <c r="V117" t="s">
        <v>160</v>
      </c>
      <c r="W117" t="s">
        <v>458</v>
      </c>
      <c r="X117" t="s">
        <v>459</v>
      </c>
      <c r="Z117"/>
    </row>
    <row r="118" spans="1:26" x14ac:dyDescent="0.35">
      <c r="A118" t="s">
        <v>575</v>
      </c>
      <c r="B118" t="s">
        <v>460</v>
      </c>
      <c r="C118" t="s">
        <v>474</v>
      </c>
      <c r="D118" t="s">
        <v>461</v>
      </c>
      <c r="E118" t="s">
        <v>183</v>
      </c>
      <c r="F118" t="s">
        <v>465</v>
      </c>
      <c r="H118" t="s">
        <v>749</v>
      </c>
      <c r="I118" s="18">
        <v>43354</v>
      </c>
      <c r="J118">
        <v>12.8</v>
      </c>
      <c r="K118" t="s">
        <v>468</v>
      </c>
      <c r="L118" t="s">
        <v>467</v>
      </c>
      <c r="M118" t="s">
        <v>467</v>
      </c>
      <c r="N118" t="s">
        <v>467</v>
      </c>
      <c r="O118">
        <v>0.3</v>
      </c>
      <c r="P118" t="s">
        <v>468</v>
      </c>
      <c r="Q118">
        <v>0.9</v>
      </c>
      <c r="R118" t="s">
        <v>469</v>
      </c>
      <c r="S118" t="s">
        <v>458</v>
      </c>
      <c r="T118" t="s">
        <v>458</v>
      </c>
      <c r="U118" s="18">
        <v>43355</v>
      </c>
      <c r="V118" t="s">
        <v>450</v>
      </c>
      <c r="W118" t="s">
        <v>458</v>
      </c>
      <c r="X118" t="s">
        <v>459</v>
      </c>
      <c r="Z118"/>
    </row>
    <row r="119" spans="1:26" x14ac:dyDescent="0.35">
      <c r="A119" t="s">
        <v>576</v>
      </c>
      <c r="B119" t="s">
        <v>460</v>
      </c>
      <c r="C119" t="s">
        <v>474</v>
      </c>
      <c r="D119" t="s">
        <v>461</v>
      </c>
      <c r="E119" t="s">
        <v>183</v>
      </c>
      <c r="F119" t="s">
        <v>465</v>
      </c>
      <c r="H119" t="s">
        <v>750</v>
      </c>
      <c r="I119" s="18">
        <v>43354</v>
      </c>
      <c r="J119">
        <v>5</v>
      </c>
      <c r="K119" t="s">
        <v>468</v>
      </c>
      <c r="L119" t="s">
        <v>467</v>
      </c>
      <c r="M119" t="s">
        <v>467</v>
      </c>
      <c r="N119" t="s">
        <v>467</v>
      </c>
      <c r="O119">
        <v>0.3</v>
      </c>
      <c r="P119" t="s">
        <v>468</v>
      </c>
      <c r="Q119">
        <v>0.9</v>
      </c>
      <c r="R119" t="s">
        <v>469</v>
      </c>
      <c r="S119" t="s">
        <v>458</v>
      </c>
      <c r="T119" t="s">
        <v>458</v>
      </c>
      <c r="U119" s="18">
        <v>43355</v>
      </c>
      <c r="V119" t="s">
        <v>158</v>
      </c>
      <c r="W119" t="s">
        <v>458</v>
      </c>
      <c r="X119" t="s">
        <v>459</v>
      </c>
      <c r="Z119"/>
    </row>
    <row r="120" spans="1:26" x14ac:dyDescent="0.35">
      <c r="A120" t="s">
        <v>577</v>
      </c>
      <c r="B120" t="s">
        <v>460</v>
      </c>
      <c r="C120" t="s">
        <v>474</v>
      </c>
      <c r="D120" t="s">
        <v>461</v>
      </c>
      <c r="E120" t="s">
        <v>183</v>
      </c>
      <c r="F120" t="s">
        <v>465</v>
      </c>
      <c r="H120" t="s">
        <v>751</v>
      </c>
      <c r="I120" s="18">
        <v>43354</v>
      </c>
      <c r="J120">
        <v>5.6</v>
      </c>
      <c r="K120" t="s">
        <v>468</v>
      </c>
      <c r="L120" t="s">
        <v>467</v>
      </c>
      <c r="M120" t="s">
        <v>467</v>
      </c>
      <c r="N120" t="s">
        <v>467</v>
      </c>
      <c r="O120">
        <v>0.3</v>
      </c>
      <c r="P120" t="s">
        <v>468</v>
      </c>
      <c r="Q120">
        <v>0.9</v>
      </c>
      <c r="R120" t="s">
        <v>469</v>
      </c>
      <c r="S120" t="s">
        <v>458</v>
      </c>
      <c r="T120" t="s">
        <v>458</v>
      </c>
      <c r="U120" s="18">
        <v>43355</v>
      </c>
      <c r="V120" t="s">
        <v>451</v>
      </c>
      <c r="W120" t="s">
        <v>458</v>
      </c>
      <c r="X120" t="s">
        <v>459</v>
      </c>
      <c r="Z120"/>
    </row>
    <row r="121" spans="1:26" x14ac:dyDescent="0.35">
      <c r="A121" t="s">
        <v>578</v>
      </c>
      <c r="B121" t="s">
        <v>460</v>
      </c>
      <c r="C121" t="s">
        <v>474</v>
      </c>
      <c r="D121" t="s">
        <v>461</v>
      </c>
      <c r="E121" t="s">
        <v>183</v>
      </c>
      <c r="F121" t="s">
        <v>465</v>
      </c>
      <c r="H121" t="s">
        <v>752</v>
      </c>
      <c r="I121" s="18">
        <v>43354</v>
      </c>
      <c r="J121">
        <v>2.9</v>
      </c>
      <c r="K121" t="s">
        <v>468</v>
      </c>
      <c r="L121" t="s">
        <v>467</v>
      </c>
      <c r="M121" t="s">
        <v>467</v>
      </c>
      <c r="N121" t="s">
        <v>467</v>
      </c>
      <c r="O121">
        <v>0.3</v>
      </c>
      <c r="P121" t="s">
        <v>468</v>
      </c>
      <c r="Q121">
        <v>0.9</v>
      </c>
      <c r="R121" t="s">
        <v>469</v>
      </c>
      <c r="S121" t="s">
        <v>458</v>
      </c>
      <c r="T121" t="s">
        <v>458</v>
      </c>
      <c r="U121" s="18">
        <v>43355</v>
      </c>
      <c r="V121" t="s">
        <v>161</v>
      </c>
      <c r="W121" t="s">
        <v>458</v>
      </c>
      <c r="X121" t="s">
        <v>459</v>
      </c>
      <c r="Z121"/>
    </row>
    <row r="122" spans="1:26" x14ac:dyDescent="0.35">
      <c r="A122" t="s">
        <v>579</v>
      </c>
      <c r="B122" t="s">
        <v>460</v>
      </c>
      <c r="C122" t="s">
        <v>474</v>
      </c>
      <c r="D122" t="s">
        <v>461</v>
      </c>
      <c r="E122" t="s">
        <v>183</v>
      </c>
      <c r="F122" t="s">
        <v>465</v>
      </c>
      <c r="H122" t="s">
        <v>753</v>
      </c>
      <c r="I122" s="18">
        <v>43368</v>
      </c>
      <c r="J122">
        <v>8.3000000000000007</v>
      </c>
      <c r="K122" t="s">
        <v>468</v>
      </c>
      <c r="L122" t="s">
        <v>467</v>
      </c>
      <c r="M122" t="s">
        <v>467</v>
      </c>
      <c r="N122" t="s">
        <v>467</v>
      </c>
      <c r="O122">
        <v>0.3</v>
      </c>
      <c r="P122" t="s">
        <v>468</v>
      </c>
      <c r="Q122">
        <v>0.9</v>
      </c>
      <c r="R122" t="s">
        <v>469</v>
      </c>
      <c r="S122" t="s">
        <v>458</v>
      </c>
      <c r="T122" t="s">
        <v>458</v>
      </c>
      <c r="U122" s="18">
        <v>43369</v>
      </c>
      <c r="V122" t="s">
        <v>159</v>
      </c>
      <c r="W122" t="s">
        <v>458</v>
      </c>
      <c r="X122" t="s">
        <v>459</v>
      </c>
      <c r="Z122"/>
    </row>
    <row r="123" spans="1:26" x14ac:dyDescent="0.35">
      <c r="A123" t="s">
        <v>580</v>
      </c>
      <c r="B123" t="s">
        <v>460</v>
      </c>
      <c r="C123" t="s">
        <v>474</v>
      </c>
      <c r="D123" t="s">
        <v>461</v>
      </c>
      <c r="E123" t="s">
        <v>183</v>
      </c>
      <c r="F123" t="s">
        <v>465</v>
      </c>
      <c r="H123" t="s">
        <v>754</v>
      </c>
      <c r="I123" s="18">
        <v>43368</v>
      </c>
      <c r="J123">
        <v>7.7</v>
      </c>
      <c r="K123" t="s">
        <v>468</v>
      </c>
      <c r="L123" t="s">
        <v>467</v>
      </c>
      <c r="M123" t="s">
        <v>467</v>
      </c>
      <c r="N123" t="s">
        <v>467</v>
      </c>
      <c r="O123">
        <v>0.3</v>
      </c>
      <c r="P123" t="s">
        <v>468</v>
      </c>
      <c r="Q123">
        <v>0.9</v>
      </c>
      <c r="R123" t="s">
        <v>469</v>
      </c>
      <c r="S123" t="s">
        <v>458</v>
      </c>
      <c r="T123" t="s">
        <v>458</v>
      </c>
      <c r="U123" s="18">
        <v>43369</v>
      </c>
      <c r="V123" t="s">
        <v>160</v>
      </c>
      <c r="W123" t="s">
        <v>458</v>
      </c>
      <c r="X123" t="s">
        <v>459</v>
      </c>
      <c r="Z123"/>
    </row>
    <row r="124" spans="1:26" x14ac:dyDescent="0.35">
      <c r="A124" t="s">
        <v>581</v>
      </c>
      <c r="B124" t="s">
        <v>460</v>
      </c>
      <c r="C124" t="s">
        <v>474</v>
      </c>
      <c r="D124" t="s">
        <v>461</v>
      </c>
      <c r="E124" t="s">
        <v>183</v>
      </c>
      <c r="F124" t="s">
        <v>465</v>
      </c>
      <c r="H124" t="s">
        <v>755</v>
      </c>
      <c r="I124" s="18">
        <v>43368</v>
      </c>
      <c r="J124">
        <v>3.3</v>
      </c>
      <c r="K124" t="s">
        <v>468</v>
      </c>
      <c r="L124" t="s">
        <v>467</v>
      </c>
      <c r="M124" t="s">
        <v>467</v>
      </c>
      <c r="N124" t="s">
        <v>467</v>
      </c>
      <c r="O124">
        <v>0.3</v>
      </c>
      <c r="P124" t="s">
        <v>468</v>
      </c>
      <c r="Q124">
        <v>0.9</v>
      </c>
      <c r="R124" t="s">
        <v>469</v>
      </c>
      <c r="S124" t="s">
        <v>458</v>
      </c>
      <c r="T124" t="s">
        <v>458</v>
      </c>
      <c r="U124" s="18">
        <v>43369</v>
      </c>
      <c r="V124" t="s">
        <v>158</v>
      </c>
      <c r="W124" t="s">
        <v>458</v>
      </c>
      <c r="X124" t="s">
        <v>459</v>
      </c>
      <c r="Z124"/>
    </row>
    <row r="125" spans="1:26" x14ac:dyDescent="0.35">
      <c r="A125" t="s">
        <v>582</v>
      </c>
      <c r="B125" t="s">
        <v>460</v>
      </c>
      <c r="C125" t="s">
        <v>474</v>
      </c>
      <c r="D125" t="s">
        <v>461</v>
      </c>
      <c r="E125" t="s">
        <v>183</v>
      </c>
      <c r="F125" t="s">
        <v>465</v>
      </c>
      <c r="H125" t="s">
        <v>756</v>
      </c>
      <c r="I125" s="18">
        <v>43368</v>
      </c>
      <c r="J125">
        <v>3.3</v>
      </c>
      <c r="K125" t="s">
        <v>468</v>
      </c>
      <c r="L125" t="s">
        <v>467</v>
      </c>
      <c r="M125" t="s">
        <v>467</v>
      </c>
      <c r="N125" t="s">
        <v>467</v>
      </c>
      <c r="O125">
        <v>0.3</v>
      </c>
      <c r="P125" t="s">
        <v>468</v>
      </c>
      <c r="Q125">
        <v>0.9</v>
      </c>
      <c r="R125" t="s">
        <v>469</v>
      </c>
      <c r="S125" t="s">
        <v>458</v>
      </c>
      <c r="T125" t="s">
        <v>457</v>
      </c>
      <c r="U125" s="18">
        <v>43369</v>
      </c>
      <c r="V125" t="s">
        <v>451</v>
      </c>
      <c r="W125" t="s">
        <v>458</v>
      </c>
      <c r="X125" t="s">
        <v>459</v>
      </c>
      <c r="Z125"/>
    </row>
    <row r="126" spans="1:26" x14ac:dyDescent="0.35">
      <c r="A126" t="s">
        <v>803</v>
      </c>
      <c r="B126" t="s">
        <v>460</v>
      </c>
      <c r="C126" t="s">
        <v>474</v>
      </c>
      <c r="D126" t="s">
        <v>461</v>
      </c>
      <c r="E126" t="s">
        <v>183</v>
      </c>
      <c r="F126" t="s">
        <v>465</v>
      </c>
      <c r="H126" t="s">
        <v>757</v>
      </c>
      <c r="I126" s="18">
        <v>43368</v>
      </c>
      <c r="J126">
        <v>3.5</v>
      </c>
      <c r="K126" t="s">
        <v>468</v>
      </c>
      <c r="L126" t="s">
        <v>467</v>
      </c>
      <c r="M126" t="s">
        <v>467</v>
      </c>
      <c r="N126" t="s">
        <v>467</v>
      </c>
      <c r="O126">
        <v>0.3</v>
      </c>
      <c r="P126" t="s">
        <v>468</v>
      </c>
      <c r="Q126">
        <v>0.9</v>
      </c>
      <c r="R126" t="s">
        <v>469</v>
      </c>
      <c r="S126" t="s">
        <v>458</v>
      </c>
      <c r="T126" t="s">
        <v>456</v>
      </c>
      <c r="U126" s="18">
        <v>43369</v>
      </c>
      <c r="V126" t="s">
        <v>451</v>
      </c>
      <c r="W126" t="s">
        <v>458</v>
      </c>
      <c r="X126" t="s">
        <v>459</v>
      </c>
      <c r="Z126"/>
    </row>
    <row r="127" spans="1:26" x14ac:dyDescent="0.35">
      <c r="A127" t="s">
        <v>583</v>
      </c>
      <c r="B127" t="s">
        <v>460</v>
      </c>
      <c r="C127" t="s">
        <v>474</v>
      </c>
      <c r="D127" t="s">
        <v>461</v>
      </c>
      <c r="E127" t="s">
        <v>183</v>
      </c>
      <c r="F127" t="s">
        <v>465</v>
      </c>
      <c r="H127" t="s">
        <v>758</v>
      </c>
      <c r="I127" s="18">
        <v>43382</v>
      </c>
      <c r="J127">
        <v>12</v>
      </c>
      <c r="K127" t="s">
        <v>468</v>
      </c>
      <c r="L127" t="s">
        <v>467</v>
      </c>
      <c r="M127" t="s">
        <v>467</v>
      </c>
      <c r="N127" t="s">
        <v>467</v>
      </c>
      <c r="O127">
        <v>0.3</v>
      </c>
      <c r="P127" t="s">
        <v>468</v>
      </c>
      <c r="Q127">
        <v>0.9</v>
      </c>
      <c r="R127" t="s">
        <v>469</v>
      </c>
      <c r="S127" t="s">
        <v>458</v>
      </c>
      <c r="T127" t="s">
        <v>458</v>
      </c>
      <c r="U127" s="18">
        <v>43383</v>
      </c>
      <c r="V127" t="s">
        <v>159</v>
      </c>
      <c r="W127" t="s">
        <v>458</v>
      </c>
      <c r="X127" t="s">
        <v>459</v>
      </c>
      <c r="Z127"/>
    </row>
    <row r="128" spans="1:26" x14ac:dyDescent="0.35">
      <c r="A128" t="s">
        <v>584</v>
      </c>
      <c r="B128" t="s">
        <v>460</v>
      </c>
      <c r="C128" t="s">
        <v>474</v>
      </c>
      <c r="D128" t="s">
        <v>461</v>
      </c>
      <c r="E128" t="s">
        <v>183</v>
      </c>
      <c r="F128" t="s">
        <v>465</v>
      </c>
      <c r="H128" t="s">
        <v>759</v>
      </c>
      <c r="I128" s="18">
        <v>43382</v>
      </c>
      <c r="J128">
        <v>6.4</v>
      </c>
      <c r="K128" t="s">
        <v>468</v>
      </c>
      <c r="L128" t="s">
        <v>467</v>
      </c>
      <c r="M128" t="s">
        <v>467</v>
      </c>
      <c r="N128" t="s">
        <v>467</v>
      </c>
      <c r="O128">
        <v>0.3</v>
      </c>
      <c r="P128" t="s">
        <v>468</v>
      </c>
      <c r="Q128">
        <v>0.9</v>
      </c>
      <c r="R128" t="s">
        <v>469</v>
      </c>
      <c r="S128" t="s">
        <v>458</v>
      </c>
      <c r="T128" t="s">
        <v>458</v>
      </c>
      <c r="U128" s="18">
        <v>43383</v>
      </c>
      <c r="V128" t="s">
        <v>160</v>
      </c>
      <c r="W128" t="s">
        <v>458</v>
      </c>
      <c r="X128" t="s">
        <v>459</v>
      </c>
      <c r="Z128"/>
    </row>
    <row r="129" spans="1:26" x14ac:dyDescent="0.35">
      <c r="A129" t="s">
        <v>585</v>
      </c>
      <c r="B129" t="s">
        <v>460</v>
      </c>
      <c r="C129" t="s">
        <v>474</v>
      </c>
      <c r="D129" t="s">
        <v>461</v>
      </c>
      <c r="E129" t="s">
        <v>183</v>
      </c>
      <c r="F129" t="s">
        <v>465</v>
      </c>
      <c r="H129" t="s">
        <v>760</v>
      </c>
      <c r="I129" s="18">
        <v>43382</v>
      </c>
      <c r="J129">
        <v>12.3</v>
      </c>
      <c r="K129" t="s">
        <v>468</v>
      </c>
      <c r="L129" t="s">
        <v>467</v>
      </c>
      <c r="M129" t="s">
        <v>467</v>
      </c>
      <c r="N129" t="s">
        <v>467</v>
      </c>
      <c r="O129">
        <v>0.3</v>
      </c>
      <c r="P129" t="s">
        <v>468</v>
      </c>
      <c r="Q129">
        <v>0.9</v>
      </c>
      <c r="R129" t="s">
        <v>469</v>
      </c>
      <c r="S129" t="s">
        <v>458</v>
      </c>
      <c r="T129" t="s">
        <v>458</v>
      </c>
      <c r="U129" s="18">
        <v>43383</v>
      </c>
      <c r="V129" t="s">
        <v>450</v>
      </c>
      <c r="W129" t="s">
        <v>458</v>
      </c>
      <c r="X129" t="s">
        <v>459</v>
      </c>
      <c r="Z129"/>
    </row>
    <row r="130" spans="1:26" x14ac:dyDescent="0.35">
      <c r="A130" t="s">
        <v>586</v>
      </c>
      <c r="B130" t="s">
        <v>460</v>
      </c>
      <c r="C130" t="s">
        <v>474</v>
      </c>
      <c r="D130" t="s">
        <v>461</v>
      </c>
      <c r="E130" t="s">
        <v>183</v>
      </c>
      <c r="F130" t="s">
        <v>465</v>
      </c>
      <c r="H130" t="s">
        <v>761</v>
      </c>
      <c r="I130" s="18">
        <v>43382</v>
      </c>
      <c r="J130">
        <v>3.3</v>
      </c>
      <c r="K130" t="s">
        <v>468</v>
      </c>
      <c r="L130" t="s">
        <v>467</v>
      </c>
      <c r="M130" t="s">
        <v>467</v>
      </c>
      <c r="N130" t="s">
        <v>467</v>
      </c>
      <c r="O130">
        <v>0.3</v>
      </c>
      <c r="P130" t="s">
        <v>468</v>
      </c>
      <c r="Q130">
        <v>0.9</v>
      </c>
      <c r="R130" t="s">
        <v>469</v>
      </c>
      <c r="S130" t="s">
        <v>458</v>
      </c>
      <c r="T130" t="s">
        <v>457</v>
      </c>
      <c r="U130" s="18">
        <v>43383</v>
      </c>
      <c r="V130" t="s">
        <v>158</v>
      </c>
      <c r="W130" t="s">
        <v>458</v>
      </c>
      <c r="X130" t="s">
        <v>459</v>
      </c>
      <c r="Z130"/>
    </row>
    <row r="131" spans="1:26" x14ac:dyDescent="0.35">
      <c r="A131" t="s">
        <v>612</v>
      </c>
      <c r="B131" t="s">
        <v>460</v>
      </c>
      <c r="C131" t="s">
        <v>474</v>
      </c>
      <c r="D131" t="s">
        <v>461</v>
      </c>
      <c r="E131" t="s">
        <v>183</v>
      </c>
      <c r="F131" t="s">
        <v>465</v>
      </c>
      <c r="H131" t="s">
        <v>762</v>
      </c>
      <c r="I131" s="18">
        <v>43382</v>
      </c>
      <c r="J131">
        <v>3.3</v>
      </c>
      <c r="K131" t="s">
        <v>468</v>
      </c>
      <c r="L131" t="s">
        <v>467</v>
      </c>
      <c r="M131" t="s">
        <v>467</v>
      </c>
      <c r="N131" t="s">
        <v>467</v>
      </c>
      <c r="O131">
        <v>0.3</v>
      </c>
      <c r="P131" t="s">
        <v>468</v>
      </c>
      <c r="Q131">
        <v>0.9</v>
      </c>
      <c r="R131" t="s">
        <v>469</v>
      </c>
      <c r="S131" t="s">
        <v>458</v>
      </c>
      <c r="T131" t="s">
        <v>456</v>
      </c>
      <c r="U131" s="18">
        <v>43383</v>
      </c>
      <c r="V131" t="s">
        <v>158</v>
      </c>
      <c r="W131" t="s">
        <v>458</v>
      </c>
      <c r="X131" t="s">
        <v>459</v>
      </c>
      <c r="Z131"/>
    </row>
    <row r="132" spans="1:26" x14ac:dyDescent="0.35">
      <c r="A132" t="s">
        <v>587</v>
      </c>
      <c r="B132" t="s">
        <v>460</v>
      </c>
      <c r="C132" t="s">
        <v>474</v>
      </c>
      <c r="D132" t="s">
        <v>461</v>
      </c>
      <c r="E132" t="s">
        <v>183</v>
      </c>
      <c r="F132" t="s">
        <v>465</v>
      </c>
      <c r="H132" t="s">
        <v>763</v>
      </c>
      <c r="I132" s="18">
        <v>43382</v>
      </c>
      <c r="J132">
        <v>4</v>
      </c>
      <c r="K132" t="s">
        <v>468</v>
      </c>
      <c r="L132" t="s">
        <v>467</v>
      </c>
      <c r="M132" t="s">
        <v>467</v>
      </c>
      <c r="N132" t="s">
        <v>467</v>
      </c>
      <c r="O132">
        <v>0.3</v>
      </c>
      <c r="P132" t="s">
        <v>468</v>
      </c>
      <c r="Q132">
        <v>0.9</v>
      </c>
      <c r="R132" t="s">
        <v>469</v>
      </c>
      <c r="S132" t="s">
        <v>458</v>
      </c>
      <c r="T132" t="s">
        <v>458</v>
      </c>
      <c r="U132" s="18">
        <v>43383</v>
      </c>
      <c r="V132" t="s">
        <v>451</v>
      </c>
      <c r="W132" t="s">
        <v>458</v>
      </c>
      <c r="X132" t="s">
        <v>459</v>
      </c>
      <c r="Z132"/>
    </row>
    <row r="133" spans="1:26" x14ac:dyDescent="0.35">
      <c r="A133" t="s">
        <v>588</v>
      </c>
      <c r="B133" t="s">
        <v>460</v>
      </c>
      <c r="C133" t="s">
        <v>474</v>
      </c>
      <c r="D133" t="s">
        <v>461</v>
      </c>
      <c r="E133" t="s">
        <v>183</v>
      </c>
      <c r="F133" t="s">
        <v>465</v>
      </c>
      <c r="H133" t="s">
        <v>764</v>
      </c>
      <c r="I133" s="18">
        <v>43382</v>
      </c>
      <c r="J133">
        <v>2.5</v>
      </c>
      <c r="K133" t="s">
        <v>468</v>
      </c>
      <c r="L133" t="s">
        <v>467</v>
      </c>
      <c r="M133" t="s">
        <v>467</v>
      </c>
      <c r="N133" t="s">
        <v>467</v>
      </c>
      <c r="O133">
        <v>0.3</v>
      </c>
      <c r="P133" t="s">
        <v>468</v>
      </c>
      <c r="Q133">
        <v>0.9</v>
      </c>
      <c r="R133" t="s">
        <v>469</v>
      </c>
      <c r="S133" t="s">
        <v>458</v>
      </c>
      <c r="T133" t="s">
        <v>458</v>
      </c>
      <c r="U133" s="18">
        <v>43383</v>
      </c>
      <c r="V133" t="s">
        <v>161</v>
      </c>
      <c r="W133" t="s">
        <v>458</v>
      </c>
      <c r="X133" t="s">
        <v>459</v>
      </c>
      <c r="Z133"/>
    </row>
    <row r="134" spans="1:26" x14ac:dyDescent="0.35">
      <c r="A134" t="s">
        <v>589</v>
      </c>
      <c r="B134" t="s">
        <v>460</v>
      </c>
      <c r="C134" t="s">
        <v>474</v>
      </c>
      <c r="D134" t="s">
        <v>461</v>
      </c>
      <c r="E134" t="s">
        <v>183</v>
      </c>
      <c r="F134" t="s">
        <v>465</v>
      </c>
      <c r="H134" t="s">
        <v>765</v>
      </c>
      <c r="I134" s="18">
        <v>43396</v>
      </c>
      <c r="J134">
        <v>10.4</v>
      </c>
      <c r="K134" t="s">
        <v>468</v>
      </c>
      <c r="L134" t="s">
        <v>467</v>
      </c>
      <c r="M134" t="s">
        <v>467</v>
      </c>
      <c r="N134" t="s">
        <v>467</v>
      </c>
      <c r="O134">
        <v>0.3</v>
      </c>
      <c r="P134" t="s">
        <v>468</v>
      </c>
      <c r="Q134">
        <v>0.9</v>
      </c>
      <c r="R134" t="s">
        <v>469</v>
      </c>
      <c r="S134" t="s">
        <v>458</v>
      </c>
      <c r="T134" t="s">
        <v>458</v>
      </c>
      <c r="U134" s="18">
        <v>43397</v>
      </c>
      <c r="V134" t="s">
        <v>159</v>
      </c>
      <c r="W134" t="s">
        <v>458</v>
      </c>
      <c r="X134" t="s">
        <v>459</v>
      </c>
      <c r="Z134"/>
    </row>
    <row r="135" spans="1:26" x14ac:dyDescent="0.35">
      <c r="A135" t="s">
        <v>590</v>
      </c>
      <c r="B135" t="s">
        <v>460</v>
      </c>
      <c r="C135" t="s">
        <v>474</v>
      </c>
      <c r="D135" t="s">
        <v>461</v>
      </c>
      <c r="E135" t="s">
        <v>183</v>
      </c>
      <c r="F135" t="s">
        <v>465</v>
      </c>
      <c r="H135" t="s">
        <v>766</v>
      </c>
      <c r="I135" s="18">
        <v>43396</v>
      </c>
      <c r="J135">
        <v>4.5</v>
      </c>
      <c r="K135" t="s">
        <v>468</v>
      </c>
      <c r="L135" t="s">
        <v>467</v>
      </c>
      <c r="M135" t="s">
        <v>467</v>
      </c>
      <c r="N135" t="s">
        <v>467</v>
      </c>
      <c r="O135">
        <v>0.3</v>
      </c>
      <c r="P135" t="s">
        <v>468</v>
      </c>
      <c r="Q135">
        <v>0.9</v>
      </c>
      <c r="R135" t="s">
        <v>469</v>
      </c>
      <c r="S135" t="s">
        <v>458</v>
      </c>
      <c r="T135" t="s">
        <v>458</v>
      </c>
      <c r="U135" s="18">
        <v>43397</v>
      </c>
      <c r="V135" t="s">
        <v>160</v>
      </c>
      <c r="W135" t="s">
        <v>458</v>
      </c>
      <c r="X135" t="s">
        <v>459</v>
      </c>
      <c r="Z135"/>
    </row>
    <row r="136" spans="1:26" x14ac:dyDescent="0.35">
      <c r="A136" t="s">
        <v>591</v>
      </c>
      <c r="B136" t="s">
        <v>460</v>
      </c>
      <c r="C136" t="s">
        <v>474</v>
      </c>
      <c r="D136" t="s">
        <v>461</v>
      </c>
      <c r="E136" t="s">
        <v>183</v>
      </c>
      <c r="F136" t="s">
        <v>465</v>
      </c>
      <c r="H136" t="s">
        <v>767</v>
      </c>
      <c r="I136" s="18">
        <v>43396</v>
      </c>
      <c r="J136">
        <v>11.6</v>
      </c>
      <c r="K136" t="s">
        <v>468</v>
      </c>
      <c r="L136" t="s">
        <v>467</v>
      </c>
      <c r="M136" t="s">
        <v>467</v>
      </c>
      <c r="N136" t="s">
        <v>467</v>
      </c>
      <c r="O136">
        <v>0.3</v>
      </c>
      <c r="P136" t="s">
        <v>468</v>
      </c>
      <c r="Q136">
        <v>0.9</v>
      </c>
      <c r="R136" t="s">
        <v>469</v>
      </c>
      <c r="S136" t="s">
        <v>458</v>
      </c>
      <c r="T136" t="s">
        <v>458</v>
      </c>
      <c r="U136" s="18">
        <v>43397</v>
      </c>
      <c r="V136" t="s">
        <v>450</v>
      </c>
      <c r="W136" t="s">
        <v>458</v>
      </c>
      <c r="X136" t="s">
        <v>459</v>
      </c>
      <c r="Z136"/>
    </row>
    <row r="137" spans="1:26" x14ac:dyDescent="0.35">
      <c r="A137" t="s">
        <v>592</v>
      </c>
      <c r="B137" t="s">
        <v>460</v>
      </c>
      <c r="C137" t="s">
        <v>474</v>
      </c>
      <c r="D137" t="s">
        <v>461</v>
      </c>
      <c r="E137" t="s">
        <v>183</v>
      </c>
      <c r="F137" t="s">
        <v>465</v>
      </c>
      <c r="H137" t="s">
        <v>768</v>
      </c>
      <c r="I137" s="18">
        <v>43396</v>
      </c>
      <c r="J137">
        <v>2.5</v>
      </c>
      <c r="K137" t="s">
        <v>468</v>
      </c>
      <c r="L137" t="s">
        <v>467</v>
      </c>
      <c r="M137" t="s">
        <v>467</v>
      </c>
      <c r="N137" t="s">
        <v>467</v>
      </c>
      <c r="O137">
        <v>0.3</v>
      </c>
      <c r="P137" t="s">
        <v>468</v>
      </c>
      <c r="Q137">
        <v>0.9</v>
      </c>
      <c r="R137" t="s">
        <v>469</v>
      </c>
      <c r="S137" t="s">
        <v>458</v>
      </c>
      <c r="T137" t="s">
        <v>457</v>
      </c>
      <c r="U137" s="18">
        <v>43397</v>
      </c>
      <c r="V137" t="s">
        <v>158</v>
      </c>
      <c r="W137" t="s">
        <v>458</v>
      </c>
      <c r="X137" t="s">
        <v>459</v>
      </c>
      <c r="Z137"/>
    </row>
    <row r="138" spans="1:26" x14ac:dyDescent="0.35">
      <c r="A138" t="s">
        <v>613</v>
      </c>
      <c r="B138" t="s">
        <v>460</v>
      </c>
      <c r="C138" t="s">
        <v>474</v>
      </c>
      <c r="D138" t="s">
        <v>461</v>
      </c>
      <c r="E138" t="s">
        <v>183</v>
      </c>
      <c r="F138" t="s">
        <v>465</v>
      </c>
      <c r="H138" t="s">
        <v>769</v>
      </c>
      <c r="I138" s="18">
        <v>43396</v>
      </c>
      <c r="J138">
        <v>2.7</v>
      </c>
      <c r="K138" t="s">
        <v>468</v>
      </c>
      <c r="L138" t="s">
        <v>467</v>
      </c>
      <c r="M138" t="s">
        <v>467</v>
      </c>
      <c r="N138" t="s">
        <v>467</v>
      </c>
      <c r="O138">
        <v>0.3</v>
      </c>
      <c r="P138" t="s">
        <v>468</v>
      </c>
      <c r="Q138">
        <v>0.9</v>
      </c>
      <c r="R138" t="s">
        <v>469</v>
      </c>
      <c r="S138" t="s">
        <v>458</v>
      </c>
      <c r="T138" t="s">
        <v>456</v>
      </c>
      <c r="U138" s="18">
        <v>43397</v>
      </c>
      <c r="V138" t="s">
        <v>158</v>
      </c>
      <c r="W138" t="s">
        <v>458</v>
      </c>
      <c r="X138" t="s">
        <v>459</v>
      </c>
      <c r="Z138"/>
    </row>
    <row r="139" spans="1:26" x14ac:dyDescent="0.35">
      <c r="A139" t="s">
        <v>593</v>
      </c>
      <c r="B139" t="s">
        <v>460</v>
      </c>
      <c r="C139" t="s">
        <v>474</v>
      </c>
      <c r="D139" t="s">
        <v>461</v>
      </c>
      <c r="E139" t="s">
        <v>183</v>
      </c>
      <c r="F139" t="s">
        <v>465</v>
      </c>
      <c r="H139" t="s">
        <v>770</v>
      </c>
      <c r="I139" s="18">
        <v>43396</v>
      </c>
      <c r="J139">
        <v>3.1</v>
      </c>
      <c r="K139" t="s">
        <v>468</v>
      </c>
      <c r="L139" t="s">
        <v>467</v>
      </c>
      <c r="M139" t="s">
        <v>467</v>
      </c>
      <c r="N139" t="s">
        <v>467</v>
      </c>
      <c r="O139">
        <v>0.3</v>
      </c>
      <c r="P139" t="s">
        <v>468</v>
      </c>
      <c r="Q139">
        <v>0.9</v>
      </c>
      <c r="R139" t="s">
        <v>469</v>
      </c>
      <c r="S139" t="s">
        <v>458</v>
      </c>
      <c r="T139" t="s">
        <v>458</v>
      </c>
      <c r="U139" s="18">
        <v>43397</v>
      </c>
      <c r="V139" t="s">
        <v>451</v>
      </c>
      <c r="W139" t="s">
        <v>458</v>
      </c>
      <c r="X139" t="s">
        <v>459</v>
      </c>
      <c r="Z139"/>
    </row>
    <row r="140" spans="1:26" x14ac:dyDescent="0.35">
      <c r="A140" t="s">
        <v>594</v>
      </c>
      <c r="B140" t="s">
        <v>460</v>
      </c>
      <c r="C140" t="s">
        <v>474</v>
      </c>
      <c r="D140" t="s">
        <v>461</v>
      </c>
      <c r="E140" t="s">
        <v>183</v>
      </c>
      <c r="F140" t="s">
        <v>465</v>
      </c>
      <c r="H140" t="s">
        <v>771</v>
      </c>
      <c r="I140" s="18">
        <v>43396</v>
      </c>
      <c r="J140">
        <v>1.9</v>
      </c>
      <c r="K140" t="s">
        <v>468</v>
      </c>
      <c r="L140" t="s">
        <v>467</v>
      </c>
      <c r="M140" t="s">
        <v>467</v>
      </c>
      <c r="N140" t="s">
        <v>467</v>
      </c>
      <c r="O140">
        <v>0.3</v>
      </c>
      <c r="P140" t="s">
        <v>468</v>
      </c>
      <c r="Q140">
        <v>0.9</v>
      </c>
      <c r="R140" t="s">
        <v>469</v>
      </c>
      <c r="S140" t="s">
        <v>458</v>
      </c>
      <c r="T140" t="s">
        <v>458</v>
      </c>
      <c r="U140" s="18">
        <v>43397</v>
      </c>
      <c r="V140" t="s">
        <v>161</v>
      </c>
      <c r="W140" t="s">
        <v>458</v>
      </c>
      <c r="X140" t="s">
        <v>459</v>
      </c>
      <c r="Z140"/>
    </row>
    <row r="141" spans="1:26" x14ac:dyDescent="0.35">
      <c r="A141" t="s">
        <v>595</v>
      </c>
      <c r="B141" t="s">
        <v>460</v>
      </c>
      <c r="C141" t="s">
        <v>474</v>
      </c>
      <c r="D141" t="s">
        <v>461</v>
      </c>
      <c r="E141" t="s">
        <v>183</v>
      </c>
      <c r="F141" t="s">
        <v>465</v>
      </c>
      <c r="H141" t="s">
        <v>772</v>
      </c>
      <c r="I141" s="18">
        <v>43402</v>
      </c>
      <c r="J141">
        <v>10.8</v>
      </c>
      <c r="K141" t="s">
        <v>468</v>
      </c>
      <c r="L141" t="s">
        <v>467</v>
      </c>
      <c r="M141" t="s">
        <v>467</v>
      </c>
      <c r="N141" t="s">
        <v>467</v>
      </c>
      <c r="O141">
        <v>0.3</v>
      </c>
      <c r="P141" t="s">
        <v>468</v>
      </c>
      <c r="Q141">
        <v>0.9</v>
      </c>
      <c r="R141" t="s">
        <v>469</v>
      </c>
      <c r="S141" t="s">
        <v>458</v>
      </c>
      <c r="T141" t="s">
        <v>458</v>
      </c>
      <c r="U141" s="18">
        <v>43403</v>
      </c>
      <c r="V141" t="s">
        <v>159</v>
      </c>
      <c r="W141" t="s">
        <v>458</v>
      </c>
      <c r="X141" t="s">
        <v>459</v>
      </c>
      <c r="Z141"/>
    </row>
    <row r="142" spans="1:26" x14ac:dyDescent="0.35">
      <c r="A142" t="s">
        <v>596</v>
      </c>
      <c r="B142" t="s">
        <v>460</v>
      </c>
      <c r="C142" t="s">
        <v>474</v>
      </c>
      <c r="D142" t="s">
        <v>461</v>
      </c>
      <c r="E142" t="s">
        <v>183</v>
      </c>
      <c r="F142" t="s">
        <v>465</v>
      </c>
      <c r="H142" t="s">
        <v>773</v>
      </c>
      <c r="I142" s="18">
        <v>43402</v>
      </c>
      <c r="J142">
        <v>6.8</v>
      </c>
      <c r="K142" t="s">
        <v>468</v>
      </c>
      <c r="L142" t="s">
        <v>467</v>
      </c>
      <c r="M142" t="s">
        <v>467</v>
      </c>
      <c r="N142" t="s">
        <v>467</v>
      </c>
      <c r="O142">
        <v>0.3</v>
      </c>
      <c r="P142" t="s">
        <v>468</v>
      </c>
      <c r="Q142">
        <v>0.9</v>
      </c>
      <c r="R142" t="s">
        <v>469</v>
      </c>
      <c r="S142" t="s">
        <v>458</v>
      </c>
      <c r="T142" t="s">
        <v>458</v>
      </c>
      <c r="U142" s="18">
        <v>43403</v>
      </c>
      <c r="V142" t="s">
        <v>160</v>
      </c>
      <c r="W142" t="s">
        <v>458</v>
      </c>
      <c r="X142" t="s">
        <v>459</v>
      </c>
      <c r="Z142"/>
    </row>
    <row r="143" spans="1:26" x14ac:dyDescent="0.35">
      <c r="A143" t="s">
        <v>597</v>
      </c>
      <c r="B143" t="s">
        <v>460</v>
      </c>
      <c r="C143" t="s">
        <v>474</v>
      </c>
      <c r="D143" t="s">
        <v>461</v>
      </c>
      <c r="E143" t="s">
        <v>183</v>
      </c>
      <c r="F143" t="s">
        <v>465</v>
      </c>
      <c r="H143" t="s">
        <v>774</v>
      </c>
      <c r="I143" s="18">
        <v>43402</v>
      </c>
      <c r="J143">
        <v>3.9</v>
      </c>
      <c r="K143" t="s">
        <v>468</v>
      </c>
      <c r="L143" t="s">
        <v>467</v>
      </c>
      <c r="M143" t="s">
        <v>467</v>
      </c>
      <c r="N143" t="s">
        <v>467</v>
      </c>
      <c r="O143">
        <v>0.3</v>
      </c>
      <c r="P143" t="s">
        <v>468</v>
      </c>
      <c r="Q143">
        <v>0.9</v>
      </c>
      <c r="R143" t="s">
        <v>469</v>
      </c>
      <c r="S143" t="s">
        <v>458</v>
      </c>
      <c r="T143" t="s">
        <v>458</v>
      </c>
      <c r="U143" s="18">
        <v>43403</v>
      </c>
      <c r="V143" t="s">
        <v>158</v>
      </c>
      <c r="W143" t="s">
        <v>458</v>
      </c>
      <c r="X143" t="s">
        <v>459</v>
      </c>
      <c r="Z143"/>
    </row>
    <row r="144" spans="1:26" x14ac:dyDescent="0.35">
      <c r="A144" t="s">
        <v>598</v>
      </c>
      <c r="B144" t="s">
        <v>460</v>
      </c>
      <c r="C144" t="s">
        <v>474</v>
      </c>
      <c r="D144" t="s">
        <v>461</v>
      </c>
      <c r="E144" t="s">
        <v>183</v>
      </c>
      <c r="F144" t="s">
        <v>465</v>
      </c>
      <c r="H144" t="s">
        <v>775</v>
      </c>
      <c r="I144" s="18">
        <v>43402</v>
      </c>
      <c r="J144">
        <v>4.3</v>
      </c>
      <c r="K144" t="s">
        <v>468</v>
      </c>
      <c r="L144" t="s">
        <v>467</v>
      </c>
      <c r="M144" t="s">
        <v>467</v>
      </c>
      <c r="N144" t="s">
        <v>467</v>
      </c>
      <c r="O144">
        <v>0.3</v>
      </c>
      <c r="P144" t="s">
        <v>468</v>
      </c>
      <c r="Q144">
        <v>0.9</v>
      </c>
      <c r="R144" t="s">
        <v>469</v>
      </c>
      <c r="S144" t="s">
        <v>458</v>
      </c>
      <c r="T144" t="s">
        <v>457</v>
      </c>
      <c r="U144" s="18">
        <v>43403</v>
      </c>
      <c r="V144" t="s">
        <v>451</v>
      </c>
      <c r="W144" t="s">
        <v>458</v>
      </c>
      <c r="X144" t="s">
        <v>459</v>
      </c>
      <c r="Z144"/>
    </row>
    <row r="145" spans="1:26" x14ac:dyDescent="0.35">
      <c r="A145" t="s">
        <v>804</v>
      </c>
      <c r="B145" t="s">
        <v>460</v>
      </c>
      <c r="C145" t="s">
        <v>474</v>
      </c>
      <c r="D145" t="s">
        <v>461</v>
      </c>
      <c r="E145" t="s">
        <v>183</v>
      </c>
      <c r="F145" t="s">
        <v>465</v>
      </c>
      <c r="H145" t="s">
        <v>776</v>
      </c>
      <c r="I145" s="18">
        <v>43402</v>
      </c>
      <c r="J145">
        <v>5.2</v>
      </c>
      <c r="K145" t="s">
        <v>468</v>
      </c>
      <c r="L145" t="s">
        <v>467</v>
      </c>
      <c r="M145" t="s">
        <v>467</v>
      </c>
      <c r="N145" t="s">
        <v>467</v>
      </c>
      <c r="O145">
        <v>0.3</v>
      </c>
      <c r="P145" t="s">
        <v>468</v>
      </c>
      <c r="Q145">
        <v>0.9</v>
      </c>
      <c r="R145" t="s">
        <v>469</v>
      </c>
      <c r="S145" t="s">
        <v>458</v>
      </c>
      <c r="T145" t="s">
        <v>456</v>
      </c>
      <c r="U145" s="18">
        <v>43403</v>
      </c>
      <c r="V145" t="s">
        <v>451</v>
      </c>
      <c r="W145" t="s">
        <v>458</v>
      </c>
      <c r="X145" t="s">
        <v>459</v>
      </c>
      <c r="Z145"/>
    </row>
    <row r="146" spans="1:26" x14ac:dyDescent="0.35">
      <c r="A146" t="s">
        <v>599</v>
      </c>
      <c r="B146" t="s">
        <v>460</v>
      </c>
      <c r="C146" t="s">
        <v>474</v>
      </c>
      <c r="D146" t="s">
        <v>461</v>
      </c>
      <c r="E146" t="s">
        <v>183</v>
      </c>
      <c r="F146" t="s">
        <v>465</v>
      </c>
      <c r="H146" t="s">
        <v>777</v>
      </c>
      <c r="I146" s="18">
        <v>43406</v>
      </c>
      <c r="J146">
        <v>9</v>
      </c>
      <c r="K146" t="s">
        <v>468</v>
      </c>
      <c r="L146" t="s">
        <v>467</v>
      </c>
      <c r="M146" t="s">
        <v>467</v>
      </c>
      <c r="N146" t="s">
        <v>467</v>
      </c>
      <c r="O146">
        <v>0.3</v>
      </c>
      <c r="P146" t="s">
        <v>468</v>
      </c>
      <c r="Q146">
        <v>0.9</v>
      </c>
      <c r="R146" t="s">
        <v>469</v>
      </c>
      <c r="S146" t="s">
        <v>458</v>
      </c>
      <c r="T146" t="s">
        <v>458</v>
      </c>
      <c r="U146" s="18">
        <v>43407</v>
      </c>
      <c r="V146" t="s">
        <v>159</v>
      </c>
      <c r="W146" t="s">
        <v>458</v>
      </c>
      <c r="X146" t="s">
        <v>459</v>
      </c>
      <c r="Z146"/>
    </row>
    <row r="147" spans="1:26" x14ac:dyDescent="0.35">
      <c r="A147" t="s">
        <v>600</v>
      </c>
      <c r="B147" t="s">
        <v>460</v>
      </c>
      <c r="C147" t="s">
        <v>474</v>
      </c>
      <c r="D147" t="s">
        <v>461</v>
      </c>
      <c r="E147" t="s">
        <v>183</v>
      </c>
      <c r="F147" t="s">
        <v>465</v>
      </c>
      <c r="H147" t="s">
        <v>778</v>
      </c>
      <c r="I147" s="18">
        <v>43406</v>
      </c>
      <c r="J147">
        <v>6.8</v>
      </c>
      <c r="K147" t="s">
        <v>468</v>
      </c>
      <c r="L147" t="s">
        <v>467</v>
      </c>
      <c r="M147" t="s">
        <v>467</v>
      </c>
      <c r="N147" t="s">
        <v>467</v>
      </c>
      <c r="O147">
        <v>0.3</v>
      </c>
      <c r="P147" t="s">
        <v>468</v>
      </c>
      <c r="Q147">
        <v>0.9</v>
      </c>
      <c r="R147" t="s">
        <v>469</v>
      </c>
      <c r="S147" t="s">
        <v>458</v>
      </c>
      <c r="T147" t="s">
        <v>458</v>
      </c>
      <c r="U147" s="18">
        <v>43407</v>
      </c>
      <c r="V147" t="s">
        <v>160</v>
      </c>
      <c r="W147" t="s">
        <v>458</v>
      </c>
      <c r="X147" t="s">
        <v>459</v>
      </c>
      <c r="Z147"/>
    </row>
    <row r="148" spans="1:26" x14ac:dyDescent="0.35">
      <c r="A148" t="s">
        <v>601</v>
      </c>
      <c r="B148" t="s">
        <v>460</v>
      </c>
      <c r="C148" t="s">
        <v>474</v>
      </c>
      <c r="D148" t="s">
        <v>461</v>
      </c>
      <c r="E148" t="s">
        <v>183</v>
      </c>
      <c r="F148" t="s">
        <v>465</v>
      </c>
      <c r="H148" t="s">
        <v>779</v>
      </c>
      <c r="I148" s="18">
        <v>43406</v>
      </c>
      <c r="J148">
        <v>3.9</v>
      </c>
      <c r="K148" t="s">
        <v>468</v>
      </c>
      <c r="L148" t="s">
        <v>467</v>
      </c>
      <c r="M148" t="s">
        <v>467</v>
      </c>
      <c r="N148" t="s">
        <v>467</v>
      </c>
      <c r="O148">
        <v>0.3</v>
      </c>
      <c r="P148" t="s">
        <v>468</v>
      </c>
      <c r="Q148">
        <v>0.9</v>
      </c>
      <c r="R148" t="s">
        <v>469</v>
      </c>
      <c r="S148" t="s">
        <v>458</v>
      </c>
      <c r="T148" t="s">
        <v>457</v>
      </c>
      <c r="U148" s="18">
        <v>43407</v>
      </c>
      <c r="V148" t="s">
        <v>158</v>
      </c>
      <c r="W148" t="s">
        <v>458</v>
      </c>
      <c r="X148" t="s">
        <v>459</v>
      </c>
      <c r="Z148"/>
    </row>
    <row r="149" spans="1:26" x14ac:dyDescent="0.35">
      <c r="A149" t="s">
        <v>614</v>
      </c>
      <c r="B149" t="s">
        <v>460</v>
      </c>
      <c r="C149" t="s">
        <v>474</v>
      </c>
      <c r="D149" t="s">
        <v>461</v>
      </c>
      <c r="E149" t="s">
        <v>183</v>
      </c>
      <c r="F149" t="s">
        <v>465</v>
      </c>
      <c r="H149" t="s">
        <v>780</v>
      </c>
      <c r="I149" s="18">
        <v>43406</v>
      </c>
      <c r="J149">
        <v>4</v>
      </c>
      <c r="K149" t="s">
        <v>468</v>
      </c>
      <c r="L149" t="s">
        <v>467</v>
      </c>
      <c r="M149" t="s">
        <v>467</v>
      </c>
      <c r="N149" t="s">
        <v>467</v>
      </c>
      <c r="O149">
        <v>0.3</v>
      </c>
      <c r="P149" t="s">
        <v>468</v>
      </c>
      <c r="Q149">
        <v>0.9</v>
      </c>
      <c r="R149" t="s">
        <v>469</v>
      </c>
      <c r="S149" t="s">
        <v>458</v>
      </c>
      <c r="T149" t="s">
        <v>456</v>
      </c>
      <c r="U149" s="18">
        <v>43407</v>
      </c>
      <c r="V149" t="s">
        <v>158</v>
      </c>
      <c r="W149" t="s">
        <v>458</v>
      </c>
      <c r="X149" t="s">
        <v>459</v>
      </c>
      <c r="Z149"/>
    </row>
    <row r="150" spans="1:26" x14ac:dyDescent="0.35">
      <c r="A150" t="s">
        <v>602</v>
      </c>
      <c r="B150" t="s">
        <v>460</v>
      </c>
      <c r="C150" t="s">
        <v>474</v>
      </c>
      <c r="D150" t="s">
        <v>461</v>
      </c>
      <c r="E150" t="s">
        <v>183</v>
      </c>
      <c r="F150" t="s">
        <v>465</v>
      </c>
      <c r="H150" t="s">
        <v>781</v>
      </c>
      <c r="I150" s="18">
        <v>43406</v>
      </c>
      <c r="J150">
        <v>0.6</v>
      </c>
      <c r="K150" t="s">
        <v>468</v>
      </c>
      <c r="L150" t="s">
        <v>467</v>
      </c>
      <c r="M150" t="s">
        <v>467</v>
      </c>
      <c r="N150" t="s">
        <v>467</v>
      </c>
      <c r="O150">
        <v>0.3</v>
      </c>
      <c r="P150" t="s">
        <v>468</v>
      </c>
      <c r="Q150">
        <v>0.9</v>
      </c>
      <c r="R150" t="s">
        <v>469</v>
      </c>
      <c r="S150" t="s">
        <v>458</v>
      </c>
      <c r="T150" t="s">
        <v>458</v>
      </c>
      <c r="U150" s="18">
        <v>43407</v>
      </c>
      <c r="V150" t="s">
        <v>451</v>
      </c>
      <c r="W150" t="s">
        <v>458</v>
      </c>
      <c r="X150" t="s">
        <v>459</v>
      </c>
      <c r="Z150"/>
    </row>
    <row r="151" spans="1:26" x14ac:dyDescent="0.35">
      <c r="A151" t="s">
        <v>615</v>
      </c>
      <c r="B151" t="s">
        <v>460</v>
      </c>
      <c r="C151" t="s">
        <v>474</v>
      </c>
      <c r="D151" t="s">
        <v>461</v>
      </c>
      <c r="E151" t="s">
        <v>183</v>
      </c>
      <c r="F151" t="s">
        <v>465</v>
      </c>
      <c r="H151" t="s">
        <v>782</v>
      </c>
      <c r="I151" s="18">
        <v>43054</v>
      </c>
      <c r="K151" t="s">
        <v>468</v>
      </c>
      <c r="L151" t="s">
        <v>467</v>
      </c>
      <c r="M151" t="s">
        <v>467</v>
      </c>
      <c r="N151" t="s">
        <v>467</v>
      </c>
      <c r="O151">
        <v>0.3</v>
      </c>
      <c r="P151" t="s">
        <v>468</v>
      </c>
      <c r="Q151">
        <v>0.9</v>
      </c>
      <c r="R151" t="s">
        <v>469</v>
      </c>
      <c r="S151" t="s">
        <v>458</v>
      </c>
      <c r="T151" t="s">
        <v>455</v>
      </c>
      <c r="U151" s="18">
        <v>43055</v>
      </c>
      <c r="V151" t="s">
        <v>158</v>
      </c>
      <c r="W151" t="s">
        <v>458</v>
      </c>
      <c r="X151" t="s">
        <v>459</v>
      </c>
      <c r="Z151"/>
    </row>
    <row r="152" spans="1:26" x14ac:dyDescent="0.35">
      <c r="A152" t="s">
        <v>616</v>
      </c>
      <c r="B152" t="s">
        <v>460</v>
      </c>
      <c r="C152" t="s">
        <v>474</v>
      </c>
      <c r="D152" t="s">
        <v>461</v>
      </c>
      <c r="E152" t="s">
        <v>183</v>
      </c>
      <c r="F152" t="s">
        <v>465</v>
      </c>
      <c r="H152" t="s">
        <v>783</v>
      </c>
      <c r="I152" s="18">
        <v>43070</v>
      </c>
      <c r="K152" t="s">
        <v>468</v>
      </c>
      <c r="L152" t="s">
        <v>467</v>
      </c>
      <c r="M152" t="s">
        <v>467</v>
      </c>
      <c r="N152" t="s">
        <v>467</v>
      </c>
      <c r="O152">
        <v>0.3</v>
      </c>
      <c r="P152" t="s">
        <v>468</v>
      </c>
      <c r="Q152">
        <v>0.9</v>
      </c>
      <c r="R152" t="s">
        <v>469</v>
      </c>
      <c r="S152" t="s">
        <v>458</v>
      </c>
      <c r="T152" t="s">
        <v>455</v>
      </c>
      <c r="U152" s="18">
        <v>43071</v>
      </c>
      <c r="V152" t="s">
        <v>158</v>
      </c>
      <c r="W152" t="s">
        <v>458</v>
      </c>
      <c r="X152" t="s">
        <v>459</v>
      </c>
      <c r="Z152"/>
    </row>
    <row r="153" spans="1:26" x14ac:dyDescent="0.35">
      <c r="A153" t="s">
        <v>617</v>
      </c>
      <c r="B153" t="s">
        <v>460</v>
      </c>
      <c r="C153" t="s">
        <v>474</v>
      </c>
      <c r="D153" t="s">
        <v>461</v>
      </c>
      <c r="E153" t="s">
        <v>183</v>
      </c>
      <c r="F153" t="s">
        <v>465</v>
      </c>
      <c r="H153" t="s">
        <v>784</v>
      </c>
      <c r="I153" s="18">
        <v>43243</v>
      </c>
      <c r="K153" t="s">
        <v>468</v>
      </c>
      <c r="L153" t="s">
        <v>467</v>
      </c>
      <c r="M153" t="s">
        <v>467</v>
      </c>
      <c r="N153" t="s">
        <v>467</v>
      </c>
      <c r="O153">
        <v>0.3</v>
      </c>
      <c r="P153" t="s">
        <v>468</v>
      </c>
      <c r="Q153">
        <v>0.9</v>
      </c>
      <c r="R153" t="s">
        <v>469</v>
      </c>
      <c r="S153" t="s">
        <v>458</v>
      </c>
      <c r="T153" t="s">
        <v>455</v>
      </c>
      <c r="U153" s="18">
        <v>43244</v>
      </c>
      <c r="V153" t="s">
        <v>158</v>
      </c>
      <c r="W153" t="s">
        <v>458</v>
      </c>
      <c r="X153" t="s">
        <v>459</v>
      </c>
      <c r="Z153"/>
    </row>
    <row r="154" spans="1:26" x14ac:dyDescent="0.35">
      <c r="A154" t="s">
        <v>618</v>
      </c>
      <c r="B154" t="s">
        <v>460</v>
      </c>
      <c r="C154" t="s">
        <v>474</v>
      </c>
      <c r="D154" t="s">
        <v>461</v>
      </c>
      <c r="E154" t="s">
        <v>183</v>
      </c>
      <c r="F154" t="s">
        <v>465</v>
      </c>
      <c r="H154" t="s">
        <v>785</v>
      </c>
      <c r="I154" s="18">
        <v>43286</v>
      </c>
      <c r="J154">
        <v>0.25</v>
      </c>
      <c r="K154" t="s">
        <v>468</v>
      </c>
      <c r="L154" t="s">
        <v>467</v>
      </c>
      <c r="M154" t="s">
        <v>467</v>
      </c>
      <c r="N154" t="s">
        <v>467</v>
      </c>
      <c r="O154">
        <v>0.3</v>
      </c>
      <c r="P154" t="s">
        <v>468</v>
      </c>
      <c r="Q154">
        <v>0.9</v>
      </c>
      <c r="R154" t="s">
        <v>469</v>
      </c>
      <c r="S154" t="s">
        <v>458</v>
      </c>
      <c r="T154" t="s">
        <v>455</v>
      </c>
      <c r="U154" s="18">
        <v>43287</v>
      </c>
      <c r="V154" t="s">
        <v>158</v>
      </c>
      <c r="W154" t="s">
        <v>458</v>
      </c>
      <c r="X154" t="s">
        <v>459</v>
      </c>
      <c r="Z154"/>
    </row>
    <row r="155" spans="1:26" x14ac:dyDescent="0.35">
      <c r="A155" t="s">
        <v>619</v>
      </c>
      <c r="B155" t="s">
        <v>460</v>
      </c>
      <c r="C155" t="s">
        <v>474</v>
      </c>
      <c r="D155" t="s">
        <v>461</v>
      </c>
      <c r="E155" t="s">
        <v>183</v>
      </c>
      <c r="F155" t="s">
        <v>465</v>
      </c>
      <c r="H155" t="s">
        <v>786</v>
      </c>
      <c r="I155" s="18">
        <v>43298</v>
      </c>
      <c r="J155">
        <v>0.5</v>
      </c>
      <c r="K155" t="s">
        <v>468</v>
      </c>
      <c r="L155" t="s">
        <v>467</v>
      </c>
      <c r="M155" t="s">
        <v>467</v>
      </c>
      <c r="N155" t="s">
        <v>467</v>
      </c>
      <c r="O155">
        <v>0.3</v>
      </c>
      <c r="P155" t="s">
        <v>468</v>
      </c>
      <c r="Q155">
        <v>0.9</v>
      </c>
      <c r="R155" t="s">
        <v>469</v>
      </c>
      <c r="S155" t="s">
        <v>458</v>
      </c>
      <c r="T155" t="s">
        <v>455</v>
      </c>
      <c r="U155" s="18">
        <v>43299</v>
      </c>
      <c r="V155" t="s">
        <v>158</v>
      </c>
      <c r="W155" t="s">
        <v>458</v>
      </c>
      <c r="X155" t="s">
        <v>459</v>
      </c>
      <c r="Z155"/>
    </row>
    <row r="156" spans="1:26" x14ac:dyDescent="0.35">
      <c r="A156" t="s">
        <v>620</v>
      </c>
      <c r="B156" t="s">
        <v>460</v>
      </c>
      <c r="C156" t="s">
        <v>474</v>
      </c>
      <c r="D156" t="s">
        <v>461</v>
      </c>
      <c r="E156" t="s">
        <v>183</v>
      </c>
      <c r="F156" t="s">
        <v>465</v>
      </c>
      <c r="H156" t="s">
        <v>787</v>
      </c>
      <c r="I156" s="18">
        <v>43306</v>
      </c>
      <c r="K156" t="s">
        <v>468</v>
      </c>
      <c r="L156" t="s">
        <v>467</v>
      </c>
      <c r="M156" t="s">
        <v>467</v>
      </c>
      <c r="N156" t="s">
        <v>467</v>
      </c>
      <c r="O156">
        <v>0.3</v>
      </c>
      <c r="P156" t="s">
        <v>468</v>
      </c>
      <c r="Q156">
        <v>0.9</v>
      </c>
      <c r="R156" t="s">
        <v>469</v>
      </c>
      <c r="S156" t="s">
        <v>458</v>
      </c>
      <c r="T156" t="s">
        <v>455</v>
      </c>
      <c r="U156" s="18">
        <v>43307</v>
      </c>
      <c r="V156" t="s">
        <v>158</v>
      </c>
      <c r="W156" t="s">
        <v>458</v>
      </c>
      <c r="X156" t="s">
        <v>459</v>
      </c>
      <c r="Z156"/>
    </row>
    <row r="157" spans="1:26" x14ac:dyDescent="0.35">
      <c r="A157" t="s">
        <v>621</v>
      </c>
      <c r="B157" t="s">
        <v>460</v>
      </c>
      <c r="C157" t="s">
        <v>474</v>
      </c>
      <c r="D157" t="s">
        <v>461</v>
      </c>
      <c r="E157" t="s">
        <v>183</v>
      </c>
      <c r="F157" t="s">
        <v>465</v>
      </c>
      <c r="H157" t="s">
        <v>788</v>
      </c>
      <c r="I157" s="18">
        <v>43312</v>
      </c>
      <c r="J157">
        <v>4.4000000000000004</v>
      </c>
      <c r="K157" t="s">
        <v>468</v>
      </c>
      <c r="L157" t="s">
        <v>467</v>
      </c>
      <c r="M157" t="s">
        <v>467</v>
      </c>
      <c r="N157" t="s">
        <v>467</v>
      </c>
      <c r="O157">
        <v>0.3</v>
      </c>
      <c r="P157" t="s">
        <v>468</v>
      </c>
      <c r="Q157">
        <v>0.9</v>
      </c>
      <c r="R157" t="s">
        <v>469</v>
      </c>
      <c r="S157" t="s">
        <v>458</v>
      </c>
      <c r="T157" t="s">
        <v>455</v>
      </c>
      <c r="U157" s="18">
        <v>43313</v>
      </c>
      <c r="V157" t="s">
        <v>158</v>
      </c>
      <c r="W157" t="s">
        <v>458</v>
      </c>
      <c r="X157" t="s">
        <v>459</v>
      </c>
      <c r="Z157"/>
    </row>
    <row r="158" spans="1:26" x14ac:dyDescent="0.35">
      <c r="A158" t="s">
        <v>622</v>
      </c>
      <c r="B158" t="s">
        <v>460</v>
      </c>
      <c r="C158" t="s">
        <v>474</v>
      </c>
      <c r="D158" t="s">
        <v>461</v>
      </c>
      <c r="E158" t="s">
        <v>183</v>
      </c>
      <c r="F158" t="s">
        <v>465</v>
      </c>
      <c r="H158" t="s">
        <v>789</v>
      </c>
      <c r="I158" s="18">
        <v>43326</v>
      </c>
      <c r="J158">
        <v>0.6</v>
      </c>
      <c r="K158" t="s">
        <v>468</v>
      </c>
      <c r="L158" t="s">
        <v>467</v>
      </c>
      <c r="M158" t="s">
        <v>467</v>
      </c>
      <c r="N158" t="s">
        <v>467</v>
      </c>
      <c r="O158">
        <v>0.3</v>
      </c>
      <c r="P158" t="s">
        <v>468</v>
      </c>
      <c r="Q158">
        <v>0.9</v>
      </c>
      <c r="R158" t="s">
        <v>469</v>
      </c>
      <c r="S158" t="s">
        <v>458</v>
      </c>
      <c r="T158" t="s">
        <v>455</v>
      </c>
      <c r="U158" s="18">
        <v>43327</v>
      </c>
      <c r="V158" t="s">
        <v>158</v>
      </c>
      <c r="W158" t="s">
        <v>458</v>
      </c>
      <c r="X158" t="s">
        <v>459</v>
      </c>
      <c r="Z158"/>
    </row>
    <row r="159" spans="1:26" x14ac:dyDescent="0.35">
      <c r="A159" t="s">
        <v>623</v>
      </c>
      <c r="B159" t="s">
        <v>460</v>
      </c>
      <c r="C159" t="s">
        <v>474</v>
      </c>
      <c r="D159" t="s">
        <v>461</v>
      </c>
      <c r="E159" t="s">
        <v>183</v>
      </c>
      <c r="F159" t="s">
        <v>465</v>
      </c>
      <c r="H159" t="s">
        <v>790</v>
      </c>
      <c r="I159" s="18">
        <v>43329</v>
      </c>
      <c r="K159" t="s">
        <v>468</v>
      </c>
      <c r="L159" t="s">
        <v>467</v>
      </c>
      <c r="M159" t="s">
        <v>467</v>
      </c>
      <c r="N159" t="s">
        <v>467</v>
      </c>
      <c r="O159">
        <v>0.3</v>
      </c>
      <c r="P159" t="s">
        <v>468</v>
      </c>
      <c r="Q159">
        <v>0.9</v>
      </c>
      <c r="R159" t="s">
        <v>469</v>
      </c>
      <c r="S159" t="s">
        <v>458</v>
      </c>
      <c r="T159" t="s">
        <v>455</v>
      </c>
      <c r="U159" s="18">
        <v>43330</v>
      </c>
      <c r="V159" t="s">
        <v>158</v>
      </c>
      <c r="W159" t="s">
        <v>458</v>
      </c>
      <c r="X159" t="s">
        <v>459</v>
      </c>
      <c r="Z159"/>
    </row>
    <row r="160" spans="1:26" x14ac:dyDescent="0.35">
      <c r="A160" t="s">
        <v>624</v>
      </c>
      <c r="B160" t="s">
        <v>460</v>
      </c>
      <c r="C160" t="s">
        <v>474</v>
      </c>
      <c r="D160" t="s">
        <v>461</v>
      </c>
      <c r="E160" t="s">
        <v>183</v>
      </c>
      <c r="F160" t="s">
        <v>465</v>
      </c>
      <c r="H160" t="s">
        <v>791</v>
      </c>
      <c r="I160" s="18">
        <v>43340</v>
      </c>
      <c r="J160">
        <v>1</v>
      </c>
      <c r="K160" t="s">
        <v>468</v>
      </c>
      <c r="L160" t="s">
        <v>467</v>
      </c>
      <c r="M160" t="s">
        <v>467</v>
      </c>
      <c r="N160" t="s">
        <v>467</v>
      </c>
      <c r="O160">
        <v>0.3</v>
      </c>
      <c r="P160" t="s">
        <v>468</v>
      </c>
      <c r="Q160">
        <v>0.9</v>
      </c>
      <c r="R160" t="s">
        <v>469</v>
      </c>
      <c r="S160" t="s">
        <v>458</v>
      </c>
      <c r="T160" t="s">
        <v>455</v>
      </c>
      <c r="U160" s="18">
        <v>43341</v>
      </c>
      <c r="V160" t="s">
        <v>158</v>
      </c>
      <c r="W160" t="s">
        <v>458</v>
      </c>
      <c r="X160" t="s">
        <v>459</v>
      </c>
      <c r="Z160"/>
    </row>
    <row r="161" spans="1:26" x14ac:dyDescent="0.35">
      <c r="A161" t="s">
        <v>625</v>
      </c>
      <c r="B161" t="s">
        <v>460</v>
      </c>
      <c r="C161" t="s">
        <v>474</v>
      </c>
      <c r="D161" t="s">
        <v>461</v>
      </c>
      <c r="E161" t="s">
        <v>183</v>
      </c>
      <c r="F161" t="s">
        <v>465</v>
      </c>
      <c r="H161" t="s">
        <v>792</v>
      </c>
      <c r="I161" s="18">
        <v>43353</v>
      </c>
      <c r="J161">
        <v>0.5</v>
      </c>
      <c r="K161" t="s">
        <v>468</v>
      </c>
      <c r="L161" t="s">
        <v>467</v>
      </c>
      <c r="M161" t="s">
        <v>467</v>
      </c>
      <c r="N161" t="s">
        <v>467</v>
      </c>
      <c r="O161">
        <v>0.3</v>
      </c>
      <c r="P161" t="s">
        <v>468</v>
      </c>
      <c r="Q161">
        <v>0.9</v>
      </c>
      <c r="R161" t="s">
        <v>469</v>
      </c>
      <c r="S161" t="s">
        <v>458</v>
      </c>
      <c r="T161" t="s">
        <v>455</v>
      </c>
      <c r="U161" s="18">
        <v>43354</v>
      </c>
      <c r="V161" t="s">
        <v>158</v>
      </c>
      <c r="W161" t="s">
        <v>458</v>
      </c>
      <c r="X161" t="s">
        <v>459</v>
      </c>
      <c r="Z161"/>
    </row>
    <row r="162" spans="1:26" x14ac:dyDescent="0.35">
      <c r="A162" t="s">
        <v>626</v>
      </c>
      <c r="B162" t="s">
        <v>460</v>
      </c>
      <c r="C162" t="s">
        <v>474</v>
      </c>
      <c r="D162" t="s">
        <v>461</v>
      </c>
      <c r="E162" t="s">
        <v>183</v>
      </c>
      <c r="F162" t="s">
        <v>465</v>
      </c>
      <c r="H162" t="s">
        <v>793</v>
      </c>
      <c r="I162" s="18">
        <v>43354</v>
      </c>
      <c r="J162">
        <v>0.6</v>
      </c>
      <c r="K162" t="s">
        <v>468</v>
      </c>
      <c r="L162" t="s">
        <v>467</v>
      </c>
      <c r="M162" t="s">
        <v>467</v>
      </c>
      <c r="N162" t="s">
        <v>467</v>
      </c>
      <c r="O162">
        <v>0.3</v>
      </c>
      <c r="P162" t="s">
        <v>468</v>
      </c>
      <c r="Q162">
        <v>0.9</v>
      </c>
      <c r="R162" t="s">
        <v>469</v>
      </c>
      <c r="S162" t="s">
        <v>458</v>
      </c>
      <c r="T162" t="s">
        <v>455</v>
      </c>
      <c r="U162" s="18">
        <v>43355</v>
      </c>
      <c r="V162" t="s">
        <v>158</v>
      </c>
      <c r="W162" t="s">
        <v>458</v>
      </c>
      <c r="X162" t="s">
        <v>459</v>
      </c>
      <c r="Z162"/>
    </row>
    <row r="163" spans="1:26" x14ac:dyDescent="0.35">
      <c r="A163" t="s">
        <v>627</v>
      </c>
      <c r="B163" t="s">
        <v>460</v>
      </c>
      <c r="C163" t="s">
        <v>474</v>
      </c>
      <c r="D163" t="s">
        <v>461</v>
      </c>
      <c r="E163" t="s">
        <v>183</v>
      </c>
      <c r="F163" t="s">
        <v>465</v>
      </c>
      <c r="H163" t="s">
        <v>794</v>
      </c>
      <c r="I163" s="18">
        <v>43368</v>
      </c>
      <c r="J163">
        <v>0.5</v>
      </c>
      <c r="K163" t="s">
        <v>468</v>
      </c>
      <c r="L163" t="s">
        <v>467</v>
      </c>
      <c r="M163" t="s">
        <v>467</v>
      </c>
      <c r="N163" t="s">
        <v>467</v>
      </c>
      <c r="O163">
        <v>0.3</v>
      </c>
      <c r="P163" t="s">
        <v>468</v>
      </c>
      <c r="Q163">
        <v>0.9</v>
      </c>
      <c r="R163" t="s">
        <v>469</v>
      </c>
      <c r="S163" t="s">
        <v>458</v>
      </c>
      <c r="T163" t="s">
        <v>455</v>
      </c>
      <c r="U163" s="18">
        <v>43369</v>
      </c>
      <c r="V163" t="s">
        <v>158</v>
      </c>
      <c r="W163" t="s">
        <v>458</v>
      </c>
      <c r="X163" t="s">
        <v>459</v>
      </c>
      <c r="Z163"/>
    </row>
    <row r="164" spans="1:26" x14ac:dyDescent="0.35">
      <c r="A164" t="s">
        <v>628</v>
      </c>
      <c r="B164" t="s">
        <v>460</v>
      </c>
      <c r="C164" t="s">
        <v>474</v>
      </c>
      <c r="D164" t="s">
        <v>461</v>
      </c>
      <c r="E164" t="s">
        <v>183</v>
      </c>
      <c r="F164" t="s">
        <v>465</v>
      </c>
      <c r="H164" t="s">
        <v>795</v>
      </c>
      <c r="I164" s="18">
        <v>43376</v>
      </c>
      <c r="J164">
        <v>0.25</v>
      </c>
      <c r="K164" t="s">
        <v>468</v>
      </c>
      <c r="L164" t="s">
        <v>467</v>
      </c>
      <c r="M164" t="s">
        <v>467</v>
      </c>
      <c r="N164" t="s">
        <v>467</v>
      </c>
      <c r="O164">
        <v>0.3</v>
      </c>
      <c r="P164" t="s">
        <v>468</v>
      </c>
      <c r="Q164">
        <v>0.9</v>
      </c>
      <c r="R164" t="s">
        <v>469</v>
      </c>
      <c r="S164" t="s">
        <v>458</v>
      </c>
      <c r="T164" t="s">
        <v>455</v>
      </c>
      <c r="U164" s="18">
        <v>43377</v>
      </c>
      <c r="V164" t="s">
        <v>158</v>
      </c>
      <c r="W164" t="s">
        <v>458</v>
      </c>
      <c r="X164" t="s">
        <v>459</v>
      </c>
      <c r="Z164"/>
    </row>
    <row r="165" spans="1:26" x14ac:dyDescent="0.35">
      <c r="A165" t="s">
        <v>629</v>
      </c>
      <c r="B165" t="s">
        <v>460</v>
      </c>
      <c r="C165" t="s">
        <v>474</v>
      </c>
      <c r="D165" t="s">
        <v>461</v>
      </c>
      <c r="E165" t="s">
        <v>183</v>
      </c>
      <c r="F165" t="s">
        <v>465</v>
      </c>
      <c r="H165" t="s">
        <v>796</v>
      </c>
      <c r="I165" s="18">
        <v>43382</v>
      </c>
      <c r="J165">
        <v>0.25</v>
      </c>
      <c r="K165" t="s">
        <v>468</v>
      </c>
      <c r="L165" t="s">
        <v>467</v>
      </c>
      <c r="M165" t="s">
        <v>467</v>
      </c>
      <c r="N165" t="s">
        <v>467</v>
      </c>
      <c r="O165">
        <v>0.3</v>
      </c>
      <c r="P165" t="s">
        <v>468</v>
      </c>
      <c r="Q165">
        <v>0.9</v>
      </c>
      <c r="R165" t="s">
        <v>469</v>
      </c>
      <c r="S165" t="s">
        <v>458</v>
      </c>
      <c r="T165" t="s">
        <v>455</v>
      </c>
      <c r="U165" s="18">
        <v>43383</v>
      </c>
      <c r="V165" t="s">
        <v>158</v>
      </c>
      <c r="W165" t="s">
        <v>458</v>
      </c>
      <c r="X165" t="s">
        <v>459</v>
      </c>
      <c r="Z165"/>
    </row>
    <row r="166" spans="1:26" x14ac:dyDescent="0.35">
      <c r="A166" t="s">
        <v>630</v>
      </c>
      <c r="B166" t="s">
        <v>460</v>
      </c>
      <c r="C166" t="s">
        <v>474</v>
      </c>
      <c r="D166" t="s">
        <v>461</v>
      </c>
      <c r="E166" t="s">
        <v>183</v>
      </c>
      <c r="F166" t="s">
        <v>465</v>
      </c>
      <c r="H166" t="s">
        <v>797</v>
      </c>
      <c r="I166" s="18">
        <v>43396</v>
      </c>
      <c r="J166">
        <v>0.5</v>
      </c>
      <c r="K166" t="s">
        <v>468</v>
      </c>
      <c r="L166" t="s">
        <v>467</v>
      </c>
      <c r="M166" t="s">
        <v>467</v>
      </c>
      <c r="N166" t="s">
        <v>467</v>
      </c>
      <c r="O166">
        <v>0.3</v>
      </c>
      <c r="P166" t="s">
        <v>468</v>
      </c>
      <c r="Q166">
        <v>0.9</v>
      </c>
      <c r="R166" t="s">
        <v>469</v>
      </c>
      <c r="S166" t="s">
        <v>458</v>
      </c>
      <c r="T166" t="s">
        <v>455</v>
      </c>
      <c r="U166" s="18">
        <v>43397</v>
      </c>
      <c r="V166" t="s">
        <v>158</v>
      </c>
      <c r="W166" t="s">
        <v>458</v>
      </c>
      <c r="X166" t="s">
        <v>459</v>
      </c>
      <c r="Z166"/>
    </row>
    <row r="167" spans="1:26" x14ac:dyDescent="0.35">
      <c r="A167" t="s">
        <v>631</v>
      </c>
      <c r="B167" t="s">
        <v>460</v>
      </c>
      <c r="C167" t="s">
        <v>474</v>
      </c>
      <c r="D167" t="s">
        <v>461</v>
      </c>
      <c r="E167" t="s">
        <v>183</v>
      </c>
      <c r="F167" t="s">
        <v>465</v>
      </c>
      <c r="H167" t="s">
        <v>798</v>
      </c>
      <c r="I167" s="18">
        <v>43402</v>
      </c>
      <c r="J167">
        <v>0.5</v>
      </c>
      <c r="K167" t="s">
        <v>468</v>
      </c>
      <c r="L167" t="s">
        <v>467</v>
      </c>
      <c r="M167" t="s">
        <v>467</v>
      </c>
      <c r="N167" t="s">
        <v>467</v>
      </c>
      <c r="O167">
        <v>0.3</v>
      </c>
      <c r="P167" t="s">
        <v>468</v>
      </c>
      <c r="Q167">
        <v>0.9</v>
      </c>
      <c r="R167" t="s">
        <v>469</v>
      </c>
      <c r="S167" t="s">
        <v>458</v>
      </c>
      <c r="T167" t="s">
        <v>455</v>
      </c>
      <c r="U167" s="18">
        <v>43403</v>
      </c>
      <c r="V167" t="s">
        <v>158</v>
      </c>
      <c r="W167" t="s">
        <v>458</v>
      </c>
      <c r="X167" t="s">
        <v>459</v>
      </c>
      <c r="Z167"/>
    </row>
    <row r="168" spans="1:26" x14ac:dyDescent="0.35">
      <c r="A168" t="s">
        <v>632</v>
      </c>
      <c r="B168" t="s">
        <v>460</v>
      </c>
      <c r="C168" t="s">
        <v>474</v>
      </c>
      <c r="D168" t="s">
        <v>461</v>
      </c>
      <c r="E168" t="s">
        <v>183</v>
      </c>
      <c r="F168" t="s">
        <v>465</v>
      </c>
      <c r="H168" t="s">
        <v>799</v>
      </c>
      <c r="I168" s="18">
        <v>43406</v>
      </c>
      <c r="J168">
        <v>0.5</v>
      </c>
      <c r="K168" t="s">
        <v>468</v>
      </c>
      <c r="L168" t="s">
        <v>467</v>
      </c>
      <c r="M168" t="s">
        <v>467</v>
      </c>
      <c r="N168" t="s">
        <v>467</v>
      </c>
      <c r="O168">
        <v>0.3</v>
      </c>
      <c r="P168" t="s">
        <v>468</v>
      </c>
      <c r="Q168">
        <v>0.9</v>
      </c>
      <c r="R168" t="s">
        <v>469</v>
      </c>
      <c r="S168" t="s">
        <v>458</v>
      </c>
      <c r="T168" t="s">
        <v>455</v>
      </c>
      <c r="U168" s="18">
        <v>43407</v>
      </c>
      <c r="V168" t="s">
        <v>158</v>
      </c>
      <c r="W168" t="s">
        <v>458</v>
      </c>
      <c r="X168" t="s">
        <v>459</v>
      </c>
      <c r="Z168"/>
    </row>
    <row r="169" spans="1:26" x14ac:dyDescent="0.35">
      <c r="A169" t="s">
        <v>480</v>
      </c>
      <c r="B169" t="s">
        <v>460</v>
      </c>
      <c r="C169" t="s">
        <v>470</v>
      </c>
      <c r="D169" t="s">
        <v>462</v>
      </c>
      <c r="E169" t="s">
        <v>479</v>
      </c>
      <c r="F169" t="s">
        <v>465</v>
      </c>
      <c r="H169" t="s">
        <v>633</v>
      </c>
      <c r="I169" s="18">
        <v>42830</v>
      </c>
      <c r="J169">
        <v>5.0999999999999997E-2</v>
      </c>
      <c r="K169" t="s">
        <v>468</v>
      </c>
      <c r="L169" t="s">
        <v>467</v>
      </c>
      <c r="M169" t="s">
        <v>467</v>
      </c>
      <c r="N169" t="s">
        <v>467</v>
      </c>
      <c r="O169">
        <v>1.4999999999999999E-2</v>
      </c>
      <c r="P169" t="s">
        <v>468</v>
      </c>
      <c r="Q169">
        <v>5.8000000000000003E-2</v>
      </c>
      <c r="R169" t="s">
        <v>469</v>
      </c>
      <c r="S169" t="s">
        <v>458</v>
      </c>
      <c r="T169" t="s">
        <v>458</v>
      </c>
      <c r="U169" s="18">
        <v>42831</v>
      </c>
      <c r="V169" t="s">
        <v>159</v>
      </c>
      <c r="W169" t="s">
        <v>458</v>
      </c>
      <c r="X169" t="s">
        <v>459</v>
      </c>
      <c r="Z169"/>
    </row>
    <row r="170" spans="1:26" x14ac:dyDescent="0.35">
      <c r="A170" t="s">
        <v>481</v>
      </c>
      <c r="B170" t="s">
        <v>460</v>
      </c>
      <c r="C170" t="s">
        <v>470</v>
      </c>
      <c r="D170" t="s">
        <v>462</v>
      </c>
      <c r="E170" t="s">
        <v>479</v>
      </c>
      <c r="F170" t="s">
        <v>465</v>
      </c>
      <c r="H170" t="s">
        <v>634</v>
      </c>
      <c r="I170" s="18">
        <v>42830</v>
      </c>
      <c r="J170">
        <v>2.7E-2</v>
      </c>
      <c r="K170" t="s">
        <v>468</v>
      </c>
      <c r="L170" t="s">
        <v>467</v>
      </c>
      <c r="M170" t="s">
        <v>467</v>
      </c>
      <c r="N170" t="s">
        <v>467</v>
      </c>
      <c r="O170">
        <v>1.4999999999999999E-2</v>
      </c>
      <c r="P170" t="s">
        <v>468</v>
      </c>
      <c r="Q170">
        <v>5.8000000000000003E-2</v>
      </c>
      <c r="R170" t="s">
        <v>469</v>
      </c>
      <c r="S170" t="s">
        <v>458</v>
      </c>
      <c r="T170" t="s">
        <v>458</v>
      </c>
      <c r="U170" s="18">
        <v>42831</v>
      </c>
      <c r="V170" t="s">
        <v>160</v>
      </c>
      <c r="W170" t="s">
        <v>458</v>
      </c>
      <c r="X170" t="s">
        <v>459</v>
      </c>
      <c r="Z170"/>
    </row>
    <row r="171" spans="1:26" x14ac:dyDescent="0.35">
      <c r="A171" t="s">
        <v>482</v>
      </c>
      <c r="B171" t="s">
        <v>460</v>
      </c>
      <c r="C171" t="s">
        <v>470</v>
      </c>
      <c r="D171" t="s">
        <v>462</v>
      </c>
      <c r="E171" t="s">
        <v>479</v>
      </c>
      <c r="F171" t="s">
        <v>465</v>
      </c>
      <c r="H171" t="s">
        <v>635</v>
      </c>
      <c r="I171" s="18">
        <v>42830</v>
      </c>
      <c r="J171">
        <v>1.4999999999999999E-2</v>
      </c>
      <c r="K171" t="s">
        <v>468</v>
      </c>
      <c r="L171" t="s">
        <v>467</v>
      </c>
      <c r="M171" t="s">
        <v>467</v>
      </c>
      <c r="N171" t="s">
        <v>467</v>
      </c>
      <c r="O171">
        <v>1.4999999999999999E-2</v>
      </c>
      <c r="P171" t="s">
        <v>468</v>
      </c>
      <c r="Q171">
        <v>5.8000000000000003E-2</v>
      </c>
      <c r="R171" t="s">
        <v>469</v>
      </c>
      <c r="S171" t="s">
        <v>458</v>
      </c>
      <c r="T171" t="s">
        <v>458</v>
      </c>
      <c r="U171" s="18">
        <v>42831</v>
      </c>
      <c r="V171" t="s">
        <v>450</v>
      </c>
      <c r="W171" t="s">
        <v>458</v>
      </c>
      <c r="X171" t="s">
        <v>459</v>
      </c>
      <c r="Z171"/>
    </row>
    <row r="172" spans="1:26" x14ac:dyDescent="0.35">
      <c r="A172" t="s">
        <v>483</v>
      </c>
      <c r="B172" t="s">
        <v>460</v>
      </c>
      <c r="C172" t="s">
        <v>470</v>
      </c>
      <c r="D172" t="s">
        <v>462</v>
      </c>
      <c r="E172" t="s">
        <v>479</v>
      </c>
      <c r="F172" t="s">
        <v>465</v>
      </c>
      <c r="H172" t="s">
        <v>636</v>
      </c>
      <c r="I172" s="18">
        <v>42830</v>
      </c>
      <c r="J172">
        <v>2.4E-2</v>
      </c>
      <c r="K172" t="s">
        <v>468</v>
      </c>
      <c r="L172" t="s">
        <v>467</v>
      </c>
      <c r="M172" t="s">
        <v>467</v>
      </c>
      <c r="N172" t="s">
        <v>467</v>
      </c>
      <c r="O172">
        <v>1.4999999999999999E-2</v>
      </c>
      <c r="P172" t="s">
        <v>468</v>
      </c>
      <c r="Q172">
        <v>5.8000000000000003E-2</v>
      </c>
      <c r="R172" t="s">
        <v>469</v>
      </c>
      <c r="S172" t="s">
        <v>458</v>
      </c>
      <c r="T172" t="s">
        <v>458</v>
      </c>
      <c r="U172" s="18">
        <v>42831</v>
      </c>
      <c r="V172" t="s">
        <v>158</v>
      </c>
      <c r="W172" t="s">
        <v>458</v>
      </c>
      <c r="X172" t="s">
        <v>459</v>
      </c>
      <c r="Z172"/>
    </row>
    <row r="173" spans="1:26" x14ac:dyDescent="0.35">
      <c r="A173" t="s">
        <v>484</v>
      </c>
      <c r="B173" t="s">
        <v>460</v>
      </c>
      <c r="C173" t="s">
        <v>470</v>
      </c>
      <c r="D173" t="s">
        <v>462</v>
      </c>
      <c r="E173" t="s">
        <v>479</v>
      </c>
      <c r="F173" t="s">
        <v>465</v>
      </c>
      <c r="H173" t="s">
        <v>637</v>
      </c>
      <c r="I173" s="18">
        <v>42830</v>
      </c>
      <c r="J173">
        <v>2.1999999999999999E-2</v>
      </c>
      <c r="K173" t="s">
        <v>468</v>
      </c>
      <c r="L173" t="s">
        <v>467</v>
      </c>
      <c r="M173" t="s">
        <v>467</v>
      </c>
      <c r="N173" t="s">
        <v>467</v>
      </c>
      <c r="O173">
        <v>1.4999999999999999E-2</v>
      </c>
      <c r="P173" t="s">
        <v>468</v>
      </c>
      <c r="Q173">
        <v>5.8000000000000003E-2</v>
      </c>
      <c r="R173" t="s">
        <v>469</v>
      </c>
      <c r="S173" t="s">
        <v>458</v>
      </c>
      <c r="T173" t="s">
        <v>458</v>
      </c>
      <c r="U173" s="18">
        <v>42831</v>
      </c>
      <c r="V173" t="s">
        <v>451</v>
      </c>
      <c r="W173" t="s">
        <v>458</v>
      </c>
      <c r="X173" t="s">
        <v>459</v>
      </c>
      <c r="Z173"/>
    </row>
    <row r="174" spans="1:26" x14ac:dyDescent="0.35">
      <c r="A174" t="s">
        <v>485</v>
      </c>
      <c r="B174" t="s">
        <v>460</v>
      </c>
      <c r="C174" t="s">
        <v>470</v>
      </c>
      <c r="D174" t="s">
        <v>462</v>
      </c>
      <c r="E174" t="s">
        <v>479</v>
      </c>
      <c r="F174" t="s">
        <v>465</v>
      </c>
      <c r="H174" t="s">
        <v>638</v>
      </c>
      <c r="I174" s="18">
        <v>42830</v>
      </c>
      <c r="J174">
        <v>7.0000000000000001E-3</v>
      </c>
      <c r="K174" t="s">
        <v>468</v>
      </c>
      <c r="L174" t="s">
        <v>467</v>
      </c>
      <c r="M174" t="s">
        <v>467</v>
      </c>
      <c r="N174" t="s">
        <v>467</v>
      </c>
      <c r="O174">
        <v>1.4999999999999999E-2</v>
      </c>
      <c r="P174" t="s">
        <v>468</v>
      </c>
      <c r="Q174">
        <v>5.8000000000000003E-2</v>
      </c>
      <c r="R174" t="s">
        <v>469</v>
      </c>
      <c r="S174" t="s">
        <v>458</v>
      </c>
      <c r="T174" t="s">
        <v>458</v>
      </c>
      <c r="U174" s="18">
        <v>42831</v>
      </c>
      <c r="V174" t="s">
        <v>161</v>
      </c>
      <c r="W174" t="s">
        <v>458</v>
      </c>
      <c r="X174" t="s">
        <v>459</v>
      </c>
      <c r="Z174"/>
    </row>
    <row r="175" spans="1:26" x14ac:dyDescent="0.35">
      <c r="A175" t="s">
        <v>486</v>
      </c>
      <c r="B175" t="s">
        <v>460</v>
      </c>
      <c r="C175" t="s">
        <v>470</v>
      </c>
      <c r="D175" t="s">
        <v>462</v>
      </c>
      <c r="E175" t="s">
        <v>479</v>
      </c>
      <c r="F175" t="s">
        <v>465</v>
      </c>
      <c r="H175" t="s">
        <v>639</v>
      </c>
      <c r="I175" s="18">
        <v>42830</v>
      </c>
      <c r="J175">
        <v>1.7999999999999999E-2</v>
      </c>
      <c r="K175" t="s">
        <v>468</v>
      </c>
      <c r="L175" t="s">
        <v>467</v>
      </c>
      <c r="M175" t="s">
        <v>467</v>
      </c>
      <c r="N175" t="s">
        <v>467</v>
      </c>
      <c r="O175">
        <v>1.4999999999999999E-2</v>
      </c>
      <c r="P175" t="s">
        <v>468</v>
      </c>
      <c r="Q175">
        <v>5.8000000000000003E-2</v>
      </c>
      <c r="R175" t="s">
        <v>469</v>
      </c>
      <c r="S175" t="s">
        <v>458</v>
      </c>
      <c r="T175" t="s">
        <v>458</v>
      </c>
      <c r="U175" s="18">
        <v>42831</v>
      </c>
      <c r="V175" t="s">
        <v>452</v>
      </c>
      <c r="W175" t="s">
        <v>458</v>
      </c>
      <c r="X175" t="s">
        <v>459</v>
      </c>
      <c r="Z175"/>
    </row>
    <row r="176" spans="1:26" x14ac:dyDescent="0.35">
      <c r="A176" t="s">
        <v>487</v>
      </c>
      <c r="B176" t="s">
        <v>460</v>
      </c>
      <c r="C176" t="s">
        <v>470</v>
      </c>
      <c r="D176" t="s">
        <v>462</v>
      </c>
      <c r="E176" t="s">
        <v>479</v>
      </c>
      <c r="F176" t="s">
        <v>465</v>
      </c>
      <c r="H176" t="s">
        <v>640</v>
      </c>
      <c r="I176" s="18">
        <v>42857</v>
      </c>
      <c r="J176">
        <v>0.23699999999999999</v>
      </c>
      <c r="K176" t="s">
        <v>468</v>
      </c>
      <c r="L176" t="s">
        <v>467</v>
      </c>
      <c r="M176" t="s">
        <v>467</v>
      </c>
      <c r="N176" t="s">
        <v>467</v>
      </c>
      <c r="O176">
        <v>1.4999999999999999E-2</v>
      </c>
      <c r="P176" t="s">
        <v>468</v>
      </c>
      <c r="Q176">
        <v>5.8000000000000003E-2</v>
      </c>
      <c r="R176" t="s">
        <v>469</v>
      </c>
      <c r="S176" t="s">
        <v>458</v>
      </c>
      <c r="T176" t="s">
        <v>458</v>
      </c>
      <c r="U176" s="18">
        <v>42858</v>
      </c>
      <c r="V176" t="s">
        <v>159</v>
      </c>
      <c r="W176" t="s">
        <v>458</v>
      </c>
      <c r="X176" t="s">
        <v>459</v>
      </c>
      <c r="Z176"/>
    </row>
    <row r="177" spans="1:26" x14ac:dyDescent="0.35">
      <c r="A177" t="s">
        <v>488</v>
      </c>
      <c r="B177" t="s">
        <v>460</v>
      </c>
      <c r="C177" t="s">
        <v>470</v>
      </c>
      <c r="D177" t="s">
        <v>462</v>
      </c>
      <c r="E177" t="s">
        <v>479</v>
      </c>
      <c r="F177" t="s">
        <v>465</v>
      </c>
      <c r="H177" t="s">
        <v>641</v>
      </c>
      <c r="I177" s="18">
        <v>42857</v>
      </c>
      <c r="J177">
        <v>3.3000000000000002E-2</v>
      </c>
      <c r="K177" t="s">
        <v>468</v>
      </c>
      <c r="L177" t="s">
        <v>467</v>
      </c>
      <c r="M177" t="s">
        <v>467</v>
      </c>
      <c r="N177" t="s">
        <v>467</v>
      </c>
      <c r="O177">
        <v>1.4999999999999999E-2</v>
      </c>
      <c r="P177" t="s">
        <v>468</v>
      </c>
      <c r="Q177">
        <v>5.8000000000000003E-2</v>
      </c>
      <c r="R177" t="s">
        <v>469</v>
      </c>
      <c r="S177" t="s">
        <v>458</v>
      </c>
      <c r="T177" t="s">
        <v>458</v>
      </c>
      <c r="U177" s="18">
        <v>42858</v>
      </c>
      <c r="V177" t="s">
        <v>160</v>
      </c>
      <c r="W177" t="s">
        <v>458</v>
      </c>
      <c r="X177" t="s">
        <v>459</v>
      </c>
      <c r="Z177"/>
    </row>
    <row r="178" spans="1:26" x14ac:dyDescent="0.35">
      <c r="A178" t="s">
        <v>489</v>
      </c>
      <c r="B178" t="s">
        <v>460</v>
      </c>
      <c r="C178" t="s">
        <v>470</v>
      </c>
      <c r="D178" t="s">
        <v>462</v>
      </c>
      <c r="E178" t="s">
        <v>479</v>
      </c>
      <c r="F178" t="s">
        <v>465</v>
      </c>
      <c r="H178" t="s">
        <v>642</v>
      </c>
      <c r="I178" s="18">
        <v>42857</v>
      </c>
      <c r="J178">
        <v>3.5000000000000003E-2</v>
      </c>
      <c r="K178" t="s">
        <v>468</v>
      </c>
      <c r="L178" t="s">
        <v>467</v>
      </c>
      <c r="M178" t="s">
        <v>467</v>
      </c>
      <c r="N178" t="s">
        <v>467</v>
      </c>
      <c r="O178">
        <v>1.4999999999999999E-2</v>
      </c>
      <c r="P178" t="s">
        <v>468</v>
      </c>
      <c r="Q178">
        <v>5.8000000000000003E-2</v>
      </c>
      <c r="R178" t="s">
        <v>469</v>
      </c>
      <c r="S178" t="s">
        <v>458</v>
      </c>
      <c r="T178" t="s">
        <v>458</v>
      </c>
      <c r="U178" s="18">
        <v>42858</v>
      </c>
      <c r="V178" t="s">
        <v>158</v>
      </c>
      <c r="W178" t="s">
        <v>458</v>
      </c>
      <c r="X178" t="s">
        <v>459</v>
      </c>
      <c r="Z178"/>
    </row>
    <row r="179" spans="1:26" x14ac:dyDescent="0.35">
      <c r="A179" t="s">
        <v>490</v>
      </c>
      <c r="B179" t="s">
        <v>460</v>
      </c>
      <c r="C179" t="s">
        <v>470</v>
      </c>
      <c r="D179" t="s">
        <v>462</v>
      </c>
      <c r="E179" t="s">
        <v>479</v>
      </c>
      <c r="F179" t="s">
        <v>465</v>
      </c>
      <c r="H179" t="s">
        <v>643</v>
      </c>
      <c r="I179" s="18">
        <v>42857</v>
      </c>
      <c r="J179">
        <v>2.7E-2</v>
      </c>
      <c r="K179" t="s">
        <v>468</v>
      </c>
      <c r="L179" t="s">
        <v>467</v>
      </c>
      <c r="M179" t="s">
        <v>467</v>
      </c>
      <c r="N179" t="s">
        <v>467</v>
      </c>
      <c r="O179">
        <v>1.4999999999999999E-2</v>
      </c>
      <c r="P179" t="s">
        <v>468</v>
      </c>
      <c r="Q179">
        <v>5.8000000000000003E-2</v>
      </c>
      <c r="R179" t="s">
        <v>469</v>
      </c>
      <c r="S179" t="s">
        <v>458</v>
      </c>
      <c r="T179" t="s">
        <v>458</v>
      </c>
      <c r="U179" s="18">
        <v>42858</v>
      </c>
      <c r="V179" t="s">
        <v>451</v>
      </c>
      <c r="W179" t="s">
        <v>458</v>
      </c>
      <c r="X179" t="s">
        <v>459</v>
      </c>
      <c r="Z179"/>
    </row>
    <row r="180" spans="1:26" x14ac:dyDescent="0.35">
      <c r="A180" t="s">
        <v>491</v>
      </c>
      <c r="B180" t="s">
        <v>460</v>
      </c>
      <c r="C180" t="s">
        <v>470</v>
      </c>
      <c r="D180" t="s">
        <v>462</v>
      </c>
      <c r="E180" t="s">
        <v>479</v>
      </c>
      <c r="F180" t="s">
        <v>465</v>
      </c>
      <c r="H180" t="s">
        <v>644</v>
      </c>
      <c r="I180" s="18">
        <v>42892</v>
      </c>
      <c r="J180">
        <v>7.0000000000000001E-3</v>
      </c>
      <c r="K180" t="s">
        <v>468</v>
      </c>
      <c r="L180" t="s">
        <v>467</v>
      </c>
      <c r="M180" t="s">
        <v>467</v>
      </c>
      <c r="N180" t="s">
        <v>467</v>
      </c>
      <c r="O180">
        <v>1.4999999999999999E-2</v>
      </c>
      <c r="P180" t="s">
        <v>468</v>
      </c>
      <c r="Q180">
        <v>5.8000000000000003E-2</v>
      </c>
      <c r="R180" t="s">
        <v>469</v>
      </c>
      <c r="S180" t="s">
        <v>458</v>
      </c>
      <c r="T180" t="s">
        <v>458</v>
      </c>
      <c r="U180" s="18">
        <v>42893</v>
      </c>
      <c r="V180" t="s">
        <v>159</v>
      </c>
      <c r="W180" t="s">
        <v>458</v>
      </c>
      <c r="X180" t="s">
        <v>459</v>
      </c>
      <c r="Z180"/>
    </row>
    <row r="181" spans="1:26" x14ac:dyDescent="0.35">
      <c r="A181" t="s">
        <v>492</v>
      </c>
      <c r="B181" t="s">
        <v>460</v>
      </c>
      <c r="C181" t="s">
        <v>470</v>
      </c>
      <c r="D181" t="s">
        <v>462</v>
      </c>
      <c r="E181" t="s">
        <v>479</v>
      </c>
      <c r="F181" t="s">
        <v>465</v>
      </c>
      <c r="H181" t="s">
        <v>645</v>
      </c>
      <c r="I181" s="18">
        <v>42892</v>
      </c>
      <c r="J181">
        <v>0.02</v>
      </c>
      <c r="K181" t="s">
        <v>468</v>
      </c>
      <c r="L181" t="s">
        <v>467</v>
      </c>
      <c r="M181" t="s">
        <v>467</v>
      </c>
      <c r="N181" t="s">
        <v>467</v>
      </c>
      <c r="O181">
        <v>1.4999999999999999E-2</v>
      </c>
      <c r="P181" t="s">
        <v>468</v>
      </c>
      <c r="Q181">
        <v>5.8000000000000003E-2</v>
      </c>
      <c r="R181" t="s">
        <v>469</v>
      </c>
      <c r="S181" t="s">
        <v>458</v>
      </c>
      <c r="T181" t="s">
        <v>458</v>
      </c>
      <c r="U181" s="18">
        <v>42893</v>
      </c>
      <c r="V181" t="s">
        <v>160</v>
      </c>
      <c r="W181" t="s">
        <v>458</v>
      </c>
      <c r="X181" t="s">
        <v>459</v>
      </c>
      <c r="Z181"/>
    </row>
    <row r="182" spans="1:26" x14ac:dyDescent="0.35">
      <c r="A182" t="s">
        <v>493</v>
      </c>
      <c r="B182" t="s">
        <v>460</v>
      </c>
      <c r="C182" t="s">
        <v>470</v>
      </c>
      <c r="D182" t="s">
        <v>462</v>
      </c>
      <c r="E182" t="s">
        <v>479</v>
      </c>
      <c r="F182" t="s">
        <v>465</v>
      </c>
      <c r="H182" t="s">
        <v>646</v>
      </c>
      <c r="I182" s="18">
        <v>42892</v>
      </c>
      <c r="J182">
        <v>1.4E-2</v>
      </c>
      <c r="K182" t="s">
        <v>468</v>
      </c>
      <c r="L182" t="s">
        <v>467</v>
      </c>
      <c r="M182" t="s">
        <v>467</v>
      </c>
      <c r="N182" t="s">
        <v>467</v>
      </c>
      <c r="O182">
        <v>1.4999999999999999E-2</v>
      </c>
      <c r="P182" t="s">
        <v>468</v>
      </c>
      <c r="Q182">
        <v>5.8000000000000003E-2</v>
      </c>
      <c r="R182" t="s">
        <v>469</v>
      </c>
      <c r="S182" t="s">
        <v>458</v>
      </c>
      <c r="T182" t="s">
        <v>458</v>
      </c>
      <c r="U182" s="18">
        <v>42893</v>
      </c>
      <c r="V182" t="s">
        <v>450</v>
      </c>
      <c r="W182" t="s">
        <v>458</v>
      </c>
      <c r="X182" t="s">
        <v>459</v>
      </c>
      <c r="Z182"/>
    </row>
    <row r="183" spans="1:26" x14ac:dyDescent="0.35">
      <c r="A183" t="s">
        <v>494</v>
      </c>
      <c r="B183" t="s">
        <v>460</v>
      </c>
      <c r="C183" t="s">
        <v>470</v>
      </c>
      <c r="D183" t="s">
        <v>462</v>
      </c>
      <c r="E183" t="s">
        <v>479</v>
      </c>
      <c r="F183" t="s">
        <v>465</v>
      </c>
      <c r="H183" t="s">
        <v>647</v>
      </c>
      <c r="I183" s="18">
        <v>42892</v>
      </c>
      <c r="J183">
        <v>1.6E-2</v>
      </c>
      <c r="K183" t="s">
        <v>468</v>
      </c>
      <c r="L183" t="s">
        <v>467</v>
      </c>
      <c r="M183" t="s">
        <v>467</v>
      </c>
      <c r="N183" t="s">
        <v>467</v>
      </c>
      <c r="O183">
        <v>1.4999999999999999E-2</v>
      </c>
      <c r="P183" t="s">
        <v>468</v>
      </c>
      <c r="Q183">
        <v>5.8000000000000003E-2</v>
      </c>
      <c r="R183" t="s">
        <v>469</v>
      </c>
      <c r="S183" t="s">
        <v>458</v>
      </c>
      <c r="T183" t="s">
        <v>458</v>
      </c>
      <c r="U183" s="18">
        <v>42893</v>
      </c>
      <c r="V183" t="s">
        <v>158</v>
      </c>
      <c r="W183" t="s">
        <v>458</v>
      </c>
      <c r="X183" t="s">
        <v>459</v>
      </c>
      <c r="Z183"/>
    </row>
    <row r="184" spans="1:26" x14ac:dyDescent="0.35">
      <c r="A184" t="s">
        <v>495</v>
      </c>
      <c r="B184" t="s">
        <v>460</v>
      </c>
      <c r="C184" t="s">
        <v>470</v>
      </c>
      <c r="D184" t="s">
        <v>462</v>
      </c>
      <c r="E184" t="s">
        <v>479</v>
      </c>
      <c r="F184" t="s">
        <v>465</v>
      </c>
      <c r="H184" t="s">
        <v>648</v>
      </c>
      <c r="I184" s="18">
        <v>42892</v>
      </c>
      <c r="J184">
        <v>2.8000000000000001E-2</v>
      </c>
      <c r="K184" t="s">
        <v>468</v>
      </c>
      <c r="L184" t="s">
        <v>467</v>
      </c>
      <c r="M184" t="s">
        <v>467</v>
      </c>
      <c r="N184" t="s">
        <v>467</v>
      </c>
      <c r="O184">
        <v>1.4999999999999999E-2</v>
      </c>
      <c r="P184" t="s">
        <v>468</v>
      </c>
      <c r="Q184">
        <v>5.8000000000000003E-2</v>
      </c>
      <c r="R184" t="s">
        <v>469</v>
      </c>
      <c r="S184" t="s">
        <v>458</v>
      </c>
      <c r="T184" t="s">
        <v>458</v>
      </c>
      <c r="U184" s="18">
        <v>42893</v>
      </c>
      <c r="V184" t="s">
        <v>451</v>
      </c>
      <c r="W184" t="s">
        <v>458</v>
      </c>
      <c r="X184" t="s">
        <v>459</v>
      </c>
      <c r="Z184"/>
    </row>
    <row r="185" spans="1:26" x14ac:dyDescent="0.35">
      <c r="A185" t="s">
        <v>496</v>
      </c>
      <c r="B185" t="s">
        <v>460</v>
      </c>
      <c r="C185" t="s">
        <v>470</v>
      </c>
      <c r="D185" t="s">
        <v>462</v>
      </c>
      <c r="E185" t="s">
        <v>479</v>
      </c>
      <c r="F185" t="s">
        <v>465</v>
      </c>
      <c r="H185" t="s">
        <v>649</v>
      </c>
      <c r="I185" s="18">
        <v>42892</v>
      </c>
      <c r="J185">
        <v>1.0999999999999999E-2</v>
      </c>
      <c r="K185" t="s">
        <v>468</v>
      </c>
      <c r="L185" t="s">
        <v>467</v>
      </c>
      <c r="M185" t="s">
        <v>467</v>
      </c>
      <c r="N185" t="s">
        <v>467</v>
      </c>
      <c r="O185">
        <v>1.4999999999999999E-2</v>
      </c>
      <c r="P185" t="s">
        <v>468</v>
      </c>
      <c r="Q185">
        <v>5.8000000000000003E-2</v>
      </c>
      <c r="R185" t="s">
        <v>469</v>
      </c>
      <c r="S185" t="s">
        <v>458</v>
      </c>
      <c r="T185" t="s">
        <v>458</v>
      </c>
      <c r="U185" s="18">
        <v>42893</v>
      </c>
      <c r="V185" t="s">
        <v>161</v>
      </c>
      <c r="W185" t="s">
        <v>458</v>
      </c>
      <c r="X185" t="s">
        <v>459</v>
      </c>
      <c r="Z185"/>
    </row>
    <row r="186" spans="1:26" x14ac:dyDescent="0.35">
      <c r="A186" t="s">
        <v>497</v>
      </c>
      <c r="B186" t="s">
        <v>460</v>
      </c>
      <c r="C186" t="s">
        <v>470</v>
      </c>
      <c r="D186" t="s">
        <v>462</v>
      </c>
      <c r="E186" t="s">
        <v>479</v>
      </c>
      <c r="F186" t="s">
        <v>465</v>
      </c>
      <c r="H186" t="s">
        <v>650</v>
      </c>
      <c r="I186" s="18">
        <v>42892</v>
      </c>
      <c r="J186">
        <v>7.6999999999999999E-2</v>
      </c>
      <c r="K186" t="s">
        <v>468</v>
      </c>
      <c r="L186" t="s">
        <v>467</v>
      </c>
      <c r="M186" t="s">
        <v>467</v>
      </c>
      <c r="N186" t="s">
        <v>467</v>
      </c>
      <c r="O186">
        <v>1.4999999999999999E-2</v>
      </c>
      <c r="P186" t="s">
        <v>468</v>
      </c>
      <c r="Q186">
        <v>5.8000000000000003E-2</v>
      </c>
      <c r="R186" t="s">
        <v>469</v>
      </c>
      <c r="S186" t="s">
        <v>458</v>
      </c>
      <c r="T186" t="s">
        <v>458</v>
      </c>
      <c r="U186" s="18">
        <v>42893</v>
      </c>
      <c r="V186" t="s">
        <v>452</v>
      </c>
      <c r="W186" t="s">
        <v>458</v>
      </c>
      <c r="X186" t="s">
        <v>459</v>
      </c>
      <c r="Z186"/>
    </row>
    <row r="187" spans="1:26" x14ac:dyDescent="0.35">
      <c r="A187" t="s">
        <v>498</v>
      </c>
      <c r="B187" t="s">
        <v>460</v>
      </c>
      <c r="C187" t="s">
        <v>470</v>
      </c>
      <c r="D187" t="s">
        <v>462</v>
      </c>
      <c r="E187" t="s">
        <v>479</v>
      </c>
      <c r="F187" t="s">
        <v>465</v>
      </c>
      <c r="H187" t="s">
        <v>651</v>
      </c>
      <c r="I187" s="18">
        <v>42921</v>
      </c>
      <c r="J187">
        <v>2.5000000000000001E-2</v>
      </c>
      <c r="K187" t="s">
        <v>468</v>
      </c>
      <c r="L187" t="s">
        <v>467</v>
      </c>
      <c r="M187" t="s">
        <v>467</v>
      </c>
      <c r="N187" t="s">
        <v>467</v>
      </c>
      <c r="O187">
        <v>1.4999999999999999E-2</v>
      </c>
      <c r="P187" t="s">
        <v>468</v>
      </c>
      <c r="Q187">
        <v>5.8000000000000003E-2</v>
      </c>
      <c r="R187" t="s">
        <v>469</v>
      </c>
      <c r="S187" t="s">
        <v>458</v>
      </c>
      <c r="T187" t="s">
        <v>458</v>
      </c>
      <c r="U187" s="18">
        <v>42922</v>
      </c>
      <c r="V187" t="s">
        <v>159</v>
      </c>
      <c r="W187" t="s">
        <v>458</v>
      </c>
      <c r="X187" t="s">
        <v>459</v>
      </c>
      <c r="Z187"/>
    </row>
    <row r="188" spans="1:26" x14ac:dyDescent="0.35">
      <c r="A188" t="s">
        <v>499</v>
      </c>
      <c r="B188" t="s">
        <v>460</v>
      </c>
      <c r="C188" t="s">
        <v>470</v>
      </c>
      <c r="D188" t="s">
        <v>462</v>
      </c>
      <c r="E188" t="s">
        <v>479</v>
      </c>
      <c r="F188" t="s">
        <v>465</v>
      </c>
      <c r="H188" t="s">
        <v>652</v>
      </c>
      <c r="I188" s="18">
        <v>42921</v>
      </c>
      <c r="K188" t="s">
        <v>468</v>
      </c>
      <c r="L188" t="s">
        <v>467</v>
      </c>
      <c r="M188" t="s">
        <v>467</v>
      </c>
      <c r="N188" t="s">
        <v>467</v>
      </c>
      <c r="O188">
        <v>1.4999999999999999E-2</v>
      </c>
      <c r="P188" t="s">
        <v>468</v>
      </c>
      <c r="Q188">
        <v>5.8000000000000003E-2</v>
      </c>
      <c r="R188" t="s">
        <v>469</v>
      </c>
      <c r="S188" t="s">
        <v>458</v>
      </c>
      <c r="T188" t="s">
        <v>458</v>
      </c>
      <c r="U188" s="18">
        <v>42922</v>
      </c>
      <c r="V188" t="s">
        <v>160</v>
      </c>
      <c r="W188" t="s">
        <v>458</v>
      </c>
      <c r="X188" t="s">
        <v>459</v>
      </c>
      <c r="Z188"/>
    </row>
    <row r="189" spans="1:26" x14ac:dyDescent="0.35">
      <c r="A189" t="s">
        <v>500</v>
      </c>
      <c r="B189" t="s">
        <v>460</v>
      </c>
      <c r="C189" t="s">
        <v>470</v>
      </c>
      <c r="D189" t="s">
        <v>462</v>
      </c>
      <c r="E189" t="s">
        <v>479</v>
      </c>
      <c r="F189" t="s">
        <v>465</v>
      </c>
      <c r="H189" t="s">
        <v>653</v>
      </c>
      <c r="I189" s="18">
        <v>42921</v>
      </c>
      <c r="J189">
        <v>2.5000000000000001E-3</v>
      </c>
      <c r="K189" t="s">
        <v>468</v>
      </c>
      <c r="L189" t="s">
        <v>467</v>
      </c>
      <c r="M189" t="s">
        <v>467</v>
      </c>
      <c r="N189" t="s">
        <v>467</v>
      </c>
      <c r="O189">
        <v>1.4999999999999999E-2</v>
      </c>
      <c r="P189" t="s">
        <v>468</v>
      </c>
      <c r="Q189">
        <v>5.8000000000000003E-2</v>
      </c>
      <c r="R189" t="s">
        <v>469</v>
      </c>
      <c r="S189" t="s">
        <v>458</v>
      </c>
      <c r="T189" t="s">
        <v>458</v>
      </c>
      <c r="U189" s="18">
        <v>42922</v>
      </c>
      <c r="V189" t="s">
        <v>450</v>
      </c>
      <c r="W189" t="s">
        <v>458</v>
      </c>
      <c r="X189" t="s">
        <v>459</v>
      </c>
      <c r="Z189"/>
    </row>
    <row r="190" spans="1:26" x14ac:dyDescent="0.35">
      <c r="A190" t="s">
        <v>501</v>
      </c>
      <c r="B190" t="s">
        <v>460</v>
      </c>
      <c r="C190" t="s">
        <v>470</v>
      </c>
      <c r="D190" t="s">
        <v>462</v>
      </c>
      <c r="E190" t="s">
        <v>479</v>
      </c>
      <c r="F190" t="s">
        <v>465</v>
      </c>
      <c r="H190" t="s">
        <v>654</v>
      </c>
      <c r="I190" s="18">
        <v>42921</v>
      </c>
      <c r="J190">
        <v>2.5000000000000001E-3</v>
      </c>
      <c r="K190" t="s">
        <v>468</v>
      </c>
      <c r="L190" t="s">
        <v>467</v>
      </c>
      <c r="M190" t="s">
        <v>467</v>
      </c>
      <c r="N190" t="s">
        <v>467</v>
      </c>
      <c r="O190">
        <v>1.4999999999999999E-2</v>
      </c>
      <c r="P190" t="s">
        <v>468</v>
      </c>
      <c r="Q190">
        <v>5.8000000000000003E-2</v>
      </c>
      <c r="R190" t="s">
        <v>469</v>
      </c>
      <c r="S190" t="s">
        <v>458</v>
      </c>
      <c r="T190" t="s">
        <v>458</v>
      </c>
      <c r="U190" s="18">
        <v>42922</v>
      </c>
      <c r="V190" t="s">
        <v>158</v>
      </c>
      <c r="W190" t="s">
        <v>458</v>
      </c>
      <c r="X190" t="s">
        <v>459</v>
      </c>
      <c r="Z190"/>
    </row>
    <row r="191" spans="1:26" x14ac:dyDescent="0.35">
      <c r="A191" t="s">
        <v>502</v>
      </c>
      <c r="B191" t="s">
        <v>460</v>
      </c>
      <c r="C191" t="s">
        <v>470</v>
      </c>
      <c r="D191" t="s">
        <v>462</v>
      </c>
      <c r="E191" t="s">
        <v>479</v>
      </c>
      <c r="F191" t="s">
        <v>465</v>
      </c>
      <c r="H191" t="s">
        <v>655</v>
      </c>
      <c r="I191" s="18">
        <v>42921</v>
      </c>
      <c r="J191">
        <v>2.5000000000000001E-3</v>
      </c>
      <c r="K191" t="s">
        <v>468</v>
      </c>
      <c r="L191" t="s">
        <v>467</v>
      </c>
      <c r="M191" t="s">
        <v>467</v>
      </c>
      <c r="N191" t="s">
        <v>467</v>
      </c>
      <c r="O191">
        <v>1.4999999999999999E-2</v>
      </c>
      <c r="P191" t="s">
        <v>468</v>
      </c>
      <c r="Q191">
        <v>5.8000000000000003E-2</v>
      </c>
      <c r="R191" t="s">
        <v>469</v>
      </c>
      <c r="S191" t="s">
        <v>458</v>
      </c>
      <c r="T191" t="s">
        <v>458</v>
      </c>
      <c r="U191" s="18">
        <v>42922</v>
      </c>
      <c r="V191" t="s">
        <v>451</v>
      </c>
      <c r="W191" t="s">
        <v>458</v>
      </c>
      <c r="X191" t="s">
        <v>459</v>
      </c>
      <c r="Z191"/>
    </row>
    <row r="192" spans="1:26" x14ac:dyDescent="0.35">
      <c r="A192" t="s">
        <v>503</v>
      </c>
      <c r="B192" t="s">
        <v>460</v>
      </c>
      <c r="C192" t="s">
        <v>470</v>
      </c>
      <c r="D192" t="s">
        <v>462</v>
      </c>
      <c r="E192" t="s">
        <v>479</v>
      </c>
      <c r="F192" t="s">
        <v>465</v>
      </c>
      <c r="H192" t="s">
        <v>656</v>
      </c>
      <c r="I192" s="18">
        <v>42921</v>
      </c>
      <c r="J192">
        <v>1.7000000000000001E-2</v>
      </c>
      <c r="K192" t="s">
        <v>468</v>
      </c>
      <c r="L192" t="s">
        <v>467</v>
      </c>
      <c r="M192" t="s">
        <v>467</v>
      </c>
      <c r="N192" t="s">
        <v>467</v>
      </c>
      <c r="O192">
        <v>1.4999999999999999E-2</v>
      </c>
      <c r="P192" t="s">
        <v>468</v>
      </c>
      <c r="Q192">
        <v>5.8000000000000003E-2</v>
      </c>
      <c r="R192" t="s">
        <v>469</v>
      </c>
      <c r="S192" t="s">
        <v>458</v>
      </c>
      <c r="T192" t="s">
        <v>458</v>
      </c>
      <c r="U192" s="18">
        <v>42922</v>
      </c>
      <c r="V192" t="s">
        <v>161</v>
      </c>
      <c r="W192" t="s">
        <v>458</v>
      </c>
      <c r="X192" t="s">
        <v>459</v>
      </c>
      <c r="Z192"/>
    </row>
    <row r="193" spans="1:26" x14ac:dyDescent="0.35">
      <c r="A193" t="s">
        <v>504</v>
      </c>
      <c r="B193" t="s">
        <v>460</v>
      </c>
      <c r="C193" t="s">
        <v>470</v>
      </c>
      <c r="D193" t="s">
        <v>462</v>
      </c>
      <c r="E193" t="s">
        <v>479</v>
      </c>
      <c r="F193" t="s">
        <v>465</v>
      </c>
      <c r="H193" t="s">
        <v>657</v>
      </c>
      <c r="I193" s="18">
        <v>42921</v>
      </c>
      <c r="J193">
        <v>8.9999999999999993E-3</v>
      </c>
      <c r="K193" t="s">
        <v>468</v>
      </c>
      <c r="L193" t="s">
        <v>467</v>
      </c>
      <c r="M193" t="s">
        <v>467</v>
      </c>
      <c r="N193" t="s">
        <v>467</v>
      </c>
      <c r="O193">
        <v>1.4999999999999999E-2</v>
      </c>
      <c r="P193" t="s">
        <v>468</v>
      </c>
      <c r="Q193">
        <v>5.8000000000000003E-2</v>
      </c>
      <c r="R193" t="s">
        <v>469</v>
      </c>
      <c r="S193" t="s">
        <v>458</v>
      </c>
      <c r="T193" t="s">
        <v>458</v>
      </c>
      <c r="U193" s="18">
        <v>42922</v>
      </c>
      <c r="V193" t="s">
        <v>452</v>
      </c>
      <c r="W193" t="s">
        <v>458</v>
      </c>
      <c r="X193" t="s">
        <v>459</v>
      </c>
      <c r="Z193"/>
    </row>
    <row r="194" spans="1:26" x14ac:dyDescent="0.35">
      <c r="A194" t="s">
        <v>505</v>
      </c>
      <c r="B194" t="s">
        <v>460</v>
      </c>
      <c r="C194" t="s">
        <v>470</v>
      </c>
      <c r="D194" t="s">
        <v>462</v>
      </c>
      <c r="E194" t="s">
        <v>479</v>
      </c>
      <c r="F194" t="s">
        <v>465</v>
      </c>
      <c r="H194" t="s">
        <v>658</v>
      </c>
      <c r="I194" s="18">
        <v>42944</v>
      </c>
      <c r="J194">
        <v>7.8E-2</v>
      </c>
      <c r="K194" t="s">
        <v>468</v>
      </c>
      <c r="L194" t="s">
        <v>467</v>
      </c>
      <c r="M194" t="s">
        <v>467</v>
      </c>
      <c r="N194" t="s">
        <v>467</v>
      </c>
      <c r="O194">
        <v>1.4999999999999999E-2</v>
      </c>
      <c r="P194" t="s">
        <v>468</v>
      </c>
      <c r="Q194">
        <v>5.8000000000000003E-2</v>
      </c>
      <c r="R194" t="s">
        <v>469</v>
      </c>
      <c r="S194" t="s">
        <v>458</v>
      </c>
      <c r="T194" t="s">
        <v>458</v>
      </c>
      <c r="U194" s="18">
        <v>42945</v>
      </c>
      <c r="V194" t="s">
        <v>159</v>
      </c>
      <c r="W194" t="s">
        <v>458</v>
      </c>
      <c r="X194" t="s">
        <v>459</v>
      </c>
      <c r="Z194"/>
    </row>
    <row r="195" spans="1:26" x14ac:dyDescent="0.35">
      <c r="A195" t="s">
        <v>506</v>
      </c>
      <c r="B195" t="s">
        <v>460</v>
      </c>
      <c r="C195" t="s">
        <v>470</v>
      </c>
      <c r="D195" t="s">
        <v>462</v>
      </c>
      <c r="E195" t="s">
        <v>479</v>
      </c>
      <c r="F195" t="s">
        <v>465</v>
      </c>
      <c r="H195" t="s">
        <v>659</v>
      </c>
      <c r="I195" s="18">
        <v>42944</v>
      </c>
      <c r="J195">
        <v>0.13</v>
      </c>
      <c r="K195" t="s">
        <v>468</v>
      </c>
      <c r="L195" t="s">
        <v>467</v>
      </c>
      <c r="M195" t="s">
        <v>467</v>
      </c>
      <c r="N195" t="s">
        <v>467</v>
      </c>
      <c r="O195">
        <v>1.4999999999999999E-2</v>
      </c>
      <c r="P195" t="s">
        <v>468</v>
      </c>
      <c r="Q195">
        <v>5.8000000000000003E-2</v>
      </c>
      <c r="R195" t="s">
        <v>469</v>
      </c>
      <c r="S195" t="s">
        <v>458</v>
      </c>
      <c r="T195" t="s">
        <v>458</v>
      </c>
      <c r="U195" s="18">
        <v>42945</v>
      </c>
      <c r="V195" t="s">
        <v>160</v>
      </c>
      <c r="W195" t="s">
        <v>458</v>
      </c>
      <c r="X195" t="s">
        <v>459</v>
      </c>
      <c r="Z195"/>
    </row>
    <row r="196" spans="1:26" x14ac:dyDescent="0.35">
      <c r="A196" t="s">
        <v>507</v>
      </c>
      <c r="B196" t="s">
        <v>460</v>
      </c>
      <c r="C196" t="s">
        <v>470</v>
      </c>
      <c r="D196" t="s">
        <v>462</v>
      </c>
      <c r="E196" t="s">
        <v>479</v>
      </c>
      <c r="F196" t="s">
        <v>465</v>
      </c>
      <c r="H196" t="s">
        <v>660</v>
      </c>
      <c r="I196" s="18">
        <v>42944</v>
      </c>
      <c r="J196">
        <v>7.0000000000000007E-2</v>
      </c>
      <c r="K196" t="s">
        <v>468</v>
      </c>
      <c r="L196" t="s">
        <v>467</v>
      </c>
      <c r="M196" t="s">
        <v>467</v>
      </c>
      <c r="N196" t="s">
        <v>467</v>
      </c>
      <c r="O196">
        <v>1.4999999999999999E-2</v>
      </c>
      <c r="P196" t="s">
        <v>468</v>
      </c>
      <c r="Q196">
        <v>5.8000000000000003E-2</v>
      </c>
      <c r="R196" t="s">
        <v>469</v>
      </c>
      <c r="S196" t="s">
        <v>458</v>
      </c>
      <c r="T196" t="s">
        <v>458</v>
      </c>
      <c r="U196" s="18">
        <v>42945</v>
      </c>
      <c r="V196" t="s">
        <v>450</v>
      </c>
      <c r="W196" t="s">
        <v>458</v>
      </c>
      <c r="X196" t="s">
        <v>459</v>
      </c>
      <c r="Z196"/>
    </row>
    <row r="197" spans="1:26" x14ac:dyDescent="0.35">
      <c r="A197" t="s">
        <v>508</v>
      </c>
      <c r="B197" t="s">
        <v>460</v>
      </c>
      <c r="C197" t="s">
        <v>470</v>
      </c>
      <c r="D197" t="s">
        <v>462</v>
      </c>
      <c r="E197" t="s">
        <v>479</v>
      </c>
      <c r="F197" t="s">
        <v>465</v>
      </c>
      <c r="H197" t="s">
        <v>661</v>
      </c>
      <c r="I197" s="18">
        <v>42944</v>
      </c>
      <c r="J197">
        <v>8.5999999999999993E-2</v>
      </c>
      <c r="K197" t="s">
        <v>468</v>
      </c>
      <c r="L197" t="s">
        <v>467</v>
      </c>
      <c r="M197" t="s">
        <v>467</v>
      </c>
      <c r="N197" t="s">
        <v>467</v>
      </c>
      <c r="O197">
        <v>1.4999999999999999E-2</v>
      </c>
      <c r="P197" t="s">
        <v>468</v>
      </c>
      <c r="Q197">
        <v>5.8000000000000003E-2</v>
      </c>
      <c r="R197" t="s">
        <v>469</v>
      </c>
      <c r="S197" t="s">
        <v>458</v>
      </c>
      <c r="T197" t="s">
        <v>458</v>
      </c>
      <c r="U197" s="18">
        <v>42945</v>
      </c>
      <c r="V197" t="s">
        <v>158</v>
      </c>
      <c r="W197" t="s">
        <v>458</v>
      </c>
      <c r="X197" t="s">
        <v>459</v>
      </c>
      <c r="Z197"/>
    </row>
    <row r="198" spans="1:26" x14ac:dyDescent="0.35">
      <c r="A198" t="s">
        <v>509</v>
      </c>
      <c r="B198" t="s">
        <v>460</v>
      </c>
      <c r="C198" t="s">
        <v>470</v>
      </c>
      <c r="D198" t="s">
        <v>462</v>
      </c>
      <c r="E198" t="s">
        <v>479</v>
      </c>
      <c r="F198" t="s">
        <v>465</v>
      </c>
      <c r="H198" t="s">
        <v>662</v>
      </c>
      <c r="I198" s="18">
        <v>42944</v>
      </c>
      <c r="J198">
        <v>7.0000000000000007E-2</v>
      </c>
      <c r="K198" t="s">
        <v>468</v>
      </c>
      <c r="L198" t="s">
        <v>467</v>
      </c>
      <c r="M198" t="s">
        <v>467</v>
      </c>
      <c r="N198" t="s">
        <v>467</v>
      </c>
      <c r="O198">
        <v>1.4999999999999999E-2</v>
      </c>
      <c r="P198" t="s">
        <v>468</v>
      </c>
      <c r="Q198">
        <v>5.8000000000000003E-2</v>
      </c>
      <c r="R198" t="s">
        <v>469</v>
      </c>
      <c r="S198" t="s">
        <v>458</v>
      </c>
      <c r="T198" t="s">
        <v>458</v>
      </c>
      <c r="U198" s="18">
        <v>42945</v>
      </c>
      <c r="V198" t="s">
        <v>451</v>
      </c>
      <c r="W198" t="s">
        <v>458</v>
      </c>
      <c r="X198" t="s">
        <v>459</v>
      </c>
      <c r="Z198"/>
    </row>
    <row r="199" spans="1:26" x14ac:dyDescent="0.35">
      <c r="A199" t="s">
        <v>510</v>
      </c>
      <c r="B199" t="s">
        <v>460</v>
      </c>
      <c r="C199" t="s">
        <v>470</v>
      </c>
      <c r="D199" t="s">
        <v>462</v>
      </c>
      <c r="E199" t="s">
        <v>479</v>
      </c>
      <c r="F199" t="s">
        <v>465</v>
      </c>
      <c r="H199" t="s">
        <v>663</v>
      </c>
      <c r="I199" s="18">
        <v>42944</v>
      </c>
      <c r="J199">
        <v>2.1000000000000001E-2</v>
      </c>
      <c r="K199" t="s">
        <v>468</v>
      </c>
      <c r="L199" t="s">
        <v>467</v>
      </c>
      <c r="M199" t="s">
        <v>467</v>
      </c>
      <c r="N199" t="s">
        <v>467</v>
      </c>
      <c r="O199">
        <v>1.4999999999999999E-2</v>
      </c>
      <c r="P199" t="s">
        <v>468</v>
      </c>
      <c r="Q199">
        <v>5.8000000000000003E-2</v>
      </c>
      <c r="R199" t="s">
        <v>469</v>
      </c>
      <c r="S199" t="s">
        <v>458</v>
      </c>
      <c r="T199" t="s">
        <v>458</v>
      </c>
      <c r="U199" s="18">
        <v>42945</v>
      </c>
      <c r="V199" t="s">
        <v>161</v>
      </c>
      <c r="W199" t="s">
        <v>458</v>
      </c>
      <c r="X199" t="s">
        <v>459</v>
      </c>
      <c r="Z199"/>
    </row>
    <row r="200" spans="1:26" x14ac:dyDescent="0.35">
      <c r="A200" t="s">
        <v>511</v>
      </c>
      <c r="B200" t="s">
        <v>460</v>
      </c>
      <c r="C200" t="s">
        <v>470</v>
      </c>
      <c r="D200" t="s">
        <v>462</v>
      </c>
      <c r="E200" t="s">
        <v>479</v>
      </c>
      <c r="F200" t="s">
        <v>465</v>
      </c>
      <c r="H200" t="s">
        <v>664</v>
      </c>
      <c r="I200" s="18">
        <v>42944</v>
      </c>
      <c r="J200">
        <v>3.2000000000000001E-2</v>
      </c>
      <c r="K200" t="s">
        <v>468</v>
      </c>
      <c r="L200" t="s">
        <v>467</v>
      </c>
      <c r="M200" t="s">
        <v>467</v>
      </c>
      <c r="N200" t="s">
        <v>467</v>
      </c>
      <c r="O200">
        <v>1.4999999999999999E-2</v>
      </c>
      <c r="P200" t="s">
        <v>468</v>
      </c>
      <c r="Q200">
        <v>5.8000000000000003E-2</v>
      </c>
      <c r="R200" t="s">
        <v>469</v>
      </c>
      <c r="S200" t="s">
        <v>458</v>
      </c>
      <c r="T200" t="s">
        <v>458</v>
      </c>
      <c r="U200" s="18">
        <v>42945</v>
      </c>
      <c r="V200" t="s">
        <v>452</v>
      </c>
      <c r="W200" t="s">
        <v>458</v>
      </c>
      <c r="X200" t="s">
        <v>459</v>
      </c>
      <c r="Z200"/>
    </row>
    <row r="201" spans="1:26" x14ac:dyDescent="0.35">
      <c r="A201" t="s">
        <v>512</v>
      </c>
      <c r="B201" t="s">
        <v>460</v>
      </c>
      <c r="C201" t="s">
        <v>470</v>
      </c>
      <c r="D201" t="s">
        <v>462</v>
      </c>
      <c r="E201" t="s">
        <v>479</v>
      </c>
      <c r="F201" t="s">
        <v>465</v>
      </c>
      <c r="H201" t="s">
        <v>665</v>
      </c>
      <c r="I201" s="18">
        <v>43038</v>
      </c>
      <c r="J201">
        <v>2.7E-2</v>
      </c>
      <c r="K201" t="s">
        <v>468</v>
      </c>
      <c r="L201" t="s">
        <v>467</v>
      </c>
      <c r="M201" t="s">
        <v>467</v>
      </c>
      <c r="N201" t="s">
        <v>467</v>
      </c>
      <c r="O201">
        <v>1.4999999999999999E-2</v>
      </c>
      <c r="P201" t="s">
        <v>468</v>
      </c>
      <c r="Q201">
        <v>5.8000000000000003E-2</v>
      </c>
      <c r="R201" t="s">
        <v>469</v>
      </c>
      <c r="S201" t="s">
        <v>458</v>
      </c>
      <c r="T201" t="s">
        <v>457</v>
      </c>
      <c r="U201" s="18">
        <v>43039</v>
      </c>
      <c r="V201" t="s">
        <v>159</v>
      </c>
      <c r="W201" t="s">
        <v>458</v>
      </c>
      <c r="X201" t="s">
        <v>459</v>
      </c>
      <c r="Z201"/>
    </row>
    <row r="202" spans="1:26" x14ac:dyDescent="0.35">
      <c r="A202" t="s">
        <v>603</v>
      </c>
      <c r="B202" t="s">
        <v>460</v>
      </c>
      <c r="C202" t="s">
        <v>470</v>
      </c>
      <c r="D202" t="s">
        <v>462</v>
      </c>
      <c r="E202" t="s">
        <v>479</v>
      </c>
      <c r="F202" t="s">
        <v>465</v>
      </c>
      <c r="H202" t="s">
        <v>666</v>
      </c>
      <c r="I202" s="18">
        <v>43038</v>
      </c>
      <c r="J202">
        <v>0.03</v>
      </c>
      <c r="K202" t="s">
        <v>468</v>
      </c>
      <c r="L202" t="s">
        <v>467</v>
      </c>
      <c r="M202" t="s">
        <v>467</v>
      </c>
      <c r="N202" t="s">
        <v>467</v>
      </c>
      <c r="O202">
        <v>1.4999999999999999E-2</v>
      </c>
      <c r="P202" t="s">
        <v>468</v>
      </c>
      <c r="Q202">
        <v>5.8000000000000003E-2</v>
      </c>
      <c r="R202" t="s">
        <v>469</v>
      </c>
      <c r="S202" t="s">
        <v>458</v>
      </c>
      <c r="T202" t="s">
        <v>456</v>
      </c>
      <c r="U202" s="18">
        <v>43039</v>
      </c>
      <c r="V202" t="s">
        <v>159</v>
      </c>
      <c r="W202" t="s">
        <v>458</v>
      </c>
      <c r="X202" t="s">
        <v>459</v>
      </c>
      <c r="Z202"/>
    </row>
    <row r="203" spans="1:26" x14ac:dyDescent="0.35">
      <c r="A203" t="s">
        <v>513</v>
      </c>
      <c r="B203" t="s">
        <v>460</v>
      </c>
      <c r="C203" t="s">
        <v>470</v>
      </c>
      <c r="D203" t="s">
        <v>462</v>
      </c>
      <c r="E203" t="s">
        <v>479</v>
      </c>
      <c r="F203" t="s">
        <v>465</v>
      </c>
      <c r="H203" t="s">
        <v>667</v>
      </c>
      <c r="I203" s="18">
        <v>43038</v>
      </c>
      <c r="J203">
        <v>0.06</v>
      </c>
      <c r="K203" t="s">
        <v>468</v>
      </c>
      <c r="L203" t="s">
        <v>467</v>
      </c>
      <c r="M203" t="s">
        <v>467</v>
      </c>
      <c r="N203" t="s">
        <v>467</v>
      </c>
      <c r="O203">
        <v>1.4999999999999999E-2</v>
      </c>
      <c r="P203" t="s">
        <v>468</v>
      </c>
      <c r="Q203">
        <v>5.8000000000000003E-2</v>
      </c>
      <c r="R203" t="s">
        <v>469</v>
      </c>
      <c r="S203" t="s">
        <v>458</v>
      </c>
      <c r="T203" t="s">
        <v>457</v>
      </c>
      <c r="U203" s="18">
        <v>43039</v>
      </c>
      <c r="V203" t="s">
        <v>160</v>
      </c>
      <c r="W203" t="s">
        <v>458</v>
      </c>
      <c r="X203" t="s">
        <v>459</v>
      </c>
      <c r="Z203"/>
    </row>
    <row r="204" spans="1:26" x14ac:dyDescent="0.35">
      <c r="A204" t="s">
        <v>604</v>
      </c>
      <c r="B204" t="s">
        <v>460</v>
      </c>
      <c r="C204" t="s">
        <v>470</v>
      </c>
      <c r="D204" t="s">
        <v>462</v>
      </c>
      <c r="E204" t="s">
        <v>479</v>
      </c>
      <c r="F204" t="s">
        <v>465</v>
      </c>
      <c r="H204" t="s">
        <v>668</v>
      </c>
      <c r="I204" s="18">
        <v>43038</v>
      </c>
      <c r="J204">
        <v>0.05</v>
      </c>
      <c r="K204" t="s">
        <v>468</v>
      </c>
      <c r="L204" t="s">
        <v>467</v>
      </c>
      <c r="M204" t="s">
        <v>467</v>
      </c>
      <c r="N204" t="s">
        <v>467</v>
      </c>
      <c r="O204">
        <v>1.4999999999999999E-2</v>
      </c>
      <c r="P204" t="s">
        <v>468</v>
      </c>
      <c r="Q204">
        <v>5.8000000000000003E-2</v>
      </c>
      <c r="R204" t="s">
        <v>469</v>
      </c>
      <c r="S204" t="s">
        <v>458</v>
      </c>
      <c r="T204" t="s">
        <v>456</v>
      </c>
      <c r="U204" s="18">
        <v>43039</v>
      </c>
      <c r="V204" t="s">
        <v>160</v>
      </c>
      <c r="W204" t="s">
        <v>458</v>
      </c>
      <c r="X204" t="s">
        <v>459</v>
      </c>
      <c r="Z204"/>
    </row>
    <row r="205" spans="1:26" x14ac:dyDescent="0.35">
      <c r="A205" t="s">
        <v>514</v>
      </c>
      <c r="B205" t="s">
        <v>460</v>
      </c>
      <c r="C205" t="s">
        <v>470</v>
      </c>
      <c r="D205" t="s">
        <v>462</v>
      </c>
      <c r="E205" t="s">
        <v>479</v>
      </c>
      <c r="F205" t="s">
        <v>465</v>
      </c>
      <c r="H205" t="s">
        <v>669</v>
      </c>
      <c r="I205" s="18">
        <v>43038</v>
      </c>
      <c r="J205">
        <v>2.7E-2</v>
      </c>
      <c r="K205" t="s">
        <v>468</v>
      </c>
      <c r="L205" t="s">
        <v>467</v>
      </c>
      <c r="M205" t="s">
        <v>467</v>
      </c>
      <c r="N205" t="s">
        <v>467</v>
      </c>
      <c r="O205">
        <v>1.4999999999999999E-2</v>
      </c>
      <c r="P205" t="s">
        <v>468</v>
      </c>
      <c r="Q205">
        <v>5.8000000000000003E-2</v>
      </c>
      <c r="R205" t="s">
        <v>469</v>
      </c>
      <c r="S205" t="s">
        <v>458</v>
      </c>
      <c r="T205" t="s">
        <v>457</v>
      </c>
      <c r="U205" s="18">
        <v>43039</v>
      </c>
      <c r="V205" t="s">
        <v>450</v>
      </c>
      <c r="W205" t="s">
        <v>458</v>
      </c>
      <c r="X205" t="s">
        <v>459</v>
      </c>
      <c r="Z205"/>
    </row>
    <row r="206" spans="1:26" x14ac:dyDescent="0.35">
      <c r="A206" t="s">
        <v>800</v>
      </c>
      <c r="B206" t="s">
        <v>460</v>
      </c>
      <c r="C206" t="s">
        <v>470</v>
      </c>
      <c r="D206" t="s">
        <v>462</v>
      </c>
      <c r="E206" t="s">
        <v>479</v>
      </c>
      <c r="F206" t="s">
        <v>465</v>
      </c>
      <c r="H206" t="s">
        <v>670</v>
      </c>
      <c r="I206" s="18">
        <v>43038</v>
      </c>
      <c r="J206">
        <v>3.2000000000000001E-2</v>
      </c>
      <c r="K206" t="s">
        <v>468</v>
      </c>
      <c r="L206" t="s">
        <v>467</v>
      </c>
      <c r="M206" t="s">
        <v>467</v>
      </c>
      <c r="N206" t="s">
        <v>467</v>
      </c>
      <c r="O206">
        <v>1.4999999999999999E-2</v>
      </c>
      <c r="P206" t="s">
        <v>468</v>
      </c>
      <c r="Q206">
        <v>5.8000000000000003E-2</v>
      </c>
      <c r="R206" t="s">
        <v>469</v>
      </c>
      <c r="S206" t="s">
        <v>458</v>
      </c>
      <c r="T206" t="s">
        <v>456</v>
      </c>
      <c r="U206" s="18">
        <v>43039</v>
      </c>
      <c r="V206" t="s">
        <v>450</v>
      </c>
      <c r="W206" t="s">
        <v>458</v>
      </c>
      <c r="X206" t="s">
        <v>459</v>
      </c>
      <c r="Z206"/>
    </row>
    <row r="207" spans="1:26" x14ac:dyDescent="0.35">
      <c r="A207" t="s">
        <v>515</v>
      </c>
      <c r="B207" t="s">
        <v>460</v>
      </c>
      <c r="C207" t="s">
        <v>470</v>
      </c>
      <c r="D207" t="s">
        <v>462</v>
      </c>
      <c r="E207" t="s">
        <v>479</v>
      </c>
      <c r="F207" t="s">
        <v>465</v>
      </c>
      <c r="H207" t="s">
        <v>671</v>
      </c>
      <c r="I207" s="18">
        <v>43038</v>
      </c>
      <c r="J207">
        <v>5.0999999999999997E-2</v>
      </c>
      <c r="K207" t="s">
        <v>468</v>
      </c>
      <c r="L207" t="s">
        <v>467</v>
      </c>
      <c r="M207" t="s">
        <v>467</v>
      </c>
      <c r="N207" t="s">
        <v>467</v>
      </c>
      <c r="O207">
        <v>1.4999999999999999E-2</v>
      </c>
      <c r="P207" t="s">
        <v>468</v>
      </c>
      <c r="Q207">
        <v>5.8000000000000003E-2</v>
      </c>
      <c r="R207" t="s">
        <v>469</v>
      </c>
      <c r="S207" t="s">
        <v>458</v>
      </c>
      <c r="T207" t="s">
        <v>457</v>
      </c>
      <c r="U207" s="18">
        <v>43039</v>
      </c>
      <c r="V207" t="s">
        <v>158</v>
      </c>
      <c r="W207" t="s">
        <v>458</v>
      </c>
      <c r="X207" t="s">
        <v>459</v>
      </c>
      <c r="Z207"/>
    </row>
    <row r="208" spans="1:26" x14ac:dyDescent="0.35">
      <c r="A208" t="s">
        <v>605</v>
      </c>
      <c r="B208" t="s">
        <v>460</v>
      </c>
      <c r="C208" t="s">
        <v>470</v>
      </c>
      <c r="D208" t="s">
        <v>462</v>
      </c>
      <c r="E208" t="s">
        <v>479</v>
      </c>
      <c r="F208" t="s">
        <v>465</v>
      </c>
      <c r="H208" t="s">
        <v>672</v>
      </c>
      <c r="I208" s="18">
        <v>43038</v>
      </c>
      <c r="J208">
        <v>3.6999999999999998E-2</v>
      </c>
      <c r="K208" t="s">
        <v>468</v>
      </c>
      <c r="L208" t="s">
        <v>467</v>
      </c>
      <c r="M208" t="s">
        <v>467</v>
      </c>
      <c r="N208" t="s">
        <v>467</v>
      </c>
      <c r="O208">
        <v>1.4999999999999999E-2</v>
      </c>
      <c r="P208" t="s">
        <v>468</v>
      </c>
      <c r="Q208">
        <v>5.8000000000000003E-2</v>
      </c>
      <c r="R208" t="s">
        <v>469</v>
      </c>
      <c r="S208" t="s">
        <v>458</v>
      </c>
      <c r="T208" t="s">
        <v>456</v>
      </c>
      <c r="U208" s="18">
        <v>43039</v>
      </c>
      <c r="V208" t="s">
        <v>158</v>
      </c>
      <c r="W208" t="s">
        <v>458</v>
      </c>
      <c r="X208" t="s">
        <v>459</v>
      </c>
      <c r="Z208"/>
    </row>
    <row r="209" spans="1:26" x14ac:dyDescent="0.35">
      <c r="A209" t="s">
        <v>516</v>
      </c>
      <c r="B209" t="s">
        <v>460</v>
      </c>
      <c r="C209" t="s">
        <v>470</v>
      </c>
      <c r="D209" t="s">
        <v>462</v>
      </c>
      <c r="E209" t="s">
        <v>479</v>
      </c>
      <c r="F209" t="s">
        <v>465</v>
      </c>
      <c r="H209" t="s">
        <v>673</v>
      </c>
      <c r="I209" s="18">
        <v>43054</v>
      </c>
      <c r="J209">
        <v>3.2000000000000001E-2</v>
      </c>
      <c r="K209" t="s">
        <v>468</v>
      </c>
      <c r="L209" t="s">
        <v>467</v>
      </c>
      <c r="M209" t="s">
        <v>467</v>
      </c>
      <c r="N209" t="s">
        <v>467</v>
      </c>
      <c r="O209">
        <v>1.4999999999999999E-2</v>
      </c>
      <c r="P209" t="s">
        <v>468</v>
      </c>
      <c r="Q209">
        <v>5.8000000000000003E-2</v>
      </c>
      <c r="R209" t="s">
        <v>469</v>
      </c>
      <c r="S209" t="s">
        <v>458</v>
      </c>
      <c r="T209" t="s">
        <v>458</v>
      </c>
      <c r="U209" s="18">
        <v>43055</v>
      </c>
      <c r="V209" t="s">
        <v>159</v>
      </c>
      <c r="W209" t="s">
        <v>458</v>
      </c>
      <c r="X209" t="s">
        <v>459</v>
      </c>
      <c r="Z209"/>
    </row>
    <row r="210" spans="1:26" x14ac:dyDescent="0.35">
      <c r="A210" t="s">
        <v>517</v>
      </c>
      <c r="B210" t="s">
        <v>460</v>
      </c>
      <c r="C210" t="s">
        <v>470</v>
      </c>
      <c r="D210" t="s">
        <v>462</v>
      </c>
      <c r="E210" t="s">
        <v>479</v>
      </c>
      <c r="F210" t="s">
        <v>465</v>
      </c>
      <c r="H210" t="s">
        <v>674</v>
      </c>
      <c r="I210" s="18">
        <v>43054</v>
      </c>
      <c r="J210">
        <v>9.0999999999999998E-2</v>
      </c>
      <c r="K210" t="s">
        <v>468</v>
      </c>
      <c r="L210" t="s">
        <v>467</v>
      </c>
      <c r="M210" t="s">
        <v>467</v>
      </c>
      <c r="N210" t="s">
        <v>467</v>
      </c>
      <c r="O210">
        <v>1.4999999999999999E-2</v>
      </c>
      <c r="P210" t="s">
        <v>468</v>
      </c>
      <c r="Q210">
        <v>5.8000000000000003E-2</v>
      </c>
      <c r="R210" t="s">
        <v>469</v>
      </c>
      <c r="S210" t="s">
        <v>458</v>
      </c>
      <c r="T210" t="s">
        <v>457</v>
      </c>
      <c r="U210" s="18">
        <v>43055</v>
      </c>
      <c r="V210" t="s">
        <v>160</v>
      </c>
      <c r="W210" t="s">
        <v>458</v>
      </c>
      <c r="X210" t="s">
        <v>459</v>
      </c>
      <c r="Z210"/>
    </row>
    <row r="211" spans="1:26" x14ac:dyDescent="0.35">
      <c r="A211" t="s">
        <v>606</v>
      </c>
      <c r="B211" t="s">
        <v>460</v>
      </c>
      <c r="C211" t="s">
        <v>470</v>
      </c>
      <c r="D211" t="s">
        <v>462</v>
      </c>
      <c r="E211" t="s">
        <v>479</v>
      </c>
      <c r="F211" t="s">
        <v>465</v>
      </c>
      <c r="H211" t="s">
        <v>675</v>
      </c>
      <c r="I211" s="18">
        <v>43054</v>
      </c>
      <c r="J211">
        <v>3.5999999999999997E-2</v>
      </c>
      <c r="K211" t="s">
        <v>468</v>
      </c>
      <c r="L211" t="s">
        <v>467</v>
      </c>
      <c r="M211" t="s">
        <v>467</v>
      </c>
      <c r="N211" t="s">
        <v>467</v>
      </c>
      <c r="O211">
        <v>1.4999999999999999E-2</v>
      </c>
      <c r="P211" t="s">
        <v>468</v>
      </c>
      <c r="Q211">
        <v>5.8000000000000003E-2</v>
      </c>
      <c r="R211" t="s">
        <v>469</v>
      </c>
      <c r="S211" t="s">
        <v>458</v>
      </c>
      <c r="T211" t="s">
        <v>456</v>
      </c>
      <c r="U211" s="18">
        <v>43055</v>
      </c>
      <c r="V211" t="s">
        <v>160</v>
      </c>
      <c r="W211" t="s">
        <v>458</v>
      </c>
      <c r="X211" t="s">
        <v>459</v>
      </c>
      <c r="Z211"/>
    </row>
    <row r="212" spans="1:26" x14ac:dyDescent="0.35">
      <c r="A212" t="s">
        <v>518</v>
      </c>
      <c r="B212" t="s">
        <v>460</v>
      </c>
      <c r="C212" t="s">
        <v>470</v>
      </c>
      <c r="D212" t="s">
        <v>462</v>
      </c>
      <c r="E212" t="s">
        <v>479</v>
      </c>
      <c r="F212" t="s">
        <v>465</v>
      </c>
      <c r="H212" t="s">
        <v>676</v>
      </c>
      <c r="I212" s="18">
        <v>43054</v>
      </c>
      <c r="J212">
        <v>5.1999999999999998E-2</v>
      </c>
      <c r="K212" t="s">
        <v>468</v>
      </c>
      <c r="L212" t="s">
        <v>467</v>
      </c>
      <c r="M212" t="s">
        <v>467</v>
      </c>
      <c r="N212" t="s">
        <v>467</v>
      </c>
      <c r="O212">
        <v>1.4999999999999999E-2</v>
      </c>
      <c r="P212" t="s">
        <v>468</v>
      </c>
      <c r="Q212">
        <v>5.8000000000000003E-2</v>
      </c>
      <c r="R212" t="s">
        <v>469</v>
      </c>
      <c r="S212" t="s">
        <v>458</v>
      </c>
      <c r="T212" t="s">
        <v>458</v>
      </c>
      <c r="U212" s="18">
        <v>43055</v>
      </c>
      <c r="V212" t="s">
        <v>158</v>
      </c>
      <c r="W212" t="s">
        <v>458</v>
      </c>
      <c r="X212" t="s">
        <v>459</v>
      </c>
      <c r="Z212"/>
    </row>
    <row r="213" spans="1:26" x14ac:dyDescent="0.35">
      <c r="A213" t="s">
        <v>519</v>
      </c>
      <c r="B213" t="s">
        <v>460</v>
      </c>
      <c r="C213" t="s">
        <v>470</v>
      </c>
      <c r="D213" t="s">
        <v>462</v>
      </c>
      <c r="E213" t="s">
        <v>479</v>
      </c>
      <c r="F213" t="s">
        <v>465</v>
      </c>
      <c r="H213" t="s">
        <v>677</v>
      </c>
      <c r="I213" s="18">
        <v>43054</v>
      </c>
      <c r="J213">
        <v>0.61299999999999999</v>
      </c>
      <c r="K213" t="s">
        <v>468</v>
      </c>
      <c r="L213" t="s">
        <v>467</v>
      </c>
      <c r="M213" t="s">
        <v>467</v>
      </c>
      <c r="N213" t="s">
        <v>467</v>
      </c>
      <c r="O213">
        <v>1.4999999999999999E-2</v>
      </c>
      <c r="P213" t="s">
        <v>468</v>
      </c>
      <c r="Q213">
        <v>5.8000000000000003E-2</v>
      </c>
      <c r="R213" t="s">
        <v>469</v>
      </c>
      <c r="S213" t="s">
        <v>458</v>
      </c>
      <c r="T213" t="s">
        <v>458</v>
      </c>
      <c r="U213" s="18">
        <v>43055</v>
      </c>
      <c r="V213" t="s">
        <v>162</v>
      </c>
      <c r="W213" t="s">
        <v>458</v>
      </c>
      <c r="X213" t="s">
        <v>459</v>
      </c>
      <c r="Z213"/>
    </row>
    <row r="214" spans="1:26" x14ac:dyDescent="0.35">
      <c r="A214" t="s">
        <v>520</v>
      </c>
      <c r="B214" t="s">
        <v>460</v>
      </c>
      <c r="C214" t="s">
        <v>470</v>
      </c>
      <c r="D214" t="s">
        <v>462</v>
      </c>
      <c r="E214" t="s">
        <v>479</v>
      </c>
      <c r="F214" t="s">
        <v>465</v>
      </c>
      <c r="H214" t="s">
        <v>678</v>
      </c>
      <c r="I214" s="18">
        <v>43054</v>
      </c>
      <c r="J214">
        <v>1.4E-2</v>
      </c>
      <c r="K214" t="s">
        <v>468</v>
      </c>
      <c r="L214" t="s">
        <v>467</v>
      </c>
      <c r="M214" t="s">
        <v>467</v>
      </c>
      <c r="N214" t="s">
        <v>467</v>
      </c>
      <c r="O214">
        <v>1.4999999999999999E-2</v>
      </c>
      <c r="P214" t="s">
        <v>468</v>
      </c>
      <c r="Q214">
        <v>5.8000000000000003E-2</v>
      </c>
      <c r="R214" t="s">
        <v>469</v>
      </c>
      <c r="S214" t="s">
        <v>458</v>
      </c>
      <c r="T214" t="s">
        <v>458</v>
      </c>
      <c r="U214" s="18">
        <v>43055</v>
      </c>
      <c r="V214" t="s">
        <v>453</v>
      </c>
      <c r="W214" t="s">
        <v>458</v>
      </c>
      <c r="X214" t="s">
        <v>459</v>
      </c>
      <c r="Z214"/>
    </row>
    <row r="215" spans="1:26" x14ac:dyDescent="0.35">
      <c r="A215" t="s">
        <v>521</v>
      </c>
      <c r="B215" t="s">
        <v>460</v>
      </c>
      <c r="C215" t="s">
        <v>470</v>
      </c>
      <c r="D215" t="s">
        <v>462</v>
      </c>
      <c r="E215" t="s">
        <v>479</v>
      </c>
      <c r="F215" t="s">
        <v>465</v>
      </c>
      <c r="H215" t="s">
        <v>679</v>
      </c>
      <c r="I215" s="18">
        <v>43054</v>
      </c>
      <c r="J215">
        <v>5.0999999999999997E-2</v>
      </c>
      <c r="K215" t="s">
        <v>468</v>
      </c>
      <c r="L215" t="s">
        <v>467</v>
      </c>
      <c r="M215" t="s">
        <v>467</v>
      </c>
      <c r="N215" t="s">
        <v>467</v>
      </c>
      <c r="O215">
        <v>1.4999999999999999E-2</v>
      </c>
      <c r="P215" t="s">
        <v>468</v>
      </c>
      <c r="Q215">
        <v>5.8000000000000003E-2</v>
      </c>
      <c r="R215" t="s">
        <v>469</v>
      </c>
      <c r="S215" t="s">
        <v>458</v>
      </c>
      <c r="T215" t="s">
        <v>458</v>
      </c>
      <c r="U215" s="18">
        <v>43055</v>
      </c>
      <c r="V215" t="s">
        <v>451</v>
      </c>
      <c r="W215" t="s">
        <v>458</v>
      </c>
      <c r="X215" t="s">
        <v>459</v>
      </c>
      <c r="Z215"/>
    </row>
    <row r="216" spans="1:26" x14ac:dyDescent="0.35">
      <c r="A216" t="s">
        <v>522</v>
      </c>
      <c r="B216" t="s">
        <v>460</v>
      </c>
      <c r="C216" t="s">
        <v>470</v>
      </c>
      <c r="D216" t="s">
        <v>462</v>
      </c>
      <c r="E216" t="s">
        <v>479</v>
      </c>
      <c r="F216" t="s">
        <v>465</v>
      </c>
      <c r="H216" t="s">
        <v>680</v>
      </c>
      <c r="I216" s="18">
        <v>43054</v>
      </c>
      <c r="J216">
        <v>3.4000000000000002E-2</v>
      </c>
      <c r="K216" t="s">
        <v>468</v>
      </c>
      <c r="L216" t="s">
        <v>467</v>
      </c>
      <c r="M216" t="s">
        <v>467</v>
      </c>
      <c r="N216" t="s">
        <v>467</v>
      </c>
      <c r="O216">
        <v>1.4999999999999999E-2</v>
      </c>
      <c r="P216" t="s">
        <v>468</v>
      </c>
      <c r="Q216">
        <v>5.8000000000000003E-2</v>
      </c>
      <c r="R216" t="s">
        <v>469</v>
      </c>
      <c r="S216" t="s">
        <v>458</v>
      </c>
      <c r="T216" t="s">
        <v>458</v>
      </c>
      <c r="U216" s="18">
        <v>43055</v>
      </c>
      <c r="V216" t="s">
        <v>452</v>
      </c>
      <c r="W216" t="s">
        <v>458</v>
      </c>
      <c r="X216" t="s">
        <v>459</v>
      </c>
      <c r="Z216"/>
    </row>
    <row r="217" spans="1:26" x14ac:dyDescent="0.35">
      <c r="A217" t="s">
        <v>523</v>
      </c>
      <c r="B217" t="s">
        <v>460</v>
      </c>
      <c r="C217" t="s">
        <v>470</v>
      </c>
      <c r="D217" t="s">
        <v>462</v>
      </c>
      <c r="E217" t="s">
        <v>479</v>
      </c>
      <c r="F217" t="s">
        <v>465</v>
      </c>
      <c r="H217" t="s">
        <v>681</v>
      </c>
      <c r="I217" s="18">
        <v>43070</v>
      </c>
      <c r="J217">
        <v>8.9999999999999993E-3</v>
      </c>
      <c r="K217" t="s">
        <v>468</v>
      </c>
      <c r="L217" t="s">
        <v>467</v>
      </c>
      <c r="M217" t="s">
        <v>467</v>
      </c>
      <c r="N217" t="s">
        <v>467</v>
      </c>
      <c r="O217">
        <v>1.4999999999999999E-2</v>
      </c>
      <c r="P217" t="s">
        <v>468</v>
      </c>
      <c r="Q217">
        <v>5.8000000000000003E-2</v>
      </c>
      <c r="R217" t="s">
        <v>469</v>
      </c>
      <c r="S217" t="s">
        <v>458</v>
      </c>
      <c r="T217" t="s">
        <v>458</v>
      </c>
      <c r="U217" s="18">
        <v>43071</v>
      </c>
      <c r="V217" t="s">
        <v>159</v>
      </c>
      <c r="W217" t="s">
        <v>458</v>
      </c>
      <c r="X217" t="s">
        <v>459</v>
      </c>
      <c r="Z217"/>
    </row>
    <row r="218" spans="1:26" x14ac:dyDescent="0.35">
      <c r="A218" t="s">
        <v>524</v>
      </c>
      <c r="B218" t="s">
        <v>460</v>
      </c>
      <c r="C218" t="s">
        <v>470</v>
      </c>
      <c r="D218" t="s">
        <v>462</v>
      </c>
      <c r="E218" t="s">
        <v>479</v>
      </c>
      <c r="F218" t="s">
        <v>465</v>
      </c>
      <c r="H218" t="s">
        <v>682</v>
      </c>
      <c r="I218" s="18">
        <v>43070</v>
      </c>
      <c r="J218">
        <v>1.4999999999999999E-2</v>
      </c>
      <c r="K218" t="s">
        <v>468</v>
      </c>
      <c r="L218" t="s">
        <v>467</v>
      </c>
      <c r="M218" t="s">
        <v>467</v>
      </c>
      <c r="N218" t="s">
        <v>467</v>
      </c>
      <c r="O218">
        <v>1.4999999999999999E-2</v>
      </c>
      <c r="P218" t="s">
        <v>468</v>
      </c>
      <c r="Q218">
        <v>5.8000000000000003E-2</v>
      </c>
      <c r="R218" t="s">
        <v>469</v>
      </c>
      <c r="S218" t="s">
        <v>458</v>
      </c>
      <c r="T218" t="s">
        <v>458</v>
      </c>
      <c r="U218" s="18">
        <v>43071</v>
      </c>
      <c r="V218" t="s">
        <v>160</v>
      </c>
      <c r="W218" t="s">
        <v>458</v>
      </c>
      <c r="X218" t="s">
        <v>459</v>
      </c>
      <c r="Z218"/>
    </row>
    <row r="219" spans="1:26" x14ac:dyDescent="0.35">
      <c r="A219" t="s">
        <v>525</v>
      </c>
      <c r="B219" t="s">
        <v>460</v>
      </c>
      <c r="C219" t="s">
        <v>470</v>
      </c>
      <c r="D219" t="s">
        <v>462</v>
      </c>
      <c r="E219" t="s">
        <v>479</v>
      </c>
      <c r="F219" t="s">
        <v>465</v>
      </c>
      <c r="H219" t="s">
        <v>683</v>
      </c>
      <c r="I219" s="18">
        <v>43070</v>
      </c>
      <c r="J219">
        <v>2.5000000000000001E-3</v>
      </c>
      <c r="K219" t="s">
        <v>468</v>
      </c>
      <c r="L219" t="s">
        <v>467</v>
      </c>
      <c r="M219" t="s">
        <v>467</v>
      </c>
      <c r="N219" t="s">
        <v>467</v>
      </c>
      <c r="O219">
        <v>1.4999999999999999E-2</v>
      </c>
      <c r="P219" t="s">
        <v>468</v>
      </c>
      <c r="Q219">
        <v>5.8000000000000003E-2</v>
      </c>
      <c r="R219" t="s">
        <v>469</v>
      </c>
      <c r="S219" t="s">
        <v>458</v>
      </c>
      <c r="T219" t="s">
        <v>458</v>
      </c>
      <c r="U219" s="18">
        <v>43071</v>
      </c>
      <c r="V219" t="s">
        <v>158</v>
      </c>
      <c r="W219" t="s">
        <v>458</v>
      </c>
      <c r="X219" t="s">
        <v>459</v>
      </c>
      <c r="Z219"/>
    </row>
    <row r="220" spans="1:26" x14ac:dyDescent="0.35">
      <c r="A220" t="s">
        <v>526</v>
      </c>
      <c r="B220" t="s">
        <v>460</v>
      </c>
      <c r="C220" t="s">
        <v>470</v>
      </c>
      <c r="D220" t="s">
        <v>462</v>
      </c>
      <c r="E220" t="s">
        <v>479</v>
      </c>
      <c r="F220" t="s">
        <v>465</v>
      </c>
      <c r="H220" t="s">
        <v>684</v>
      </c>
      <c r="I220" s="18">
        <v>43070</v>
      </c>
      <c r="J220">
        <v>2.5000000000000001E-3</v>
      </c>
      <c r="K220" t="s">
        <v>468</v>
      </c>
      <c r="L220" t="s">
        <v>467</v>
      </c>
      <c r="M220" t="s">
        <v>467</v>
      </c>
      <c r="N220" t="s">
        <v>467</v>
      </c>
      <c r="O220">
        <v>1.4999999999999999E-2</v>
      </c>
      <c r="P220" t="s">
        <v>468</v>
      </c>
      <c r="Q220">
        <v>5.8000000000000003E-2</v>
      </c>
      <c r="R220" t="s">
        <v>469</v>
      </c>
      <c r="S220" t="s">
        <v>458</v>
      </c>
      <c r="T220" t="s">
        <v>458</v>
      </c>
      <c r="U220" s="18">
        <v>43071</v>
      </c>
      <c r="V220" t="s">
        <v>162</v>
      </c>
      <c r="W220" t="s">
        <v>458</v>
      </c>
      <c r="X220" t="s">
        <v>459</v>
      </c>
      <c r="Z220"/>
    </row>
    <row r="221" spans="1:26" x14ac:dyDescent="0.35">
      <c r="A221" t="s">
        <v>527</v>
      </c>
      <c r="B221" t="s">
        <v>460</v>
      </c>
      <c r="C221" t="s">
        <v>470</v>
      </c>
      <c r="D221" t="s">
        <v>462</v>
      </c>
      <c r="E221" t="s">
        <v>479</v>
      </c>
      <c r="F221" t="s">
        <v>465</v>
      </c>
      <c r="H221" t="s">
        <v>685</v>
      </c>
      <c r="I221" s="18">
        <v>43070</v>
      </c>
      <c r="J221">
        <v>1.0999999999999999E-2</v>
      </c>
      <c r="K221" t="s">
        <v>468</v>
      </c>
      <c r="L221" t="s">
        <v>467</v>
      </c>
      <c r="M221" t="s">
        <v>467</v>
      </c>
      <c r="N221" t="s">
        <v>467</v>
      </c>
      <c r="O221">
        <v>1.4999999999999999E-2</v>
      </c>
      <c r="P221" t="s">
        <v>468</v>
      </c>
      <c r="Q221">
        <v>5.8000000000000003E-2</v>
      </c>
      <c r="R221" t="s">
        <v>469</v>
      </c>
      <c r="S221" t="s">
        <v>458</v>
      </c>
      <c r="T221" t="s">
        <v>458</v>
      </c>
      <c r="U221" s="18">
        <v>43071</v>
      </c>
      <c r="V221" t="s">
        <v>453</v>
      </c>
      <c r="W221" t="s">
        <v>458</v>
      </c>
      <c r="X221" t="s">
        <v>459</v>
      </c>
      <c r="Z221"/>
    </row>
    <row r="222" spans="1:26" x14ac:dyDescent="0.35">
      <c r="A222" t="s">
        <v>528</v>
      </c>
      <c r="B222" t="s">
        <v>460</v>
      </c>
      <c r="C222" t="s">
        <v>470</v>
      </c>
      <c r="D222" t="s">
        <v>462</v>
      </c>
      <c r="E222" t="s">
        <v>479</v>
      </c>
      <c r="F222" t="s">
        <v>465</v>
      </c>
      <c r="H222" t="s">
        <v>686</v>
      </c>
      <c r="I222" s="18">
        <v>43070</v>
      </c>
      <c r="J222">
        <v>2.4E-2</v>
      </c>
      <c r="K222" t="s">
        <v>468</v>
      </c>
      <c r="L222" t="s">
        <v>467</v>
      </c>
      <c r="M222" t="s">
        <v>467</v>
      </c>
      <c r="N222" t="s">
        <v>467</v>
      </c>
      <c r="O222">
        <v>1.4999999999999999E-2</v>
      </c>
      <c r="P222" t="s">
        <v>468</v>
      </c>
      <c r="Q222">
        <v>5.8000000000000003E-2</v>
      </c>
      <c r="R222" t="s">
        <v>469</v>
      </c>
      <c r="S222" t="s">
        <v>458</v>
      </c>
      <c r="T222" t="s">
        <v>458</v>
      </c>
      <c r="U222" s="18">
        <v>43071</v>
      </c>
      <c r="V222" t="s">
        <v>451</v>
      </c>
      <c r="W222" t="s">
        <v>458</v>
      </c>
      <c r="X222" t="s">
        <v>459</v>
      </c>
      <c r="Z222"/>
    </row>
    <row r="223" spans="1:26" x14ac:dyDescent="0.35">
      <c r="A223" t="s">
        <v>529</v>
      </c>
      <c r="B223" t="s">
        <v>460</v>
      </c>
      <c r="C223" t="s">
        <v>470</v>
      </c>
      <c r="D223" t="s">
        <v>462</v>
      </c>
      <c r="E223" t="s">
        <v>479</v>
      </c>
      <c r="F223" t="s">
        <v>465</v>
      </c>
      <c r="H223" t="s">
        <v>687</v>
      </c>
      <c r="I223" s="18">
        <v>43070</v>
      </c>
      <c r="J223">
        <v>6.0000000000000001E-3</v>
      </c>
      <c r="K223" t="s">
        <v>468</v>
      </c>
      <c r="L223" t="s">
        <v>467</v>
      </c>
      <c r="M223" t="s">
        <v>467</v>
      </c>
      <c r="N223" t="s">
        <v>467</v>
      </c>
      <c r="O223">
        <v>1.4999999999999999E-2</v>
      </c>
      <c r="P223" t="s">
        <v>468</v>
      </c>
      <c r="Q223">
        <v>5.8000000000000003E-2</v>
      </c>
      <c r="R223" t="s">
        <v>469</v>
      </c>
      <c r="S223" t="s">
        <v>458</v>
      </c>
      <c r="T223" t="s">
        <v>458</v>
      </c>
      <c r="U223" s="18">
        <v>43071</v>
      </c>
      <c r="V223" t="s">
        <v>452</v>
      </c>
      <c r="W223" t="s">
        <v>458</v>
      </c>
      <c r="X223" t="s">
        <v>459</v>
      </c>
      <c r="Z223"/>
    </row>
    <row r="224" spans="1:26" x14ac:dyDescent="0.35">
      <c r="A224" t="s">
        <v>530</v>
      </c>
      <c r="B224" t="s">
        <v>460</v>
      </c>
      <c r="C224" t="s">
        <v>470</v>
      </c>
      <c r="D224" t="s">
        <v>462</v>
      </c>
      <c r="E224" t="s">
        <v>479</v>
      </c>
      <c r="F224" t="s">
        <v>465</v>
      </c>
      <c r="H224" t="s">
        <v>688</v>
      </c>
      <c r="I224" s="18">
        <v>43243</v>
      </c>
      <c r="J224">
        <v>0.05</v>
      </c>
      <c r="K224" t="s">
        <v>468</v>
      </c>
      <c r="L224" t="s">
        <v>467</v>
      </c>
      <c r="M224" t="s">
        <v>467</v>
      </c>
      <c r="N224" t="s">
        <v>467</v>
      </c>
      <c r="O224">
        <v>1.4999999999999999E-2</v>
      </c>
      <c r="P224" t="s">
        <v>468</v>
      </c>
      <c r="Q224">
        <v>5.8000000000000003E-2</v>
      </c>
      <c r="R224" t="s">
        <v>469</v>
      </c>
      <c r="S224" t="s">
        <v>458</v>
      </c>
      <c r="T224" t="s">
        <v>458</v>
      </c>
      <c r="U224" s="18">
        <v>43244</v>
      </c>
      <c r="V224" t="s">
        <v>450</v>
      </c>
      <c r="W224" t="s">
        <v>458</v>
      </c>
      <c r="X224" t="s">
        <v>459</v>
      </c>
      <c r="Z224"/>
    </row>
    <row r="225" spans="1:26" x14ac:dyDescent="0.35">
      <c r="A225" t="s">
        <v>531</v>
      </c>
      <c r="B225" t="s">
        <v>460</v>
      </c>
      <c r="C225" t="s">
        <v>470</v>
      </c>
      <c r="D225" t="s">
        <v>462</v>
      </c>
      <c r="E225" t="s">
        <v>479</v>
      </c>
      <c r="F225" t="s">
        <v>465</v>
      </c>
      <c r="H225" t="s">
        <v>689</v>
      </c>
      <c r="I225" s="18">
        <v>43265</v>
      </c>
      <c r="J225">
        <v>4.2000000000000003E-2</v>
      </c>
      <c r="K225" t="s">
        <v>468</v>
      </c>
      <c r="L225" t="s">
        <v>467</v>
      </c>
      <c r="M225" t="s">
        <v>467</v>
      </c>
      <c r="N225" t="s">
        <v>467</v>
      </c>
      <c r="O225">
        <v>1.4999999999999999E-2</v>
      </c>
      <c r="P225" t="s">
        <v>468</v>
      </c>
      <c r="Q225">
        <v>5.8000000000000003E-2</v>
      </c>
      <c r="R225" t="s">
        <v>469</v>
      </c>
      <c r="S225" t="s">
        <v>458</v>
      </c>
      <c r="T225" t="s">
        <v>458</v>
      </c>
      <c r="U225" s="18">
        <v>43266</v>
      </c>
      <c r="V225" t="s">
        <v>454</v>
      </c>
      <c r="W225" t="s">
        <v>458</v>
      </c>
      <c r="X225" t="s">
        <v>459</v>
      </c>
      <c r="Z225"/>
    </row>
    <row r="226" spans="1:26" x14ac:dyDescent="0.35">
      <c r="A226" t="s">
        <v>531</v>
      </c>
      <c r="B226" t="s">
        <v>460</v>
      </c>
      <c r="C226" t="s">
        <v>470</v>
      </c>
      <c r="D226" t="s">
        <v>462</v>
      </c>
      <c r="E226" t="s">
        <v>479</v>
      </c>
      <c r="F226" t="s">
        <v>465</v>
      </c>
      <c r="H226" t="s">
        <v>690</v>
      </c>
      <c r="I226" s="18">
        <v>43265</v>
      </c>
      <c r="J226">
        <v>1.6E-2</v>
      </c>
      <c r="K226" t="s">
        <v>468</v>
      </c>
      <c r="L226" t="s">
        <v>467</v>
      </c>
      <c r="M226" t="s">
        <v>467</v>
      </c>
      <c r="N226" t="s">
        <v>467</v>
      </c>
      <c r="O226">
        <v>1.4999999999999999E-2</v>
      </c>
      <c r="P226" t="s">
        <v>468</v>
      </c>
      <c r="Q226">
        <v>5.8000000000000003E-2</v>
      </c>
      <c r="R226" t="s">
        <v>469</v>
      </c>
      <c r="S226" t="s">
        <v>458</v>
      </c>
      <c r="T226" t="s">
        <v>458</v>
      </c>
      <c r="U226" s="18">
        <v>43266</v>
      </c>
      <c r="V226" t="s">
        <v>454</v>
      </c>
      <c r="W226" t="s">
        <v>458</v>
      </c>
      <c r="X226" t="s">
        <v>459</v>
      </c>
      <c r="Z226"/>
    </row>
    <row r="227" spans="1:26" x14ac:dyDescent="0.35">
      <c r="A227" t="s">
        <v>531</v>
      </c>
      <c r="B227" t="s">
        <v>460</v>
      </c>
      <c r="C227" t="s">
        <v>470</v>
      </c>
      <c r="D227" t="s">
        <v>462</v>
      </c>
      <c r="E227" t="s">
        <v>479</v>
      </c>
      <c r="F227" t="s">
        <v>465</v>
      </c>
      <c r="H227" t="s">
        <v>691</v>
      </c>
      <c r="I227" s="18">
        <v>43265</v>
      </c>
      <c r="J227">
        <v>3.5999999999999997E-2</v>
      </c>
      <c r="K227" t="s">
        <v>468</v>
      </c>
      <c r="L227" t="s">
        <v>467</v>
      </c>
      <c r="M227" t="s">
        <v>467</v>
      </c>
      <c r="N227" t="s">
        <v>467</v>
      </c>
      <c r="O227">
        <v>1.4999999999999999E-2</v>
      </c>
      <c r="P227" t="s">
        <v>468</v>
      </c>
      <c r="Q227">
        <v>5.8000000000000003E-2</v>
      </c>
      <c r="R227" t="s">
        <v>469</v>
      </c>
      <c r="S227" t="s">
        <v>458</v>
      </c>
      <c r="T227" t="s">
        <v>458</v>
      </c>
      <c r="U227" s="18">
        <v>43266</v>
      </c>
      <c r="V227" t="s">
        <v>454</v>
      </c>
      <c r="W227" t="s">
        <v>458</v>
      </c>
      <c r="X227" t="s">
        <v>459</v>
      </c>
      <c r="Z227"/>
    </row>
    <row r="228" spans="1:26" x14ac:dyDescent="0.35">
      <c r="A228" t="s">
        <v>532</v>
      </c>
      <c r="B228" t="s">
        <v>460</v>
      </c>
      <c r="C228" t="s">
        <v>470</v>
      </c>
      <c r="D228" t="s">
        <v>462</v>
      </c>
      <c r="E228" t="s">
        <v>479</v>
      </c>
      <c r="F228" t="s">
        <v>465</v>
      </c>
      <c r="H228" t="s">
        <v>692</v>
      </c>
      <c r="I228" s="18">
        <v>43273</v>
      </c>
      <c r="J228">
        <v>0.03</v>
      </c>
      <c r="K228" t="s">
        <v>468</v>
      </c>
      <c r="L228" t="s">
        <v>467</v>
      </c>
      <c r="M228" t="s">
        <v>467</v>
      </c>
      <c r="N228" t="s">
        <v>467</v>
      </c>
      <c r="O228">
        <v>1.4999999999999999E-2</v>
      </c>
      <c r="P228" t="s">
        <v>468</v>
      </c>
      <c r="Q228">
        <v>5.8000000000000003E-2</v>
      </c>
      <c r="R228" t="s">
        <v>469</v>
      </c>
      <c r="S228" t="s">
        <v>458</v>
      </c>
      <c r="T228" t="s">
        <v>458</v>
      </c>
      <c r="U228" s="18">
        <v>43274</v>
      </c>
      <c r="V228" t="s">
        <v>162</v>
      </c>
      <c r="W228" t="s">
        <v>458</v>
      </c>
      <c r="X228" t="s">
        <v>459</v>
      </c>
      <c r="Z228"/>
    </row>
    <row r="229" spans="1:26" x14ac:dyDescent="0.35">
      <c r="A229" t="s">
        <v>532</v>
      </c>
      <c r="B229" t="s">
        <v>460</v>
      </c>
      <c r="C229" t="s">
        <v>470</v>
      </c>
      <c r="D229" t="s">
        <v>462</v>
      </c>
      <c r="E229" t="s">
        <v>479</v>
      </c>
      <c r="F229" t="s">
        <v>465</v>
      </c>
      <c r="H229" t="s">
        <v>693</v>
      </c>
      <c r="I229" s="18">
        <v>43273</v>
      </c>
      <c r="J229">
        <v>5.0000000000000001E-3</v>
      </c>
      <c r="K229" t="s">
        <v>468</v>
      </c>
      <c r="L229" t="s">
        <v>467</v>
      </c>
      <c r="M229" t="s">
        <v>467</v>
      </c>
      <c r="N229" t="s">
        <v>467</v>
      </c>
      <c r="O229">
        <v>1.4999999999999999E-2</v>
      </c>
      <c r="P229" t="s">
        <v>468</v>
      </c>
      <c r="Q229">
        <v>5.8000000000000003E-2</v>
      </c>
      <c r="R229" t="s">
        <v>469</v>
      </c>
      <c r="S229" t="s">
        <v>458</v>
      </c>
      <c r="T229" t="s">
        <v>458</v>
      </c>
      <c r="U229" s="18">
        <v>43274</v>
      </c>
      <c r="V229" t="s">
        <v>162</v>
      </c>
      <c r="W229" t="s">
        <v>458</v>
      </c>
      <c r="X229" t="s">
        <v>459</v>
      </c>
      <c r="Z229"/>
    </row>
    <row r="230" spans="1:26" x14ac:dyDescent="0.35">
      <c r="A230" t="s">
        <v>533</v>
      </c>
      <c r="B230" t="s">
        <v>460</v>
      </c>
      <c r="C230" t="s">
        <v>470</v>
      </c>
      <c r="D230" t="s">
        <v>462</v>
      </c>
      <c r="E230" t="s">
        <v>479</v>
      </c>
      <c r="F230" t="s">
        <v>465</v>
      </c>
      <c r="H230" t="s">
        <v>694</v>
      </c>
      <c r="I230" s="18">
        <v>43280</v>
      </c>
      <c r="J230">
        <v>1.6E-2</v>
      </c>
      <c r="K230" t="s">
        <v>468</v>
      </c>
      <c r="L230" t="s">
        <v>467</v>
      </c>
      <c r="M230" t="s">
        <v>467</v>
      </c>
      <c r="N230" t="s">
        <v>467</v>
      </c>
      <c r="O230">
        <v>1.4999999999999999E-2</v>
      </c>
      <c r="P230" t="s">
        <v>468</v>
      </c>
      <c r="Q230">
        <v>5.8000000000000003E-2</v>
      </c>
      <c r="R230" t="s">
        <v>469</v>
      </c>
      <c r="S230" t="s">
        <v>458</v>
      </c>
      <c r="T230" t="s">
        <v>458</v>
      </c>
      <c r="U230" s="18">
        <v>43281</v>
      </c>
      <c r="V230" t="s">
        <v>162</v>
      </c>
      <c r="W230" t="s">
        <v>458</v>
      </c>
      <c r="X230" t="s">
        <v>459</v>
      </c>
      <c r="Z230"/>
    </row>
    <row r="231" spans="1:26" x14ac:dyDescent="0.35">
      <c r="A231" t="s">
        <v>533</v>
      </c>
      <c r="B231" t="s">
        <v>460</v>
      </c>
      <c r="C231" t="s">
        <v>470</v>
      </c>
      <c r="D231" t="s">
        <v>462</v>
      </c>
      <c r="E231" t="s">
        <v>479</v>
      </c>
      <c r="F231" t="s">
        <v>465</v>
      </c>
      <c r="H231" t="s">
        <v>695</v>
      </c>
      <c r="I231" s="18">
        <v>43280</v>
      </c>
      <c r="J231">
        <v>1.9E-2</v>
      </c>
      <c r="K231" t="s">
        <v>468</v>
      </c>
      <c r="L231" t="s">
        <v>467</v>
      </c>
      <c r="M231" t="s">
        <v>467</v>
      </c>
      <c r="N231" t="s">
        <v>467</v>
      </c>
      <c r="O231">
        <v>1.4999999999999999E-2</v>
      </c>
      <c r="P231" t="s">
        <v>468</v>
      </c>
      <c r="Q231">
        <v>5.8000000000000003E-2</v>
      </c>
      <c r="R231" t="s">
        <v>469</v>
      </c>
      <c r="S231" t="s">
        <v>458</v>
      </c>
      <c r="T231" t="s">
        <v>458</v>
      </c>
      <c r="U231" s="18">
        <v>43281</v>
      </c>
      <c r="V231" t="s">
        <v>162</v>
      </c>
      <c r="W231" t="s">
        <v>458</v>
      </c>
      <c r="X231" t="s">
        <v>459</v>
      </c>
      <c r="Z231"/>
    </row>
    <row r="232" spans="1:26" x14ac:dyDescent="0.35">
      <c r="A232" t="s">
        <v>534</v>
      </c>
      <c r="B232" t="s">
        <v>460</v>
      </c>
      <c r="C232" t="s">
        <v>470</v>
      </c>
      <c r="D232" t="s">
        <v>462</v>
      </c>
      <c r="E232" t="s">
        <v>479</v>
      </c>
      <c r="F232" t="s">
        <v>465</v>
      </c>
      <c r="H232" t="s">
        <v>696</v>
      </c>
      <c r="I232" s="18">
        <v>43293</v>
      </c>
      <c r="J232">
        <v>2.1000000000000001E-2</v>
      </c>
      <c r="K232" t="s">
        <v>468</v>
      </c>
      <c r="L232" t="s">
        <v>467</v>
      </c>
      <c r="M232" t="s">
        <v>467</v>
      </c>
      <c r="N232" t="s">
        <v>467</v>
      </c>
      <c r="O232">
        <v>1.4999999999999999E-2</v>
      </c>
      <c r="P232" t="s">
        <v>468</v>
      </c>
      <c r="Q232">
        <v>5.8000000000000003E-2</v>
      </c>
      <c r="R232" t="s">
        <v>469</v>
      </c>
      <c r="S232" t="s">
        <v>458</v>
      </c>
      <c r="T232" t="s">
        <v>458</v>
      </c>
      <c r="U232" s="18">
        <v>43294</v>
      </c>
      <c r="V232" t="s">
        <v>162</v>
      </c>
      <c r="W232" t="s">
        <v>458</v>
      </c>
      <c r="X232" t="s">
        <v>459</v>
      </c>
      <c r="Z232"/>
    </row>
    <row r="233" spans="1:26" x14ac:dyDescent="0.35">
      <c r="A233" t="s">
        <v>534</v>
      </c>
      <c r="B233" t="s">
        <v>460</v>
      </c>
      <c r="C233" t="s">
        <v>470</v>
      </c>
      <c r="D233" t="s">
        <v>462</v>
      </c>
      <c r="E233" t="s">
        <v>479</v>
      </c>
      <c r="F233" t="s">
        <v>465</v>
      </c>
      <c r="H233" t="s">
        <v>697</v>
      </c>
      <c r="I233" s="18">
        <v>43293</v>
      </c>
      <c r="J233">
        <v>0.10100000000000001</v>
      </c>
      <c r="K233" t="s">
        <v>468</v>
      </c>
      <c r="L233" t="s">
        <v>467</v>
      </c>
      <c r="M233" t="s">
        <v>467</v>
      </c>
      <c r="N233" t="s">
        <v>467</v>
      </c>
      <c r="O233">
        <v>1.4999999999999999E-2</v>
      </c>
      <c r="P233" t="s">
        <v>468</v>
      </c>
      <c r="Q233">
        <v>5.8000000000000003E-2</v>
      </c>
      <c r="R233" t="s">
        <v>469</v>
      </c>
      <c r="S233" t="s">
        <v>458</v>
      </c>
      <c r="T233" t="s">
        <v>458</v>
      </c>
      <c r="U233" s="18">
        <v>43294</v>
      </c>
      <c r="V233" t="s">
        <v>162</v>
      </c>
      <c r="W233" t="s">
        <v>458</v>
      </c>
      <c r="X233" t="s">
        <v>459</v>
      </c>
      <c r="Z233"/>
    </row>
    <row r="234" spans="1:26" x14ac:dyDescent="0.35">
      <c r="A234" t="s">
        <v>535</v>
      </c>
      <c r="B234" t="s">
        <v>460</v>
      </c>
      <c r="C234" t="s">
        <v>470</v>
      </c>
      <c r="D234" t="s">
        <v>462</v>
      </c>
      <c r="E234" t="s">
        <v>479</v>
      </c>
      <c r="F234" t="s">
        <v>465</v>
      </c>
      <c r="H234" t="s">
        <v>698</v>
      </c>
      <c r="I234" s="18">
        <v>43299</v>
      </c>
      <c r="J234">
        <v>4.7E-2</v>
      </c>
      <c r="K234" t="s">
        <v>468</v>
      </c>
      <c r="L234" t="s">
        <v>467</v>
      </c>
      <c r="M234" t="s">
        <v>467</v>
      </c>
      <c r="N234" t="s">
        <v>467</v>
      </c>
      <c r="O234">
        <v>1.4999999999999999E-2</v>
      </c>
      <c r="P234" t="s">
        <v>468</v>
      </c>
      <c r="Q234">
        <v>5.8000000000000003E-2</v>
      </c>
      <c r="R234" t="s">
        <v>469</v>
      </c>
      <c r="S234" t="s">
        <v>458</v>
      </c>
      <c r="T234" t="s">
        <v>458</v>
      </c>
      <c r="U234" s="18">
        <v>43300</v>
      </c>
      <c r="V234" t="s">
        <v>162</v>
      </c>
      <c r="W234" t="s">
        <v>458</v>
      </c>
      <c r="X234" t="s">
        <v>459</v>
      </c>
      <c r="Z234"/>
    </row>
    <row r="235" spans="1:26" x14ac:dyDescent="0.35">
      <c r="A235" t="s">
        <v>536</v>
      </c>
      <c r="B235" t="s">
        <v>460</v>
      </c>
      <c r="C235" t="s">
        <v>470</v>
      </c>
      <c r="D235" t="s">
        <v>462</v>
      </c>
      <c r="E235" t="s">
        <v>479</v>
      </c>
      <c r="F235" t="s">
        <v>465</v>
      </c>
      <c r="H235" t="s">
        <v>699</v>
      </c>
      <c r="I235" s="18">
        <v>43299</v>
      </c>
      <c r="J235">
        <v>0.04</v>
      </c>
      <c r="K235" t="s">
        <v>468</v>
      </c>
      <c r="L235" t="s">
        <v>467</v>
      </c>
      <c r="M235" t="s">
        <v>467</v>
      </c>
      <c r="N235" t="s">
        <v>467</v>
      </c>
      <c r="O235">
        <v>1.4999999999999999E-2</v>
      </c>
      <c r="P235" t="s">
        <v>468</v>
      </c>
      <c r="Q235">
        <v>5.8000000000000003E-2</v>
      </c>
      <c r="R235" t="s">
        <v>469</v>
      </c>
      <c r="S235" t="s">
        <v>458</v>
      </c>
      <c r="T235" t="s">
        <v>458</v>
      </c>
      <c r="U235" s="18">
        <v>43300</v>
      </c>
      <c r="V235" t="s">
        <v>453</v>
      </c>
      <c r="W235" t="s">
        <v>458</v>
      </c>
      <c r="X235" t="s">
        <v>459</v>
      </c>
      <c r="Z235"/>
    </row>
    <row r="236" spans="1:26" x14ac:dyDescent="0.35">
      <c r="A236" t="s">
        <v>537</v>
      </c>
      <c r="B236" t="s">
        <v>460</v>
      </c>
      <c r="C236" t="s">
        <v>470</v>
      </c>
      <c r="D236" t="s">
        <v>462</v>
      </c>
      <c r="E236" t="s">
        <v>479</v>
      </c>
      <c r="F236" t="s">
        <v>465</v>
      </c>
      <c r="H236" t="s">
        <v>700</v>
      </c>
      <c r="I236" s="18">
        <v>43307</v>
      </c>
      <c r="J236">
        <v>2.4E-2</v>
      </c>
      <c r="K236" t="s">
        <v>468</v>
      </c>
      <c r="L236" t="s">
        <v>467</v>
      </c>
      <c r="M236" t="s">
        <v>467</v>
      </c>
      <c r="N236" t="s">
        <v>467</v>
      </c>
      <c r="O236">
        <v>1.4999999999999999E-2</v>
      </c>
      <c r="P236" t="s">
        <v>468</v>
      </c>
      <c r="Q236">
        <v>5.8000000000000003E-2</v>
      </c>
      <c r="R236" t="s">
        <v>469</v>
      </c>
      <c r="S236" t="s">
        <v>458</v>
      </c>
      <c r="T236" t="s">
        <v>458</v>
      </c>
      <c r="U236" s="18">
        <v>43308</v>
      </c>
      <c r="V236" t="s">
        <v>453</v>
      </c>
      <c r="W236" t="s">
        <v>458</v>
      </c>
      <c r="X236" t="s">
        <v>459</v>
      </c>
      <c r="Z236"/>
    </row>
    <row r="237" spans="1:26" x14ac:dyDescent="0.35">
      <c r="A237" t="s">
        <v>537</v>
      </c>
      <c r="B237" t="s">
        <v>460</v>
      </c>
      <c r="C237" t="s">
        <v>470</v>
      </c>
      <c r="D237" t="s">
        <v>462</v>
      </c>
      <c r="E237" t="s">
        <v>479</v>
      </c>
      <c r="F237" t="s">
        <v>465</v>
      </c>
      <c r="H237" t="s">
        <v>701</v>
      </c>
      <c r="I237" s="18">
        <v>43307</v>
      </c>
      <c r="J237">
        <v>3.4000000000000002E-2</v>
      </c>
      <c r="K237" t="s">
        <v>468</v>
      </c>
      <c r="L237" t="s">
        <v>467</v>
      </c>
      <c r="M237" t="s">
        <v>467</v>
      </c>
      <c r="N237" t="s">
        <v>467</v>
      </c>
      <c r="O237">
        <v>1.4999999999999999E-2</v>
      </c>
      <c r="P237" t="s">
        <v>468</v>
      </c>
      <c r="Q237">
        <v>5.8000000000000003E-2</v>
      </c>
      <c r="R237" t="s">
        <v>469</v>
      </c>
      <c r="S237" t="s">
        <v>458</v>
      </c>
      <c r="T237" t="s">
        <v>458</v>
      </c>
      <c r="U237" s="18">
        <v>43308</v>
      </c>
      <c r="V237" t="s">
        <v>453</v>
      </c>
      <c r="W237" t="s">
        <v>458</v>
      </c>
      <c r="X237" t="s">
        <v>459</v>
      </c>
      <c r="Z237"/>
    </row>
    <row r="238" spans="1:26" x14ac:dyDescent="0.35">
      <c r="A238" t="s">
        <v>537</v>
      </c>
      <c r="B238" t="s">
        <v>460</v>
      </c>
      <c r="C238" t="s">
        <v>470</v>
      </c>
      <c r="D238" t="s">
        <v>462</v>
      </c>
      <c r="E238" t="s">
        <v>479</v>
      </c>
      <c r="F238" t="s">
        <v>465</v>
      </c>
      <c r="H238" t="s">
        <v>702</v>
      </c>
      <c r="I238" s="18">
        <v>43307</v>
      </c>
      <c r="J238">
        <v>3.2000000000000001E-2</v>
      </c>
      <c r="K238" t="s">
        <v>468</v>
      </c>
      <c r="L238" t="s">
        <v>467</v>
      </c>
      <c r="M238" t="s">
        <v>467</v>
      </c>
      <c r="N238" t="s">
        <v>467</v>
      </c>
      <c r="O238">
        <v>1.4999999999999999E-2</v>
      </c>
      <c r="P238" t="s">
        <v>468</v>
      </c>
      <c r="Q238">
        <v>5.8000000000000003E-2</v>
      </c>
      <c r="R238" t="s">
        <v>469</v>
      </c>
      <c r="S238" t="s">
        <v>458</v>
      </c>
      <c r="T238" t="s">
        <v>458</v>
      </c>
      <c r="U238" s="18">
        <v>43308</v>
      </c>
      <c r="V238" t="s">
        <v>453</v>
      </c>
      <c r="W238" t="s">
        <v>458</v>
      </c>
      <c r="X238" t="s">
        <v>459</v>
      </c>
      <c r="Z238"/>
    </row>
    <row r="239" spans="1:26" x14ac:dyDescent="0.35">
      <c r="A239" t="s">
        <v>538</v>
      </c>
      <c r="B239" t="s">
        <v>460</v>
      </c>
      <c r="C239" t="s">
        <v>470</v>
      </c>
      <c r="D239" t="s">
        <v>462</v>
      </c>
      <c r="E239" t="s">
        <v>479</v>
      </c>
      <c r="F239" t="s">
        <v>465</v>
      </c>
      <c r="H239" t="s">
        <v>703</v>
      </c>
      <c r="I239" s="18">
        <v>43328</v>
      </c>
      <c r="J239">
        <v>2.5999999999999999E-2</v>
      </c>
      <c r="K239" t="s">
        <v>468</v>
      </c>
      <c r="L239" t="s">
        <v>467</v>
      </c>
      <c r="M239" t="s">
        <v>467</v>
      </c>
      <c r="N239" t="s">
        <v>467</v>
      </c>
      <c r="O239">
        <v>1.4999999999999999E-2</v>
      </c>
      <c r="P239" t="s">
        <v>468</v>
      </c>
      <c r="Q239">
        <v>5.8000000000000003E-2</v>
      </c>
      <c r="R239" t="s">
        <v>469</v>
      </c>
      <c r="S239" t="s">
        <v>458</v>
      </c>
      <c r="T239" t="s">
        <v>458</v>
      </c>
      <c r="U239" s="18">
        <v>43329</v>
      </c>
      <c r="V239" t="s">
        <v>453</v>
      </c>
      <c r="W239" t="s">
        <v>458</v>
      </c>
      <c r="X239" t="s">
        <v>459</v>
      </c>
      <c r="Z239"/>
    </row>
    <row r="240" spans="1:26" x14ac:dyDescent="0.35">
      <c r="A240" t="s">
        <v>538</v>
      </c>
      <c r="B240" t="s">
        <v>460</v>
      </c>
      <c r="C240" t="s">
        <v>470</v>
      </c>
      <c r="D240" t="s">
        <v>462</v>
      </c>
      <c r="E240" t="s">
        <v>479</v>
      </c>
      <c r="F240" t="s">
        <v>465</v>
      </c>
      <c r="H240" t="s">
        <v>704</v>
      </c>
      <c r="I240" s="18">
        <v>43328</v>
      </c>
      <c r="J240">
        <v>2.1000000000000001E-2</v>
      </c>
      <c r="K240" t="s">
        <v>468</v>
      </c>
      <c r="L240" t="s">
        <v>467</v>
      </c>
      <c r="M240" t="s">
        <v>467</v>
      </c>
      <c r="N240" t="s">
        <v>467</v>
      </c>
      <c r="O240">
        <v>1.4999999999999999E-2</v>
      </c>
      <c r="P240" t="s">
        <v>468</v>
      </c>
      <c r="Q240">
        <v>5.8000000000000003E-2</v>
      </c>
      <c r="R240" t="s">
        <v>469</v>
      </c>
      <c r="S240" t="s">
        <v>458</v>
      </c>
      <c r="T240" t="s">
        <v>458</v>
      </c>
      <c r="U240" s="18">
        <v>43329</v>
      </c>
      <c r="V240" t="s">
        <v>453</v>
      </c>
      <c r="W240" t="s">
        <v>458</v>
      </c>
      <c r="X240" t="s">
        <v>459</v>
      </c>
      <c r="Z240"/>
    </row>
    <row r="241" spans="1:26" x14ac:dyDescent="0.35">
      <c r="A241" t="s">
        <v>538</v>
      </c>
      <c r="B241" t="s">
        <v>460</v>
      </c>
      <c r="C241" t="s">
        <v>470</v>
      </c>
      <c r="D241" t="s">
        <v>462</v>
      </c>
      <c r="E241" t="s">
        <v>479</v>
      </c>
      <c r="F241" t="s">
        <v>465</v>
      </c>
      <c r="H241" t="s">
        <v>705</v>
      </c>
      <c r="I241" s="18">
        <v>43328</v>
      </c>
      <c r="J241">
        <v>5.7000000000000002E-2</v>
      </c>
      <c r="K241" t="s">
        <v>468</v>
      </c>
      <c r="L241" t="s">
        <v>467</v>
      </c>
      <c r="M241" t="s">
        <v>467</v>
      </c>
      <c r="N241" t="s">
        <v>467</v>
      </c>
      <c r="O241">
        <v>1.4999999999999999E-2</v>
      </c>
      <c r="P241" t="s">
        <v>468</v>
      </c>
      <c r="Q241">
        <v>5.8000000000000003E-2</v>
      </c>
      <c r="R241" t="s">
        <v>469</v>
      </c>
      <c r="S241" t="s">
        <v>458</v>
      </c>
      <c r="T241" t="s">
        <v>458</v>
      </c>
      <c r="U241" s="18">
        <v>43329</v>
      </c>
      <c r="V241" t="s">
        <v>453</v>
      </c>
      <c r="W241" t="s">
        <v>458</v>
      </c>
      <c r="X241" t="s">
        <v>459</v>
      </c>
      <c r="Z241"/>
    </row>
    <row r="242" spans="1:26" x14ac:dyDescent="0.35">
      <c r="A242" t="s">
        <v>539</v>
      </c>
      <c r="B242" t="s">
        <v>460</v>
      </c>
      <c r="C242" t="s">
        <v>470</v>
      </c>
      <c r="D242" t="s">
        <v>462</v>
      </c>
      <c r="E242" t="s">
        <v>479</v>
      </c>
      <c r="F242" t="s">
        <v>465</v>
      </c>
      <c r="H242" t="s">
        <v>706</v>
      </c>
      <c r="I242" s="18">
        <v>43286</v>
      </c>
      <c r="J242">
        <v>0.38800000000000001</v>
      </c>
      <c r="K242" t="s">
        <v>468</v>
      </c>
      <c r="L242" t="s">
        <v>467</v>
      </c>
      <c r="M242" t="s">
        <v>467</v>
      </c>
      <c r="N242" t="s">
        <v>467</v>
      </c>
      <c r="O242">
        <v>1.4999999999999999E-2</v>
      </c>
      <c r="P242" t="s">
        <v>468</v>
      </c>
      <c r="Q242">
        <v>5.8000000000000003E-2</v>
      </c>
      <c r="R242" t="s">
        <v>469</v>
      </c>
      <c r="S242" t="s">
        <v>458</v>
      </c>
      <c r="T242" t="s">
        <v>458</v>
      </c>
      <c r="U242" s="18">
        <v>43287</v>
      </c>
      <c r="V242" t="s">
        <v>160</v>
      </c>
      <c r="W242" t="s">
        <v>458</v>
      </c>
      <c r="X242" t="s">
        <v>459</v>
      </c>
      <c r="Z242"/>
    </row>
    <row r="243" spans="1:26" x14ac:dyDescent="0.35">
      <c r="A243" t="s">
        <v>540</v>
      </c>
      <c r="B243" t="s">
        <v>460</v>
      </c>
      <c r="C243" t="s">
        <v>470</v>
      </c>
      <c r="D243" t="s">
        <v>462</v>
      </c>
      <c r="E243" t="s">
        <v>479</v>
      </c>
      <c r="F243" t="s">
        <v>465</v>
      </c>
      <c r="H243" t="s">
        <v>707</v>
      </c>
      <c r="I243" s="18">
        <v>43286</v>
      </c>
      <c r="J243">
        <v>0.02</v>
      </c>
      <c r="K243" t="s">
        <v>468</v>
      </c>
      <c r="L243" t="s">
        <v>467</v>
      </c>
      <c r="M243" t="s">
        <v>467</v>
      </c>
      <c r="N243" t="s">
        <v>467</v>
      </c>
      <c r="O243">
        <v>1.4999999999999999E-2</v>
      </c>
      <c r="P243" t="s">
        <v>468</v>
      </c>
      <c r="Q243">
        <v>5.8000000000000003E-2</v>
      </c>
      <c r="R243" t="s">
        <v>469</v>
      </c>
      <c r="S243" t="s">
        <v>458</v>
      </c>
      <c r="T243" t="s">
        <v>458</v>
      </c>
      <c r="U243" s="18">
        <v>43287</v>
      </c>
      <c r="V243" t="s">
        <v>158</v>
      </c>
      <c r="W243" t="s">
        <v>458</v>
      </c>
      <c r="X243" t="s">
        <v>459</v>
      </c>
      <c r="Z243"/>
    </row>
    <row r="244" spans="1:26" x14ac:dyDescent="0.35">
      <c r="A244" t="s">
        <v>541</v>
      </c>
      <c r="B244" t="s">
        <v>460</v>
      </c>
      <c r="C244" t="s">
        <v>470</v>
      </c>
      <c r="D244" t="s">
        <v>462</v>
      </c>
      <c r="E244" t="s">
        <v>479</v>
      </c>
      <c r="F244" t="s">
        <v>465</v>
      </c>
      <c r="H244" t="s">
        <v>708</v>
      </c>
      <c r="I244" s="18">
        <v>43286</v>
      </c>
      <c r="J244">
        <v>0.104</v>
      </c>
      <c r="K244" t="s">
        <v>468</v>
      </c>
      <c r="L244" t="s">
        <v>467</v>
      </c>
      <c r="M244" t="s">
        <v>467</v>
      </c>
      <c r="N244" t="s">
        <v>467</v>
      </c>
      <c r="O244">
        <v>1.4999999999999999E-2</v>
      </c>
      <c r="P244" t="s">
        <v>468</v>
      </c>
      <c r="Q244">
        <v>5.8000000000000003E-2</v>
      </c>
      <c r="R244" t="s">
        <v>469</v>
      </c>
      <c r="S244" t="s">
        <v>458</v>
      </c>
      <c r="T244" t="s">
        <v>458</v>
      </c>
      <c r="U244" s="18">
        <v>43287</v>
      </c>
      <c r="V244" t="s">
        <v>451</v>
      </c>
      <c r="W244" t="s">
        <v>458</v>
      </c>
      <c r="X244" t="s">
        <v>459</v>
      </c>
      <c r="Z244"/>
    </row>
    <row r="245" spans="1:26" x14ac:dyDescent="0.35">
      <c r="A245" t="s">
        <v>542</v>
      </c>
      <c r="B245" t="s">
        <v>460</v>
      </c>
      <c r="C245" t="s">
        <v>470</v>
      </c>
      <c r="D245" t="s">
        <v>462</v>
      </c>
      <c r="E245" t="s">
        <v>479</v>
      </c>
      <c r="F245" t="s">
        <v>465</v>
      </c>
      <c r="H245" t="s">
        <v>709</v>
      </c>
      <c r="I245" s="18">
        <v>43286</v>
      </c>
      <c r="J245">
        <v>1.2E-2</v>
      </c>
      <c r="K245" t="s">
        <v>468</v>
      </c>
      <c r="L245" t="s">
        <v>467</v>
      </c>
      <c r="M245" t="s">
        <v>467</v>
      </c>
      <c r="N245" t="s">
        <v>467</v>
      </c>
      <c r="O245">
        <v>1.4999999999999999E-2</v>
      </c>
      <c r="P245" t="s">
        <v>468</v>
      </c>
      <c r="Q245">
        <v>5.8000000000000003E-2</v>
      </c>
      <c r="R245" t="s">
        <v>469</v>
      </c>
      <c r="S245" t="s">
        <v>458</v>
      </c>
      <c r="T245" t="s">
        <v>458</v>
      </c>
      <c r="U245" s="18">
        <v>43287</v>
      </c>
      <c r="V245" t="s">
        <v>161</v>
      </c>
      <c r="W245" t="s">
        <v>458</v>
      </c>
      <c r="X245" t="s">
        <v>459</v>
      </c>
      <c r="Z245"/>
    </row>
    <row r="246" spans="1:26" x14ac:dyDescent="0.35">
      <c r="A246" t="s">
        <v>543</v>
      </c>
      <c r="B246" t="s">
        <v>460</v>
      </c>
      <c r="C246" t="s">
        <v>470</v>
      </c>
      <c r="D246" t="s">
        <v>462</v>
      </c>
      <c r="E246" t="s">
        <v>479</v>
      </c>
      <c r="F246" t="s">
        <v>465</v>
      </c>
      <c r="H246" t="s">
        <v>710</v>
      </c>
      <c r="I246" s="18">
        <v>43298</v>
      </c>
      <c r="J246">
        <v>2.5999999999999999E-2</v>
      </c>
      <c r="K246" t="s">
        <v>468</v>
      </c>
      <c r="L246" t="s">
        <v>467</v>
      </c>
      <c r="M246" t="s">
        <v>467</v>
      </c>
      <c r="N246" t="s">
        <v>467</v>
      </c>
      <c r="O246">
        <v>1.4999999999999999E-2</v>
      </c>
      <c r="P246" t="s">
        <v>468</v>
      </c>
      <c r="Q246">
        <v>5.8000000000000003E-2</v>
      </c>
      <c r="R246" t="s">
        <v>469</v>
      </c>
      <c r="S246" t="s">
        <v>458</v>
      </c>
      <c r="T246" t="s">
        <v>458</v>
      </c>
      <c r="U246" s="18">
        <v>43299</v>
      </c>
      <c r="V246" t="s">
        <v>158</v>
      </c>
      <c r="W246" t="s">
        <v>458</v>
      </c>
      <c r="X246" t="s">
        <v>459</v>
      </c>
      <c r="Z246"/>
    </row>
    <row r="247" spans="1:26" x14ac:dyDescent="0.35">
      <c r="A247" t="s">
        <v>544</v>
      </c>
      <c r="B247" t="s">
        <v>460</v>
      </c>
      <c r="C247" t="s">
        <v>470</v>
      </c>
      <c r="D247" t="s">
        <v>462</v>
      </c>
      <c r="E247" t="s">
        <v>479</v>
      </c>
      <c r="F247" t="s">
        <v>465</v>
      </c>
      <c r="H247" t="s">
        <v>711</v>
      </c>
      <c r="I247" s="18">
        <v>43298</v>
      </c>
      <c r="J247">
        <v>9.6000000000000002E-2</v>
      </c>
      <c r="K247" t="s">
        <v>468</v>
      </c>
      <c r="L247" t="s">
        <v>467</v>
      </c>
      <c r="M247" t="s">
        <v>467</v>
      </c>
      <c r="N247" t="s">
        <v>467</v>
      </c>
      <c r="O247">
        <v>1.4999999999999999E-2</v>
      </c>
      <c r="P247" t="s">
        <v>468</v>
      </c>
      <c r="Q247">
        <v>5.8000000000000003E-2</v>
      </c>
      <c r="R247" t="s">
        <v>469</v>
      </c>
      <c r="S247" t="s">
        <v>458</v>
      </c>
      <c r="T247" t="s">
        <v>457</v>
      </c>
      <c r="U247" s="18">
        <v>43299</v>
      </c>
      <c r="V247" t="s">
        <v>451</v>
      </c>
      <c r="W247" t="s">
        <v>458</v>
      </c>
      <c r="X247" t="s">
        <v>459</v>
      </c>
      <c r="Z247"/>
    </row>
    <row r="248" spans="1:26" x14ac:dyDescent="0.35">
      <c r="A248" t="s">
        <v>801</v>
      </c>
      <c r="B248" t="s">
        <v>460</v>
      </c>
      <c r="C248" t="s">
        <v>470</v>
      </c>
      <c r="D248" t="s">
        <v>462</v>
      </c>
      <c r="E248" t="s">
        <v>479</v>
      </c>
      <c r="F248" t="s">
        <v>465</v>
      </c>
      <c r="H248" t="s">
        <v>712</v>
      </c>
      <c r="I248" s="18">
        <v>43298</v>
      </c>
      <c r="J248">
        <v>0.1</v>
      </c>
      <c r="K248" t="s">
        <v>468</v>
      </c>
      <c r="L248" t="s">
        <v>467</v>
      </c>
      <c r="M248" t="s">
        <v>467</v>
      </c>
      <c r="N248" t="s">
        <v>467</v>
      </c>
      <c r="O248">
        <v>1.4999999999999999E-2</v>
      </c>
      <c r="P248" t="s">
        <v>468</v>
      </c>
      <c r="Q248">
        <v>5.8000000000000003E-2</v>
      </c>
      <c r="R248" t="s">
        <v>469</v>
      </c>
      <c r="S248" t="s">
        <v>458</v>
      </c>
      <c r="T248" t="s">
        <v>456</v>
      </c>
      <c r="U248" s="18">
        <v>43299</v>
      </c>
      <c r="V248" t="s">
        <v>451</v>
      </c>
      <c r="W248" t="s">
        <v>458</v>
      </c>
      <c r="X248" t="s">
        <v>459</v>
      </c>
      <c r="Z248"/>
    </row>
    <row r="249" spans="1:26" x14ac:dyDescent="0.35">
      <c r="A249" t="s">
        <v>545</v>
      </c>
      <c r="B249" t="s">
        <v>460</v>
      </c>
      <c r="C249" t="s">
        <v>470</v>
      </c>
      <c r="D249" t="s">
        <v>462</v>
      </c>
      <c r="E249" t="s">
        <v>479</v>
      </c>
      <c r="F249" t="s">
        <v>465</v>
      </c>
      <c r="H249" t="s">
        <v>713</v>
      </c>
      <c r="I249" s="18">
        <v>43298</v>
      </c>
      <c r="J249">
        <v>1.7000000000000001E-2</v>
      </c>
      <c r="K249" t="s">
        <v>468</v>
      </c>
      <c r="L249" t="s">
        <v>467</v>
      </c>
      <c r="M249" t="s">
        <v>467</v>
      </c>
      <c r="N249" t="s">
        <v>467</v>
      </c>
      <c r="O249">
        <v>1.4999999999999999E-2</v>
      </c>
      <c r="P249" t="s">
        <v>468</v>
      </c>
      <c r="Q249">
        <v>5.8000000000000003E-2</v>
      </c>
      <c r="R249" t="s">
        <v>469</v>
      </c>
      <c r="S249" t="s">
        <v>458</v>
      </c>
      <c r="T249" t="s">
        <v>458</v>
      </c>
      <c r="U249" s="18">
        <v>43299</v>
      </c>
      <c r="V249" t="s">
        <v>161</v>
      </c>
      <c r="W249" t="s">
        <v>458</v>
      </c>
      <c r="X249" t="s">
        <v>459</v>
      </c>
      <c r="Z249"/>
    </row>
    <row r="250" spans="1:26" x14ac:dyDescent="0.35">
      <c r="A250" t="s">
        <v>546</v>
      </c>
      <c r="B250" t="s">
        <v>460</v>
      </c>
      <c r="C250" t="s">
        <v>470</v>
      </c>
      <c r="D250" t="s">
        <v>462</v>
      </c>
      <c r="E250" t="s">
        <v>479</v>
      </c>
      <c r="F250" t="s">
        <v>465</v>
      </c>
      <c r="H250" t="s">
        <v>714</v>
      </c>
      <c r="I250" s="18">
        <v>43306</v>
      </c>
      <c r="J250">
        <v>5.2999999999999999E-2</v>
      </c>
      <c r="K250" t="s">
        <v>468</v>
      </c>
      <c r="L250" t="s">
        <v>467</v>
      </c>
      <c r="M250" t="s">
        <v>467</v>
      </c>
      <c r="N250" t="s">
        <v>467</v>
      </c>
      <c r="O250">
        <v>1.4999999999999999E-2</v>
      </c>
      <c r="P250" t="s">
        <v>468</v>
      </c>
      <c r="Q250">
        <v>5.8000000000000003E-2</v>
      </c>
      <c r="R250" t="s">
        <v>469</v>
      </c>
      <c r="S250" t="s">
        <v>458</v>
      </c>
      <c r="T250" t="s">
        <v>458</v>
      </c>
      <c r="U250" s="18">
        <v>43307</v>
      </c>
      <c r="V250" t="s">
        <v>159</v>
      </c>
      <c r="W250" t="s">
        <v>458</v>
      </c>
      <c r="X250" t="s">
        <v>459</v>
      </c>
      <c r="Z250"/>
    </row>
    <row r="251" spans="1:26" x14ac:dyDescent="0.35">
      <c r="A251" t="s">
        <v>547</v>
      </c>
      <c r="B251" t="s">
        <v>460</v>
      </c>
      <c r="C251" t="s">
        <v>470</v>
      </c>
      <c r="D251" t="s">
        <v>462</v>
      </c>
      <c r="E251" t="s">
        <v>479</v>
      </c>
      <c r="F251" t="s">
        <v>465</v>
      </c>
      <c r="H251" t="s">
        <v>715</v>
      </c>
      <c r="I251" s="18">
        <v>43306</v>
      </c>
      <c r="J251">
        <v>1.2E-2</v>
      </c>
      <c r="K251" t="s">
        <v>468</v>
      </c>
      <c r="L251" t="s">
        <v>467</v>
      </c>
      <c r="M251" t="s">
        <v>467</v>
      </c>
      <c r="N251" t="s">
        <v>467</v>
      </c>
      <c r="O251">
        <v>1.4999999999999999E-2</v>
      </c>
      <c r="P251" t="s">
        <v>468</v>
      </c>
      <c r="Q251">
        <v>5.8000000000000003E-2</v>
      </c>
      <c r="R251" t="s">
        <v>469</v>
      </c>
      <c r="S251" t="s">
        <v>458</v>
      </c>
      <c r="T251" t="s">
        <v>458</v>
      </c>
      <c r="U251" s="18">
        <v>43307</v>
      </c>
      <c r="V251" t="s">
        <v>160</v>
      </c>
      <c r="W251" t="s">
        <v>458</v>
      </c>
      <c r="X251" t="s">
        <v>459</v>
      </c>
      <c r="Z251"/>
    </row>
    <row r="252" spans="1:26" x14ac:dyDescent="0.35">
      <c r="A252" t="s">
        <v>548</v>
      </c>
      <c r="B252" t="s">
        <v>460</v>
      </c>
      <c r="C252" t="s">
        <v>470</v>
      </c>
      <c r="D252" t="s">
        <v>462</v>
      </c>
      <c r="E252" t="s">
        <v>479</v>
      </c>
      <c r="F252" t="s">
        <v>465</v>
      </c>
      <c r="H252" t="s">
        <v>716</v>
      </c>
      <c r="I252" s="18">
        <v>43306</v>
      </c>
      <c r="J252">
        <v>8.6999999999999994E-2</v>
      </c>
      <c r="K252" t="s">
        <v>468</v>
      </c>
      <c r="L252" t="s">
        <v>467</v>
      </c>
      <c r="M252" t="s">
        <v>467</v>
      </c>
      <c r="N252" t="s">
        <v>467</v>
      </c>
      <c r="O252">
        <v>1.4999999999999999E-2</v>
      </c>
      <c r="P252" t="s">
        <v>468</v>
      </c>
      <c r="Q252">
        <v>5.8000000000000003E-2</v>
      </c>
      <c r="R252" t="s">
        <v>469</v>
      </c>
      <c r="S252" t="s">
        <v>458</v>
      </c>
      <c r="T252" t="s">
        <v>457</v>
      </c>
      <c r="U252" s="18">
        <v>43307</v>
      </c>
      <c r="V252" t="s">
        <v>158</v>
      </c>
      <c r="W252" t="s">
        <v>458</v>
      </c>
      <c r="X252" t="s">
        <v>459</v>
      </c>
      <c r="Z252"/>
    </row>
    <row r="253" spans="1:26" x14ac:dyDescent="0.35">
      <c r="A253" t="s">
        <v>607</v>
      </c>
      <c r="B253" t="s">
        <v>460</v>
      </c>
      <c r="C253" t="s">
        <v>470</v>
      </c>
      <c r="D253" t="s">
        <v>462</v>
      </c>
      <c r="E253" t="s">
        <v>479</v>
      </c>
      <c r="F253" t="s">
        <v>465</v>
      </c>
      <c r="H253" t="s">
        <v>717</v>
      </c>
      <c r="I253" s="18">
        <v>43306</v>
      </c>
      <c r="J253">
        <v>9.1999999999999998E-2</v>
      </c>
      <c r="K253" t="s">
        <v>468</v>
      </c>
      <c r="L253" t="s">
        <v>467</v>
      </c>
      <c r="M253" t="s">
        <v>467</v>
      </c>
      <c r="N253" t="s">
        <v>467</v>
      </c>
      <c r="O253">
        <v>1.4999999999999999E-2</v>
      </c>
      <c r="P253" t="s">
        <v>468</v>
      </c>
      <c r="Q253">
        <v>5.8000000000000003E-2</v>
      </c>
      <c r="R253" t="s">
        <v>469</v>
      </c>
      <c r="S253" t="s">
        <v>458</v>
      </c>
      <c r="T253" t="s">
        <v>456</v>
      </c>
      <c r="U253" s="18">
        <v>43307</v>
      </c>
      <c r="V253" t="s">
        <v>158</v>
      </c>
      <c r="W253" t="s">
        <v>458</v>
      </c>
      <c r="X253" t="s">
        <v>459</v>
      </c>
      <c r="Z253"/>
    </row>
    <row r="254" spans="1:26" x14ac:dyDescent="0.35">
      <c r="A254" t="s">
        <v>549</v>
      </c>
      <c r="B254" t="s">
        <v>460</v>
      </c>
      <c r="C254" t="s">
        <v>470</v>
      </c>
      <c r="D254" t="s">
        <v>462</v>
      </c>
      <c r="E254" t="s">
        <v>479</v>
      </c>
      <c r="F254" t="s">
        <v>465</v>
      </c>
      <c r="H254" t="s">
        <v>718</v>
      </c>
      <c r="I254" s="18">
        <v>43306</v>
      </c>
      <c r="J254">
        <v>5.8000000000000003E-2</v>
      </c>
      <c r="K254" t="s">
        <v>468</v>
      </c>
      <c r="L254" t="s">
        <v>467</v>
      </c>
      <c r="M254" t="s">
        <v>467</v>
      </c>
      <c r="N254" t="s">
        <v>467</v>
      </c>
      <c r="O254">
        <v>1.4999999999999999E-2</v>
      </c>
      <c r="P254" t="s">
        <v>468</v>
      </c>
      <c r="Q254">
        <v>5.8000000000000003E-2</v>
      </c>
      <c r="R254" t="s">
        <v>469</v>
      </c>
      <c r="S254" t="s">
        <v>458</v>
      </c>
      <c r="T254" t="s">
        <v>458</v>
      </c>
      <c r="U254" s="18">
        <v>43307</v>
      </c>
      <c r="V254" t="s">
        <v>451</v>
      </c>
      <c r="W254" t="s">
        <v>458</v>
      </c>
      <c r="X254" t="s">
        <v>459</v>
      </c>
      <c r="Z254"/>
    </row>
    <row r="255" spans="1:26" x14ac:dyDescent="0.35">
      <c r="A255" t="s">
        <v>550</v>
      </c>
      <c r="B255" t="s">
        <v>460</v>
      </c>
      <c r="C255" t="s">
        <v>470</v>
      </c>
      <c r="D255" t="s">
        <v>462</v>
      </c>
      <c r="E255" t="s">
        <v>479</v>
      </c>
      <c r="F255" t="s">
        <v>465</v>
      </c>
      <c r="H255" t="s">
        <v>719</v>
      </c>
      <c r="I255" s="18">
        <v>43312</v>
      </c>
      <c r="J255">
        <v>2.1000000000000001E-2</v>
      </c>
      <c r="K255" t="s">
        <v>468</v>
      </c>
      <c r="L255" t="s">
        <v>467</v>
      </c>
      <c r="M255" t="s">
        <v>467</v>
      </c>
      <c r="N255" t="s">
        <v>467</v>
      </c>
      <c r="O255">
        <v>1.4999999999999999E-2</v>
      </c>
      <c r="P255" t="s">
        <v>468</v>
      </c>
      <c r="Q255">
        <v>5.8000000000000003E-2</v>
      </c>
      <c r="R255" t="s">
        <v>469</v>
      </c>
      <c r="S255" t="s">
        <v>458</v>
      </c>
      <c r="T255" t="s">
        <v>458</v>
      </c>
      <c r="U255" s="18">
        <v>43313</v>
      </c>
      <c r="V255" t="s">
        <v>159</v>
      </c>
      <c r="W255" t="s">
        <v>458</v>
      </c>
      <c r="X255" t="s">
        <v>459</v>
      </c>
      <c r="Z255"/>
    </row>
    <row r="256" spans="1:26" x14ac:dyDescent="0.35">
      <c r="A256" t="s">
        <v>551</v>
      </c>
      <c r="B256" t="s">
        <v>460</v>
      </c>
      <c r="C256" t="s">
        <v>470</v>
      </c>
      <c r="D256" t="s">
        <v>462</v>
      </c>
      <c r="E256" t="s">
        <v>479</v>
      </c>
      <c r="F256" t="s">
        <v>465</v>
      </c>
      <c r="H256" t="s">
        <v>720</v>
      </c>
      <c r="I256" s="18">
        <v>43312</v>
      </c>
      <c r="J256">
        <v>4.8000000000000001E-2</v>
      </c>
      <c r="K256" t="s">
        <v>468</v>
      </c>
      <c r="L256" t="s">
        <v>467</v>
      </c>
      <c r="M256" t="s">
        <v>467</v>
      </c>
      <c r="N256" t="s">
        <v>467</v>
      </c>
      <c r="O256">
        <v>1.4999999999999999E-2</v>
      </c>
      <c r="P256" t="s">
        <v>468</v>
      </c>
      <c r="Q256">
        <v>5.8000000000000003E-2</v>
      </c>
      <c r="R256" t="s">
        <v>469</v>
      </c>
      <c r="S256" t="s">
        <v>458</v>
      </c>
      <c r="T256" t="s">
        <v>458</v>
      </c>
      <c r="U256" s="18">
        <v>43313</v>
      </c>
      <c r="V256" t="s">
        <v>160</v>
      </c>
      <c r="W256" t="s">
        <v>458</v>
      </c>
      <c r="X256" t="s">
        <v>459</v>
      </c>
      <c r="Z256"/>
    </row>
    <row r="257" spans="1:26" x14ac:dyDescent="0.35">
      <c r="A257" t="s">
        <v>552</v>
      </c>
      <c r="B257" t="s">
        <v>460</v>
      </c>
      <c r="C257" t="s">
        <v>470</v>
      </c>
      <c r="D257" t="s">
        <v>462</v>
      </c>
      <c r="E257" t="s">
        <v>479</v>
      </c>
      <c r="F257" t="s">
        <v>465</v>
      </c>
      <c r="H257" t="s">
        <v>721</v>
      </c>
      <c r="I257" s="18">
        <v>43312</v>
      </c>
      <c r="J257">
        <v>3.9E-2</v>
      </c>
      <c r="K257" t="s">
        <v>468</v>
      </c>
      <c r="L257" t="s">
        <v>467</v>
      </c>
      <c r="M257" t="s">
        <v>467</v>
      </c>
      <c r="N257" t="s">
        <v>467</v>
      </c>
      <c r="O257">
        <v>1.4999999999999999E-2</v>
      </c>
      <c r="P257" t="s">
        <v>468</v>
      </c>
      <c r="Q257">
        <v>5.8000000000000003E-2</v>
      </c>
      <c r="R257" t="s">
        <v>469</v>
      </c>
      <c r="S257" t="s">
        <v>458</v>
      </c>
      <c r="T257" t="s">
        <v>458</v>
      </c>
      <c r="U257" s="18">
        <v>43313</v>
      </c>
      <c r="V257" t="s">
        <v>450</v>
      </c>
      <c r="W257" t="s">
        <v>458</v>
      </c>
      <c r="X257" t="s">
        <v>459</v>
      </c>
      <c r="Z257"/>
    </row>
    <row r="258" spans="1:26" x14ac:dyDescent="0.35">
      <c r="A258" t="s">
        <v>553</v>
      </c>
      <c r="B258" t="s">
        <v>460</v>
      </c>
      <c r="C258" t="s">
        <v>470</v>
      </c>
      <c r="D258" t="s">
        <v>462</v>
      </c>
      <c r="E258" t="s">
        <v>479</v>
      </c>
      <c r="F258" t="s">
        <v>465</v>
      </c>
      <c r="H258" t="s">
        <v>722</v>
      </c>
      <c r="I258" s="18">
        <v>43312</v>
      </c>
      <c r="J258">
        <v>1.4999999999999999E-2</v>
      </c>
      <c r="K258" t="s">
        <v>468</v>
      </c>
      <c r="L258" t="s">
        <v>467</v>
      </c>
      <c r="M258" t="s">
        <v>467</v>
      </c>
      <c r="N258" t="s">
        <v>467</v>
      </c>
      <c r="O258">
        <v>1.4999999999999999E-2</v>
      </c>
      <c r="P258" t="s">
        <v>468</v>
      </c>
      <c r="Q258">
        <v>5.8000000000000003E-2</v>
      </c>
      <c r="R258" t="s">
        <v>469</v>
      </c>
      <c r="S258" t="s">
        <v>458</v>
      </c>
      <c r="T258" t="s">
        <v>458</v>
      </c>
      <c r="U258" s="18">
        <v>43313</v>
      </c>
      <c r="V258" t="s">
        <v>158</v>
      </c>
      <c r="W258" t="s">
        <v>458</v>
      </c>
      <c r="X258" t="s">
        <v>459</v>
      </c>
      <c r="Z258"/>
    </row>
    <row r="259" spans="1:26" x14ac:dyDescent="0.35">
      <c r="A259" t="s">
        <v>554</v>
      </c>
      <c r="B259" t="s">
        <v>460</v>
      </c>
      <c r="C259" t="s">
        <v>470</v>
      </c>
      <c r="D259" t="s">
        <v>462</v>
      </c>
      <c r="E259" t="s">
        <v>479</v>
      </c>
      <c r="F259" t="s">
        <v>465</v>
      </c>
      <c r="H259" t="s">
        <v>723</v>
      </c>
      <c r="I259" s="18">
        <v>43312</v>
      </c>
      <c r="J259">
        <v>4.1000000000000002E-2</v>
      </c>
      <c r="K259" t="s">
        <v>468</v>
      </c>
      <c r="L259" t="s">
        <v>467</v>
      </c>
      <c r="M259" t="s">
        <v>467</v>
      </c>
      <c r="N259" t="s">
        <v>467</v>
      </c>
      <c r="O259">
        <v>1.4999999999999999E-2</v>
      </c>
      <c r="P259" t="s">
        <v>468</v>
      </c>
      <c r="Q259">
        <v>5.8000000000000003E-2</v>
      </c>
      <c r="R259" t="s">
        <v>469</v>
      </c>
      <c r="S259" t="s">
        <v>458</v>
      </c>
      <c r="T259" t="s">
        <v>458</v>
      </c>
      <c r="U259" s="18">
        <v>43313</v>
      </c>
      <c r="V259" t="s">
        <v>451</v>
      </c>
      <c r="W259" t="s">
        <v>458</v>
      </c>
      <c r="X259" t="s">
        <v>459</v>
      </c>
      <c r="Z259"/>
    </row>
    <row r="260" spans="1:26" x14ac:dyDescent="0.35">
      <c r="A260" t="s">
        <v>555</v>
      </c>
      <c r="B260" t="s">
        <v>460</v>
      </c>
      <c r="C260" t="s">
        <v>470</v>
      </c>
      <c r="D260" t="s">
        <v>462</v>
      </c>
      <c r="E260" t="s">
        <v>479</v>
      </c>
      <c r="F260" t="s">
        <v>465</v>
      </c>
      <c r="H260" t="s">
        <v>724</v>
      </c>
      <c r="I260" s="18">
        <v>43312</v>
      </c>
      <c r="J260">
        <v>5.0000000000000001E-3</v>
      </c>
      <c r="K260" t="s">
        <v>468</v>
      </c>
      <c r="L260" t="s">
        <v>467</v>
      </c>
      <c r="M260" t="s">
        <v>467</v>
      </c>
      <c r="N260" t="s">
        <v>467</v>
      </c>
      <c r="O260">
        <v>1.4999999999999999E-2</v>
      </c>
      <c r="P260" t="s">
        <v>468</v>
      </c>
      <c r="Q260">
        <v>5.8000000000000003E-2</v>
      </c>
      <c r="R260" t="s">
        <v>469</v>
      </c>
      <c r="S260" t="s">
        <v>458</v>
      </c>
      <c r="T260" t="s">
        <v>457</v>
      </c>
      <c r="U260" s="18">
        <v>43313</v>
      </c>
      <c r="V260" t="s">
        <v>161</v>
      </c>
      <c r="W260" t="s">
        <v>458</v>
      </c>
      <c r="X260" t="s">
        <v>459</v>
      </c>
      <c r="Z260"/>
    </row>
    <row r="261" spans="1:26" x14ac:dyDescent="0.35">
      <c r="A261" t="s">
        <v>802</v>
      </c>
      <c r="B261" t="s">
        <v>460</v>
      </c>
      <c r="C261" t="s">
        <v>470</v>
      </c>
      <c r="D261" t="s">
        <v>462</v>
      </c>
      <c r="E261" t="s">
        <v>479</v>
      </c>
      <c r="F261" t="s">
        <v>465</v>
      </c>
      <c r="H261" t="s">
        <v>725</v>
      </c>
      <c r="I261" s="18">
        <v>43312</v>
      </c>
      <c r="J261">
        <v>5.0000000000000001E-3</v>
      </c>
      <c r="K261" t="s">
        <v>468</v>
      </c>
      <c r="L261" t="s">
        <v>467</v>
      </c>
      <c r="M261" t="s">
        <v>467</v>
      </c>
      <c r="N261" t="s">
        <v>467</v>
      </c>
      <c r="O261">
        <v>1.4999999999999999E-2</v>
      </c>
      <c r="P261" t="s">
        <v>468</v>
      </c>
      <c r="Q261">
        <v>5.8000000000000003E-2</v>
      </c>
      <c r="R261" t="s">
        <v>469</v>
      </c>
      <c r="S261" t="s">
        <v>458</v>
      </c>
      <c r="T261" t="s">
        <v>456</v>
      </c>
      <c r="U261" s="18">
        <v>43313</v>
      </c>
      <c r="V261" t="s">
        <v>161</v>
      </c>
      <c r="W261" t="s">
        <v>458</v>
      </c>
      <c r="X261" t="s">
        <v>459</v>
      </c>
      <c r="Z261"/>
    </row>
    <row r="262" spans="1:26" x14ac:dyDescent="0.35">
      <c r="A262" t="s">
        <v>556</v>
      </c>
      <c r="B262" t="s">
        <v>460</v>
      </c>
      <c r="C262" t="s">
        <v>470</v>
      </c>
      <c r="D262" t="s">
        <v>462</v>
      </c>
      <c r="E262" t="s">
        <v>479</v>
      </c>
      <c r="F262" t="s">
        <v>465</v>
      </c>
      <c r="H262" t="s">
        <v>726</v>
      </c>
      <c r="I262" s="18">
        <v>43326</v>
      </c>
      <c r="J262">
        <v>4.5999999999999999E-2</v>
      </c>
      <c r="K262" t="s">
        <v>468</v>
      </c>
      <c r="L262" t="s">
        <v>467</v>
      </c>
      <c r="M262" t="s">
        <v>467</v>
      </c>
      <c r="N262" t="s">
        <v>467</v>
      </c>
      <c r="O262">
        <v>1.4999999999999999E-2</v>
      </c>
      <c r="P262" t="s">
        <v>468</v>
      </c>
      <c r="Q262">
        <v>5.8000000000000003E-2</v>
      </c>
      <c r="R262" t="s">
        <v>469</v>
      </c>
      <c r="S262" t="s">
        <v>458</v>
      </c>
      <c r="T262" t="s">
        <v>458</v>
      </c>
      <c r="U262" s="18">
        <v>43327</v>
      </c>
      <c r="V262" t="s">
        <v>159</v>
      </c>
      <c r="W262" t="s">
        <v>458</v>
      </c>
      <c r="X262" t="s">
        <v>459</v>
      </c>
      <c r="Z262"/>
    </row>
    <row r="263" spans="1:26" x14ac:dyDescent="0.35">
      <c r="A263" t="s">
        <v>557</v>
      </c>
      <c r="B263" t="s">
        <v>460</v>
      </c>
      <c r="C263" t="s">
        <v>470</v>
      </c>
      <c r="D263" t="s">
        <v>462</v>
      </c>
      <c r="E263" t="s">
        <v>479</v>
      </c>
      <c r="F263" t="s">
        <v>465</v>
      </c>
      <c r="H263" t="s">
        <v>727</v>
      </c>
      <c r="I263" s="18">
        <v>43326</v>
      </c>
      <c r="J263">
        <v>7.3999999999999996E-2</v>
      </c>
      <c r="K263" t="s">
        <v>468</v>
      </c>
      <c r="L263" t="s">
        <v>467</v>
      </c>
      <c r="M263" t="s">
        <v>467</v>
      </c>
      <c r="N263" t="s">
        <v>467</v>
      </c>
      <c r="O263">
        <v>1.4999999999999999E-2</v>
      </c>
      <c r="P263" t="s">
        <v>468</v>
      </c>
      <c r="Q263">
        <v>5.8000000000000003E-2</v>
      </c>
      <c r="R263" t="s">
        <v>469</v>
      </c>
      <c r="S263" t="s">
        <v>458</v>
      </c>
      <c r="T263" t="s">
        <v>458</v>
      </c>
      <c r="U263" s="18">
        <v>43327</v>
      </c>
      <c r="V263" t="s">
        <v>160</v>
      </c>
      <c r="W263" t="s">
        <v>458</v>
      </c>
      <c r="X263" t="s">
        <v>459</v>
      </c>
      <c r="Z263"/>
    </row>
    <row r="264" spans="1:26" x14ac:dyDescent="0.35">
      <c r="A264" t="s">
        <v>558</v>
      </c>
      <c r="B264" t="s">
        <v>460</v>
      </c>
      <c r="C264" t="s">
        <v>470</v>
      </c>
      <c r="D264" t="s">
        <v>462</v>
      </c>
      <c r="E264" t="s">
        <v>479</v>
      </c>
      <c r="F264" t="s">
        <v>465</v>
      </c>
      <c r="H264" t="s">
        <v>728</v>
      </c>
      <c r="I264" s="18">
        <v>43326</v>
      </c>
      <c r="J264">
        <v>4.1000000000000002E-2</v>
      </c>
      <c r="K264" t="s">
        <v>468</v>
      </c>
      <c r="L264" t="s">
        <v>467</v>
      </c>
      <c r="M264" t="s">
        <v>467</v>
      </c>
      <c r="N264" t="s">
        <v>467</v>
      </c>
      <c r="O264">
        <v>1.4999999999999999E-2</v>
      </c>
      <c r="P264" t="s">
        <v>468</v>
      </c>
      <c r="Q264">
        <v>5.8000000000000003E-2</v>
      </c>
      <c r="R264" t="s">
        <v>469</v>
      </c>
      <c r="S264" t="s">
        <v>458</v>
      </c>
      <c r="T264" t="s">
        <v>458</v>
      </c>
      <c r="U264" s="18">
        <v>43327</v>
      </c>
      <c r="V264" t="s">
        <v>450</v>
      </c>
      <c r="W264" t="s">
        <v>458</v>
      </c>
      <c r="X264" t="s">
        <v>459</v>
      </c>
      <c r="Z264"/>
    </row>
    <row r="265" spans="1:26" x14ac:dyDescent="0.35">
      <c r="A265" t="s">
        <v>559</v>
      </c>
      <c r="B265" t="s">
        <v>460</v>
      </c>
      <c r="C265" t="s">
        <v>470</v>
      </c>
      <c r="D265" t="s">
        <v>462</v>
      </c>
      <c r="E265" t="s">
        <v>479</v>
      </c>
      <c r="F265" t="s">
        <v>465</v>
      </c>
      <c r="H265" t="s">
        <v>729</v>
      </c>
      <c r="I265" s="18">
        <v>43326</v>
      </c>
      <c r="J265">
        <v>3.7999999999999999E-2</v>
      </c>
      <c r="K265" t="s">
        <v>468</v>
      </c>
      <c r="L265" t="s">
        <v>467</v>
      </c>
      <c r="M265" t="s">
        <v>467</v>
      </c>
      <c r="N265" t="s">
        <v>467</v>
      </c>
      <c r="O265">
        <v>1.4999999999999999E-2</v>
      </c>
      <c r="P265" t="s">
        <v>468</v>
      </c>
      <c r="Q265">
        <v>5.8000000000000003E-2</v>
      </c>
      <c r="R265" t="s">
        <v>469</v>
      </c>
      <c r="S265" t="s">
        <v>458</v>
      </c>
      <c r="T265" t="s">
        <v>457</v>
      </c>
      <c r="U265" s="18">
        <v>43327</v>
      </c>
      <c r="V265" t="s">
        <v>158</v>
      </c>
      <c r="W265" t="s">
        <v>458</v>
      </c>
      <c r="X265" t="s">
        <v>459</v>
      </c>
      <c r="Z265"/>
    </row>
    <row r="266" spans="1:26" x14ac:dyDescent="0.35">
      <c r="A266" t="s">
        <v>608</v>
      </c>
      <c r="B266" t="s">
        <v>460</v>
      </c>
      <c r="C266" t="s">
        <v>470</v>
      </c>
      <c r="D266" t="s">
        <v>462</v>
      </c>
      <c r="E266" t="s">
        <v>479</v>
      </c>
      <c r="F266" t="s">
        <v>465</v>
      </c>
      <c r="H266" t="s">
        <v>730</v>
      </c>
      <c r="I266" s="18">
        <v>43326</v>
      </c>
      <c r="J266">
        <v>4.1000000000000002E-2</v>
      </c>
      <c r="K266" t="s">
        <v>468</v>
      </c>
      <c r="L266" t="s">
        <v>467</v>
      </c>
      <c r="M266" t="s">
        <v>467</v>
      </c>
      <c r="N266" t="s">
        <v>467</v>
      </c>
      <c r="O266">
        <v>1.4999999999999999E-2</v>
      </c>
      <c r="P266" t="s">
        <v>468</v>
      </c>
      <c r="Q266">
        <v>5.8000000000000003E-2</v>
      </c>
      <c r="R266" t="s">
        <v>469</v>
      </c>
      <c r="S266" t="s">
        <v>458</v>
      </c>
      <c r="T266" t="s">
        <v>456</v>
      </c>
      <c r="U266" s="18">
        <v>43327</v>
      </c>
      <c r="V266" t="s">
        <v>158</v>
      </c>
      <c r="W266" t="s">
        <v>458</v>
      </c>
      <c r="X266" t="s">
        <v>459</v>
      </c>
      <c r="Z266"/>
    </row>
    <row r="267" spans="1:26" x14ac:dyDescent="0.35">
      <c r="A267" t="s">
        <v>560</v>
      </c>
      <c r="B267" t="s">
        <v>460</v>
      </c>
      <c r="C267" t="s">
        <v>470</v>
      </c>
      <c r="D267" t="s">
        <v>462</v>
      </c>
      <c r="E267" t="s">
        <v>479</v>
      </c>
      <c r="F267" t="s">
        <v>465</v>
      </c>
      <c r="H267" t="s">
        <v>731</v>
      </c>
      <c r="I267" s="18">
        <v>43326</v>
      </c>
      <c r="J267">
        <v>6.8000000000000005E-2</v>
      </c>
      <c r="K267" t="s">
        <v>468</v>
      </c>
      <c r="L267" t="s">
        <v>467</v>
      </c>
      <c r="M267" t="s">
        <v>467</v>
      </c>
      <c r="N267" t="s">
        <v>467</v>
      </c>
      <c r="O267">
        <v>1.4999999999999999E-2</v>
      </c>
      <c r="P267" t="s">
        <v>468</v>
      </c>
      <c r="Q267">
        <v>5.8000000000000003E-2</v>
      </c>
      <c r="R267" t="s">
        <v>469</v>
      </c>
      <c r="S267" t="s">
        <v>458</v>
      </c>
      <c r="T267" t="s">
        <v>458</v>
      </c>
      <c r="U267" s="18">
        <v>43327</v>
      </c>
      <c r="V267" t="s">
        <v>451</v>
      </c>
      <c r="W267" t="s">
        <v>458</v>
      </c>
      <c r="X267" t="s">
        <v>459</v>
      </c>
      <c r="Z267"/>
    </row>
    <row r="268" spans="1:26" x14ac:dyDescent="0.35">
      <c r="A268" t="s">
        <v>561</v>
      </c>
      <c r="B268" t="s">
        <v>460</v>
      </c>
      <c r="C268" t="s">
        <v>470</v>
      </c>
      <c r="D268" t="s">
        <v>462</v>
      </c>
      <c r="E268" t="s">
        <v>479</v>
      </c>
      <c r="F268" t="s">
        <v>465</v>
      </c>
      <c r="H268" t="s">
        <v>732</v>
      </c>
      <c r="I268" s="18">
        <v>43326</v>
      </c>
      <c r="J268">
        <v>2.9000000000000001E-2</v>
      </c>
      <c r="K268" t="s">
        <v>468</v>
      </c>
      <c r="L268" t="s">
        <v>467</v>
      </c>
      <c r="M268" t="s">
        <v>467</v>
      </c>
      <c r="N268" t="s">
        <v>467</v>
      </c>
      <c r="O268">
        <v>1.4999999999999999E-2</v>
      </c>
      <c r="P268" t="s">
        <v>468</v>
      </c>
      <c r="Q268">
        <v>5.8000000000000003E-2</v>
      </c>
      <c r="R268" t="s">
        <v>469</v>
      </c>
      <c r="S268" t="s">
        <v>458</v>
      </c>
      <c r="T268" t="s">
        <v>458</v>
      </c>
      <c r="U268" s="18">
        <v>43327</v>
      </c>
      <c r="V268" t="s">
        <v>161</v>
      </c>
      <c r="W268" t="s">
        <v>458</v>
      </c>
      <c r="X268" t="s">
        <v>459</v>
      </c>
      <c r="Z268"/>
    </row>
    <row r="269" spans="1:26" x14ac:dyDescent="0.35">
      <c r="A269" t="s">
        <v>562</v>
      </c>
      <c r="B269" t="s">
        <v>460</v>
      </c>
      <c r="C269" t="s">
        <v>470</v>
      </c>
      <c r="D269" t="s">
        <v>462</v>
      </c>
      <c r="E269" t="s">
        <v>479</v>
      </c>
      <c r="F269" t="s">
        <v>465</v>
      </c>
      <c r="H269" t="s">
        <v>733</v>
      </c>
      <c r="I269" s="18">
        <v>43329</v>
      </c>
      <c r="J269">
        <v>8.2000000000000003E-2</v>
      </c>
      <c r="K269" t="s">
        <v>468</v>
      </c>
      <c r="L269" t="s">
        <v>467</v>
      </c>
      <c r="M269" t="s">
        <v>467</v>
      </c>
      <c r="N269" t="s">
        <v>467</v>
      </c>
      <c r="O269">
        <v>1.4999999999999999E-2</v>
      </c>
      <c r="P269" t="s">
        <v>468</v>
      </c>
      <c r="Q269">
        <v>5.8000000000000003E-2</v>
      </c>
      <c r="R269" t="s">
        <v>469</v>
      </c>
      <c r="S269" t="s">
        <v>458</v>
      </c>
      <c r="T269" t="s">
        <v>458</v>
      </c>
      <c r="U269" s="18">
        <v>43330</v>
      </c>
      <c r="V269" t="s">
        <v>450</v>
      </c>
      <c r="W269" t="s">
        <v>458</v>
      </c>
      <c r="X269" t="s">
        <v>459</v>
      </c>
      <c r="Z269"/>
    </row>
    <row r="270" spans="1:26" x14ac:dyDescent="0.35">
      <c r="A270" t="s">
        <v>563</v>
      </c>
      <c r="B270" t="s">
        <v>460</v>
      </c>
      <c r="C270" t="s">
        <v>470</v>
      </c>
      <c r="D270" t="s">
        <v>462</v>
      </c>
      <c r="E270" t="s">
        <v>479</v>
      </c>
      <c r="F270" t="s">
        <v>465</v>
      </c>
      <c r="H270" t="s">
        <v>734</v>
      </c>
      <c r="I270" s="18">
        <v>43340</v>
      </c>
      <c r="J270">
        <v>3.5999999999999997E-2</v>
      </c>
      <c r="K270" t="s">
        <v>468</v>
      </c>
      <c r="L270" t="s">
        <v>467</v>
      </c>
      <c r="M270" t="s">
        <v>467</v>
      </c>
      <c r="N270" t="s">
        <v>467</v>
      </c>
      <c r="O270">
        <v>1.4999999999999999E-2</v>
      </c>
      <c r="P270" t="s">
        <v>468</v>
      </c>
      <c r="Q270">
        <v>5.8000000000000003E-2</v>
      </c>
      <c r="R270" t="s">
        <v>469</v>
      </c>
      <c r="S270" t="s">
        <v>458</v>
      </c>
      <c r="T270" t="s">
        <v>458</v>
      </c>
      <c r="U270" s="18">
        <v>43341</v>
      </c>
      <c r="V270" t="s">
        <v>159</v>
      </c>
      <c r="W270" t="s">
        <v>458</v>
      </c>
      <c r="X270" t="s">
        <v>459</v>
      </c>
      <c r="Z270"/>
    </row>
    <row r="271" spans="1:26" x14ac:dyDescent="0.35">
      <c r="A271" t="s">
        <v>564</v>
      </c>
      <c r="B271" t="s">
        <v>460</v>
      </c>
      <c r="C271" t="s">
        <v>470</v>
      </c>
      <c r="D271" t="s">
        <v>462</v>
      </c>
      <c r="E271" t="s">
        <v>479</v>
      </c>
      <c r="F271" t="s">
        <v>465</v>
      </c>
      <c r="H271" t="s">
        <v>735</v>
      </c>
      <c r="I271" s="18">
        <v>43340</v>
      </c>
      <c r="J271">
        <v>4.1000000000000002E-2</v>
      </c>
      <c r="K271" t="s">
        <v>468</v>
      </c>
      <c r="L271" t="s">
        <v>467</v>
      </c>
      <c r="M271" t="s">
        <v>467</v>
      </c>
      <c r="N271" t="s">
        <v>467</v>
      </c>
      <c r="O271">
        <v>1.4999999999999999E-2</v>
      </c>
      <c r="P271" t="s">
        <v>468</v>
      </c>
      <c r="Q271">
        <v>5.8000000000000003E-2</v>
      </c>
      <c r="R271" t="s">
        <v>469</v>
      </c>
      <c r="S271" t="s">
        <v>458</v>
      </c>
      <c r="T271" t="s">
        <v>457</v>
      </c>
      <c r="U271" s="18">
        <v>43341</v>
      </c>
      <c r="V271" t="s">
        <v>160</v>
      </c>
      <c r="W271" t="s">
        <v>458</v>
      </c>
      <c r="X271" t="s">
        <v>459</v>
      </c>
      <c r="Z271"/>
    </row>
    <row r="272" spans="1:26" x14ac:dyDescent="0.35">
      <c r="A272" t="s">
        <v>609</v>
      </c>
      <c r="B272" t="s">
        <v>460</v>
      </c>
      <c r="C272" t="s">
        <v>470</v>
      </c>
      <c r="D272" t="s">
        <v>462</v>
      </c>
      <c r="E272" t="s">
        <v>479</v>
      </c>
      <c r="F272" t="s">
        <v>465</v>
      </c>
      <c r="H272" t="s">
        <v>736</v>
      </c>
      <c r="I272" s="18">
        <v>43340</v>
      </c>
      <c r="J272">
        <v>3.4000000000000002E-2</v>
      </c>
      <c r="K272" t="s">
        <v>468</v>
      </c>
      <c r="L272" t="s">
        <v>467</v>
      </c>
      <c r="M272" t="s">
        <v>467</v>
      </c>
      <c r="N272" t="s">
        <v>467</v>
      </c>
      <c r="O272">
        <v>1.4999999999999999E-2</v>
      </c>
      <c r="P272" t="s">
        <v>468</v>
      </c>
      <c r="Q272">
        <v>5.8000000000000003E-2</v>
      </c>
      <c r="R272" t="s">
        <v>469</v>
      </c>
      <c r="S272" t="s">
        <v>458</v>
      </c>
      <c r="T272" t="s">
        <v>456</v>
      </c>
      <c r="U272" s="18">
        <v>43341</v>
      </c>
      <c r="V272" t="s">
        <v>160</v>
      </c>
      <c r="W272" t="s">
        <v>458</v>
      </c>
      <c r="X272" t="s">
        <v>459</v>
      </c>
      <c r="Z272"/>
    </row>
    <row r="273" spans="1:26" x14ac:dyDescent="0.35">
      <c r="A273" t="s">
        <v>565</v>
      </c>
      <c r="B273" t="s">
        <v>460</v>
      </c>
      <c r="C273" t="s">
        <v>470</v>
      </c>
      <c r="D273" t="s">
        <v>462</v>
      </c>
      <c r="E273" t="s">
        <v>479</v>
      </c>
      <c r="F273" t="s">
        <v>465</v>
      </c>
      <c r="H273" t="s">
        <v>737</v>
      </c>
      <c r="I273" s="18">
        <v>43340</v>
      </c>
      <c r="J273">
        <v>3.9E-2</v>
      </c>
      <c r="K273" t="s">
        <v>468</v>
      </c>
      <c r="L273" t="s">
        <v>467</v>
      </c>
      <c r="M273" t="s">
        <v>467</v>
      </c>
      <c r="N273" t="s">
        <v>467</v>
      </c>
      <c r="O273">
        <v>1.4999999999999999E-2</v>
      </c>
      <c r="P273" t="s">
        <v>468</v>
      </c>
      <c r="Q273">
        <v>5.8000000000000003E-2</v>
      </c>
      <c r="R273" t="s">
        <v>469</v>
      </c>
      <c r="S273" t="s">
        <v>458</v>
      </c>
      <c r="T273" t="s">
        <v>458</v>
      </c>
      <c r="U273" s="18">
        <v>43341</v>
      </c>
      <c r="V273" t="s">
        <v>450</v>
      </c>
      <c r="W273" t="s">
        <v>458</v>
      </c>
      <c r="X273" t="s">
        <v>459</v>
      </c>
      <c r="Z273"/>
    </row>
    <row r="274" spans="1:26" x14ac:dyDescent="0.35">
      <c r="A274" t="s">
        <v>566</v>
      </c>
      <c r="B274" t="s">
        <v>460</v>
      </c>
      <c r="C274" t="s">
        <v>470</v>
      </c>
      <c r="D274" t="s">
        <v>462</v>
      </c>
      <c r="E274" t="s">
        <v>479</v>
      </c>
      <c r="F274" t="s">
        <v>465</v>
      </c>
      <c r="H274" t="s">
        <v>738</v>
      </c>
      <c r="I274" s="18">
        <v>43340</v>
      </c>
      <c r="J274">
        <v>1.2E-2</v>
      </c>
      <c r="K274" t="s">
        <v>468</v>
      </c>
      <c r="L274" t="s">
        <v>467</v>
      </c>
      <c r="M274" t="s">
        <v>467</v>
      </c>
      <c r="N274" t="s">
        <v>467</v>
      </c>
      <c r="O274">
        <v>1.4999999999999999E-2</v>
      </c>
      <c r="P274" t="s">
        <v>468</v>
      </c>
      <c r="Q274">
        <v>5.8000000000000003E-2</v>
      </c>
      <c r="R274" t="s">
        <v>469</v>
      </c>
      <c r="S274" t="s">
        <v>458</v>
      </c>
      <c r="T274" t="s">
        <v>458</v>
      </c>
      <c r="U274" s="18">
        <v>43341</v>
      </c>
      <c r="V274" t="s">
        <v>158</v>
      </c>
      <c r="W274" t="s">
        <v>458</v>
      </c>
      <c r="X274" t="s">
        <v>459</v>
      </c>
      <c r="Z274"/>
    </row>
    <row r="275" spans="1:26" x14ac:dyDescent="0.35">
      <c r="A275" t="s">
        <v>567</v>
      </c>
      <c r="B275" t="s">
        <v>460</v>
      </c>
      <c r="C275" t="s">
        <v>470</v>
      </c>
      <c r="D275" t="s">
        <v>462</v>
      </c>
      <c r="E275" t="s">
        <v>479</v>
      </c>
      <c r="F275" t="s">
        <v>465</v>
      </c>
      <c r="H275" t="s">
        <v>739</v>
      </c>
      <c r="I275" s="18">
        <v>43340</v>
      </c>
      <c r="J275">
        <v>5.1999999999999998E-2</v>
      </c>
      <c r="K275" t="s">
        <v>468</v>
      </c>
      <c r="L275" t="s">
        <v>467</v>
      </c>
      <c r="M275" t="s">
        <v>467</v>
      </c>
      <c r="N275" t="s">
        <v>467</v>
      </c>
      <c r="O275">
        <v>1.4999999999999999E-2</v>
      </c>
      <c r="P275" t="s">
        <v>468</v>
      </c>
      <c r="Q275">
        <v>5.8000000000000003E-2</v>
      </c>
      <c r="R275" t="s">
        <v>469</v>
      </c>
      <c r="S275" t="s">
        <v>458</v>
      </c>
      <c r="T275" t="s">
        <v>458</v>
      </c>
      <c r="U275" s="18">
        <v>43341</v>
      </c>
      <c r="V275" t="s">
        <v>451</v>
      </c>
      <c r="W275" t="s">
        <v>458</v>
      </c>
      <c r="X275" t="s">
        <v>459</v>
      </c>
      <c r="Z275"/>
    </row>
    <row r="276" spans="1:26" x14ac:dyDescent="0.35">
      <c r="A276" t="s">
        <v>568</v>
      </c>
      <c r="B276" t="s">
        <v>460</v>
      </c>
      <c r="C276" t="s">
        <v>470</v>
      </c>
      <c r="D276" t="s">
        <v>462</v>
      </c>
      <c r="E276" t="s">
        <v>479</v>
      </c>
      <c r="F276" t="s">
        <v>465</v>
      </c>
      <c r="H276" t="s">
        <v>740</v>
      </c>
      <c r="I276" s="18">
        <v>43340</v>
      </c>
      <c r="J276">
        <v>1.4E-2</v>
      </c>
      <c r="K276" t="s">
        <v>468</v>
      </c>
      <c r="L276" t="s">
        <v>467</v>
      </c>
      <c r="M276" t="s">
        <v>467</v>
      </c>
      <c r="N276" t="s">
        <v>467</v>
      </c>
      <c r="O276">
        <v>1.4999999999999999E-2</v>
      </c>
      <c r="P276" t="s">
        <v>468</v>
      </c>
      <c r="Q276">
        <v>5.8000000000000003E-2</v>
      </c>
      <c r="R276" t="s">
        <v>469</v>
      </c>
      <c r="S276" t="s">
        <v>458</v>
      </c>
      <c r="T276" t="s">
        <v>458</v>
      </c>
      <c r="U276" s="18">
        <v>43341</v>
      </c>
      <c r="V276" t="s">
        <v>161</v>
      </c>
      <c r="W276" t="s">
        <v>458</v>
      </c>
      <c r="X276" t="s">
        <v>459</v>
      </c>
      <c r="Z276"/>
    </row>
    <row r="277" spans="1:26" x14ac:dyDescent="0.35">
      <c r="A277" t="s">
        <v>569</v>
      </c>
      <c r="B277" t="s">
        <v>460</v>
      </c>
      <c r="C277" t="s">
        <v>470</v>
      </c>
      <c r="D277" t="s">
        <v>462</v>
      </c>
      <c r="E277" t="s">
        <v>479</v>
      </c>
      <c r="F277" t="s">
        <v>465</v>
      </c>
      <c r="H277" t="s">
        <v>741</v>
      </c>
      <c r="I277" s="18">
        <v>43353</v>
      </c>
      <c r="J277">
        <v>4.5999999999999999E-2</v>
      </c>
      <c r="K277" t="s">
        <v>468</v>
      </c>
      <c r="L277" t="s">
        <v>467</v>
      </c>
      <c r="M277" t="s">
        <v>467</v>
      </c>
      <c r="N277" t="s">
        <v>467</v>
      </c>
      <c r="O277">
        <v>1.4999999999999999E-2</v>
      </c>
      <c r="P277" t="s">
        <v>468</v>
      </c>
      <c r="Q277">
        <v>5.8000000000000003E-2</v>
      </c>
      <c r="R277" t="s">
        <v>469</v>
      </c>
      <c r="S277" t="s">
        <v>458</v>
      </c>
      <c r="T277" t="s">
        <v>458</v>
      </c>
      <c r="U277" s="18">
        <v>43354</v>
      </c>
      <c r="V277" t="s">
        <v>159</v>
      </c>
      <c r="W277" t="s">
        <v>458</v>
      </c>
      <c r="X277" t="s">
        <v>459</v>
      </c>
      <c r="Z277"/>
    </row>
    <row r="278" spans="1:26" x14ac:dyDescent="0.35">
      <c r="A278" t="s">
        <v>570</v>
      </c>
      <c r="B278" t="s">
        <v>460</v>
      </c>
      <c r="C278" t="s">
        <v>470</v>
      </c>
      <c r="D278" t="s">
        <v>462</v>
      </c>
      <c r="E278" t="s">
        <v>479</v>
      </c>
      <c r="F278" t="s">
        <v>465</v>
      </c>
      <c r="H278" t="s">
        <v>742</v>
      </c>
      <c r="I278" s="18">
        <v>43353</v>
      </c>
      <c r="J278">
        <v>4.7E-2</v>
      </c>
      <c r="K278" t="s">
        <v>468</v>
      </c>
      <c r="L278" t="s">
        <v>467</v>
      </c>
      <c r="M278" t="s">
        <v>467</v>
      </c>
      <c r="N278" t="s">
        <v>467</v>
      </c>
      <c r="O278">
        <v>1.4999999999999999E-2</v>
      </c>
      <c r="P278" t="s">
        <v>468</v>
      </c>
      <c r="Q278">
        <v>5.8000000000000003E-2</v>
      </c>
      <c r="R278" t="s">
        <v>469</v>
      </c>
      <c r="S278" t="s">
        <v>458</v>
      </c>
      <c r="T278" t="s">
        <v>458</v>
      </c>
      <c r="U278" s="18">
        <v>43354</v>
      </c>
      <c r="V278" t="s">
        <v>160</v>
      </c>
      <c r="W278" t="s">
        <v>458</v>
      </c>
      <c r="X278" t="s">
        <v>459</v>
      </c>
      <c r="Z278"/>
    </row>
    <row r="279" spans="1:26" x14ac:dyDescent="0.35">
      <c r="A279" t="s">
        <v>571</v>
      </c>
      <c r="B279" t="s">
        <v>460</v>
      </c>
      <c r="C279" t="s">
        <v>470</v>
      </c>
      <c r="D279" t="s">
        <v>462</v>
      </c>
      <c r="E279" t="s">
        <v>479</v>
      </c>
      <c r="F279" t="s">
        <v>465</v>
      </c>
      <c r="H279" t="s">
        <v>743</v>
      </c>
      <c r="I279" s="18">
        <v>43353</v>
      </c>
      <c r="J279">
        <v>2.4E-2</v>
      </c>
      <c r="K279" t="s">
        <v>468</v>
      </c>
      <c r="L279" t="s">
        <v>467</v>
      </c>
      <c r="M279" t="s">
        <v>467</v>
      </c>
      <c r="N279" t="s">
        <v>467</v>
      </c>
      <c r="O279">
        <v>1.4999999999999999E-2</v>
      </c>
      <c r="P279" t="s">
        <v>468</v>
      </c>
      <c r="Q279">
        <v>5.8000000000000003E-2</v>
      </c>
      <c r="R279" t="s">
        <v>469</v>
      </c>
      <c r="S279" t="s">
        <v>458</v>
      </c>
      <c r="T279" t="s">
        <v>457</v>
      </c>
      <c r="U279" s="18">
        <v>43354</v>
      </c>
      <c r="V279" t="s">
        <v>158</v>
      </c>
      <c r="W279" t="s">
        <v>458</v>
      </c>
      <c r="X279" t="s">
        <v>459</v>
      </c>
      <c r="Z279"/>
    </row>
    <row r="280" spans="1:26" x14ac:dyDescent="0.35">
      <c r="A280" t="s">
        <v>610</v>
      </c>
      <c r="B280" t="s">
        <v>460</v>
      </c>
      <c r="C280" t="s">
        <v>470</v>
      </c>
      <c r="D280" t="s">
        <v>462</v>
      </c>
      <c r="E280" t="s">
        <v>479</v>
      </c>
      <c r="F280" t="s">
        <v>465</v>
      </c>
      <c r="H280" t="s">
        <v>744</v>
      </c>
      <c r="I280" s="18">
        <v>43353</v>
      </c>
      <c r="J280">
        <v>1.7000000000000001E-2</v>
      </c>
      <c r="K280" t="s">
        <v>468</v>
      </c>
      <c r="L280" t="s">
        <v>467</v>
      </c>
      <c r="M280" t="s">
        <v>467</v>
      </c>
      <c r="N280" t="s">
        <v>467</v>
      </c>
      <c r="O280">
        <v>1.4999999999999999E-2</v>
      </c>
      <c r="P280" t="s">
        <v>468</v>
      </c>
      <c r="Q280">
        <v>5.8000000000000003E-2</v>
      </c>
      <c r="R280" t="s">
        <v>469</v>
      </c>
      <c r="S280" t="s">
        <v>458</v>
      </c>
      <c r="T280" t="s">
        <v>456</v>
      </c>
      <c r="U280" s="18">
        <v>43354</v>
      </c>
      <c r="V280" t="s">
        <v>158</v>
      </c>
      <c r="W280" t="s">
        <v>458</v>
      </c>
      <c r="X280" t="s">
        <v>459</v>
      </c>
      <c r="Z280"/>
    </row>
    <row r="281" spans="1:26" x14ac:dyDescent="0.35">
      <c r="A281" t="s">
        <v>572</v>
      </c>
      <c r="B281" t="s">
        <v>460</v>
      </c>
      <c r="C281" t="s">
        <v>470</v>
      </c>
      <c r="D281" t="s">
        <v>462</v>
      </c>
      <c r="E281" t="s">
        <v>479</v>
      </c>
      <c r="F281" t="s">
        <v>465</v>
      </c>
      <c r="H281" t="s">
        <v>745</v>
      </c>
      <c r="I281" s="18">
        <v>43353</v>
      </c>
      <c r="J281">
        <v>8.7999999999999995E-2</v>
      </c>
      <c r="K281" t="s">
        <v>468</v>
      </c>
      <c r="L281" t="s">
        <v>467</v>
      </c>
      <c r="M281" t="s">
        <v>467</v>
      </c>
      <c r="N281" t="s">
        <v>467</v>
      </c>
      <c r="O281">
        <v>1.4999999999999999E-2</v>
      </c>
      <c r="P281" t="s">
        <v>468</v>
      </c>
      <c r="Q281">
        <v>5.8000000000000003E-2</v>
      </c>
      <c r="R281" t="s">
        <v>469</v>
      </c>
      <c r="S281" t="s">
        <v>458</v>
      </c>
      <c r="T281" t="s">
        <v>458</v>
      </c>
      <c r="U281" s="18">
        <v>43354</v>
      </c>
      <c r="V281" t="s">
        <v>451</v>
      </c>
      <c r="W281" t="s">
        <v>458</v>
      </c>
      <c r="X281" t="s">
        <v>459</v>
      </c>
      <c r="Z281"/>
    </row>
    <row r="282" spans="1:26" x14ac:dyDescent="0.35">
      <c r="A282" t="s">
        <v>573</v>
      </c>
      <c r="B282" t="s">
        <v>460</v>
      </c>
      <c r="C282" t="s">
        <v>470</v>
      </c>
      <c r="D282" t="s">
        <v>462</v>
      </c>
      <c r="E282" t="s">
        <v>479</v>
      </c>
      <c r="F282" t="s">
        <v>465</v>
      </c>
      <c r="H282" t="s">
        <v>746</v>
      </c>
      <c r="I282" s="18">
        <v>43354</v>
      </c>
      <c r="J282">
        <v>3.5000000000000003E-2</v>
      </c>
      <c r="K282" t="s">
        <v>468</v>
      </c>
      <c r="L282" t="s">
        <v>467</v>
      </c>
      <c r="M282" t="s">
        <v>467</v>
      </c>
      <c r="N282" t="s">
        <v>467</v>
      </c>
      <c r="O282">
        <v>1.4999999999999999E-2</v>
      </c>
      <c r="P282" t="s">
        <v>468</v>
      </c>
      <c r="Q282">
        <v>5.8000000000000003E-2</v>
      </c>
      <c r="R282" t="s">
        <v>469</v>
      </c>
      <c r="S282" t="s">
        <v>458</v>
      </c>
      <c r="T282" t="s">
        <v>457</v>
      </c>
      <c r="U282" s="18">
        <v>43355</v>
      </c>
      <c r="V282" t="s">
        <v>159</v>
      </c>
      <c r="W282" t="s">
        <v>458</v>
      </c>
      <c r="X282" t="s">
        <v>459</v>
      </c>
      <c r="Z282"/>
    </row>
    <row r="283" spans="1:26" x14ac:dyDescent="0.35">
      <c r="A283" t="s">
        <v>611</v>
      </c>
      <c r="B283" t="s">
        <v>460</v>
      </c>
      <c r="C283" t="s">
        <v>470</v>
      </c>
      <c r="D283" t="s">
        <v>462</v>
      </c>
      <c r="E283" t="s">
        <v>479</v>
      </c>
      <c r="F283" t="s">
        <v>465</v>
      </c>
      <c r="H283" t="s">
        <v>747</v>
      </c>
      <c r="I283" s="18">
        <v>43354</v>
      </c>
      <c r="J283">
        <v>2.3E-2</v>
      </c>
      <c r="K283" t="s">
        <v>468</v>
      </c>
      <c r="L283" t="s">
        <v>467</v>
      </c>
      <c r="M283" t="s">
        <v>467</v>
      </c>
      <c r="N283" t="s">
        <v>467</v>
      </c>
      <c r="O283">
        <v>1.4999999999999999E-2</v>
      </c>
      <c r="P283" t="s">
        <v>468</v>
      </c>
      <c r="Q283">
        <v>5.8000000000000003E-2</v>
      </c>
      <c r="R283" t="s">
        <v>469</v>
      </c>
      <c r="S283" t="s">
        <v>458</v>
      </c>
      <c r="T283" t="s">
        <v>456</v>
      </c>
      <c r="U283" s="18">
        <v>43355</v>
      </c>
      <c r="V283" t="s">
        <v>159</v>
      </c>
      <c r="W283" t="s">
        <v>458</v>
      </c>
      <c r="X283" t="s">
        <v>459</v>
      </c>
      <c r="Z283"/>
    </row>
    <row r="284" spans="1:26" x14ac:dyDescent="0.35">
      <c r="A284" t="s">
        <v>574</v>
      </c>
      <c r="B284" t="s">
        <v>460</v>
      </c>
      <c r="C284" t="s">
        <v>470</v>
      </c>
      <c r="D284" t="s">
        <v>462</v>
      </c>
      <c r="E284" t="s">
        <v>479</v>
      </c>
      <c r="F284" t="s">
        <v>465</v>
      </c>
      <c r="H284" t="s">
        <v>748</v>
      </c>
      <c r="I284" s="18">
        <v>43354</v>
      </c>
      <c r="J284">
        <v>1.7999999999999999E-2</v>
      </c>
      <c r="K284" t="s">
        <v>468</v>
      </c>
      <c r="L284" t="s">
        <v>467</v>
      </c>
      <c r="M284" t="s">
        <v>467</v>
      </c>
      <c r="N284" t="s">
        <v>467</v>
      </c>
      <c r="O284">
        <v>1.4999999999999999E-2</v>
      </c>
      <c r="P284" t="s">
        <v>468</v>
      </c>
      <c r="Q284">
        <v>5.8000000000000003E-2</v>
      </c>
      <c r="R284" t="s">
        <v>469</v>
      </c>
      <c r="S284" t="s">
        <v>458</v>
      </c>
      <c r="T284" t="s">
        <v>458</v>
      </c>
      <c r="U284" s="18">
        <v>43355</v>
      </c>
      <c r="V284" t="s">
        <v>160</v>
      </c>
      <c r="W284" t="s">
        <v>458</v>
      </c>
      <c r="X284" t="s">
        <v>459</v>
      </c>
      <c r="Z284"/>
    </row>
    <row r="285" spans="1:26" x14ac:dyDescent="0.35">
      <c r="A285" t="s">
        <v>575</v>
      </c>
      <c r="B285" t="s">
        <v>460</v>
      </c>
      <c r="C285" t="s">
        <v>470</v>
      </c>
      <c r="D285" t="s">
        <v>462</v>
      </c>
      <c r="E285" t="s">
        <v>479</v>
      </c>
      <c r="F285" t="s">
        <v>465</v>
      </c>
      <c r="H285" t="s">
        <v>749</v>
      </c>
      <c r="I285" s="18">
        <v>43354</v>
      </c>
      <c r="J285">
        <v>1.6E-2</v>
      </c>
      <c r="K285" t="s">
        <v>468</v>
      </c>
      <c r="L285" t="s">
        <v>467</v>
      </c>
      <c r="M285" t="s">
        <v>467</v>
      </c>
      <c r="N285" t="s">
        <v>467</v>
      </c>
      <c r="O285">
        <v>1.4999999999999999E-2</v>
      </c>
      <c r="P285" t="s">
        <v>468</v>
      </c>
      <c r="Q285">
        <v>5.8000000000000003E-2</v>
      </c>
      <c r="R285" t="s">
        <v>469</v>
      </c>
      <c r="S285" t="s">
        <v>458</v>
      </c>
      <c r="T285" t="s">
        <v>458</v>
      </c>
      <c r="U285" s="18">
        <v>43355</v>
      </c>
      <c r="V285" t="s">
        <v>450</v>
      </c>
      <c r="W285" t="s">
        <v>458</v>
      </c>
      <c r="X285" t="s">
        <v>459</v>
      </c>
      <c r="Z285"/>
    </row>
    <row r="286" spans="1:26" x14ac:dyDescent="0.35">
      <c r="A286" t="s">
        <v>576</v>
      </c>
      <c r="B286" t="s">
        <v>460</v>
      </c>
      <c r="C286" t="s">
        <v>470</v>
      </c>
      <c r="D286" t="s">
        <v>462</v>
      </c>
      <c r="E286" t="s">
        <v>479</v>
      </c>
      <c r="F286" t="s">
        <v>465</v>
      </c>
      <c r="H286" t="s">
        <v>750</v>
      </c>
      <c r="I286" s="18">
        <v>43354</v>
      </c>
      <c r="J286">
        <v>0.03</v>
      </c>
      <c r="K286" t="s">
        <v>468</v>
      </c>
      <c r="L286" t="s">
        <v>467</v>
      </c>
      <c r="M286" t="s">
        <v>467</v>
      </c>
      <c r="N286" t="s">
        <v>467</v>
      </c>
      <c r="O286">
        <v>1.4999999999999999E-2</v>
      </c>
      <c r="P286" t="s">
        <v>468</v>
      </c>
      <c r="Q286">
        <v>5.8000000000000003E-2</v>
      </c>
      <c r="R286" t="s">
        <v>469</v>
      </c>
      <c r="S286" t="s">
        <v>458</v>
      </c>
      <c r="T286" t="s">
        <v>458</v>
      </c>
      <c r="U286" s="18">
        <v>43355</v>
      </c>
      <c r="V286" t="s">
        <v>158</v>
      </c>
      <c r="W286" t="s">
        <v>458</v>
      </c>
      <c r="X286" t="s">
        <v>459</v>
      </c>
      <c r="Z286"/>
    </row>
    <row r="287" spans="1:26" x14ac:dyDescent="0.35">
      <c r="A287" t="s">
        <v>577</v>
      </c>
      <c r="B287" t="s">
        <v>460</v>
      </c>
      <c r="C287" t="s">
        <v>470</v>
      </c>
      <c r="D287" t="s">
        <v>462</v>
      </c>
      <c r="E287" t="s">
        <v>479</v>
      </c>
      <c r="F287" t="s">
        <v>465</v>
      </c>
      <c r="H287" t="s">
        <v>751</v>
      </c>
      <c r="I287" s="18">
        <v>43354</v>
      </c>
      <c r="J287">
        <v>4.2000000000000003E-2</v>
      </c>
      <c r="K287" t="s">
        <v>468</v>
      </c>
      <c r="L287" t="s">
        <v>467</v>
      </c>
      <c r="M287" t="s">
        <v>467</v>
      </c>
      <c r="N287" t="s">
        <v>467</v>
      </c>
      <c r="O287">
        <v>1.4999999999999999E-2</v>
      </c>
      <c r="P287" t="s">
        <v>468</v>
      </c>
      <c r="Q287">
        <v>5.8000000000000003E-2</v>
      </c>
      <c r="R287" t="s">
        <v>469</v>
      </c>
      <c r="S287" t="s">
        <v>458</v>
      </c>
      <c r="T287" t="s">
        <v>458</v>
      </c>
      <c r="U287" s="18">
        <v>43355</v>
      </c>
      <c r="V287" t="s">
        <v>451</v>
      </c>
      <c r="W287" t="s">
        <v>458</v>
      </c>
      <c r="X287" t="s">
        <v>459</v>
      </c>
      <c r="Z287"/>
    </row>
    <row r="288" spans="1:26" x14ac:dyDescent="0.35">
      <c r="A288" t="s">
        <v>578</v>
      </c>
      <c r="B288" t="s">
        <v>460</v>
      </c>
      <c r="C288" t="s">
        <v>470</v>
      </c>
      <c r="D288" t="s">
        <v>462</v>
      </c>
      <c r="E288" t="s">
        <v>479</v>
      </c>
      <c r="F288" t="s">
        <v>465</v>
      </c>
      <c r="H288" t="s">
        <v>752</v>
      </c>
      <c r="I288" s="18">
        <v>43354</v>
      </c>
      <c r="J288">
        <v>1.2E-2</v>
      </c>
      <c r="K288" t="s">
        <v>468</v>
      </c>
      <c r="L288" t="s">
        <v>467</v>
      </c>
      <c r="M288" t="s">
        <v>467</v>
      </c>
      <c r="N288" t="s">
        <v>467</v>
      </c>
      <c r="O288">
        <v>1.4999999999999999E-2</v>
      </c>
      <c r="P288" t="s">
        <v>468</v>
      </c>
      <c r="Q288">
        <v>5.8000000000000003E-2</v>
      </c>
      <c r="R288" t="s">
        <v>469</v>
      </c>
      <c r="S288" t="s">
        <v>458</v>
      </c>
      <c r="T288" t="s">
        <v>458</v>
      </c>
      <c r="U288" s="18">
        <v>43355</v>
      </c>
      <c r="V288" t="s">
        <v>161</v>
      </c>
      <c r="W288" t="s">
        <v>458</v>
      </c>
      <c r="X288" t="s">
        <v>459</v>
      </c>
      <c r="Z288"/>
    </row>
    <row r="289" spans="1:26" x14ac:dyDescent="0.35">
      <c r="A289" t="s">
        <v>579</v>
      </c>
      <c r="B289" t="s">
        <v>460</v>
      </c>
      <c r="C289" t="s">
        <v>470</v>
      </c>
      <c r="D289" t="s">
        <v>462</v>
      </c>
      <c r="E289" t="s">
        <v>479</v>
      </c>
      <c r="F289" t="s">
        <v>465</v>
      </c>
      <c r="H289" t="s">
        <v>753</v>
      </c>
      <c r="I289" s="18">
        <v>43368</v>
      </c>
      <c r="J289">
        <v>0.104</v>
      </c>
      <c r="K289" t="s">
        <v>468</v>
      </c>
      <c r="L289" t="s">
        <v>467</v>
      </c>
      <c r="M289" t="s">
        <v>467</v>
      </c>
      <c r="N289" t="s">
        <v>467</v>
      </c>
      <c r="O289">
        <v>1.4999999999999999E-2</v>
      </c>
      <c r="P289" t="s">
        <v>468</v>
      </c>
      <c r="Q289">
        <v>5.8000000000000003E-2</v>
      </c>
      <c r="R289" t="s">
        <v>469</v>
      </c>
      <c r="S289" t="s">
        <v>458</v>
      </c>
      <c r="T289" t="s">
        <v>458</v>
      </c>
      <c r="U289" s="18">
        <v>43369</v>
      </c>
      <c r="V289" t="s">
        <v>159</v>
      </c>
      <c r="W289" t="s">
        <v>458</v>
      </c>
      <c r="X289" t="s">
        <v>459</v>
      </c>
      <c r="Z289"/>
    </row>
    <row r="290" spans="1:26" x14ac:dyDescent="0.35">
      <c r="A290" t="s">
        <v>580</v>
      </c>
      <c r="B290" t="s">
        <v>460</v>
      </c>
      <c r="C290" t="s">
        <v>470</v>
      </c>
      <c r="D290" t="s">
        <v>462</v>
      </c>
      <c r="E290" t="s">
        <v>479</v>
      </c>
      <c r="F290" t="s">
        <v>465</v>
      </c>
      <c r="H290" t="s">
        <v>754</v>
      </c>
      <c r="I290" s="18">
        <v>43368</v>
      </c>
      <c r="J290">
        <v>7.0999999999999994E-2</v>
      </c>
      <c r="K290" t="s">
        <v>468</v>
      </c>
      <c r="L290" t="s">
        <v>467</v>
      </c>
      <c r="M290" t="s">
        <v>467</v>
      </c>
      <c r="N290" t="s">
        <v>467</v>
      </c>
      <c r="O290">
        <v>1.4999999999999999E-2</v>
      </c>
      <c r="P290" t="s">
        <v>468</v>
      </c>
      <c r="Q290">
        <v>5.8000000000000003E-2</v>
      </c>
      <c r="R290" t="s">
        <v>469</v>
      </c>
      <c r="S290" t="s">
        <v>458</v>
      </c>
      <c r="T290" t="s">
        <v>458</v>
      </c>
      <c r="U290" s="18">
        <v>43369</v>
      </c>
      <c r="V290" t="s">
        <v>160</v>
      </c>
      <c r="W290" t="s">
        <v>458</v>
      </c>
      <c r="X290" t="s">
        <v>459</v>
      </c>
      <c r="Z290"/>
    </row>
    <row r="291" spans="1:26" x14ac:dyDescent="0.35">
      <c r="A291" t="s">
        <v>581</v>
      </c>
      <c r="B291" t="s">
        <v>460</v>
      </c>
      <c r="C291" t="s">
        <v>470</v>
      </c>
      <c r="D291" t="s">
        <v>462</v>
      </c>
      <c r="E291" t="s">
        <v>479</v>
      </c>
      <c r="F291" t="s">
        <v>465</v>
      </c>
      <c r="H291" t="s">
        <v>755</v>
      </c>
      <c r="I291" s="18">
        <v>43368</v>
      </c>
      <c r="J291">
        <v>1.2999999999999999E-2</v>
      </c>
      <c r="K291" t="s">
        <v>468</v>
      </c>
      <c r="L291" t="s">
        <v>467</v>
      </c>
      <c r="M291" t="s">
        <v>467</v>
      </c>
      <c r="N291" t="s">
        <v>467</v>
      </c>
      <c r="O291">
        <v>1.4999999999999999E-2</v>
      </c>
      <c r="P291" t="s">
        <v>468</v>
      </c>
      <c r="Q291">
        <v>5.8000000000000003E-2</v>
      </c>
      <c r="R291" t="s">
        <v>469</v>
      </c>
      <c r="S291" t="s">
        <v>458</v>
      </c>
      <c r="T291" t="s">
        <v>458</v>
      </c>
      <c r="U291" s="18">
        <v>43369</v>
      </c>
      <c r="V291" t="s">
        <v>158</v>
      </c>
      <c r="W291" t="s">
        <v>458</v>
      </c>
      <c r="X291" t="s">
        <v>459</v>
      </c>
      <c r="Z291"/>
    </row>
    <row r="292" spans="1:26" x14ac:dyDescent="0.35">
      <c r="A292" t="s">
        <v>582</v>
      </c>
      <c r="B292" t="s">
        <v>460</v>
      </c>
      <c r="C292" t="s">
        <v>470</v>
      </c>
      <c r="D292" t="s">
        <v>462</v>
      </c>
      <c r="E292" t="s">
        <v>479</v>
      </c>
      <c r="F292" t="s">
        <v>465</v>
      </c>
      <c r="H292" t="s">
        <v>756</v>
      </c>
      <c r="I292" s="18">
        <v>43368</v>
      </c>
      <c r="J292">
        <v>2.8000000000000001E-2</v>
      </c>
      <c r="K292" t="s">
        <v>468</v>
      </c>
      <c r="L292" t="s">
        <v>467</v>
      </c>
      <c r="M292" t="s">
        <v>467</v>
      </c>
      <c r="N292" t="s">
        <v>467</v>
      </c>
      <c r="O292">
        <v>1.4999999999999999E-2</v>
      </c>
      <c r="P292" t="s">
        <v>468</v>
      </c>
      <c r="Q292">
        <v>5.8000000000000003E-2</v>
      </c>
      <c r="R292" t="s">
        <v>469</v>
      </c>
      <c r="S292" t="s">
        <v>458</v>
      </c>
      <c r="T292" t="s">
        <v>457</v>
      </c>
      <c r="U292" s="18">
        <v>43369</v>
      </c>
      <c r="V292" t="s">
        <v>451</v>
      </c>
      <c r="W292" t="s">
        <v>458</v>
      </c>
      <c r="X292" t="s">
        <v>459</v>
      </c>
      <c r="Z292"/>
    </row>
    <row r="293" spans="1:26" x14ac:dyDescent="0.35">
      <c r="A293" t="s">
        <v>803</v>
      </c>
      <c r="B293" t="s">
        <v>460</v>
      </c>
      <c r="C293" t="s">
        <v>470</v>
      </c>
      <c r="D293" t="s">
        <v>462</v>
      </c>
      <c r="E293" t="s">
        <v>479</v>
      </c>
      <c r="F293" t="s">
        <v>465</v>
      </c>
      <c r="H293" t="s">
        <v>757</v>
      </c>
      <c r="I293" s="18">
        <v>43368</v>
      </c>
      <c r="J293">
        <v>1.9E-2</v>
      </c>
      <c r="K293" t="s">
        <v>468</v>
      </c>
      <c r="L293" t="s">
        <v>467</v>
      </c>
      <c r="M293" t="s">
        <v>467</v>
      </c>
      <c r="N293" t="s">
        <v>467</v>
      </c>
      <c r="O293">
        <v>1.4999999999999999E-2</v>
      </c>
      <c r="P293" t="s">
        <v>468</v>
      </c>
      <c r="Q293">
        <v>5.8000000000000003E-2</v>
      </c>
      <c r="R293" t="s">
        <v>469</v>
      </c>
      <c r="S293" t="s">
        <v>458</v>
      </c>
      <c r="T293" t="s">
        <v>456</v>
      </c>
      <c r="U293" s="18">
        <v>43369</v>
      </c>
      <c r="V293" t="s">
        <v>451</v>
      </c>
      <c r="W293" t="s">
        <v>458</v>
      </c>
      <c r="X293" t="s">
        <v>459</v>
      </c>
      <c r="Z293"/>
    </row>
    <row r="294" spans="1:26" x14ac:dyDescent="0.35">
      <c r="A294" t="s">
        <v>583</v>
      </c>
      <c r="B294" t="s">
        <v>460</v>
      </c>
      <c r="C294" t="s">
        <v>470</v>
      </c>
      <c r="D294" t="s">
        <v>462</v>
      </c>
      <c r="E294" t="s">
        <v>479</v>
      </c>
      <c r="F294" t="s">
        <v>465</v>
      </c>
      <c r="H294" t="s">
        <v>758</v>
      </c>
      <c r="I294" s="18">
        <v>43382</v>
      </c>
      <c r="J294">
        <v>2.1999999999999999E-2</v>
      </c>
      <c r="K294" t="s">
        <v>468</v>
      </c>
      <c r="L294" t="s">
        <v>467</v>
      </c>
      <c r="M294" t="s">
        <v>467</v>
      </c>
      <c r="N294" t="s">
        <v>467</v>
      </c>
      <c r="O294">
        <v>1.4999999999999999E-2</v>
      </c>
      <c r="P294" t="s">
        <v>468</v>
      </c>
      <c r="Q294">
        <v>5.8000000000000003E-2</v>
      </c>
      <c r="R294" t="s">
        <v>469</v>
      </c>
      <c r="S294" t="s">
        <v>458</v>
      </c>
      <c r="T294" t="s">
        <v>458</v>
      </c>
      <c r="U294" s="18">
        <v>43383</v>
      </c>
      <c r="V294" t="s">
        <v>159</v>
      </c>
      <c r="W294" t="s">
        <v>458</v>
      </c>
      <c r="X294" t="s">
        <v>459</v>
      </c>
      <c r="Z294"/>
    </row>
    <row r="295" spans="1:26" x14ac:dyDescent="0.35">
      <c r="A295" t="s">
        <v>584</v>
      </c>
      <c r="B295" t="s">
        <v>460</v>
      </c>
      <c r="C295" t="s">
        <v>470</v>
      </c>
      <c r="D295" t="s">
        <v>462</v>
      </c>
      <c r="E295" t="s">
        <v>479</v>
      </c>
      <c r="F295" t="s">
        <v>465</v>
      </c>
      <c r="H295" t="s">
        <v>759</v>
      </c>
      <c r="I295" s="18">
        <v>43382</v>
      </c>
      <c r="J295">
        <v>4.9000000000000002E-2</v>
      </c>
      <c r="K295" t="s">
        <v>468</v>
      </c>
      <c r="L295" t="s">
        <v>467</v>
      </c>
      <c r="M295" t="s">
        <v>467</v>
      </c>
      <c r="N295" t="s">
        <v>467</v>
      </c>
      <c r="O295">
        <v>1.4999999999999999E-2</v>
      </c>
      <c r="P295" t="s">
        <v>468</v>
      </c>
      <c r="Q295">
        <v>5.8000000000000003E-2</v>
      </c>
      <c r="R295" t="s">
        <v>469</v>
      </c>
      <c r="S295" t="s">
        <v>458</v>
      </c>
      <c r="T295" t="s">
        <v>458</v>
      </c>
      <c r="U295" s="18">
        <v>43383</v>
      </c>
      <c r="V295" t="s">
        <v>160</v>
      </c>
      <c r="W295" t="s">
        <v>458</v>
      </c>
      <c r="X295" t="s">
        <v>459</v>
      </c>
      <c r="Z295"/>
    </row>
    <row r="296" spans="1:26" x14ac:dyDescent="0.35">
      <c r="A296" t="s">
        <v>585</v>
      </c>
      <c r="B296" t="s">
        <v>460</v>
      </c>
      <c r="C296" t="s">
        <v>470</v>
      </c>
      <c r="D296" t="s">
        <v>462</v>
      </c>
      <c r="E296" t="s">
        <v>479</v>
      </c>
      <c r="F296" t="s">
        <v>465</v>
      </c>
      <c r="H296" t="s">
        <v>760</v>
      </c>
      <c r="I296" s="18">
        <v>43382</v>
      </c>
      <c r="J296">
        <v>1.7000000000000001E-2</v>
      </c>
      <c r="K296" t="s">
        <v>468</v>
      </c>
      <c r="L296" t="s">
        <v>467</v>
      </c>
      <c r="M296" t="s">
        <v>467</v>
      </c>
      <c r="N296" t="s">
        <v>467</v>
      </c>
      <c r="O296">
        <v>1.4999999999999999E-2</v>
      </c>
      <c r="P296" t="s">
        <v>468</v>
      </c>
      <c r="Q296">
        <v>5.8000000000000003E-2</v>
      </c>
      <c r="R296" t="s">
        <v>469</v>
      </c>
      <c r="S296" t="s">
        <v>458</v>
      </c>
      <c r="T296" t="s">
        <v>458</v>
      </c>
      <c r="U296" s="18">
        <v>43383</v>
      </c>
      <c r="V296" t="s">
        <v>450</v>
      </c>
      <c r="W296" t="s">
        <v>458</v>
      </c>
      <c r="X296" t="s">
        <v>459</v>
      </c>
      <c r="Z296"/>
    </row>
    <row r="297" spans="1:26" x14ac:dyDescent="0.35">
      <c r="A297" t="s">
        <v>586</v>
      </c>
      <c r="B297" t="s">
        <v>460</v>
      </c>
      <c r="C297" t="s">
        <v>470</v>
      </c>
      <c r="D297" t="s">
        <v>462</v>
      </c>
      <c r="E297" t="s">
        <v>479</v>
      </c>
      <c r="F297" t="s">
        <v>465</v>
      </c>
      <c r="H297" t="s">
        <v>761</v>
      </c>
      <c r="I297" s="18">
        <v>43382</v>
      </c>
      <c r="J297">
        <v>2.3E-2</v>
      </c>
      <c r="K297" t="s">
        <v>468</v>
      </c>
      <c r="L297" t="s">
        <v>467</v>
      </c>
      <c r="M297" t="s">
        <v>467</v>
      </c>
      <c r="N297" t="s">
        <v>467</v>
      </c>
      <c r="O297">
        <v>1.4999999999999999E-2</v>
      </c>
      <c r="P297" t="s">
        <v>468</v>
      </c>
      <c r="Q297">
        <v>5.8000000000000003E-2</v>
      </c>
      <c r="R297" t="s">
        <v>469</v>
      </c>
      <c r="S297" t="s">
        <v>458</v>
      </c>
      <c r="T297" t="s">
        <v>457</v>
      </c>
      <c r="U297" s="18">
        <v>43383</v>
      </c>
      <c r="V297" t="s">
        <v>158</v>
      </c>
      <c r="W297" t="s">
        <v>458</v>
      </c>
      <c r="X297" t="s">
        <v>459</v>
      </c>
      <c r="Z297"/>
    </row>
    <row r="298" spans="1:26" x14ac:dyDescent="0.35">
      <c r="A298" t="s">
        <v>612</v>
      </c>
      <c r="B298" t="s">
        <v>460</v>
      </c>
      <c r="C298" t="s">
        <v>470</v>
      </c>
      <c r="D298" t="s">
        <v>462</v>
      </c>
      <c r="E298" t="s">
        <v>479</v>
      </c>
      <c r="F298" t="s">
        <v>465</v>
      </c>
      <c r="H298" t="s">
        <v>762</v>
      </c>
      <c r="I298" s="18">
        <v>43382</v>
      </c>
      <c r="J298">
        <v>5.0000000000000001E-3</v>
      </c>
      <c r="K298" t="s">
        <v>468</v>
      </c>
      <c r="L298" t="s">
        <v>467</v>
      </c>
      <c r="M298" t="s">
        <v>467</v>
      </c>
      <c r="N298" t="s">
        <v>467</v>
      </c>
      <c r="O298">
        <v>1.4999999999999999E-2</v>
      </c>
      <c r="P298" t="s">
        <v>468</v>
      </c>
      <c r="Q298">
        <v>5.8000000000000003E-2</v>
      </c>
      <c r="R298" t="s">
        <v>469</v>
      </c>
      <c r="S298" t="s">
        <v>458</v>
      </c>
      <c r="T298" t="s">
        <v>456</v>
      </c>
      <c r="U298" s="18">
        <v>43383</v>
      </c>
      <c r="V298" t="s">
        <v>158</v>
      </c>
      <c r="W298" t="s">
        <v>458</v>
      </c>
      <c r="X298" t="s">
        <v>459</v>
      </c>
      <c r="Z298"/>
    </row>
    <row r="299" spans="1:26" x14ac:dyDescent="0.35">
      <c r="A299" t="s">
        <v>587</v>
      </c>
      <c r="B299" t="s">
        <v>460</v>
      </c>
      <c r="C299" t="s">
        <v>470</v>
      </c>
      <c r="D299" t="s">
        <v>462</v>
      </c>
      <c r="E299" t="s">
        <v>479</v>
      </c>
      <c r="F299" t="s">
        <v>465</v>
      </c>
      <c r="H299" t="s">
        <v>763</v>
      </c>
      <c r="I299" s="18">
        <v>43382</v>
      </c>
      <c r="J299">
        <v>0.29799999999999999</v>
      </c>
      <c r="K299" t="s">
        <v>468</v>
      </c>
      <c r="L299" t="s">
        <v>467</v>
      </c>
      <c r="M299" t="s">
        <v>467</v>
      </c>
      <c r="N299" t="s">
        <v>467</v>
      </c>
      <c r="O299">
        <v>1.4999999999999999E-2</v>
      </c>
      <c r="P299" t="s">
        <v>468</v>
      </c>
      <c r="Q299">
        <v>5.8000000000000003E-2</v>
      </c>
      <c r="R299" t="s">
        <v>469</v>
      </c>
      <c r="S299" t="s">
        <v>458</v>
      </c>
      <c r="T299" t="s">
        <v>458</v>
      </c>
      <c r="U299" s="18">
        <v>43383</v>
      </c>
      <c r="V299" t="s">
        <v>451</v>
      </c>
      <c r="W299" t="s">
        <v>458</v>
      </c>
      <c r="X299" t="s">
        <v>459</v>
      </c>
      <c r="Z299"/>
    </row>
    <row r="300" spans="1:26" x14ac:dyDescent="0.35">
      <c r="A300" t="s">
        <v>588</v>
      </c>
      <c r="B300" t="s">
        <v>460</v>
      </c>
      <c r="C300" t="s">
        <v>470</v>
      </c>
      <c r="D300" t="s">
        <v>462</v>
      </c>
      <c r="E300" t="s">
        <v>479</v>
      </c>
      <c r="F300" t="s">
        <v>465</v>
      </c>
      <c r="H300" t="s">
        <v>764</v>
      </c>
      <c r="I300" s="18">
        <v>43382</v>
      </c>
      <c r="J300">
        <v>5.0000000000000001E-3</v>
      </c>
      <c r="K300" t="s">
        <v>468</v>
      </c>
      <c r="L300" t="s">
        <v>467</v>
      </c>
      <c r="M300" t="s">
        <v>467</v>
      </c>
      <c r="N300" t="s">
        <v>467</v>
      </c>
      <c r="O300">
        <v>1.4999999999999999E-2</v>
      </c>
      <c r="P300" t="s">
        <v>468</v>
      </c>
      <c r="Q300">
        <v>5.8000000000000003E-2</v>
      </c>
      <c r="R300" t="s">
        <v>469</v>
      </c>
      <c r="S300" t="s">
        <v>458</v>
      </c>
      <c r="T300" t="s">
        <v>458</v>
      </c>
      <c r="U300" s="18">
        <v>43383</v>
      </c>
      <c r="V300" t="s">
        <v>161</v>
      </c>
      <c r="W300" t="s">
        <v>458</v>
      </c>
      <c r="X300" t="s">
        <v>459</v>
      </c>
      <c r="Z300"/>
    </row>
    <row r="301" spans="1:26" x14ac:dyDescent="0.35">
      <c r="A301" t="s">
        <v>589</v>
      </c>
      <c r="B301" t="s">
        <v>460</v>
      </c>
      <c r="C301" t="s">
        <v>470</v>
      </c>
      <c r="D301" t="s">
        <v>462</v>
      </c>
      <c r="E301" t="s">
        <v>479</v>
      </c>
      <c r="F301" t="s">
        <v>465</v>
      </c>
      <c r="H301" t="s">
        <v>765</v>
      </c>
      <c r="I301" s="18">
        <v>43396</v>
      </c>
      <c r="J301">
        <v>9.9000000000000005E-2</v>
      </c>
      <c r="K301" t="s">
        <v>468</v>
      </c>
      <c r="L301" t="s">
        <v>467</v>
      </c>
      <c r="M301" t="s">
        <v>467</v>
      </c>
      <c r="N301" t="s">
        <v>467</v>
      </c>
      <c r="O301">
        <v>1.4999999999999999E-2</v>
      </c>
      <c r="P301" t="s">
        <v>468</v>
      </c>
      <c r="Q301">
        <v>5.8000000000000003E-2</v>
      </c>
      <c r="R301" t="s">
        <v>469</v>
      </c>
      <c r="S301" t="s">
        <v>458</v>
      </c>
      <c r="T301" t="s">
        <v>458</v>
      </c>
      <c r="U301" s="18">
        <v>43397</v>
      </c>
      <c r="V301" t="s">
        <v>159</v>
      </c>
      <c r="W301" t="s">
        <v>458</v>
      </c>
      <c r="X301" t="s">
        <v>459</v>
      </c>
      <c r="Z301"/>
    </row>
    <row r="302" spans="1:26" x14ac:dyDescent="0.35">
      <c r="A302" t="s">
        <v>590</v>
      </c>
      <c r="B302" t="s">
        <v>460</v>
      </c>
      <c r="C302" t="s">
        <v>470</v>
      </c>
      <c r="D302" t="s">
        <v>462</v>
      </c>
      <c r="E302" t="s">
        <v>479</v>
      </c>
      <c r="F302" t="s">
        <v>465</v>
      </c>
      <c r="H302" t="s">
        <v>766</v>
      </c>
      <c r="I302" s="18">
        <v>43396</v>
      </c>
      <c r="J302">
        <v>0.126</v>
      </c>
      <c r="K302" t="s">
        <v>468</v>
      </c>
      <c r="L302" t="s">
        <v>467</v>
      </c>
      <c r="M302" t="s">
        <v>467</v>
      </c>
      <c r="N302" t="s">
        <v>467</v>
      </c>
      <c r="O302">
        <v>1.4999999999999999E-2</v>
      </c>
      <c r="P302" t="s">
        <v>468</v>
      </c>
      <c r="Q302">
        <v>5.8000000000000003E-2</v>
      </c>
      <c r="R302" t="s">
        <v>469</v>
      </c>
      <c r="S302" t="s">
        <v>458</v>
      </c>
      <c r="T302" t="s">
        <v>458</v>
      </c>
      <c r="U302" s="18">
        <v>43397</v>
      </c>
      <c r="V302" t="s">
        <v>160</v>
      </c>
      <c r="W302" t="s">
        <v>458</v>
      </c>
      <c r="X302" t="s">
        <v>459</v>
      </c>
      <c r="Z302"/>
    </row>
    <row r="303" spans="1:26" x14ac:dyDescent="0.35">
      <c r="A303" t="s">
        <v>591</v>
      </c>
      <c r="B303" t="s">
        <v>460</v>
      </c>
      <c r="C303" t="s">
        <v>470</v>
      </c>
      <c r="D303" t="s">
        <v>462</v>
      </c>
      <c r="E303" t="s">
        <v>479</v>
      </c>
      <c r="F303" t="s">
        <v>465</v>
      </c>
      <c r="H303" t="s">
        <v>767</v>
      </c>
      <c r="I303" s="18">
        <v>43396</v>
      </c>
      <c r="J303">
        <v>0.09</v>
      </c>
      <c r="K303" t="s">
        <v>468</v>
      </c>
      <c r="L303" t="s">
        <v>467</v>
      </c>
      <c r="M303" t="s">
        <v>467</v>
      </c>
      <c r="N303" t="s">
        <v>467</v>
      </c>
      <c r="O303">
        <v>1.4999999999999999E-2</v>
      </c>
      <c r="P303" t="s">
        <v>468</v>
      </c>
      <c r="Q303">
        <v>5.8000000000000003E-2</v>
      </c>
      <c r="R303" t="s">
        <v>469</v>
      </c>
      <c r="S303" t="s">
        <v>458</v>
      </c>
      <c r="T303" t="s">
        <v>458</v>
      </c>
      <c r="U303" s="18">
        <v>43397</v>
      </c>
      <c r="V303" t="s">
        <v>450</v>
      </c>
      <c r="W303" t="s">
        <v>458</v>
      </c>
      <c r="X303" t="s">
        <v>459</v>
      </c>
      <c r="Z303"/>
    </row>
    <row r="304" spans="1:26" x14ac:dyDescent="0.35">
      <c r="A304" t="s">
        <v>592</v>
      </c>
      <c r="B304" t="s">
        <v>460</v>
      </c>
      <c r="C304" t="s">
        <v>470</v>
      </c>
      <c r="D304" t="s">
        <v>462</v>
      </c>
      <c r="E304" t="s">
        <v>479</v>
      </c>
      <c r="F304" t="s">
        <v>465</v>
      </c>
      <c r="H304" t="s">
        <v>768</v>
      </c>
      <c r="I304" s="18">
        <v>43396</v>
      </c>
      <c r="J304">
        <v>7.8E-2</v>
      </c>
      <c r="K304" t="s">
        <v>468</v>
      </c>
      <c r="L304" t="s">
        <v>467</v>
      </c>
      <c r="M304" t="s">
        <v>467</v>
      </c>
      <c r="N304" t="s">
        <v>467</v>
      </c>
      <c r="O304">
        <v>1.4999999999999999E-2</v>
      </c>
      <c r="P304" t="s">
        <v>468</v>
      </c>
      <c r="Q304">
        <v>5.8000000000000003E-2</v>
      </c>
      <c r="R304" t="s">
        <v>469</v>
      </c>
      <c r="S304" t="s">
        <v>458</v>
      </c>
      <c r="T304" t="s">
        <v>457</v>
      </c>
      <c r="U304" s="18">
        <v>43397</v>
      </c>
      <c r="V304" t="s">
        <v>158</v>
      </c>
      <c r="W304" t="s">
        <v>458</v>
      </c>
      <c r="X304" t="s">
        <v>459</v>
      </c>
      <c r="Z304"/>
    </row>
    <row r="305" spans="1:26" x14ac:dyDescent="0.35">
      <c r="A305" t="s">
        <v>613</v>
      </c>
      <c r="B305" t="s">
        <v>460</v>
      </c>
      <c r="C305" t="s">
        <v>470</v>
      </c>
      <c r="D305" t="s">
        <v>462</v>
      </c>
      <c r="E305" t="s">
        <v>479</v>
      </c>
      <c r="F305" t="s">
        <v>465</v>
      </c>
      <c r="H305" t="s">
        <v>769</v>
      </c>
      <c r="I305" s="18">
        <v>43396</v>
      </c>
      <c r="J305">
        <v>8.8999999999999996E-2</v>
      </c>
      <c r="K305" t="s">
        <v>468</v>
      </c>
      <c r="L305" t="s">
        <v>467</v>
      </c>
      <c r="M305" t="s">
        <v>467</v>
      </c>
      <c r="N305" t="s">
        <v>467</v>
      </c>
      <c r="O305">
        <v>1.4999999999999999E-2</v>
      </c>
      <c r="P305" t="s">
        <v>468</v>
      </c>
      <c r="Q305">
        <v>5.8000000000000003E-2</v>
      </c>
      <c r="R305" t="s">
        <v>469</v>
      </c>
      <c r="S305" t="s">
        <v>458</v>
      </c>
      <c r="T305" t="s">
        <v>456</v>
      </c>
      <c r="U305" s="18">
        <v>43397</v>
      </c>
      <c r="V305" t="s">
        <v>158</v>
      </c>
      <c r="W305" t="s">
        <v>458</v>
      </c>
      <c r="X305" t="s">
        <v>459</v>
      </c>
      <c r="Z305"/>
    </row>
    <row r="306" spans="1:26" x14ac:dyDescent="0.35">
      <c r="A306" t="s">
        <v>593</v>
      </c>
      <c r="B306" t="s">
        <v>460</v>
      </c>
      <c r="C306" t="s">
        <v>470</v>
      </c>
      <c r="D306" t="s">
        <v>462</v>
      </c>
      <c r="E306" t="s">
        <v>479</v>
      </c>
      <c r="F306" t="s">
        <v>465</v>
      </c>
      <c r="H306" t="s">
        <v>770</v>
      </c>
      <c r="I306" s="18">
        <v>43396</v>
      </c>
      <c r="J306">
        <v>9.0999999999999998E-2</v>
      </c>
      <c r="K306" t="s">
        <v>468</v>
      </c>
      <c r="L306" t="s">
        <v>467</v>
      </c>
      <c r="M306" t="s">
        <v>467</v>
      </c>
      <c r="N306" t="s">
        <v>467</v>
      </c>
      <c r="O306">
        <v>1.4999999999999999E-2</v>
      </c>
      <c r="P306" t="s">
        <v>468</v>
      </c>
      <c r="Q306">
        <v>5.8000000000000003E-2</v>
      </c>
      <c r="R306" t="s">
        <v>469</v>
      </c>
      <c r="S306" t="s">
        <v>458</v>
      </c>
      <c r="T306" t="s">
        <v>458</v>
      </c>
      <c r="U306" s="18">
        <v>43397</v>
      </c>
      <c r="V306" t="s">
        <v>451</v>
      </c>
      <c r="W306" t="s">
        <v>458</v>
      </c>
      <c r="X306" t="s">
        <v>459</v>
      </c>
      <c r="Z306"/>
    </row>
    <row r="307" spans="1:26" x14ac:dyDescent="0.35">
      <c r="A307" t="s">
        <v>594</v>
      </c>
      <c r="B307" t="s">
        <v>460</v>
      </c>
      <c r="C307" t="s">
        <v>470</v>
      </c>
      <c r="D307" t="s">
        <v>462</v>
      </c>
      <c r="E307" t="s">
        <v>479</v>
      </c>
      <c r="F307" t="s">
        <v>465</v>
      </c>
      <c r="H307" t="s">
        <v>771</v>
      </c>
      <c r="I307" s="18">
        <v>43396</v>
      </c>
      <c r="J307">
        <v>0.11799999999999999</v>
      </c>
      <c r="K307" t="s">
        <v>468</v>
      </c>
      <c r="L307" t="s">
        <v>467</v>
      </c>
      <c r="M307" t="s">
        <v>467</v>
      </c>
      <c r="N307" t="s">
        <v>467</v>
      </c>
      <c r="O307">
        <v>1.4999999999999999E-2</v>
      </c>
      <c r="P307" t="s">
        <v>468</v>
      </c>
      <c r="Q307">
        <v>5.8000000000000003E-2</v>
      </c>
      <c r="R307" t="s">
        <v>469</v>
      </c>
      <c r="S307" t="s">
        <v>458</v>
      </c>
      <c r="T307" t="s">
        <v>458</v>
      </c>
      <c r="U307" s="18">
        <v>43397</v>
      </c>
      <c r="V307" t="s">
        <v>161</v>
      </c>
      <c r="W307" t="s">
        <v>458</v>
      </c>
      <c r="X307" t="s">
        <v>459</v>
      </c>
      <c r="Z307"/>
    </row>
    <row r="308" spans="1:26" x14ac:dyDescent="0.35">
      <c r="A308" t="s">
        <v>595</v>
      </c>
      <c r="B308" t="s">
        <v>460</v>
      </c>
      <c r="C308" t="s">
        <v>470</v>
      </c>
      <c r="D308" t="s">
        <v>462</v>
      </c>
      <c r="E308" t="s">
        <v>479</v>
      </c>
      <c r="F308" t="s">
        <v>465</v>
      </c>
      <c r="H308" t="s">
        <v>772</v>
      </c>
      <c r="I308" s="18">
        <v>43402</v>
      </c>
      <c r="J308">
        <v>0.14799999999999999</v>
      </c>
      <c r="K308" t="s">
        <v>468</v>
      </c>
      <c r="L308" t="s">
        <v>467</v>
      </c>
      <c r="M308" t="s">
        <v>467</v>
      </c>
      <c r="N308" t="s">
        <v>467</v>
      </c>
      <c r="O308">
        <v>1.4999999999999999E-2</v>
      </c>
      <c r="P308" t="s">
        <v>468</v>
      </c>
      <c r="Q308">
        <v>5.8000000000000003E-2</v>
      </c>
      <c r="R308" t="s">
        <v>469</v>
      </c>
      <c r="S308" t="s">
        <v>458</v>
      </c>
      <c r="T308" t="s">
        <v>458</v>
      </c>
      <c r="U308" s="18">
        <v>43403</v>
      </c>
      <c r="V308" t="s">
        <v>159</v>
      </c>
      <c r="W308" t="s">
        <v>458</v>
      </c>
      <c r="X308" t="s">
        <v>459</v>
      </c>
      <c r="Z308"/>
    </row>
    <row r="309" spans="1:26" x14ac:dyDescent="0.35">
      <c r="A309" t="s">
        <v>596</v>
      </c>
      <c r="B309" t="s">
        <v>460</v>
      </c>
      <c r="C309" t="s">
        <v>470</v>
      </c>
      <c r="D309" t="s">
        <v>462</v>
      </c>
      <c r="E309" t="s">
        <v>479</v>
      </c>
      <c r="F309" t="s">
        <v>465</v>
      </c>
      <c r="H309" t="s">
        <v>773</v>
      </c>
      <c r="I309" s="18">
        <v>43402</v>
      </c>
      <c r="J309">
        <v>0.109</v>
      </c>
      <c r="K309" t="s">
        <v>468</v>
      </c>
      <c r="L309" t="s">
        <v>467</v>
      </c>
      <c r="M309" t="s">
        <v>467</v>
      </c>
      <c r="N309" t="s">
        <v>467</v>
      </c>
      <c r="O309">
        <v>1.4999999999999999E-2</v>
      </c>
      <c r="P309" t="s">
        <v>468</v>
      </c>
      <c r="Q309">
        <v>5.8000000000000003E-2</v>
      </c>
      <c r="R309" t="s">
        <v>469</v>
      </c>
      <c r="S309" t="s">
        <v>458</v>
      </c>
      <c r="T309" t="s">
        <v>458</v>
      </c>
      <c r="U309" s="18">
        <v>43403</v>
      </c>
      <c r="V309" t="s">
        <v>160</v>
      </c>
      <c r="W309" t="s">
        <v>458</v>
      </c>
      <c r="X309" t="s">
        <v>459</v>
      </c>
      <c r="Z309"/>
    </row>
    <row r="310" spans="1:26" x14ac:dyDescent="0.35">
      <c r="A310" t="s">
        <v>597</v>
      </c>
      <c r="B310" t="s">
        <v>460</v>
      </c>
      <c r="C310" t="s">
        <v>470</v>
      </c>
      <c r="D310" t="s">
        <v>462</v>
      </c>
      <c r="E310" t="s">
        <v>479</v>
      </c>
      <c r="F310" t="s">
        <v>465</v>
      </c>
      <c r="H310" t="s">
        <v>774</v>
      </c>
      <c r="I310" s="18">
        <v>43402</v>
      </c>
      <c r="J310">
        <v>8.7999999999999995E-2</v>
      </c>
      <c r="K310" t="s">
        <v>468</v>
      </c>
      <c r="L310" t="s">
        <v>467</v>
      </c>
      <c r="M310" t="s">
        <v>467</v>
      </c>
      <c r="N310" t="s">
        <v>467</v>
      </c>
      <c r="O310">
        <v>1.4999999999999999E-2</v>
      </c>
      <c r="P310" t="s">
        <v>468</v>
      </c>
      <c r="Q310">
        <v>5.8000000000000003E-2</v>
      </c>
      <c r="R310" t="s">
        <v>469</v>
      </c>
      <c r="S310" t="s">
        <v>458</v>
      </c>
      <c r="T310" t="s">
        <v>458</v>
      </c>
      <c r="U310" s="18">
        <v>43403</v>
      </c>
      <c r="V310" t="s">
        <v>158</v>
      </c>
      <c r="W310" t="s">
        <v>458</v>
      </c>
      <c r="X310" t="s">
        <v>459</v>
      </c>
      <c r="Z310"/>
    </row>
    <row r="311" spans="1:26" x14ac:dyDescent="0.35">
      <c r="A311" t="s">
        <v>598</v>
      </c>
      <c r="B311" t="s">
        <v>460</v>
      </c>
      <c r="C311" t="s">
        <v>470</v>
      </c>
      <c r="D311" t="s">
        <v>462</v>
      </c>
      <c r="E311" t="s">
        <v>479</v>
      </c>
      <c r="F311" t="s">
        <v>465</v>
      </c>
      <c r="H311" t="s">
        <v>775</v>
      </c>
      <c r="I311" s="18">
        <v>43402</v>
      </c>
      <c r="J311">
        <v>1.7000000000000001E-2</v>
      </c>
      <c r="K311" t="s">
        <v>468</v>
      </c>
      <c r="L311" t="s">
        <v>467</v>
      </c>
      <c r="M311" t="s">
        <v>467</v>
      </c>
      <c r="N311" t="s">
        <v>467</v>
      </c>
      <c r="O311">
        <v>1.4999999999999999E-2</v>
      </c>
      <c r="P311" t="s">
        <v>468</v>
      </c>
      <c r="Q311">
        <v>5.8000000000000003E-2</v>
      </c>
      <c r="R311" t="s">
        <v>469</v>
      </c>
      <c r="S311" t="s">
        <v>458</v>
      </c>
      <c r="T311" t="s">
        <v>457</v>
      </c>
      <c r="U311" s="18">
        <v>43403</v>
      </c>
      <c r="V311" t="s">
        <v>451</v>
      </c>
      <c r="W311" t="s">
        <v>458</v>
      </c>
      <c r="X311" t="s">
        <v>459</v>
      </c>
      <c r="Z311"/>
    </row>
    <row r="312" spans="1:26" x14ac:dyDescent="0.35">
      <c r="A312" t="s">
        <v>804</v>
      </c>
      <c r="B312" t="s">
        <v>460</v>
      </c>
      <c r="C312" t="s">
        <v>470</v>
      </c>
      <c r="D312" t="s">
        <v>462</v>
      </c>
      <c r="E312" t="s">
        <v>479</v>
      </c>
      <c r="F312" t="s">
        <v>465</v>
      </c>
      <c r="H312" t="s">
        <v>776</v>
      </c>
      <c r="I312" s="18">
        <v>43402</v>
      </c>
      <c r="J312">
        <v>0.115</v>
      </c>
      <c r="K312" t="s">
        <v>468</v>
      </c>
      <c r="L312" t="s">
        <v>467</v>
      </c>
      <c r="M312" t="s">
        <v>467</v>
      </c>
      <c r="N312" t="s">
        <v>467</v>
      </c>
      <c r="O312">
        <v>1.4999999999999999E-2</v>
      </c>
      <c r="P312" t="s">
        <v>468</v>
      </c>
      <c r="Q312">
        <v>5.8000000000000003E-2</v>
      </c>
      <c r="R312" t="s">
        <v>469</v>
      </c>
      <c r="S312" t="s">
        <v>458</v>
      </c>
      <c r="T312" t="s">
        <v>456</v>
      </c>
      <c r="U312" s="18">
        <v>43403</v>
      </c>
      <c r="V312" t="s">
        <v>451</v>
      </c>
      <c r="W312" t="s">
        <v>458</v>
      </c>
      <c r="X312" t="s">
        <v>459</v>
      </c>
      <c r="Z312"/>
    </row>
    <row r="313" spans="1:26" x14ac:dyDescent="0.35">
      <c r="A313" t="s">
        <v>599</v>
      </c>
      <c r="B313" t="s">
        <v>460</v>
      </c>
      <c r="C313" t="s">
        <v>470</v>
      </c>
      <c r="D313" t="s">
        <v>462</v>
      </c>
      <c r="E313" t="s">
        <v>479</v>
      </c>
      <c r="F313" t="s">
        <v>465</v>
      </c>
      <c r="H313" t="s">
        <v>777</v>
      </c>
      <c r="I313" s="18">
        <v>43406</v>
      </c>
      <c r="J313">
        <v>8.8999999999999996E-2</v>
      </c>
      <c r="K313" t="s">
        <v>468</v>
      </c>
      <c r="L313" t="s">
        <v>467</v>
      </c>
      <c r="M313" t="s">
        <v>467</v>
      </c>
      <c r="N313" t="s">
        <v>467</v>
      </c>
      <c r="O313">
        <v>1.4999999999999999E-2</v>
      </c>
      <c r="P313" t="s">
        <v>468</v>
      </c>
      <c r="Q313">
        <v>5.8000000000000003E-2</v>
      </c>
      <c r="R313" t="s">
        <v>469</v>
      </c>
      <c r="S313" t="s">
        <v>458</v>
      </c>
      <c r="T313" t="s">
        <v>458</v>
      </c>
      <c r="U313" s="18">
        <v>43407</v>
      </c>
      <c r="V313" t="s">
        <v>159</v>
      </c>
      <c r="W313" t="s">
        <v>458</v>
      </c>
      <c r="X313" t="s">
        <v>459</v>
      </c>
      <c r="Z313"/>
    </row>
    <row r="314" spans="1:26" x14ac:dyDescent="0.35">
      <c r="A314" t="s">
        <v>600</v>
      </c>
      <c r="B314" t="s">
        <v>460</v>
      </c>
      <c r="C314" t="s">
        <v>470</v>
      </c>
      <c r="D314" t="s">
        <v>462</v>
      </c>
      <c r="E314" t="s">
        <v>479</v>
      </c>
      <c r="F314" t="s">
        <v>465</v>
      </c>
      <c r="H314" t="s">
        <v>778</v>
      </c>
      <c r="I314" s="18">
        <v>43406</v>
      </c>
      <c r="J314">
        <v>0.127</v>
      </c>
      <c r="K314" t="s">
        <v>468</v>
      </c>
      <c r="L314" t="s">
        <v>467</v>
      </c>
      <c r="M314" t="s">
        <v>467</v>
      </c>
      <c r="N314" t="s">
        <v>467</v>
      </c>
      <c r="O314">
        <v>1.4999999999999999E-2</v>
      </c>
      <c r="P314" t="s">
        <v>468</v>
      </c>
      <c r="Q314">
        <v>5.8000000000000003E-2</v>
      </c>
      <c r="R314" t="s">
        <v>469</v>
      </c>
      <c r="S314" t="s">
        <v>458</v>
      </c>
      <c r="T314" t="s">
        <v>458</v>
      </c>
      <c r="U314" s="18">
        <v>43407</v>
      </c>
      <c r="V314" t="s">
        <v>160</v>
      </c>
      <c r="W314" t="s">
        <v>458</v>
      </c>
      <c r="X314" t="s">
        <v>459</v>
      </c>
      <c r="Z314"/>
    </row>
    <row r="315" spans="1:26" x14ac:dyDescent="0.35">
      <c r="A315" t="s">
        <v>601</v>
      </c>
      <c r="B315" t="s">
        <v>460</v>
      </c>
      <c r="C315" t="s">
        <v>470</v>
      </c>
      <c r="D315" t="s">
        <v>462</v>
      </c>
      <c r="E315" t="s">
        <v>479</v>
      </c>
      <c r="F315" t="s">
        <v>465</v>
      </c>
      <c r="H315" t="s">
        <v>779</v>
      </c>
      <c r="I315" s="18">
        <v>43406</v>
      </c>
      <c r="J315">
        <v>8.6999999999999994E-2</v>
      </c>
      <c r="K315" t="s">
        <v>468</v>
      </c>
      <c r="L315" t="s">
        <v>467</v>
      </c>
      <c r="M315" t="s">
        <v>467</v>
      </c>
      <c r="N315" t="s">
        <v>467</v>
      </c>
      <c r="O315">
        <v>1.4999999999999999E-2</v>
      </c>
      <c r="P315" t="s">
        <v>468</v>
      </c>
      <c r="Q315">
        <v>5.8000000000000003E-2</v>
      </c>
      <c r="R315" t="s">
        <v>469</v>
      </c>
      <c r="S315" t="s">
        <v>458</v>
      </c>
      <c r="T315" t="s">
        <v>457</v>
      </c>
      <c r="U315" s="18">
        <v>43407</v>
      </c>
      <c r="V315" t="s">
        <v>158</v>
      </c>
      <c r="W315" t="s">
        <v>458</v>
      </c>
      <c r="X315" t="s">
        <v>459</v>
      </c>
      <c r="Z315"/>
    </row>
    <row r="316" spans="1:26" x14ac:dyDescent="0.35">
      <c r="A316" t="s">
        <v>614</v>
      </c>
      <c r="B316" t="s">
        <v>460</v>
      </c>
      <c r="C316" t="s">
        <v>470</v>
      </c>
      <c r="D316" t="s">
        <v>462</v>
      </c>
      <c r="E316" t="s">
        <v>479</v>
      </c>
      <c r="F316" t="s">
        <v>465</v>
      </c>
      <c r="H316" t="s">
        <v>780</v>
      </c>
      <c r="I316" s="18">
        <v>43406</v>
      </c>
      <c r="J316">
        <v>0.11799999999999999</v>
      </c>
      <c r="K316" t="s">
        <v>468</v>
      </c>
      <c r="L316" t="s">
        <v>467</v>
      </c>
      <c r="M316" t="s">
        <v>467</v>
      </c>
      <c r="N316" t="s">
        <v>467</v>
      </c>
      <c r="O316">
        <v>1.4999999999999999E-2</v>
      </c>
      <c r="P316" t="s">
        <v>468</v>
      </c>
      <c r="Q316">
        <v>5.8000000000000003E-2</v>
      </c>
      <c r="R316" t="s">
        <v>469</v>
      </c>
      <c r="S316" t="s">
        <v>458</v>
      </c>
      <c r="T316" t="s">
        <v>456</v>
      </c>
      <c r="U316" s="18">
        <v>43407</v>
      </c>
      <c r="V316" t="s">
        <v>158</v>
      </c>
      <c r="W316" t="s">
        <v>458</v>
      </c>
      <c r="X316" t="s">
        <v>459</v>
      </c>
      <c r="Z316"/>
    </row>
    <row r="317" spans="1:26" x14ac:dyDescent="0.35">
      <c r="A317" t="s">
        <v>602</v>
      </c>
      <c r="B317" t="s">
        <v>460</v>
      </c>
      <c r="C317" t="s">
        <v>470</v>
      </c>
      <c r="D317" t="s">
        <v>462</v>
      </c>
      <c r="E317" t="s">
        <v>479</v>
      </c>
      <c r="F317" t="s">
        <v>465</v>
      </c>
      <c r="H317" t="s">
        <v>781</v>
      </c>
      <c r="I317" s="18">
        <v>43406</v>
      </c>
      <c r="J317">
        <v>5.2999999999999999E-2</v>
      </c>
      <c r="K317" t="s">
        <v>468</v>
      </c>
      <c r="L317" t="s">
        <v>467</v>
      </c>
      <c r="M317" t="s">
        <v>467</v>
      </c>
      <c r="N317" t="s">
        <v>467</v>
      </c>
      <c r="O317">
        <v>1.4999999999999999E-2</v>
      </c>
      <c r="P317" t="s">
        <v>468</v>
      </c>
      <c r="Q317">
        <v>5.8000000000000003E-2</v>
      </c>
      <c r="R317" t="s">
        <v>469</v>
      </c>
      <c r="S317" t="s">
        <v>458</v>
      </c>
      <c r="T317" t="s">
        <v>458</v>
      </c>
      <c r="U317" s="18">
        <v>43407</v>
      </c>
      <c r="V317" t="s">
        <v>451</v>
      </c>
      <c r="W317" t="s">
        <v>458</v>
      </c>
      <c r="X317" t="s">
        <v>459</v>
      </c>
      <c r="Z317"/>
    </row>
    <row r="318" spans="1:26" x14ac:dyDescent="0.35">
      <c r="A318" t="s">
        <v>615</v>
      </c>
      <c r="B318" t="s">
        <v>460</v>
      </c>
      <c r="C318" t="s">
        <v>470</v>
      </c>
      <c r="D318" t="s">
        <v>462</v>
      </c>
      <c r="E318" t="s">
        <v>479</v>
      </c>
      <c r="F318" t="s">
        <v>465</v>
      </c>
      <c r="H318" t="s">
        <v>782</v>
      </c>
      <c r="I318" s="18">
        <v>43054</v>
      </c>
      <c r="J318">
        <v>6.0999999999999999E-2</v>
      </c>
      <c r="K318" t="s">
        <v>468</v>
      </c>
      <c r="L318" t="s">
        <v>467</v>
      </c>
      <c r="M318" t="s">
        <v>467</v>
      </c>
      <c r="N318" t="s">
        <v>467</v>
      </c>
      <c r="O318">
        <v>1.4999999999999999E-2</v>
      </c>
      <c r="P318" t="s">
        <v>468</v>
      </c>
      <c r="Q318">
        <v>5.8000000000000003E-2</v>
      </c>
      <c r="R318" t="s">
        <v>469</v>
      </c>
      <c r="S318" t="s">
        <v>458</v>
      </c>
      <c r="T318" t="s">
        <v>455</v>
      </c>
      <c r="U318" s="18">
        <v>43055</v>
      </c>
      <c r="V318" t="s">
        <v>158</v>
      </c>
      <c r="W318" t="s">
        <v>458</v>
      </c>
      <c r="X318" t="s">
        <v>459</v>
      </c>
      <c r="Z318"/>
    </row>
    <row r="319" spans="1:26" x14ac:dyDescent="0.35">
      <c r="A319" t="s">
        <v>616</v>
      </c>
      <c r="B319" t="s">
        <v>460</v>
      </c>
      <c r="C319" t="s">
        <v>470</v>
      </c>
      <c r="D319" t="s">
        <v>462</v>
      </c>
      <c r="E319" t="s">
        <v>479</v>
      </c>
      <c r="F319" t="s">
        <v>465</v>
      </c>
      <c r="H319" t="s">
        <v>783</v>
      </c>
      <c r="I319" s="18">
        <v>43070</v>
      </c>
      <c r="J319">
        <v>2.5000000000000001E-3</v>
      </c>
      <c r="K319" t="s">
        <v>468</v>
      </c>
      <c r="L319" t="s">
        <v>467</v>
      </c>
      <c r="M319" t="s">
        <v>467</v>
      </c>
      <c r="N319" t="s">
        <v>467</v>
      </c>
      <c r="O319">
        <v>1.4999999999999999E-2</v>
      </c>
      <c r="P319" t="s">
        <v>468</v>
      </c>
      <c r="Q319">
        <v>5.8000000000000003E-2</v>
      </c>
      <c r="R319" t="s">
        <v>469</v>
      </c>
      <c r="S319" t="s">
        <v>458</v>
      </c>
      <c r="T319" t="s">
        <v>455</v>
      </c>
      <c r="U319" s="18">
        <v>43071</v>
      </c>
      <c r="V319" t="s">
        <v>158</v>
      </c>
      <c r="W319" t="s">
        <v>458</v>
      </c>
      <c r="X319" t="s">
        <v>459</v>
      </c>
      <c r="Z319"/>
    </row>
    <row r="320" spans="1:26" x14ac:dyDescent="0.35">
      <c r="A320" t="s">
        <v>617</v>
      </c>
      <c r="B320" t="s">
        <v>460</v>
      </c>
      <c r="C320" t="s">
        <v>470</v>
      </c>
      <c r="D320" t="s">
        <v>462</v>
      </c>
      <c r="E320" t="s">
        <v>479</v>
      </c>
      <c r="F320" t="s">
        <v>465</v>
      </c>
      <c r="H320" t="s">
        <v>784</v>
      </c>
      <c r="I320" s="18">
        <v>43243</v>
      </c>
      <c r="J320">
        <v>2.3E-2</v>
      </c>
      <c r="K320" t="s">
        <v>468</v>
      </c>
      <c r="L320" t="s">
        <v>467</v>
      </c>
      <c r="M320" t="s">
        <v>467</v>
      </c>
      <c r="N320" t="s">
        <v>467</v>
      </c>
      <c r="O320">
        <v>1.4999999999999999E-2</v>
      </c>
      <c r="P320" t="s">
        <v>468</v>
      </c>
      <c r="Q320">
        <v>5.8000000000000003E-2</v>
      </c>
      <c r="R320" t="s">
        <v>469</v>
      </c>
      <c r="S320" t="s">
        <v>458</v>
      </c>
      <c r="T320" t="s">
        <v>455</v>
      </c>
      <c r="U320" s="18">
        <v>43244</v>
      </c>
      <c r="V320" t="s">
        <v>158</v>
      </c>
      <c r="W320" t="s">
        <v>458</v>
      </c>
      <c r="X320" t="s">
        <v>459</v>
      </c>
      <c r="Z320"/>
    </row>
    <row r="321" spans="1:26" x14ac:dyDescent="0.35">
      <c r="A321" t="s">
        <v>618</v>
      </c>
      <c r="B321" t="s">
        <v>460</v>
      </c>
      <c r="C321" t="s">
        <v>470</v>
      </c>
      <c r="D321" t="s">
        <v>462</v>
      </c>
      <c r="E321" t="s">
        <v>479</v>
      </c>
      <c r="F321" t="s">
        <v>465</v>
      </c>
      <c r="H321" t="s">
        <v>785</v>
      </c>
      <c r="I321" s="18">
        <v>43286</v>
      </c>
      <c r="J321">
        <v>1.7000000000000001E-2</v>
      </c>
      <c r="K321" t="s">
        <v>468</v>
      </c>
      <c r="L321" t="s">
        <v>467</v>
      </c>
      <c r="M321" t="s">
        <v>467</v>
      </c>
      <c r="N321" t="s">
        <v>467</v>
      </c>
      <c r="O321">
        <v>1.4999999999999999E-2</v>
      </c>
      <c r="P321" t="s">
        <v>468</v>
      </c>
      <c r="Q321">
        <v>5.8000000000000003E-2</v>
      </c>
      <c r="R321" t="s">
        <v>469</v>
      </c>
      <c r="S321" t="s">
        <v>458</v>
      </c>
      <c r="T321" t="s">
        <v>455</v>
      </c>
      <c r="U321" s="18">
        <v>43287</v>
      </c>
      <c r="V321" t="s">
        <v>158</v>
      </c>
      <c r="W321" t="s">
        <v>458</v>
      </c>
      <c r="X321" t="s">
        <v>459</v>
      </c>
      <c r="Z321"/>
    </row>
    <row r="322" spans="1:26" x14ac:dyDescent="0.35">
      <c r="A322" t="s">
        <v>619</v>
      </c>
      <c r="B322" t="s">
        <v>460</v>
      </c>
      <c r="C322" t="s">
        <v>470</v>
      </c>
      <c r="D322" t="s">
        <v>462</v>
      </c>
      <c r="E322" t="s">
        <v>479</v>
      </c>
      <c r="F322" t="s">
        <v>465</v>
      </c>
      <c r="H322" t="s">
        <v>786</v>
      </c>
      <c r="I322" s="18">
        <v>43298</v>
      </c>
      <c r="J322">
        <v>1.9E-2</v>
      </c>
      <c r="K322" t="s">
        <v>468</v>
      </c>
      <c r="L322" t="s">
        <v>467</v>
      </c>
      <c r="M322" t="s">
        <v>467</v>
      </c>
      <c r="N322" t="s">
        <v>467</v>
      </c>
      <c r="O322">
        <v>1.4999999999999999E-2</v>
      </c>
      <c r="P322" t="s">
        <v>468</v>
      </c>
      <c r="Q322">
        <v>5.8000000000000003E-2</v>
      </c>
      <c r="R322" t="s">
        <v>469</v>
      </c>
      <c r="S322" t="s">
        <v>458</v>
      </c>
      <c r="T322" t="s">
        <v>455</v>
      </c>
      <c r="U322" s="18">
        <v>43299</v>
      </c>
      <c r="V322" t="s">
        <v>158</v>
      </c>
      <c r="W322" t="s">
        <v>458</v>
      </c>
      <c r="X322" t="s">
        <v>459</v>
      </c>
      <c r="Z322"/>
    </row>
    <row r="323" spans="1:26" x14ac:dyDescent="0.35">
      <c r="A323" t="s">
        <v>620</v>
      </c>
      <c r="B323" t="s">
        <v>460</v>
      </c>
      <c r="C323" t="s">
        <v>470</v>
      </c>
      <c r="D323" t="s">
        <v>462</v>
      </c>
      <c r="E323" t="s">
        <v>479</v>
      </c>
      <c r="F323" t="s">
        <v>465</v>
      </c>
      <c r="H323" t="s">
        <v>787</v>
      </c>
      <c r="I323" s="18">
        <v>43306</v>
      </c>
      <c r="J323">
        <v>5.0000000000000001E-3</v>
      </c>
      <c r="K323" t="s">
        <v>468</v>
      </c>
      <c r="L323" t="s">
        <v>467</v>
      </c>
      <c r="M323" t="s">
        <v>467</v>
      </c>
      <c r="N323" t="s">
        <v>467</v>
      </c>
      <c r="O323">
        <v>1.4999999999999999E-2</v>
      </c>
      <c r="P323" t="s">
        <v>468</v>
      </c>
      <c r="Q323">
        <v>5.8000000000000003E-2</v>
      </c>
      <c r="R323" t="s">
        <v>469</v>
      </c>
      <c r="S323" t="s">
        <v>458</v>
      </c>
      <c r="T323" t="s">
        <v>455</v>
      </c>
      <c r="U323" s="18">
        <v>43307</v>
      </c>
      <c r="V323" t="s">
        <v>158</v>
      </c>
      <c r="W323" t="s">
        <v>458</v>
      </c>
      <c r="X323" t="s">
        <v>459</v>
      </c>
      <c r="Z323"/>
    </row>
    <row r="324" spans="1:26" x14ac:dyDescent="0.35">
      <c r="A324" t="s">
        <v>621</v>
      </c>
      <c r="B324" t="s">
        <v>460</v>
      </c>
      <c r="C324" t="s">
        <v>470</v>
      </c>
      <c r="D324" t="s">
        <v>462</v>
      </c>
      <c r="E324" t="s">
        <v>479</v>
      </c>
      <c r="F324" t="s">
        <v>465</v>
      </c>
      <c r="H324" t="s">
        <v>788</v>
      </c>
      <c r="I324" s="18">
        <v>43312</v>
      </c>
      <c r="J324">
        <v>5.0000000000000001E-3</v>
      </c>
      <c r="K324" t="s">
        <v>468</v>
      </c>
      <c r="L324" t="s">
        <v>467</v>
      </c>
      <c r="M324" t="s">
        <v>467</v>
      </c>
      <c r="N324" t="s">
        <v>467</v>
      </c>
      <c r="O324">
        <v>1.4999999999999999E-2</v>
      </c>
      <c r="P324" t="s">
        <v>468</v>
      </c>
      <c r="Q324">
        <v>5.8000000000000003E-2</v>
      </c>
      <c r="R324" t="s">
        <v>469</v>
      </c>
      <c r="S324" t="s">
        <v>458</v>
      </c>
      <c r="T324" t="s">
        <v>455</v>
      </c>
      <c r="U324" s="18">
        <v>43313</v>
      </c>
      <c r="V324" t="s">
        <v>158</v>
      </c>
      <c r="W324" t="s">
        <v>458</v>
      </c>
      <c r="X324" t="s">
        <v>459</v>
      </c>
      <c r="Z324"/>
    </row>
    <row r="325" spans="1:26" x14ac:dyDescent="0.35">
      <c r="A325" t="s">
        <v>622</v>
      </c>
      <c r="B325" t="s">
        <v>460</v>
      </c>
      <c r="C325" t="s">
        <v>470</v>
      </c>
      <c r="D325" t="s">
        <v>462</v>
      </c>
      <c r="E325" t="s">
        <v>479</v>
      </c>
      <c r="F325" t="s">
        <v>465</v>
      </c>
      <c r="H325" t="s">
        <v>789</v>
      </c>
      <c r="I325" s="18">
        <v>43326</v>
      </c>
      <c r="J325">
        <v>2.5999999999999999E-2</v>
      </c>
      <c r="K325" t="s">
        <v>468</v>
      </c>
      <c r="L325" t="s">
        <v>467</v>
      </c>
      <c r="M325" t="s">
        <v>467</v>
      </c>
      <c r="N325" t="s">
        <v>467</v>
      </c>
      <c r="O325">
        <v>1.4999999999999999E-2</v>
      </c>
      <c r="P325" t="s">
        <v>468</v>
      </c>
      <c r="Q325">
        <v>5.8000000000000003E-2</v>
      </c>
      <c r="R325" t="s">
        <v>469</v>
      </c>
      <c r="S325" t="s">
        <v>458</v>
      </c>
      <c r="T325" t="s">
        <v>455</v>
      </c>
      <c r="U325" s="18">
        <v>43327</v>
      </c>
      <c r="V325" t="s">
        <v>158</v>
      </c>
      <c r="W325" t="s">
        <v>458</v>
      </c>
      <c r="X325" t="s">
        <v>459</v>
      </c>
      <c r="Z325"/>
    </row>
    <row r="326" spans="1:26" x14ac:dyDescent="0.35">
      <c r="A326" t="s">
        <v>623</v>
      </c>
      <c r="B326" t="s">
        <v>460</v>
      </c>
      <c r="C326" t="s">
        <v>470</v>
      </c>
      <c r="D326" t="s">
        <v>462</v>
      </c>
      <c r="E326" t="s">
        <v>479</v>
      </c>
      <c r="F326" t="s">
        <v>465</v>
      </c>
      <c r="H326" t="s">
        <v>790</v>
      </c>
      <c r="I326" s="18">
        <v>43329</v>
      </c>
      <c r="J326">
        <v>2.9000000000000001E-2</v>
      </c>
      <c r="K326" t="s">
        <v>468</v>
      </c>
      <c r="L326" t="s">
        <v>467</v>
      </c>
      <c r="M326" t="s">
        <v>467</v>
      </c>
      <c r="N326" t="s">
        <v>467</v>
      </c>
      <c r="O326">
        <v>1.4999999999999999E-2</v>
      </c>
      <c r="P326" t="s">
        <v>468</v>
      </c>
      <c r="Q326">
        <v>5.8000000000000003E-2</v>
      </c>
      <c r="R326" t="s">
        <v>469</v>
      </c>
      <c r="S326" t="s">
        <v>458</v>
      </c>
      <c r="T326" t="s">
        <v>455</v>
      </c>
      <c r="U326" s="18">
        <v>43330</v>
      </c>
      <c r="V326" t="s">
        <v>158</v>
      </c>
      <c r="W326" t="s">
        <v>458</v>
      </c>
      <c r="X326" t="s">
        <v>459</v>
      </c>
      <c r="Z326"/>
    </row>
    <row r="327" spans="1:26" x14ac:dyDescent="0.35">
      <c r="A327" t="s">
        <v>624</v>
      </c>
      <c r="B327" t="s">
        <v>460</v>
      </c>
      <c r="C327" t="s">
        <v>470</v>
      </c>
      <c r="D327" t="s">
        <v>462</v>
      </c>
      <c r="E327" t="s">
        <v>479</v>
      </c>
      <c r="F327" t="s">
        <v>465</v>
      </c>
      <c r="H327" t="s">
        <v>791</v>
      </c>
      <c r="I327" s="18">
        <v>43340</v>
      </c>
      <c r="J327">
        <v>1.2999999999999999E-2</v>
      </c>
      <c r="K327" t="s">
        <v>468</v>
      </c>
      <c r="L327" t="s">
        <v>467</v>
      </c>
      <c r="M327" t="s">
        <v>467</v>
      </c>
      <c r="N327" t="s">
        <v>467</v>
      </c>
      <c r="O327">
        <v>1.4999999999999999E-2</v>
      </c>
      <c r="P327" t="s">
        <v>468</v>
      </c>
      <c r="Q327">
        <v>5.8000000000000003E-2</v>
      </c>
      <c r="R327" t="s">
        <v>469</v>
      </c>
      <c r="S327" t="s">
        <v>458</v>
      </c>
      <c r="T327" t="s">
        <v>455</v>
      </c>
      <c r="U327" s="18">
        <v>43341</v>
      </c>
      <c r="V327" t="s">
        <v>158</v>
      </c>
      <c r="W327" t="s">
        <v>458</v>
      </c>
      <c r="X327" t="s">
        <v>459</v>
      </c>
      <c r="Z327"/>
    </row>
    <row r="328" spans="1:26" x14ac:dyDescent="0.35">
      <c r="A328" t="s">
        <v>625</v>
      </c>
      <c r="B328" t="s">
        <v>460</v>
      </c>
      <c r="C328" t="s">
        <v>470</v>
      </c>
      <c r="D328" t="s">
        <v>462</v>
      </c>
      <c r="E328" t="s">
        <v>479</v>
      </c>
      <c r="F328" t="s">
        <v>465</v>
      </c>
      <c r="H328" t="s">
        <v>792</v>
      </c>
      <c r="I328" s="18">
        <v>43353</v>
      </c>
      <c r="J328">
        <v>1.7999999999999999E-2</v>
      </c>
      <c r="K328" t="s">
        <v>468</v>
      </c>
      <c r="L328" t="s">
        <v>467</v>
      </c>
      <c r="M328" t="s">
        <v>467</v>
      </c>
      <c r="N328" t="s">
        <v>467</v>
      </c>
      <c r="O328">
        <v>1.4999999999999999E-2</v>
      </c>
      <c r="P328" t="s">
        <v>468</v>
      </c>
      <c r="Q328">
        <v>5.8000000000000003E-2</v>
      </c>
      <c r="R328" t="s">
        <v>469</v>
      </c>
      <c r="S328" t="s">
        <v>458</v>
      </c>
      <c r="T328" t="s">
        <v>455</v>
      </c>
      <c r="U328" s="18">
        <v>43354</v>
      </c>
      <c r="V328" t="s">
        <v>158</v>
      </c>
      <c r="W328" t="s">
        <v>458</v>
      </c>
      <c r="X328" t="s">
        <v>459</v>
      </c>
      <c r="Z328"/>
    </row>
    <row r="329" spans="1:26" x14ac:dyDescent="0.35">
      <c r="A329" t="s">
        <v>626</v>
      </c>
      <c r="B329" t="s">
        <v>460</v>
      </c>
      <c r="C329" t="s">
        <v>470</v>
      </c>
      <c r="D329" t="s">
        <v>462</v>
      </c>
      <c r="E329" t="s">
        <v>479</v>
      </c>
      <c r="F329" t="s">
        <v>465</v>
      </c>
      <c r="H329" t="s">
        <v>793</v>
      </c>
      <c r="I329" s="18">
        <v>43354</v>
      </c>
      <c r="J329">
        <v>1.2999999999999999E-2</v>
      </c>
      <c r="K329" t="s">
        <v>468</v>
      </c>
      <c r="L329" t="s">
        <v>467</v>
      </c>
      <c r="M329" t="s">
        <v>467</v>
      </c>
      <c r="N329" t="s">
        <v>467</v>
      </c>
      <c r="O329">
        <v>1.4999999999999999E-2</v>
      </c>
      <c r="P329" t="s">
        <v>468</v>
      </c>
      <c r="Q329">
        <v>5.8000000000000003E-2</v>
      </c>
      <c r="R329" t="s">
        <v>469</v>
      </c>
      <c r="S329" t="s">
        <v>458</v>
      </c>
      <c r="T329" t="s">
        <v>455</v>
      </c>
      <c r="U329" s="18">
        <v>43355</v>
      </c>
      <c r="V329" t="s">
        <v>158</v>
      </c>
      <c r="W329" t="s">
        <v>458</v>
      </c>
      <c r="X329" t="s">
        <v>459</v>
      </c>
      <c r="Z329"/>
    </row>
    <row r="330" spans="1:26" x14ac:dyDescent="0.35">
      <c r="A330" t="s">
        <v>627</v>
      </c>
      <c r="B330" t="s">
        <v>460</v>
      </c>
      <c r="C330" t="s">
        <v>470</v>
      </c>
      <c r="D330" t="s">
        <v>462</v>
      </c>
      <c r="E330" t="s">
        <v>479</v>
      </c>
      <c r="F330" t="s">
        <v>465</v>
      </c>
      <c r="H330" t="s">
        <v>794</v>
      </c>
      <c r="I330" s="18">
        <v>43368</v>
      </c>
      <c r="J330">
        <v>5.0000000000000001E-3</v>
      </c>
      <c r="K330" t="s">
        <v>468</v>
      </c>
      <c r="L330" t="s">
        <v>467</v>
      </c>
      <c r="M330" t="s">
        <v>467</v>
      </c>
      <c r="N330" t="s">
        <v>467</v>
      </c>
      <c r="O330">
        <v>1.4999999999999999E-2</v>
      </c>
      <c r="P330" t="s">
        <v>468</v>
      </c>
      <c r="Q330">
        <v>5.8000000000000003E-2</v>
      </c>
      <c r="R330" t="s">
        <v>469</v>
      </c>
      <c r="S330" t="s">
        <v>458</v>
      </c>
      <c r="T330" t="s">
        <v>455</v>
      </c>
      <c r="U330" s="18">
        <v>43369</v>
      </c>
      <c r="V330" t="s">
        <v>158</v>
      </c>
      <c r="W330" t="s">
        <v>458</v>
      </c>
      <c r="X330" t="s">
        <v>459</v>
      </c>
      <c r="Z330"/>
    </row>
    <row r="331" spans="1:26" x14ac:dyDescent="0.35">
      <c r="A331" t="s">
        <v>628</v>
      </c>
      <c r="B331" t="s">
        <v>460</v>
      </c>
      <c r="C331" t="s">
        <v>470</v>
      </c>
      <c r="D331" t="s">
        <v>462</v>
      </c>
      <c r="E331" t="s">
        <v>479</v>
      </c>
      <c r="F331" t="s">
        <v>465</v>
      </c>
      <c r="H331" t="s">
        <v>795</v>
      </c>
      <c r="I331" s="18">
        <v>43376</v>
      </c>
      <c r="J331">
        <v>3.2000000000000001E-2</v>
      </c>
      <c r="K331" t="s">
        <v>468</v>
      </c>
      <c r="L331" t="s">
        <v>467</v>
      </c>
      <c r="M331" t="s">
        <v>467</v>
      </c>
      <c r="N331" t="s">
        <v>467</v>
      </c>
      <c r="O331">
        <v>1.4999999999999999E-2</v>
      </c>
      <c r="P331" t="s">
        <v>468</v>
      </c>
      <c r="Q331">
        <v>5.8000000000000003E-2</v>
      </c>
      <c r="R331" t="s">
        <v>469</v>
      </c>
      <c r="S331" t="s">
        <v>458</v>
      </c>
      <c r="T331" t="s">
        <v>455</v>
      </c>
      <c r="U331" s="18">
        <v>43377</v>
      </c>
      <c r="V331" t="s">
        <v>158</v>
      </c>
      <c r="W331" t="s">
        <v>458</v>
      </c>
      <c r="X331" t="s">
        <v>459</v>
      </c>
      <c r="Z331"/>
    </row>
    <row r="332" spans="1:26" x14ac:dyDescent="0.35">
      <c r="A332" t="s">
        <v>629</v>
      </c>
      <c r="B332" t="s">
        <v>460</v>
      </c>
      <c r="C332" t="s">
        <v>470</v>
      </c>
      <c r="D332" t="s">
        <v>462</v>
      </c>
      <c r="E332" t="s">
        <v>479</v>
      </c>
      <c r="F332" t="s">
        <v>465</v>
      </c>
      <c r="H332" t="s">
        <v>796</v>
      </c>
      <c r="I332" s="18">
        <v>43382</v>
      </c>
      <c r="J332">
        <v>5.0000000000000001E-3</v>
      </c>
      <c r="K332" t="s">
        <v>468</v>
      </c>
      <c r="L332" t="s">
        <v>467</v>
      </c>
      <c r="M332" t="s">
        <v>467</v>
      </c>
      <c r="N332" t="s">
        <v>467</v>
      </c>
      <c r="O332">
        <v>1.4999999999999999E-2</v>
      </c>
      <c r="P332" t="s">
        <v>468</v>
      </c>
      <c r="Q332">
        <v>5.8000000000000003E-2</v>
      </c>
      <c r="R332" t="s">
        <v>469</v>
      </c>
      <c r="S332" t="s">
        <v>458</v>
      </c>
      <c r="T332" t="s">
        <v>455</v>
      </c>
      <c r="U332" s="18">
        <v>43383</v>
      </c>
      <c r="V332" t="s">
        <v>158</v>
      </c>
      <c r="W332" t="s">
        <v>458</v>
      </c>
      <c r="X332" t="s">
        <v>459</v>
      </c>
      <c r="Z332"/>
    </row>
    <row r="333" spans="1:26" x14ac:dyDescent="0.35">
      <c r="A333" t="s">
        <v>630</v>
      </c>
      <c r="B333" t="s">
        <v>460</v>
      </c>
      <c r="C333" t="s">
        <v>470</v>
      </c>
      <c r="D333" t="s">
        <v>462</v>
      </c>
      <c r="E333" t="s">
        <v>479</v>
      </c>
      <c r="F333" t="s">
        <v>465</v>
      </c>
      <c r="H333" t="s">
        <v>797</v>
      </c>
      <c r="I333" s="18">
        <v>43396</v>
      </c>
      <c r="J333">
        <v>6.8000000000000005E-2</v>
      </c>
      <c r="K333" t="s">
        <v>468</v>
      </c>
      <c r="L333" t="s">
        <v>467</v>
      </c>
      <c r="M333" t="s">
        <v>467</v>
      </c>
      <c r="N333" t="s">
        <v>467</v>
      </c>
      <c r="O333">
        <v>1.4999999999999999E-2</v>
      </c>
      <c r="P333" t="s">
        <v>468</v>
      </c>
      <c r="Q333">
        <v>5.8000000000000003E-2</v>
      </c>
      <c r="R333" t="s">
        <v>469</v>
      </c>
      <c r="S333" t="s">
        <v>458</v>
      </c>
      <c r="T333" t="s">
        <v>455</v>
      </c>
      <c r="U333" s="18">
        <v>43397</v>
      </c>
      <c r="V333" t="s">
        <v>158</v>
      </c>
      <c r="W333" t="s">
        <v>458</v>
      </c>
      <c r="X333" t="s">
        <v>459</v>
      </c>
      <c r="Z333"/>
    </row>
    <row r="334" spans="1:26" x14ac:dyDescent="0.35">
      <c r="A334" t="s">
        <v>631</v>
      </c>
      <c r="B334" t="s">
        <v>460</v>
      </c>
      <c r="C334" t="s">
        <v>470</v>
      </c>
      <c r="D334" t="s">
        <v>462</v>
      </c>
      <c r="E334" t="s">
        <v>479</v>
      </c>
      <c r="F334" t="s">
        <v>465</v>
      </c>
      <c r="H334" t="s">
        <v>798</v>
      </c>
      <c r="I334" s="18">
        <v>43402</v>
      </c>
      <c r="J334">
        <v>5.7000000000000002E-2</v>
      </c>
      <c r="K334" t="s">
        <v>468</v>
      </c>
      <c r="L334" t="s">
        <v>467</v>
      </c>
      <c r="M334" t="s">
        <v>467</v>
      </c>
      <c r="N334" t="s">
        <v>467</v>
      </c>
      <c r="O334">
        <v>1.4999999999999999E-2</v>
      </c>
      <c r="P334" t="s">
        <v>468</v>
      </c>
      <c r="Q334">
        <v>5.8000000000000003E-2</v>
      </c>
      <c r="R334" t="s">
        <v>469</v>
      </c>
      <c r="S334" t="s">
        <v>458</v>
      </c>
      <c r="T334" t="s">
        <v>455</v>
      </c>
      <c r="U334" s="18">
        <v>43403</v>
      </c>
      <c r="V334" t="s">
        <v>158</v>
      </c>
      <c r="W334" t="s">
        <v>458</v>
      </c>
      <c r="X334" t="s">
        <v>459</v>
      </c>
      <c r="Z334"/>
    </row>
    <row r="335" spans="1:26" x14ac:dyDescent="0.35">
      <c r="A335" t="s">
        <v>632</v>
      </c>
      <c r="B335" t="s">
        <v>460</v>
      </c>
      <c r="C335" t="s">
        <v>470</v>
      </c>
      <c r="D335" t="s">
        <v>462</v>
      </c>
      <c r="E335" t="s">
        <v>479</v>
      </c>
      <c r="F335" t="s">
        <v>465</v>
      </c>
      <c r="H335" t="s">
        <v>799</v>
      </c>
      <c r="I335" s="18">
        <v>43406</v>
      </c>
      <c r="J335">
        <v>7.5999999999999998E-2</v>
      </c>
      <c r="K335" t="s">
        <v>468</v>
      </c>
      <c r="L335" t="s">
        <v>467</v>
      </c>
      <c r="M335" t="s">
        <v>467</v>
      </c>
      <c r="N335" t="s">
        <v>467</v>
      </c>
      <c r="O335">
        <v>1.4999999999999999E-2</v>
      </c>
      <c r="P335" t="s">
        <v>468</v>
      </c>
      <c r="Q335">
        <v>5.8000000000000003E-2</v>
      </c>
      <c r="R335" t="s">
        <v>469</v>
      </c>
      <c r="S335" t="s">
        <v>458</v>
      </c>
      <c r="T335" t="s">
        <v>455</v>
      </c>
      <c r="U335" s="18">
        <v>43407</v>
      </c>
      <c r="V335" t="s">
        <v>158</v>
      </c>
      <c r="W335" t="s">
        <v>458</v>
      </c>
      <c r="X335" t="s">
        <v>459</v>
      </c>
      <c r="Z335"/>
    </row>
    <row r="336" spans="1:26" x14ac:dyDescent="0.35">
      <c r="A336" t="s">
        <v>480</v>
      </c>
      <c r="B336" t="s">
        <v>460</v>
      </c>
      <c r="C336" t="s">
        <v>471</v>
      </c>
      <c r="D336" t="s">
        <v>463</v>
      </c>
      <c r="E336" t="s">
        <v>477</v>
      </c>
      <c r="F336" t="s">
        <v>465</v>
      </c>
      <c r="H336" t="s">
        <v>633</v>
      </c>
      <c r="I336" s="18">
        <v>42830</v>
      </c>
      <c r="J336">
        <v>0.35699999999999998</v>
      </c>
      <c r="K336" t="s">
        <v>468</v>
      </c>
      <c r="L336" t="s">
        <v>467</v>
      </c>
      <c r="M336" t="s">
        <v>467</v>
      </c>
      <c r="N336" t="s">
        <v>467</v>
      </c>
      <c r="O336">
        <v>7.0000000000000001E-3</v>
      </c>
      <c r="P336" t="s">
        <v>468</v>
      </c>
      <c r="Q336">
        <v>2.9000000000000001E-2</v>
      </c>
      <c r="R336" t="s">
        <v>469</v>
      </c>
      <c r="S336" t="s">
        <v>458</v>
      </c>
      <c r="T336" t="s">
        <v>458</v>
      </c>
      <c r="U336" s="18">
        <v>42831</v>
      </c>
      <c r="V336" t="s">
        <v>159</v>
      </c>
      <c r="W336" t="s">
        <v>458</v>
      </c>
      <c r="X336" t="s">
        <v>459</v>
      </c>
      <c r="Z336"/>
    </row>
    <row r="337" spans="1:26" x14ac:dyDescent="0.35">
      <c r="A337" t="s">
        <v>481</v>
      </c>
      <c r="B337" t="s">
        <v>460</v>
      </c>
      <c r="C337" t="s">
        <v>471</v>
      </c>
      <c r="D337" t="s">
        <v>463</v>
      </c>
      <c r="E337" t="s">
        <v>477</v>
      </c>
      <c r="F337" t="s">
        <v>465</v>
      </c>
      <c r="H337" t="s">
        <v>634</v>
      </c>
      <c r="I337" s="18">
        <v>42830</v>
      </c>
      <c r="J337">
        <v>1.137</v>
      </c>
      <c r="K337" t="s">
        <v>468</v>
      </c>
      <c r="L337" t="s">
        <v>467</v>
      </c>
      <c r="M337" t="s">
        <v>467</v>
      </c>
      <c r="N337" t="s">
        <v>467</v>
      </c>
      <c r="O337">
        <v>7.0000000000000001E-3</v>
      </c>
      <c r="P337" t="s">
        <v>468</v>
      </c>
      <c r="Q337">
        <v>2.9000000000000001E-2</v>
      </c>
      <c r="R337" t="s">
        <v>469</v>
      </c>
      <c r="S337" t="s">
        <v>458</v>
      </c>
      <c r="T337" t="s">
        <v>458</v>
      </c>
      <c r="U337" s="18">
        <v>42831</v>
      </c>
      <c r="V337" t="s">
        <v>160</v>
      </c>
      <c r="W337" t="s">
        <v>458</v>
      </c>
      <c r="X337" t="s">
        <v>459</v>
      </c>
      <c r="Z337"/>
    </row>
    <row r="338" spans="1:26" x14ac:dyDescent="0.35">
      <c r="A338" t="s">
        <v>482</v>
      </c>
      <c r="B338" t="s">
        <v>460</v>
      </c>
      <c r="C338" t="s">
        <v>471</v>
      </c>
      <c r="D338" t="s">
        <v>463</v>
      </c>
      <c r="E338" t="s">
        <v>477</v>
      </c>
      <c r="F338" t="s">
        <v>465</v>
      </c>
      <c r="H338" t="s">
        <v>635</v>
      </c>
      <c r="I338" s="18">
        <v>42830</v>
      </c>
      <c r="J338">
        <v>0.10299999999999999</v>
      </c>
      <c r="K338" t="s">
        <v>468</v>
      </c>
      <c r="L338" t="s">
        <v>467</v>
      </c>
      <c r="M338" t="s">
        <v>467</v>
      </c>
      <c r="N338" t="s">
        <v>467</v>
      </c>
      <c r="O338">
        <v>7.0000000000000001E-3</v>
      </c>
      <c r="P338" t="s">
        <v>468</v>
      </c>
      <c r="Q338">
        <v>2.9000000000000001E-2</v>
      </c>
      <c r="R338" t="s">
        <v>469</v>
      </c>
      <c r="S338" t="s">
        <v>458</v>
      </c>
      <c r="T338" t="s">
        <v>458</v>
      </c>
      <c r="U338" s="18">
        <v>42831</v>
      </c>
      <c r="V338" t="s">
        <v>450</v>
      </c>
      <c r="W338" t="s">
        <v>458</v>
      </c>
      <c r="X338" t="s">
        <v>459</v>
      </c>
      <c r="Z338"/>
    </row>
    <row r="339" spans="1:26" x14ac:dyDescent="0.35">
      <c r="A339" t="s">
        <v>483</v>
      </c>
      <c r="B339" t="s">
        <v>460</v>
      </c>
      <c r="C339" t="s">
        <v>471</v>
      </c>
      <c r="D339" t="s">
        <v>463</v>
      </c>
      <c r="E339" t="s">
        <v>477</v>
      </c>
      <c r="F339" t="s">
        <v>465</v>
      </c>
      <c r="H339" t="s">
        <v>636</v>
      </c>
      <c r="I339" s="18">
        <v>42830</v>
      </c>
      <c r="J339">
        <v>1.3520000000000001</v>
      </c>
      <c r="K339" t="s">
        <v>468</v>
      </c>
      <c r="L339" t="s">
        <v>467</v>
      </c>
      <c r="M339" t="s">
        <v>467</v>
      </c>
      <c r="N339" t="s">
        <v>467</v>
      </c>
      <c r="O339">
        <v>7.0000000000000001E-3</v>
      </c>
      <c r="P339" t="s">
        <v>468</v>
      </c>
      <c r="Q339">
        <v>2.9000000000000001E-2</v>
      </c>
      <c r="R339" t="s">
        <v>469</v>
      </c>
      <c r="S339" t="s">
        <v>458</v>
      </c>
      <c r="T339" t="s">
        <v>458</v>
      </c>
      <c r="U339" s="18">
        <v>42831</v>
      </c>
      <c r="V339" t="s">
        <v>158</v>
      </c>
      <c r="W339" t="s">
        <v>458</v>
      </c>
      <c r="X339" t="s">
        <v>459</v>
      </c>
      <c r="Z339"/>
    </row>
    <row r="340" spans="1:26" x14ac:dyDescent="0.35">
      <c r="A340" t="s">
        <v>484</v>
      </c>
      <c r="B340" t="s">
        <v>460</v>
      </c>
      <c r="C340" t="s">
        <v>471</v>
      </c>
      <c r="D340" t="s">
        <v>463</v>
      </c>
      <c r="E340" t="s">
        <v>477</v>
      </c>
      <c r="F340" t="s">
        <v>465</v>
      </c>
      <c r="H340" t="s">
        <v>637</v>
      </c>
      <c r="I340" s="18">
        <v>42830</v>
      </c>
      <c r="J340">
        <v>1.0169999999999999</v>
      </c>
      <c r="K340" t="s">
        <v>468</v>
      </c>
      <c r="L340" t="s">
        <v>467</v>
      </c>
      <c r="M340" t="s">
        <v>467</v>
      </c>
      <c r="N340" t="s">
        <v>467</v>
      </c>
      <c r="O340">
        <v>7.0000000000000001E-3</v>
      </c>
      <c r="P340" t="s">
        <v>468</v>
      </c>
      <c r="Q340">
        <v>2.9000000000000001E-2</v>
      </c>
      <c r="R340" t="s">
        <v>469</v>
      </c>
      <c r="S340" t="s">
        <v>458</v>
      </c>
      <c r="T340" t="s">
        <v>458</v>
      </c>
      <c r="U340" s="18">
        <v>42831</v>
      </c>
      <c r="V340" t="s">
        <v>451</v>
      </c>
      <c r="W340" t="s">
        <v>458</v>
      </c>
      <c r="X340" t="s">
        <v>459</v>
      </c>
      <c r="Z340"/>
    </row>
    <row r="341" spans="1:26" x14ac:dyDescent="0.35">
      <c r="A341" t="s">
        <v>485</v>
      </c>
      <c r="B341" t="s">
        <v>460</v>
      </c>
      <c r="C341" t="s">
        <v>471</v>
      </c>
      <c r="D341" t="s">
        <v>463</v>
      </c>
      <c r="E341" t="s">
        <v>477</v>
      </c>
      <c r="F341" t="s">
        <v>465</v>
      </c>
      <c r="H341" t="s">
        <v>638</v>
      </c>
      <c r="I341" s="18">
        <v>42830</v>
      </c>
      <c r="J341">
        <v>5.5289999999999999</v>
      </c>
      <c r="K341" t="s">
        <v>468</v>
      </c>
      <c r="L341" t="s">
        <v>467</v>
      </c>
      <c r="M341" t="s">
        <v>467</v>
      </c>
      <c r="N341" t="s">
        <v>467</v>
      </c>
      <c r="O341">
        <v>7.0000000000000001E-3</v>
      </c>
      <c r="P341" t="s">
        <v>468</v>
      </c>
      <c r="Q341">
        <v>2.9000000000000001E-2</v>
      </c>
      <c r="R341" t="s">
        <v>469</v>
      </c>
      <c r="S341" t="s">
        <v>458</v>
      </c>
      <c r="T341" t="s">
        <v>458</v>
      </c>
      <c r="U341" s="18">
        <v>42831</v>
      </c>
      <c r="V341" t="s">
        <v>161</v>
      </c>
      <c r="W341" t="s">
        <v>458</v>
      </c>
      <c r="X341" t="s">
        <v>459</v>
      </c>
      <c r="Z341"/>
    </row>
    <row r="342" spans="1:26" x14ac:dyDescent="0.35">
      <c r="A342" t="s">
        <v>486</v>
      </c>
      <c r="B342" t="s">
        <v>460</v>
      </c>
      <c r="C342" t="s">
        <v>471</v>
      </c>
      <c r="D342" t="s">
        <v>463</v>
      </c>
      <c r="E342" t="s">
        <v>477</v>
      </c>
      <c r="F342" t="s">
        <v>465</v>
      </c>
      <c r="H342" t="s">
        <v>639</v>
      </c>
      <c r="I342" s="18">
        <v>42830</v>
      </c>
      <c r="J342">
        <v>0.90300000000000002</v>
      </c>
      <c r="K342" t="s">
        <v>468</v>
      </c>
      <c r="L342" t="s">
        <v>467</v>
      </c>
      <c r="M342" t="s">
        <v>467</v>
      </c>
      <c r="N342" t="s">
        <v>467</v>
      </c>
      <c r="O342">
        <v>7.0000000000000001E-3</v>
      </c>
      <c r="P342" t="s">
        <v>468</v>
      </c>
      <c r="Q342">
        <v>2.9000000000000001E-2</v>
      </c>
      <c r="R342" t="s">
        <v>469</v>
      </c>
      <c r="S342" t="s">
        <v>458</v>
      </c>
      <c r="T342" t="s">
        <v>458</v>
      </c>
      <c r="U342" s="18">
        <v>42831</v>
      </c>
      <c r="V342" t="s">
        <v>452</v>
      </c>
      <c r="W342" t="s">
        <v>458</v>
      </c>
      <c r="X342" t="s">
        <v>459</v>
      </c>
      <c r="Z342"/>
    </row>
    <row r="343" spans="1:26" x14ac:dyDescent="0.35">
      <c r="A343" t="s">
        <v>487</v>
      </c>
      <c r="B343" t="s">
        <v>460</v>
      </c>
      <c r="C343" t="s">
        <v>471</v>
      </c>
      <c r="D343" t="s">
        <v>463</v>
      </c>
      <c r="E343" t="s">
        <v>477</v>
      </c>
      <c r="F343" t="s">
        <v>465</v>
      </c>
      <c r="H343" t="s">
        <v>640</v>
      </c>
      <c r="I343" s="18">
        <v>42857</v>
      </c>
      <c r="J343">
        <v>0.77200000000000002</v>
      </c>
      <c r="K343" t="s">
        <v>468</v>
      </c>
      <c r="L343" t="s">
        <v>467</v>
      </c>
      <c r="M343" t="s">
        <v>467</v>
      </c>
      <c r="N343" t="s">
        <v>467</v>
      </c>
      <c r="O343">
        <v>7.0000000000000001E-3</v>
      </c>
      <c r="P343" t="s">
        <v>468</v>
      </c>
      <c r="Q343">
        <v>2.9000000000000001E-2</v>
      </c>
      <c r="R343" t="s">
        <v>469</v>
      </c>
      <c r="S343" t="s">
        <v>458</v>
      </c>
      <c r="T343" t="s">
        <v>458</v>
      </c>
      <c r="U343" s="18">
        <v>42858</v>
      </c>
      <c r="V343" t="s">
        <v>159</v>
      </c>
      <c r="W343" t="s">
        <v>458</v>
      </c>
      <c r="X343" t="s">
        <v>459</v>
      </c>
      <c r="Z343"/>
    </row>
    <row r="344" spans="1:26" x14ac:dyDescent="0.35">
      <c r="A344" t="s">
        <v>488</v>
      </c>
      <c r="B344" t="s">
        <v>460</v>
      </c>
      <c r="C344" t="s">
        <v>471</v>
      </c>
      <c r="D344" t="s">
        <v>463</v>
      </c>
      <c r="E344" t="s">
        <v>477</v>
      </c>
      <c r="F344" t="s">
        <v>465</v>
      </c>
      <c r="H344" t="s">
        <v>641</v>
      </c>
      <c r="I344" s="18">
        <v>42857</v>
      </c>
      <c r="J344">
        <v>0.89100000000000001</v>
      </c>
      <c r="K344" t="s">
        <v>468</v>
      </c>
      <c r="L344" t="s">
        <v>467</v>
      </c>
      <c r="M344" t="s">
        <v>467</v>
      </c>
      <c r="N344" t="s">
        <v>467</v>
      </c>
      <c r="O344">
        <v>7.0000000000000001E-3</v>
      </c>
      <c r="P344" t="s">
        <v>468</v>
      </c>
      <c r="Q344">
        <v>2.9000000000000001E-2</v>
      </c>
      <c r="R344" t="s">
        <v>469</v>
      </c>
      <c r="S344" t="s">
        <v>458</v>
      </c>
      <c r="T344" t="s">
        <v>458</v>
      </c>
      <c r="U344" s="18">
        <v>42858</v>
      </c>
      <c r="V344" t="s">
        <v>160</v>
      </c>
      <c r="W344" t="s">
        <v>458</v>
      </c>
      <c r="X344" t="s">
        <v>459</v>
      </c>
      <c r="Z344"/>
    </row>
    <row r="345" spans="1:26" x14ac:dyDescent="0.35">
      <c r="A345" t="s">
        <v>489</v>
      </c>
      <c r="B345" t="s">
        <v>460</v>
      </c>
      <c r="C345" t="s">
        <v>471</v>
      </c>
      <c r="D345" t="s">
        <v>463</v>
      </c>
      <c r="E345" t="s">
        <v>477</v>
      </c>
      <c r="F345" t="s">
        <v>465</v>
      </c>
      <c r="H345" t="s">
        <v>642</v>
      </c>
      <c r="I345" s="18">
        <v>42857</v>
      </c>
      <c r="J345">
        <v>1.2130000000000001</v>
      </c>
      <c r="K345" t="s">
        <v>468</v>
      </c>
      <c r="L345" t="s">
        <v>467</v>
      </c>
      <c r="M345" t="s">
        <v>467</v>
      </c>
      <c r="N345" t="s">
        <v>467</v>
      </c>
      <c r="O345">
        <v>7.0000000000000001E-3</v>
      </c>
      <c r="P345" t="s">
        <v>468</v>
      </c>
      <c r="Q345">
        <v>2.9000000000000001E-2</v>
      </c>
      <c r="R345" t="s">
        <v>469</v>
      </c>
      <c r="S345" t="s">
        <v>458</v>
      </c>
      <c r="T345" t="s">
        <v>458</v>
      </c>
      <c r="U345" s="18">
        <v>42858</v>
      </c>
      <c r="V345" t="s">
        <v>158</v>
      </c>
      <c r="W345" t="s">
        <v>458</v>
      </c>
      <c r="X345" t="s">
        <v>459</v>
      </c>
      <c r="Z345"/>
    </row>
    <row r="346" spans="1:26" x14ac:dyDescent="0.35">
      <c r="A346" t="s">
        <v>490</v>
      </c>
      <c r="B346" t="s">
        <v>460</v>
      </c>
      <c r="C346" t="s">
        <v>471</v>
      </c>
      <c r="D346" t="s">
        <v>463</v>
      </c>
      <c r="E346" t="s">
        <v>477</v>
      </c>
      <c r="F346" t="s">
        <v>465</v>
      </c>
      <c r="H346" t="s">
        <v>643</v>
      </c>
      <c r="I346" s="18">
        <v>42857</v>
      </c>
      <c r="J346">
        <v>0.68400000000000005</v>
      </c>
      <c r="K346" t="s">
        <v>468</v>
      </c>
      <c r="L346" t="s">
        <v>467</v>
      </c>
      <c r="M346" t="s">
        <v>467</v>
      </c>
      <c r="N346" t="s">
        <v>467</v>
      </c>
      <c r="O346">
        <v>7.0000000000000001E-3</v>
      </c>
      <c r="P346" t="s">
        <v>468</v>
      </c>
      <c r="Q346">
        <v>2.9000000000000001E-2</v>
      </c>
      <c r="R346" t="s">
        <v>469</v>
      </c>
      <c r="S346" t="s">
        <v>458</v>
      </c>
      <c r="T346" t="s">
        <v>458</v>
      </c>
      <c r="U346" s="18">
        <v>42858</v>
      </c>
      <c r="V346" t="s">
        <v>451</v>
      </c>
      <c r="W346" t="s">
        <v>458</v>
      </c>
      <c r="X346" t="s">
        <v>459</v>
      </c>
      <c r="Z346"/>
    </row>
    <row r="347" spans="1:26" x14ac:dyDescent="0.35">
      <c r="A347" t="s">
        <v>491</v>
      </c>
      <c r="B347" t="s">
        <v>460</v>
      </c>
      <c r="C347" t="s">
        <v>471</v>
      </c>
      <c r="D347" t="s">
        <v>463</v>
      </c>
      <c r="E347" t="s">
        <v>477</v>
      </c>
      <c r="F347" t="s">
        <v>465</v>
      </c>
      <c r="H347" t="s">
        <v>644</v>
      </c>
      <c r="I347" s="18">
        <v>42892</v>
      </c>
      <c r="J347">
        <v>0.112</v>
      </c>
      <c r="K347" t="s">
        <v>468</v>
      </c>
      <c r="L347" t="s">
        <v>467</v>
      </c>
      <c r="M347" t="s">
        <v>467</v>
      </c>
      <c r="N347" t="s">
        <v>467</v>
      </c>
      <c r="O347">
        <v>7.0000000000000001E-3</v>
      </c>
      <c r="P347" t="s">
        <v>468</v>
      </c>
      <c r="Q347">
        <v>2.9000000000000001E-2</v>
      </c>
      <c r="R347" t="s">
        <v>469</v>
      </c>
      <c r="S347" t="s">
        <v>458</v>
      </c>
      <c r="T347" t="s">
        <v>458</v>
      </c>
      <c r="U347" s="18">
        <v>42893</v>
      </c>
      <c r="V347" t="s">
        <v>159</v>
      </c>
      <c r="W347" t="s">
        <v>458</v>
      </c>
      <c r="X347" t="s">
        <v>459</v>
      </c>
      <c r="Z347"/>
    </row>
    <row r="348" spans="1:26" x14ac:dyDescent="0.35">
      <c r="A348" t="s">
        <v>492</v>
      </c>
      <c r="B348" t="s">
        <v>460</v>
      </c>
      <c r="C348" t="s">
        <v>471</v>
      </c>
      <c r="D348" t="s">
        <v>463</v>
      </c>
      <c r="E348" t="s">
        <v>477</v>
      </c>
      <c r="F348" t="s">
        <v>465</v>
      </c>
      <c r="H348" t="s">
        <v>645</v>
      </c>
      <c r="I348" s="18">
        <v>42892</v>
      </c>
      <c r="K348" t="s">
        <v>468</v>
      </c>
      <c r="L348" t="s">
        <v>467</v>
      </c>
      <c r="M348" t="s">
        <v>467</v>
      </c>
      <c r="N348" t="s">
        <v>467</v>
      </c>
      <c r="O348">
        <v>7.0000000000000001E-3</v>
      </c>
      <c r="P348" t="s">
        <v>468</v>
      </c>
      <c r="Q348">
        <v>2.9000000000000001E-2</v>
      </c>
      <c r="R348" t="s">
        <v>469</v>
      </c>
      <c r="S348" t="s">
        <v>458</v>
      </c>
      <c r="T348" t="s">
        <v>458</v>
      </c>
      <c r="U348" s="18">
        <v>42893</v>
      </c>
      <c r="V348" t="s">
        <v>160</v>
      </c>
      <c r="W348" t="s">
        <v>458</v>
      </c>
      <c r="X348" t="s">
        <v>459</v>
      </c>
      <c r="Z348"/>
    </row>
    <row r="349" spans="1:26" x14ac:dyDescent="0.35">
      <c r="A349" t="s">
        <v>493</v>
      </c>
      <c r="B349" t="s">
        <v>460</v>
      </c>
      <c r="C349" t="s">
        <v>471</v>
      </c>
      <c r="D349" t="s">
        <v>463</v>
      </c>
      <c r="E349" t="s">
        <v>477</v>
      </c>
      <c r="F349" t="s">
        <v>465</v>
      </c>
      <c r="H349" t="s">
        <v>646</v>
      </c>
      <c r="I349" s="18">
        <v>42892</v>
      </c>
      <c r="J349">
        <v>0.107</v>
      </c>
      <c r="K349" t="s">
        <v>468</v>
      </c>
      <c r="L349" t="s">
        <v>467</v>
      </c>
      <c r="M349" t="s">
        <v>467</v>
      </c>
      <c r="N349" t="s">
        <v>467</v>
      </c>
      <c r="O349">
        <v>7.0000000000000001E-3</v>
      </c>
      <c r="P349" t="s">
        <v>468</v>
      </c>
      <c r="Q349">
        <v>2.9000000000000001E-2</v>
      </c>
      <c r="R349" t="s">
        <v>469</v>
      </c>
      <c r="S349" t="s">
        <v>458</v>
      </c>
      <c r="T349" t="s">
        <v>458</v>
      </c>
      <c r="U349" s="18">
        <v>42893</v>
      </c>
      <c r="V349" t="s">
        <v>450</v>
      </c>
      <c r="W349" t="s">
        <v>458</v>
      </c>
      <c r="X349" t="s">
        <v>459</v>
      </c>
      <c r="Z349"/>
    </row>
    <row r="350" spans="1:26" x14ac:dyDescent="0.35">
      <c r="A350" t="s">
        <v>494</v>
      </c>
      <c r="B350" t="s">
        <v>460</v>
      </c>
      <c r="C350" t="s">
        <v>471</v>
      </c>
      <c r="D350" t="s">
        <v>463</v>
      </c>
      <c r="E350" t="s">
        <v>477</v>
      </c>
      <c r="F350" t="s">
        <v>465</v>
      </c>
      <c r="H350" t="s">
        <v>647</v>
      </c>
      <c r="I350" s="18">
        <v>42892</v>
      </c>
      <c r="J350">
        <v>0.85</v>
      </c>
      <c r="K350" t="s">
        <v>468</v>
      </c>
      <c r="L350" t="s">
        <v>467</v>
      </c>
      <c r="M350" t="s">
        <v>467</v>
      </c>
      <c r="N350" t="s">
        <v>467</v>
      </c>
      <c r="O350">
        <v>7.0000000000000001E-3</v>
      </c>
      <c r="P350" t="s">
        <v>468</v>
      </c>
      <c r="Q350">
        <v>2.9000000000000001E-2</v>
      </c>
      <c r="R350" t="s">
        <v>469</v>
      </c>
      <c r="S350" t="s">
        <v>458</v>
      </c>
      <c r="T350" t="s">
        <v>458</v>
      </c>
      <c r="U350" s="18">
        <v>42893</v>
      </c>
      <c r="V350" t="s">
        <v>158</v>
      </c>
      <c r="W350" t="s">
        <v>458</v>
      </c>
      <c r="X350" t="s">
        <v>459</v>
      </c>
      <c r="Z350"/>
    </row>
    <row r="351" spans="1:26" x14ac:dyDescent="0.35">
      <c r="A351" t="s">
        <v>495</v>
      </c>
      <c r="B351" t="s">
        <v>460</v>
      </c>
      <c r="C351" t="s">
        <v>471</v>
      </c>
      <c r="D351" t="s">
        <v>463</v>
      </c>
      <c r="E351" t="s">
        <v>477</v>
      </c>
      <c r="F351" t="s">
        <v>465</v>
      </c>
      <c r="H351" t="s">
        <v>648</v>
      </c>
      <c r="I351" s="18">
        <v>42892</v>
      </c>
      <c r="J351">
        <v>0.626</v>
      </c>
      <c r="K351" t="s">
        <v>468</v>
      </c>
      <c r="L351" t="s">
        <v>467</v>
      </c>
      <c r="M351" t="s">
        <v>467</v>
      </c>
      <c r="N351" t="s">
        <v>467</v>
      </c>
      <c r="O351">
        <v>7.0000000000000001E-3</v>
      </c>
      <c r="P351" t="s">
        <v>468</v>
      </c>
      <c r="Q351">
        <v>2.9000000000000001E-2</v>
      </c>
      <c r="R351" t="s">
        <v>469</v>
      </c>
      <c r="S351" t="s">
        <v>458</v>
      </c>
      <c r="T351" t="s">
        <v>458</v>
      </c>
      <c r="U351" s="18">
        <v>42893</v>
      </c>
      <c r="V351" t="s">
        <v>451</v>
      </c>
      <c r="W351" t="s">
        <v>458</v>
      </c>
      <c r="X351" t="s">
        <v>459</v>
      </c>
      <c r="Z351"/>
    </row>
    <row r="352" spans="1:26" x14ac:dyDescent="0.35">
      <c r="A352" t="s">
        <v>496</v>
      </c>
      <c r="B352" t="s">
        <v>460</v>
      </c>
      <c r="C352" t="s">
        <v>471</v>
      </c>
      <c r="D352" t="s">
        <v>463</v>
      </c>
      <c r="E352" t="s">
        <v>477</v>
      </c>
      <c r="F352" t="s">
        <v>465</v>
      </c>
      <c r="H352" t="s">
        <v>649</v>
      </c>
      <c r="I352" s="18">
        <v>42892</v>
      </c>
      <c r="J352">
        <v>3.5139999999999998</v>
      </c>
      <c r="K352" t="s">
        <v>468</v>
      </c>
      <c r="L352" t="s">
        <v>467</v>
      </c>
      <c r="M352" t="s">
        <v>467</v>
      </c>
      <c r="N352" t="s">
        <v>467</v>
      </c>
      <c r="O352">
        <v>7.0000000000000001E-3</v>
      </c>
      <c r="P352" t="s">
        <v>468</v>
      </c>
      <c r="Q352">
        <v>2.9000000000000001E-2</v>
      </c>
      <c r="R352" t="s">
        <v>469</v>
      </c>
      <c r="S352" t="s">
        <v>458</v>
      </c>
      <c r="T352" t="s">
        <v>458</v>
      </c>
      <c r="U352" s="18">
        <v>42893</v>
      </c>
      <c r="V352" t="s">
        <v>161</v>
      </c>
      <c r="W352" t="s">
        <v>458</v>
      </c>
      <c r="X352" t="s">
        <v>459</v>
      </c>
      <c r="Z352"/>
    </row>
    <row r="353" spans="1:26" x14ac:dyDescent="0.35">
      <c r="A353" t="s">
        <v>497</v>
      </c>
      <c r="B353" t="s">
        <v>460</v>
      </c>
      <c r="C353" t="s">
        <v>471</v>
      </c>
      <c r="D353" t="s">
        <v>463</v>
      </c>
      <c r="E353" t="s">
        <v>477</v>
      </c>
      <c r="F353" t="s">
        <v>465</v>
      </c>
      <c r="H353" t="s">
        <v>650</v>
      </c>
      <c r="I353" s="18">
        <v>42892</v>
      </c>
      <c r="J353">
        <v>0.57799999999999996</v>
      </c>
      <c r="K353" t="s">
        <v>468</v>
      </c>
      <c r="L353" t="s">
        <v>467</v>
      </c>
      <c r="M353" t="s">
        <v>467</v>
      </c>
      <c r="N353" t="s">
        <v>467</v>
      </c>
      <c r="O353">
        <v>7.0000000000000001E-3</v>
      </c>
      <c r="P353" t="s">
        <v>468</v>
      </c>
      <c r="Q353">
        <v>2.9000000000000001E-2</v>
      </c>
      <c r="R353" t="s">
        <v>469</v>
      </c>
      <c r="S353" t="s">
        <v>458</v>
      </c>
      <c r="T353" t="s">
        <v>458</v>
      </c>
      <c r="U353" s="18">
        <v>42893</v>
      </c>
      <c r="V353" t="s">
        <v>452</v>
      </c>
      <c r="W353" t="s">
        <v>458</v>
      </c>
      <c r="X353" t="s">
        <v>459</v>
      </c>
      <c r="Z353"/>
    </row>
    <row r="354" spans="1:26" x14ac:dyDescent="0.35">
      <c r="A354" t="s">
        <v>498</v>
      </c>
      <c r="B354" t="s">
        <v>460</v>
      </c>
      <c r="C354" t="s">
        <v>471</v>
      </c>
      <c r="D354" t="s">
        <v>463</v>
      </c>
      <c r="E354" t="s">
        <v>477</v>
      </c>
      <c r="F354" t="s">
        <v>465</v>
      </c>
      <c r="H354" t="s">
        <v>651</v>
      </c>
      <c r="I354" s="18">
        <v>42921</v>
      </c>
      <c r="J354">
        <v>0.38200000000000001</v>
      </c>
      <c r="K354" t="s">
        <v>468</v>
      </c>
      <c r="L354" t="s">
        <v>467</v>
      </c>
      <c r="M354" t="s">
        <v>467</v>
      </c>
      <c r="N354" t="s">
        <v>467</v>
      </c>
      <c r="O354">
        <v>7.0000000000000001E-3</v>
      </c>
      <c r="P354" t="s">
        <v>468</v>
      </c>
      <c r="Q354">
        <v>2.9000000000000001E-2</v>
      </c>
      <c r="R354" t="s">
        <v>469</v>
      </c>
      <c r="S354" t="s">
        <v>458</v>
      </c>
      <c r="T354" t="s">
        <v>458</v>
      </c>
      <c r="U354" s="18">
        <v>42922</v>
      </c>
      <c r="V354" t="s">
        <v>159</v>
      </c>
      <c r="W354" t="s">
        <v>458</v>
      </c>
      <c r="X354" t="s">
        <v>459</v>
      </c>
      <c r="Z354"/>
    </row>
    <row r="355" spans="1:26" x14ac:dyDescent="0.35">
      <c r="A355" t="s">
        <v>499</v>
      </c>
      <c r="B355" t="s">
        <v>460</v>
      </c>
      <c r="C355" t="s">
        <v>471</v>
      </c>
      <c r="D355" t="s">
        <v>463</v>
      </c>
      <c r="E355" t="s">
        <v>477</v>
      </c>
      <c r="F355" t="s">
        <v>465</v>
      </c>
      <c r="H355" t="s">
        <v>652</v>
      </c>
      <c r="I355" s="18">
        <v>42921</v>
      </c>
      <c r="J355">
        <v>4.056</v>
      </c>
      <c r="K355" t="s">
        <v>468</v>
      </c>
      <c r="L355" t="s">
        <v>467</v>
      </c>
      <c r="M355" t="s">
        <v>467</v>
      </c>
      <c r="N355" t="s">
        <v>467</v>
      </c>
      <c r="O355">
        <v>7.0000000000000001E-3</v>
      </c>
      <c r="P355" t="s">
        <v>468</v>
      </c>
      <c r="Q355">
        <v>2.9000000000000001E-2</v>
      </c>
      <c r="R355" t="s">
        <v>469</v>
      </c>
      <c r="S355" t="s">
        <v>458</v>
      </c>
      <c r="T355" t="s">
        <v>458</v>
      </c>
      <c r="U355" s="18">
        <v>42922</v>
      </c>
      <c r="V355" t="s">
        <v>160</v>
      </c>
      <c r="W355" t="s">
        <v>458</v>
      </c>
      <c r="X355" t="s">
        <v>459</v>
      </c>
      <c r="Z355"/>
    </row>
    <row r="356" spans="1:26" x14ac:dyDescent="0.35">
      <c r="A356" t="s">
        <v>500</v>
      </c>
      <c r="B356" t="s">
        <v>460</v>
      </c>
      <c r="C356" t="s">
        <v>471</v>
      </c>
      <c r="D356" t="s">
        <v>463</v>
      </c>
      <c r="E356" t="s">
        <v>477</v>
      </c>
      <c r="F356" t="s">
        <v>465</v>
      </c>
      <c r="H356" t="s">
        <v>653</v>
      </c>
      <c r="I356" s="18">
        <v>42921</v>
      </c>
      <c r="J356">
        <v>0.17299999999999999</v>
      </c>
      <c r="K356" t="s">
        <v>468</v>
      </c>
      <c r="L356" t="s">
        <v>467</v>
      </c>
      <c r="M356" t="s">
        <v>467</v>
      </c>
      <c r="N356" t="s">
        <v>467</v>
      </c>
      <c r="O356">
        <v>7.0000000000000001E-3</v>
      </c>
      <c r="P356" t="s">
        <v>468</v>
      </c>
      <c r="Q356">
        <v>2.9000000000000001E-2</v>
      </c>
      <c r="R356" t="s">
        <v>469</v>
      </c>
      <c r="S356" t="s">
        <v>458</v>
      </c>
      <c r="T356" t="s">
        <v>458</v>
      </c>
      <c r="U356" s="18">
        <v>42922</v>
      </c>
      <c r="V356" t="s">
        <v>450</v>
      </c>
      <c r="W356" t="s">
        <v>458</v>
      </c>
      <c r="X356" t="s">
        <v>459</v>
      </c>
      <c r="Z356"/>
    </row>
    <row r="357" spans="1:26" x14ac:dyDescent="0.35">
      <c r="A357" t="s">
        <v>501</v>
      </c>
      <c r="B357" t="s">
        <v>460</v>
      </c>
      <c r="C357" t="s">
        <v>471</v>
      </c>
      <c r="D357" t="s">
        <v>463</v>
      </c>
      <c r="E357" t="s">
        <v>477</v>
      </c>
      <c r="F357" t="s">
        <v>465</v>
      </c>
      <c r="H357" t="s">
        <v>654</v>
      </c>
      <c r="I357" s="18">
        <v>42921</v>
      </c>
      <c r="J357">
        <v>2.2389999999999999</v>
      </c>
      <c r="K357" t="s">
        <v>468</v>
      </c>
      <c r="L357" t="s">
        <v>467</v>
      </c>
      <c r="M357" t="s">
        <v>467</v>
      </c>
      <c r="N357" t="s">
        <v>467</v>
      </c>
      <c r="O357">
        <v>7.0000000000000001E-3</v>
      </c>
      <c r="P357" t="s">
        <v>468</v>
      </c>
      <c r="Q357">
        <v>2.9000000000000001E-2</v>
      </c>
      <c r="R357" t="s">
        <v>469</v>
      </c>
      <c r="S357" t="s">
        <v>458</v>
      </c>
      <c r="T357" t="s">
        <v>458</v>
      </c>
      <c r="U357" s="18">
        <v>42922</v>
      </c>
      <c r="V357" t="s">
        <v>158</v>
      </c>
      <c r="W357" t="s">
        <v>458</v>
      </c>
      <c r="X357" t="s">
        <v>459</v>
      </c>
      <c r="Z357"/>
    </row>
    <row r="358" spans="1:26" x14ac:dyDescent="0.35">
      <c r="A358" t="s">
        <v>502</v>
      </c>
      <c r="B358" t="s">
        <v>460</v>
      </c>
      <c r="C358" t="s">
        <v>471</v>
      </c>
      <c r="D358" t="s">
        <v>463</v>
      </c>
      <c r="E358" t="s">
        <v>477</v>
      </c>
      <c r="F358" t="s">
        <v>465</v>
      </c>
      <c r="H358" t="s">
        <v>655</v>
      </c>
      <c r="I358" s="18">
        <v>42921</v>
      </c>
      <c r="J358">
        <v>0.59399999999999997</v>
      </c>
      <c r="K358" t="s">
        <v>468</v>
      </c>
      <c r="L358" t="s">
        <v>467</v>
      </c>
      <c r="M358" t="s">
        <v>467</v>
      </c>
      <c r="N358" t="s">
        <v>467</v>
      </c>
      <c r="O358">
        <v>7.0000000000000001E-3</v>
      </c>
      <c r="P358" t="s">
        <v>468</v>
      </c>
      <c r="Q358">
        <v>2.9000000000000001E-2</v>
      </c>
      <c r="R358" t="s">
        <v>469</v>
      </c>
      <c r="S358" t="s">
        <v>458</v>
      </c>
      <c r="T358" t="s">
        <v>458</v>
      </c>
      <c r="U358" s="18">
        <v>42922</v>
      </c>
      <c r="V358" t="s">
        <v>451</v>
      </c>
      <c r="W358" t="s">
        <v>458</v>
      </c>
      <c r="X358" t="s">
        <v>459</v>
      </c>
      <c r="Z358"/>
    </row>
    <row r="359" spans="1:26" x14ac:dyDescent="0.35">
      <c r="A359" t="s">
        <v>503</v>
      </c>
      <c r="B359" t="s">
        <v>460</v>
      </c>
      <c r="C359" t="s">
        <v>471</v>
      </c>
      <c r="D359" t="s">
        <v>463</v>
      </c>
      <c r="E359" t="s">
        <v>477</v>
      </c>
      <c r="F359" t="s">
        <v>465</v>
      </c>
      <c r="H359" t="s">
        <v>656</v>
      </c>
      <c r="I359" s="18">
        <v>42921</v>
      </c>
      <c r="J359">
        <v>5.7279999999999998</v>
      </c>
      <c r="K359" t="s">
        <v>468</v>
      </c>
      <c r="L359" t="s">
        <v>467</v>
      </c>
      <c r="M359" t="s">
        <v>467</v>
      </c>
      <c r="N359" t="s">
        <v>467</v>
      </c>
      <c r="O359">
        <v>7.0000000000000001E-3</v>
      </c>
      <c r="P359" t="s">
        <v>468</v>
      </c>
      <c r="Q359">
        <v>2.9000000000000001E-2</v>
      </c>
      <c r="R359" t="s">
        <v>469</v>
      </c>
      <c r="S359" t="s">
        <v>458</v>
      </c>
      <c r="T359" t="s">
        <v>458</v>
      </c>
      <c r="U359" s="18">
        <v>42922</v>
      </c>
      <c r="V359" t="s">
        <v>161</v>
      </c>
      <c r="W359" t="s">
        <v>458</v>
      </c>
      <c r="X359" t="s">
        <v>459</v>
      </c>
      <c r="Z359"/>
    </row>
    <row r="360" spans="1:26" x14ac:dyDescent="0.35">
      <c r="A360" t="s">
        <v>504</v>
      </c>
      <c r="B360" t="s">
        <v>460</v>
      </c>
      <c r="C360" t="s">
        <v>471</v>
      </c>
      <c r="D360" t="s">
        <v>463</v>
      </c>
      <c r="E360" t="s">
        <v>477</v>
      </c>
      <c r="F360" t="s">
        <v>465</v>
      </c>
      <c r="H360" t="s">
        <v>657</v>
      </c>
      <c r="I360" s="18">
        <v>42921</v>
      </c>
      <c r="J360">
        <v>1.135</v>
      </c>
      <c r="K360" t="s">
        <v>468</v>
      </c>
      <c r="L360" t="s">
        <v>467</v>
      </c>
      <c r="M360" t="s">
        <v>467</v>
      </c>
      <c r="N360" t="s">
        <v>467</v>
      </c>
      <c r="O360">
        <v>7.0000000000000001E-3</v>
      </c>
      <c r="P360" t="s">
        <v>468</v>
      </c>
      <c r="Q360">
        <v>2.9000000000000001E-2</v>
      </c>
      <c r="R360" t="s">
        <v>469</v>
      </c>
      <c r="S360" t="s">
        <v>458</v>
      </c>
      <c r="T360" t="s">
        <v>458</v>
      </c>
      <c r="U360" s="18">
        <v>42922</v>
      </c>
      <c r="V360" t="s">
        <v>452</v>
      </c>
      <c r="W360" t="s">
        <v>458</v>
      </c>
      <c r="X360" t="s">
        <v>459</v>
      </c>
      <c r="Z360"/>
    </row>
    <row r="361" spans="1:26" x14ac:dyDescent="0.35">
      <c r="A361" t="s">
        <v>505</v>
      </c>
      <c r="B361" t="s">
        <v>460</v>
      </c>
      <c r="C361" t="s">
        <v>471</v>
      </c>
      <c r="D361" t="s">
        <v>463</v>
      </c>
      <c r="E361" t="s">
        <v>477</v>
      </c>
      <c r="F361" t="s">
        <v>465</v>
      </c>
      <c r="H361" t="s">
        <v>658</v>
      </c>
      <c r="I361" s="18">
        <v>42944</v>
      </c>
      <c r="J361">
        <v>0.372</v>
      </c>
      <c r="K361" t="s">
        <v>468</v>
      </c>
      <c r="L361" t="s">
        <v>467</v>
      </c>
      <c r="M361" t="s">
        <v>467</v>
      </c>
      <c r="N361" t="s">
        <v>467</v>
      </c>
      <c r="O361">
        <v>7.0000000000000001E-3</v>
      </c>
      <c r="P361" t="s">
        <v>468</v>
      </c>
      <c r="Q361">
        <v>2.9000000000000001E-2</v>
      </c>
      <c r="R361" t="s">
        <v>469</v>
      </c>
      <c r="S361" t="s">
        <v>458</v>
      </c>
      <c r="T361" t="s">
        <v>458</v>
      </c>
      <c r="U361" s="18">
        <v>42945</v>
      </c>
      <c r="V361" t="s">
        <v>159</v>
      </c>
      <c r="W361" t="s">
        <v>458</v>
      </c>
      <c r="X361" t="s">
        <v>459</v>
      </c>
      <c r="Z361"/>
    </row>
    <row r="362" spans="1:26" x14ac:dyDescent="0.35">
      <c r="A362" t="s">
        <v>506</v>
      </c>
      <c r="B362" t="s">
        <v>460</v>
      </c>
      <c r="C362" t="s">
        <v>471</v>
      </c>
      <c r="D362" t="s">
        <v>463</v>
      </c>
      <c r="E362" t="s">
        <v>477</v>
      </c>
      <c r="F362" t="s">
        <v>465</v>
      </c>
      <c r="H362" t="s">
        <v>659</v>
      </c>
      <c r="I362" s="18">
        <v>42944</v>
      </c>
      <c r="J362">
        <v>1.4139999999999999</v>
      </c>
      <c r="K362" t="s">
        <v>468</v>
      </c>
      <c r="L362" t="s">
        <v>467</v>
      </c>
      <c r="M362" t="s">
        <v>467</v>
      </c>
      <c r="N362" t="s">
        <v>467</v>
      </c>
      <c r="O362">
        <v>7.0000000000000001E-3</v>
      </c>
      <c r="P362" t="s">
        <v>468</v>
      </c>
      <c r="Q362">
        <v>2.9000000000000001E-2</v>
      </c>
      <c r="R362" t="s">
        <v>469</v>
      </c>
      <c r="S362" t="s">
        <v>458</v>
      </c>
      <c r="T362" t="s">
        <v>458</v>
      </c>
      <c r="U362" s="18">
        <v>42945</v>
      </c>
      <c r="V362" t="s">
        <v>160</v>
      </c>
      <c r="W362" t="s">
        <v>458</v>
      </c>
      <c r="X362" t="s">
        <v>459</v>
      </c>
      <c r="Z362"/>
    </row>
    <row r="363" spans="1:26" x14ac:dyDescent="0.35">
      <c r="A363" t="s">
        <v>507</v>
      </c>
      <c r="B363" t="s">
        <v>460</v>
      </c>
      <c r="C363" t="s">
        <v>471</v>
      </c>
      <c r="D363" t="s">
        <v>463</v>
      </c>
      <c r="E363" t="s">
        <v>477</v>
      </c>
      <c r="F363" t="s">
        <v>465</v>
      </c>
      <c r="H363" t="s">
        <v>660</v>
      </c>
      <c r="I363" s="18">
        <v>42944</v>
      </c>
      <c r="J363">
        <v>9.4E-2</v>
      </c>
      <c r="K363" t="s">
        <v>468</v>
      </c>
      <c r="L363" t="s">
        <v>467</v>
      </c>
      <c r="M363" t="s">
        <v>467</v>
      </c>
      <c r="N363" t="s">
        <v>467</v>
      </c>
      <c r="O363">
        <v>7.0000000000000001E-3</v>
      </c>
      <c r="P363" t="s">
        <v>468</v>
      </c>
      <c r="Q363">
        <v>2.9000000000000001E-2</v>
      </c>
      <c r="R363" t="s">
        <v>469</v>
      </c>
      <c r="S363" t="s">
        <v>458</v>
      </c>
      <c r="T363" t="s">
        <v>458</v>
      </c>
      <c r="U363" s="18">
        <v>42945</v>
      </c>
      <c r="V363" t="s">
        <v>450</v>
      </c>
      <c r="W363" t="s">
        <v>458</v>
      </c>
      <c r="X363" t="s">
        <v>459</v>
      </c>
      <c r="Z363"/>
    </row>
    <row r="364" spans="1:26" x14ac:dyDescent="0.35">
      <c r="A364" t="s">
        <v>508</v>
      </c>
      <c r="B364" t="s">
        <v>460</v>
      </c>
      <c r="C364" t="s">
        <v>471</v>
      </c>
      <c r="D364" t="s">
        <v>463</v>
      </c>
      <c r="E364" t="s">
        <v>477</v>
      </c>
      <c r="F364" t="s">
        <v>465</v>
      </c>
      <c r="H364" t="s">
        <v>661</v>
      </c>
      <c r="I364" s="18">
        <v>42944</v>
      </c>
      <c r="J364">
        <v>1.1919999999999999</v>
      </c>
      <c r="K364" t="s">
        <v>468</v>
      </c>
      <c r="L364" t="s">
        <v>467</v>
      </c>
      <c r="M364" t="s">
        <v>467</v>
      </c>
      <c r="N364" t="s">
        <v>467</v>
      </c>
      <c r="O364">
        <v>7.0000000000000001E-3</v>
      </c>
      <c r="P364" t="s">
        <v>468</v>
      </c>
      <c r="Q364">
        <v>2.9000000000000001E-2</v>
      </c>
      <c r="R364" t="s">
        <v>469</v>
      </c>
      <c r="S364" t="s">
        <v>458</v>
      </c>
      <c r="T364" t="s">
        <v>458</v>
      </c>
      <c r="U364" s="18">
        <v>42945</v>
      </c>
      <c r="V364" t="s">
        <v>158</v>
      </c>
      <c r="W364" t="s">
        <v>458</v>
      </c>
      <c r="X364" t="s">
        <v>459</v>
      </c>
      <c r="Z364"/>
    </row>
    <row r="365" spans="1:26" x14ac:dyDescent="0.35">
      <c r="A365" t="s">
        <v>509</v>
      </c>
      <c r="B365" t="s">
        <v>460</v>
      </c>
      <c r="C365" t="s">
        <v>471</v>
      </c>
      <c r="D365" t="s">
        <v>463</v>
      </c>
      <c r="E365" t="s">
        <v>477</v>
      </c>
      <c r="F365" t="s">
        <v>465</v>
      </c>
      <c r="H365" t="s">
        <v>662</v>
      </c>
      <c r="I365" s="18">
        <v>42944</v>
      </c>
      <c r="J365">
        <v>1.22</v>
      </c>
      <c r="K365" t="s">
        <v>468</v>
      </c>
      <c r="L365" t="s">
        <v>467</v>
      </c>
      <c r="M365" t="s">
        <v>467</v>
      </c>
      <c r="N365" t="s">
        <v>467</v>
      </c>
      <c r="O365">
        <v>7.0000000000000001E-3</v>
      </c>
      <c r="P365" t="s">
        <v>468</v>
      </c>
      <c r="Q365">
        <v>2.9000000000000001E-2</v>
      </c>
      <c r="R365" t="s">
        <v>469</v>
      </c>
      <c r="S365" t="s">
        <v>458</v>
      </c>
      <c r="T365" t="s">
        <v>458</v>
      </c>
      <c r="U365" s="18">
        <v>42945</v>
      </c>
      <c r="V365" t="s">
        <v>451</v>
      </c>
      <c r="W365" t="s">
        <v>458</v>
      </c>
      <c r="X365" t="s">
        <v>459</v>
      </c>
      <c r="Z365"/>
    </row>
    <row r="366" spans="1:26" x14ac:dyDescent="0.35">
      <c r="A366" t="s">
        <v>510</v>
      </c>
      <c r="B366" t="s">
        <v>460</v>
      </c>
      <c r="C366" t="s">
        <v>471</v>
      </c>
      <c r="D366" t="s">
        <v>463</v>
      </c>
      <c r="E366" t="s">
        <v>477</v>
      </c>
      <c r="F366" t="s">
        <v>465</v>
      </c>
      <c r="H366" t="s">
        <v>663</v>
      </c>
      <c r="I366" s="18">
        <v>42944</v>
      </c>
      <c r="J366">
        <v>4.4459999999999997</v>
      </c>
      <c r="K366" t="s">
        <v>468</v>
      </c>
      <c r="L366" t="s">
        <v>467</v>
      </c>
      <c r="M366" t="s">
        <v>467</v>
      </c>
      <c r="N366" t="s">
        <v>467</v>
      </c>
      <c r="O366">
        <v>7.0000000000000001E-3</v>
      </c>
      <c r="P366" t="s">
        <v>468</v>
      </c>
      <c r="Q366">
        <v>2.9000000000000001E-2</v>
      </c>
      <c r="R366" t="s">
        <v>469</v>
      </c>
      <c r="S366" t="s">
        <v>458</v>
      </c>
      <c r="T366" t="s">
        <v>458</v>
      </c>
      <c r="U366" s="18">
        <v>42945</v>
      </c>
      <c r="V366" t="s">
        <v>161</v>
      </c>
      <c r="W366" t="s">
        <v>458</v>
      </c>
      <c r="X366" t="s">
        <v>459</v>
      </c>
      <c r="Z366"/>
    </row>
    <row r="367" spans="1:26" x14ac:dyDescent="0.35">
      <c r="A367" t="s">
        <v>511</v>
      </c>
      <c r="B367" t="s">
        <v>460</v>
      </c>
      <c r="C367" t="s">
        <v>471</v>
      </c>
      <c r="D367" t="s">
        <v>463</v>
      </c>
      <c r="E367" t="s">
        <v>477</v>
      </c>
      <c r="F367" t="s">
        <v>465</v>
      </c>
      <c r="H367" t="s">
        <v>664</v>
      </c>
      <c r="I367" s="18">
        <v>42944</v>
      </c>
      <c r="J367">
        <v>0.79400000000000004</v>
      </c>
      <c r="K367" t="s">
        <v>468</v>
      </c>
      <c r="L367" t="s">
        <v>467</v>
      </c>
      <c r="M367" t="s">
        <v>467</v>
      </c>
      <c r="N367" t="s">
        <v>467</v>
      </c>
      <c r="O367">
        <v>7.0000000000000001E-3</v>
      </c>
      <c r="P367" t="s">
        <v>468</v>
      </c>
      <c r="Q367">
        <v>2.9000000000000001E-2</v>
      </c>
      <c r="R367" t="s">
        <v>469</v>
      </c>
      <c r="S367" t="s">
        <v>458</v>
      </c>
      <c r="T367" t="s">
        <v>458</v>
      </c>
      <c r="U367" s="18">
        <v>42945</v>
      </c>
      <c r="V367" t="s">
        <v>452</v>
      </c>
      <c r="W367" t="s">
        <v>458</v>
      </c>
      <c r="X367" t="s">
        <v>459</v>
      </c>
      <c r="Z367"/>
    </row>
    <row r="368" spans="1:26" x14ac:dyDescent="0.35">
      <c r="A368" t="s">
        <v>512</v>
      </c>
      <c r="B368" t="s">
        <v>460</v>
      </c>
      <c r="C368" t="s">
        <v>471</v>
      </c>
      <c r="D368" t="s">
        <v>463</v>
      </c>
      <c r="E368" t="s">
        <v>477</v>
      </c>
      <c r="F368" t="s">
        <v>465</v>
      </c>
      <c r="H368" t="s">
        <v>665</v>
      </c>
      <c r="I368" s="18">
        <v>43038</v>
      </c>
      <c r="J368">
        <v>0.65</v>
      </c>
      <c r="K368" t="s">
        <v>468</v>
      </c>
      <c r="L368" t="s">
        <v>467</v>
      </c>
      <c r="M368" t="s">
        <v>467</v>
      </c>
      <c r="N368" t="s">
        <v>467</v>
      </c>
      <c r="O368">
        <v>7.0000000000000001E-3</v>
      </c>
      <c r="P368" t="s">
        <v>468</v>
      </c>
      <c r="Q368">
        <v>2.9000000000000001E-2</v>
      </c>
      <c r="R368" t="s">
        <v>469</v>
      </c>
      <c r="S368" t="s">
        <v>458</v>
      </c>
      <c r="T368" t="s">
        <v>457</v>
      </c>
      <c r="U368" s="18">
        <v>43039</v>
      </c>
      <c r="V368" t="s">
        <v>159</v>
      </c>
      <c r="W368" t="s">
        <v>458</v>
      </c>
      <c r="X368" t="s">
        <v>459</v>
      </c>
      <c r="Z368"/>
    </row>
    <row r="369" spans="1:26" x14ac:dyDescent="0.35">
      <c r="A369" t="s">
        <v>603</v>
      </c>
      <c r="B369" t="s">
        <v>460</v>
      </c>
      <c r="C369" t="s">
        <v>471</v>
      </c>
      <c r="D369" t="s">
        <v>463</v>
      </c>
      <c r="E369" t="s">
        <v>477</v>
      </c>
      <c r="F369" t="s">
        <v>465</v>
      </c>
      <c r="H369" t="s">
        <v>666</v>
      </c>
      <c r="I369" s="18">
        <v>43038</v>
      </c>
      <c r="J369">
        <v>0.71499999999999997</v>
      </c>
      <c r="K369" t="s">
        <v>468</v>
      </c>
      <c r="L369" t="s">
        <v>467</v>
      </c>
      <c r="M369" t="s">
        <v>467</v>
      </c>
      <c r="N369" t="s">
        <v>467</v>
      </c>
      <c r="O369">
        <v>7.0000000000000001E-3</v>
      </c>
      <c r="P369" t="s">
        <v>468</v>
      </c>
      <c r="Q369">
        <v>2.9000000000000001E-2</v>
      </c>
      <c r="R369" t="s">
        <v>469</v>
      </c>
      <c r="S369" t="s">
        <v>458</v>
      </c>
      <c r="T369" t="s">
        <v>456</v>
      </c>
      <c r="U369" s="18">
        <v>43039</v>
      </c>
      <c r="V369" t="s">
        <v>159</v>
      </c>
      <c r="W369" t="s">
        <v>458</v>
      </c>
      <c r="X369" t="s">
        <v>459</v>
      </c>
      <c r="Z369"/>
    </row>
    <row r="370" spans="1:26" x14ac:dyDescent="0.35">
      <c r="A370" t="s">
        <v>513</v>
      </c>
      <c r="B370" t="s">
        <v>460</v>
      </c>
      <c r="C370" t="s">
        <v>471</v>
      </c>
      <c r="D370" t="s">
        <v>463</v>
      </c>
      <c r="E370" t="s">
        <v>477</v>
      </c>
      <c r="F370" t="s">
        <v>465</v>
      </c>
      <c r="H370" t="s">
        <v>667</v>
      </c>
      <c r="I370" s="18">
        <v>43038</v>
      </c>
      <c r="J370">
        <v>1.75</v>
      </c>
      <c r="K370" t="s">
        <v>468</v>
      </c>
      <c r="L370" t="s">
        <v>467</v>
      </c>
      <c r="M370" t="s">
        <v>467</v>
      </c>
      <c r="N370" t="s">
        <v>467</v>
      </c>
      <c r="O370">
        <v>7.0000000000000001E-3</v>
      </c>
      <c r="P370" t="s">
        <v>468</v>
      </c>
      <c r="Q370">
        <v>2.9000000000000001E-2</v>
      </c>
      <c r="R370" t="s">
        <v>469</v>
      </c>
      <c r="S370" t="s">
        <v>458</v>
      </c>
      <c r="T370" t="s">
        <v>457</v>
      </c>
      <c r="U370" s="18">
        <v>43039</v>
      </c>
      <c r="V370" t="s">
        <v>160</v>
      </c>
      <c r="W370" t="s">
        <v>458</v>
      </c>
      <c r="X370" t="s">
        <v>459</v>
      </c>
      <c r="Z370"/>
    </row>
    <row r="371" spans="1:26" x14ac:dyDescent="0.35">
      <c r="A371" t="s">
        <v>604</v>
      </c>
      <c r="B371" t="s">
        <v>460</v>
      </c>
      <c r="C371" t="s">
        <v>471</v>
      </c>
      <c r="D371" t="s">
        <v>463</v>
      </c>
      <c r="E371" t="s">
        <v>477</v>
      </c>
      <c r="F371" t="s">
        <v>465</v>
      </c>
      <c r="H371" t="s">
        <v>668</v>
      </c>
      <c r="I371" s="18">
        <v>43038</v>
      </c>
      <c r="J371">
        <v>1.91</v>
      </c>
      <c r="K371" t="s">
        <v>468</v>
      </c>
      <c r="L371" t="s">
        <v>467</v>
      </c>
      <c r="M371" t="s">
        <v>467</v>
      </c>
      <c r="N371" t="s">
        <v>467</v>
      </c>
      <c r="O371">
        <v>7.0000000000000001E-3</v>
      </c>
      <c r="P371" t="s">
        <v>468</v>
      </c>
      <c r="Q371">
        <v>2.9000000000000001E-2</v>
      </c>
      <c r="R371" t="s">
        <v>469</v>
      </c>
      <c r="S371" t="s">
        <v>458</v>
      </c>
      <c r="T371" t="s">
        <v>456</v>
      </c>
      <c r="U371" s="18">
        <v>43039</v>
      </c>
      <c r="V371" t="s">
        <v>160</v>
      </c>
      <c r="W371" t="s">
        <v>458</v>
      </c>
      <c r="X371" t="s">
        <v>459</v>
      </c>
      <c r="Z371"/>
    </row>
    <row r="372" spans="1:26" x14ac:dyDescent="0.35">
      <c r="A372" t="s">
        <v>514</v>
      </c>
      <c r="B372" t="s">
        <v>460</v>
      </c>
      <c r="C372" t="s">
        <v>471</v>
      </c>
      <c r="D372" t="s">
        <v>463</v>
      </c>
      <c r="E372" t="s">
        <v>477</v>
      </c>
      <c r="F372" t="s">
        <v>465</v>
      </c>
      <c r="H372" t="s">
        <v>669</v>
      </c>
      <c r="I372" s="18">
        <v>43038</v>
      </c>
      <c r="J372">
        <v>0.81200000000000006</v>
      </c>
      <c r="K372" t="s">
        <v>468</v>
      </c>
      <c r="L372" t="s">
        <v>467</v>
      </c>
      <c r="M372" t="s">
        <v>467</v>
      </c>
      <c r="N372" t="s">
        <v>467</v>
      </c>
      <c r="O372">
        <v>7.0000000000000001E-3</v>
      </c>
      <c r="P372" t="s">
        <v>468</v>
      </c>
      <c r="Q372">
        <v>2.9000000000000001E-2</v>
      </c>
      <c r="R372" t="s">
        <v>469</v>
      </c>
      <c r="S372" t="s">
        <v>458</v>
      </c>
      <c r="T372" t="s">
        <v>457</v>
      </c>
      <c r="U372" s="18">
        <v>43039</v>
      </c>
      <c r="V372" t="s">
        <v>450</v>
      </c>
      <c r="W372" t="s">
        <v>458</v>
      </c>
      <c r="X372" t="s">
        <v>459</v>
      </c>
      <c r="Z372"/>
    </row>
    <row r="373" spans="1:26" x14ac:dyDescent="0.35">
      <c r="A373" t="s">
        <v>800</v>
      </c>
      <c r="B373" t="s">
        <v>460</v>
      </c>
      <c r="C373" t="s">
        <v>471</v>
      </c>
      <c r="D373" t="s">
        <v>463</v>
      </c>
      <c r="E373" t="s">
        <v>477</v>
      </c>
      <c r="F373" t="s">
        <v>465</v>
      </c>
      <c r="H373" t="s">
        <v>670</v>
      </c>
      <c r="I373" s="18">
        <v>43038</v>
      </c>
      <c r="J373">
        <v>0.81899999999999995</v>
      </c>
      <c r="K373" t="s">
        <v>468</v>
      </c>
      <c r="L373" t="s">
        <v>467</v>
      </c>
      <c r="M373" t="s">
        <v>467</v>
      </c>
      <c r="N373" t="s">
        <v>467</v>
      </c>
      <c r="O373">
        <v>7.0000000000000001E-3</v>
      </c>
      <c r="P373" t="s">
        <v>468</v>
      </c>
      <c r="Q373">
        <v>2.9000000000000001E-2</v>
      </c>
      <c r="R373" t="s">
        <v>469</v>
      </c>
      <c r="S373" t="s">
        <v>458</v>
      </c>
      <c r="T373" t="s">
        <v>456</v>
      </c>
      <c r="U373" s="18">
        <v>43039</v>
      </c>
      <c r="V373" t="s">
        <v>450</v>
      </c>
      <c r="W373" t="s">
        <v>458</v>
      </c>
      <c r="X373" t="s">
        <v>459</v>
      </c>
      <c r="Z373"/>
    </row>
    <row r="374" spans="1:26" x14ac:dyDescent="0.35">
      <c r="A374" t="s">
        <v>515</v>
      </c>
      <c r="B374" t="s">
        <v>460</v>
      </c>
      <c r="C374" t="s">
        <v>471</v>
      </c>
      <c r="D374" t="s">
        <v>463</v>
      </c>
      <c r="E374" t="s">
        <v>477</v>
      </c>
      <c r="F374" t="s">
        <v>465</v>
      </c>
      <c r="H374" t="s">
        <v>671</v>
      </c>
      <c r="I374" s="18">
        <v>43038</v>
      </c>
      <c r="J374">
        <v>1.1499999999999999</v>
      </c>
      <c r="K374" t="s">
        <v>468</v>
      </c>
      <c r="L374" t="s">
        <v>467</v>
      </c>
      <c r="M374" t="s">
        <v>467</v>
      </c>
      <c r="N374" t="s">
        <v>467</v>
      </c>
      <c r="O374">
        <v>7.0000000000000001E-3</v>
      </c>
      <c r="P374" t="s">
        <v>468</v>
      </c>
      <c r="Q374">
        <v>2.9000000000000001E-2</v>
      </c>
      <c r="R374" t="s">
        <v>469</v>
      </c>
      <c r="S374" t="s">
        <v>458</v>
      </c>
      <c r="T374" t="s">
        <v>457</v>
      </c>
      <c r="U374" s="18">
        <v>43039</v>
      </c>
      <c r="V374" t="s">
        <v>158</v>
      </c>
      <c r="W374" t="s">
        <v>458</v>
      </c>
      <c r="X374" t="s">
        <v>459</v>
      </c>
      <c r="Z374"/>
    </row>
    <row r="375" spans="1:26" x14ac:dyDescent="0.35">
      <c r="A375" t="s">
        <v>605</v>
      </c>
      <c r="B375" t="s">
        <v>460</v>
      </c>
      <c r="C375" t="s">
        <v>471</v>
      </c>
      <c r="D375" t="s">
        <v>463</v>
      </c>
      <c r="E375" t="s">
        <v>477</v>
      </c>
      <c r="F375" t="s">
        <v>465</v>
      </c>
      <c r="H375" t="s">
        <v>672</v>
      </c>
      <c r="I375" s="18">
        <v>43038</v>
      </c>
      <c r="J375">
        <v>1.22</v>
      </c>
      <c r="K375" t="s">
        <v>468</v>
      </c>
      <c r="L375" t="s">
        <v>467</v>
      </c>
      <c r="M375" t="s">
        <v>467</v>
      </c>
      <c r="N375" t="s">
        <v>467</v>
      </c>
      <c r="O375">
        <v>7.0000000000000001E-3</v>
      </c>
      <c r="P375" t="s">
        <v>468</v>
      </c>
      <c r="Q375">
        <v>2.9000000000000001E-2</v>
      </c>
      <c r="R375" t="s">
        <v>469</v>
      </c>
      <c r="S375" t="s">
        <v>458</v>
      </c>
      <c r="T375" t="s">
        <v>456</v>
      </c>
      <c r="U375" s="18">
        <v>43039</v>
      </c>
      <c r="V375" t="s">
        <v>158</v>
      </c>
      <c r="W375" t="s">
        <v>458</v>
      </c>
      <c r="X375" t="s">
        <v>459</v>
      </c>
      <c r="Z375"/>
    </row>
    <row r="376" spans="1:26" x14ac:dyDescent="0.35">
      <c r="A376" t="s">
        <v>516</v>
      </c>
      <c r="B376" t="s">
        <v>460</v>
      </c>
      <c r="C376" t="s">
        <v>471</v>
      </c>
      <c r="D376" t="s">
        <v>463</v>
      </c>
      <c r="E376" t="s">
        <v>477</v>
      </c>
      <c r="F376" t="s">
        <v>465</v>
      </c>
      <c r="H376" t="s">
        <v>673</v>
      </c>
      <c r="I376" s="18">
        <v>43054</v>
      </c>
      <c r="J376">
        <v>0.34100000000000003</v>
      </c>
      <c r="K376" t="s">
        <v>468</v>
      </c>
      <c r="L376" t="s">
        <v>467</v>
      </c>
      <c r="M376" t="s">
        <v>467</v>
      </c>
      <c r="N376" t="s">
        <v>467</v>
      </c>
      <c r="O376">
        <v>7.0000000000000001E-3</v>
      </c>
      <c r="P376" t="s">
        <v>468</v>
      </c>
      <c r="Q376">
        <v>2.9000000000000001E-2</v>
      </c>
      <c r="R376" t="s">
        <v>469</v>
      </c>
      <c r="S376" t="s">
        <v>458</v>
      </c>
      <c r="T376" t="s">
        <v>458</v>
      </c>
      <c r="U376" s="18">
        <v>43055</v>
      </c>
      <c r="V376" t="s">
        <v>159</v>
      </c>
      <c r="W376" t="s">
        <v>458</v>
      </c>
      <c r="X376" t="s">
        <v>459</v>
      </c>
      <c r="Z376"/>
    </row>
    <row r="377" spans="1:26" x14ac:dyDescent="0.35">
      <c r="A377" t="s">
        <v>517</v>
      </c>
      <c r="B377" t="s">
        <v>460</v>
      </c>
      <c r="C377" t="s">
        <v>471</v>
      </c>
      <c r="D377" t="s">
        <v>463</v>
      </c>
      <c r="E377" t="s">
        <v>477</v>
      </c>
      <c r="F377" t="s">
        <v>465</v>
      </c>
      <c r="H377" t="s">
        <v>674</v>
      </c>
      <c r="I377" s="18">
        <v>43054</v>
      </c>
      <c r="J377">
        <v>1.25</v>
      </c>
      <c r="K377" t="s">
        <v>468</v>
      </c>
      <c r="L377" t="s">
        <v>467</v>
      </c>
      <c r="M377" t="s">
        <v>467</v>
      </c>
      <c r="N377" t="s">
        <v>467</v>
      </c>
      <c r="O377">
        <v>7.0000000000000001E-3</v>
      </c>
      <c r="P377" t="s">
        <v>468</v>
      </c>
      <c r="Q377">
        <v>2.9000000000000001E-2</v>
      </c>
      <c r="R377" t="s">
        <v>469</v>
      </c>
      <c r="S377" t="s">
        <v>458</v>
      </c>
      <c r="T377" t="s">
        <v>457</v>
      </c>
      <c r="U377" s="18">
        <v>43055</v>
      </c>
      <c r="V377" t="s">
        <v>160</v>
      </c>
      <c r="W377" t="s">
        <v>458</v>
      </c>
      <c r="X377" t="s">
        <v>459</v>
      </c>
      <c r="Z377"/>
    </row>
    <row r="378" spans="1:26" x14ac:dyDescent="0.35">
      <c r="A378" t="s">
        <v>606</v>
      </c>
      <c r="B378" t="s">
        <v>460</v>
      </c>
      <c r="C378" t="s">
        <v>471</v>
      </c>
      <c r="D378" t="s">
        <v>463</v>
      </c>
      <c r="E378" t="s">
        <v>477</v>
      </c>
      <c r="F378" t="s">
        <v>465</v>
      </c>
      <c r="H378" t="s">
        <v>675</v>
      </c>
      <c r="I378" s="18">
        <v>43054</v>
      </c>
      <c r="J378">
        <v>1.24</v>
      </c>
      <c r="K378" t="s">
        <v>468</v>
      </c>
      <c r="L378" t="s">
        <v>467</v>
      </c>
      <c r="M378" t="s">
        <v>467</v>
      </c>
      <c r="N378" t="s">
        <v>467</v>
      </c>
      <c r="O378">
        <v>7.0000000000000001E-3</v>
      </c>
      <c r="P378" t="s">
        <v>468</v>
      </c>
      <c r="Q378">
        <v>2.9000000000000001E-2</v>
      </c>
      <c r="R378" t="s">
        <v>469</v>
      </c>
      <c r="S378" t="s">
        <v>458</v>
      </c>
      <c r="T378" t="s">
        <v>456</v>
      </c>
      <c r="U378" s="18">
        <v>43055</v>
      </c>
      <c r="V378" t="s">
        <v>160</v>
      </c>
      <c r="W378" t="s">
        <v>458</v>
      </c>
      <c r="X378" t="s">
        <v>459</v>
      </c>
      <c r="Z378"/>
    </row>
    <row r="379" spans="1:26" x14ac:dyDescent="0.35">
      <c r="A379" t="s">
        <v>518</v>
      </c>
      <c r="B379" t="s">
        <v>460</v>
      </c>
      <c r="C379" t="s">
        <v>471</v>
      </c>
      <c r="D379" t="s">
        <v>463</v>
      </c>
      <c r="E379" t="s">
        <v>477</v>
      </c>
      <c r="F379" t="s">
        <v>465</v>
      </c>
      <c r="H379" t="s">
        <v>676</v>
      </c>
      <c r="I379" s="18">
        <v>43054</v>
      </c>
      <c r="J379">
        <v>1.62</v>
      </c>
      <c r="K379" t="s">
        <v>468</v>
      </c>
      <c r="L379" t="s">
        <v>467</v>
      </c>
      <c r="M379" t="s">
        <v>467</v>
      </c>
      <c r="N379" t="s">
        <v>467</v>
      </c>
      <c r="O379">
        <v>7.0000000000000001E-3</v>
      </c>
      <c r="P379" t="s">
        <v>468</v>
      </c>
      <c r="Q379">
        <v>2.9000000000000001E-2</v>
      </c>
      <c r="R379" t="s">
        <v>469</v>
      </c>
      <c r="S379" t="s">
        <v>458</v>
      </c>
      <c r="T379" t="s">
        <v>458</v>
      </c>
      <c r="U379" s="18">
        <v>43055</v>
      </c>
      <c r="V379" t="s">
        <v>158</v>
      </c>
      <c r="W379" t="s">
        <v>458</v>
      </c>
      <c r="X379" t="s">
        <v>459</v>
      </c>
      <c r="Z379"/>
    </row>
    <row r="380" spans="1:26" x14ac:dyDescent="0.35">
      <c r="A380" t="s">
        <v>519</v>
      </c>
      <c r="B380" t="s">
        <v>460</v>
      </c>
      <c r="C380" t="s">
        <v>471</v>
      </c>
      <c r="D380" t="s">
        <v>463</v>
      </c>
      <c r="E380" t="s">
        <v>477</v>
      </c>
      <c r="F380" t="s">
        <v>465</v>
      </c>
      <c r="H380" t="s">
        <v>677</v>
      </c>
      <c r="I380" s="18">
        <v>43054</v>
      </c>
      <c r="J380">
        <v>2.4700000000000002</v>
      </c>
      <c r="K380" t="s">
        <v>468</v>
      </c>
      <c r="L380" t="s">
        <v>467</v>
      </c>
      <c r="M380" t="s">
        <v>467</v>
      </c>
      <c r="N380" t="s">
        <v>467</v>
      </c>
      <c r="O380">
        <v>7.0000000000000001E-3</v>
      </c>
      <c r="P380" t="s">
        <v>468</v>
      </c>
      <c r="Q380">
        <v>2.9000000000000001E-2</v>
      </c>
      <c r="R380" t="s">
        <v>469</v>
      </c>
      <c r="S380" t="s">
        <v>458</v>
      </c>
      <c r="T380" t="s">
        <v>458</v>
      </c>
      <c r="U380" s="18">
        <v>43055</v>
      </c>
      <c r="V380" t="s">
        <v>162</v>
      </c>
      <c r="W380" t="s">
        <v>458</v>
      </c>
      <c r="X380" t="s">
        <v>459</v>
      </c>
      <c r="Z380"/>
    </row>
    <row r="381" spans="1:26" x14ac:dyDescent="0.35">
      <c r="A381" t="s">
        <v>520</v>
      </c>
      <c r="B381" t="s">
        <v>460</v>
      </c>
      <c r="C381" t="s">
        <v>471</v>
      </c>
      <c r="D381" t="s">
        <v>463</v>
      </c>
      <c r="E381" t="s">
        <v>477</v>
      </c>
      <c r="F381" t="s">
        <v>465</v>
      </c>
      <c r="H381" t="s">
        <v>678</v>
      </c>
      <c r="I381" s="18">
        <v>43054</v>
      </c>
      <c r="J381">
        <v>0.99099999999999999</v>
      </c>
      <c r="K381" t="s">
        <v>468</v>
      </c>
      <c r="L381" t="s">
        <v>467</v>
      </c>
      <c r="M381" t="s">
        <v>467</v>
      </c>
      <c r="N381" t="s">
        <v>467</v>
      </c>
      <c r="O381">
        <v>7.0000000000000001E-3</v>
      </c>
      <c r="P381" t="s">
        <v>468</v>
      </c>
      <c r="Q381">
        <v>2.9000000000000001E-2</v>
      </c>
      <c r="R381" t="s">
        <v>469</v>
      </c>
      <c r="S381" t="s">
        <v>458</v>
      </c>
      <c r="T381" t="s">
        <v>458</v>
      </c>
      <c r="U381" s="18">
        <v>43055</v>
      </c>
      <c r="V381" t="s">
        <v>453</v>
      </c>
      <c r="W381" t="s">
        <v>458</v>
      </c>
      <c r="X381" t="s">
        <v>459</v>
      </c>
      <c r="Z381"/>
    </row>
    <row r="382" spans="1:26" x14ac:dyDescent="0.35">
      <c r="A382" t="s">
        <v>521</v>
      </c>
      <c r="B382" t="s">
        <v>460</v>
      </c>
      <c r="C382" t="s">
        <v>471</v>
      </c>
      <c r="D382" t="s">
        <v>463</v>
      </c>
      <c r="E382" t="s">
        <v>477</v>
      </c>
      <c r="F382" t="s">
        <v>465</v>
      </c>
      <c r="H382" t="s">
        <v>679</v>
      </c>
      <c r="I382" s="18">
        <v>43054</v>
      </c>
      <c r="J382">
        <v>1.59</v>
      </c>
      <c r="K382" t="s">
        <v>468</v>
      </c>
      <c r="L382" t="s">
        <v>467</v>
      </c>
      <c r="M382" t="s">
        <v>467</v>
      </c>
      <c r="N382" t="s">
        <v>467</v>
      </c>
      <c r="O382">
        <v>7.0000000000000001E-3</v>
      </c>
      <c r="P382" t="s">
        <v>468</v>
      </c>
      <c r="Q382">
        <v>2.9000000000000001E-2</v>
      </c>
      <c r="R382" t="s">
        <v>469</v>
      </c>
      <c r="S382" t="s">
        <v>458</v>
      </c>
      <c r="T382" t="s">
        <v>458</v>
      </c>
      <c r="U382" s="18">
        <v>43055</v>
      </c>
      <c r="V382" t="s">
        <v>451</v>
      </c>
      <c r="W382" t="s">
        <v>458</v>
      </c>
      <c r="X382" t="s">
        <v>459</v>
      </c>
      <c r="Z382"/>
    </row>
    <row r="383" spans="1:26" x14ac:dyDescent="0.35">
      <c r="A383" t="s">
        <v>522</v>
      </c>
      <c r="B383" t="s">
        <v>460</v>
      </c>
      <c r="C383" t="s">
        <v>471</v>
      </c>
      <c r="D383" t="s">
        <v>463</v>
      </c>
      <c r="E383" t="s">
        <v>477</v>
      </c>
      <c r="F383" t="s">
        <v>465</v>
      </c>
      <c r="H383" t="s">
        <v>680</v>
      </c>
      <c r="I383" s="18">
        <v>43054</v>
      </c>
      <c r="J383">
        <v>1.4</v>
      </c>
      <c r="K383" t="s">
        <v>468</v>
      </c>
      <c r="L383" t="s">
        <v>467</v>
      </c>
      <c r="M383" t="s">
        <v>467</v>
      </c>
      <c r="N383" t="s">
        <v>467</v>
      </c>
      <c r="O383">
        <v>7.0000000000000001E-3</v>
      </c>
      <c r="P383" t="s">
        <v>468</v>
      </c>
      <c r="Q383">
        <v>2.9000000000000001E-2</v>
      </c>
      <c r="R383" t="s">
        <v>469</v>
      </c>
      <c r="S383" t="s">
        <v>458</v>
      </c>
      <c r="T383" t="s">
        <v>458</v>
      </c>
      <c r="U383" s="18">
        <v>43055</v>
      </c>
      <c r="V383" t="s">
        <v>452</v>
      </c>
      <c r="W383" t="s">
        <v>458</v>
      </c>
      <c r="X383" t="s">
        <v>459</v>
      </c>
      <c r="Z383"/>
    </row>
    <row r="384" spans="1:26" x14ac:dyDescent="0.35">
      <c r="A384" t="s">
        <v>523</v>
      </c>
      <c r="B384" t="s">
        <v>460</v>
      </c>
      <c r="C384" t="s">
        <v>471</v>
      </c>
      <c r="D384" t="s">
        <v>463</v>
      </c>
      <c r="E384" t="s">
        <v>477</v>
      </c>
      <c r="F384" t="s">
        <v>465</v>
      </c>
      <c r="H384" t="s">
        <v>681</v>
      </c>
      <c r="I384" s="18">
        <v>43070</v>
      </c>
      <c r="J384">
        <v>0.26200000000000001</v>
      </c>
      <c r="K384" t="s">
        <v>468</v>
      </c>
      <c r="L384" t="s">
        <v>467</v>
      </c>
      <c r="M384" t="s">
        <v>467</v>
      </c>
      <c r="N384" t="s">
        <v>467</v>
      </c>
      <c r="O384">
        <v>7.0000000000000001E-3</v>
      </c>
      <c r="P384" t="s">
        <v>468</v>
      </c>
      <c r="Q384">
        <v>2.9000000000000001E-2</v>
      </c>
      <c r="R384" t="s">
        <v>469</v>
      </c>
      <c r="S384" t="s">
        <v>458</v>
      </c>
      <c r="T384" t="s">
        <v>458</v>
      </c>
      <c r="U384" s="18">
        <v>43071</v>
      </c>
      <c r="V384" t="s">
        <v>159</v>
      </c>
      <c r="W384" t="s">
        <v>458</v>
      </c>
      <c r="X384" t="s">
        <v>459</v>
      </c>
      <c r="Z384"/>
    </row>
    <row r="385" spans="1:26" x14ac:dyDescent="0.35">
      <c r="A385" t="s">
        <v>524</v>
      </c>
      <c r="B385" t="s">
        <v>460</v>
      </c>
      <c r="C385" t="s">
        <v>471</v>
      </c>
      <c r="D385" t="s">
        <v>463</v>
      </c>
      <c r="E385" t="s">
        <v>477</v>
      </c>
      <c r="F385" t="s">
        <v>465</v>
      </c>
      <c r="H385" t="s">
        <v>682</v>
      </c>
      <c r="I385" s="18">
        <v>43070</v>
      </c>
      <c r="J385">
        <v>0.96</v>
      </c>
      <c r="K385" t="s">
        <v>468</v>
      </c>
      <c r="L385" t="s">
        <v>467</v>
      </c>
      <c r="M385" t="s">
        <v>467</v>
      </c>
      <c r="N385" t="s">
        <v>467</v>
      </c>
      <c r="O385">
        <v>7.0000000000000001E-3</v>
      </c>
      <c r="P385" t="s">
        <v>468</v>
      </c>
      <c r="Q385">
        <v>2.9000000000000001E-2</v>
      </c>
      <c r="R385" t="s">
        <v>469</v>
      </c>
      <c r="S385" t="s">
        <v>458</v>
      </c>
      <c r="T385" t="s">
        <v>458</v>
      </c>
      <c r="U385" s="18">
        <v>43071</v>
      </c>
      <c r="V385" t="s">
        <v>160</v>
      </c>
      <c r="W385" t="s">
        <v>458</v>
      </c>
      <c r="X385" t="s">
        <v>459</v>
      </c>
      <c r="Z385"/>
    </row>
    <row r="386" spans="1:26" x14ac:dyDescent="0.35">
      <c r="A386" t="s">
        <v>525</v>
      </c>
      <c r="B386" t="s">
        <v>460</v>
      </c>
      <c r="C386" t="s">
        <v>471</v>
      </c>
      <c r="D386" t="s">
        <v>463</v>
      </c>
      <c r="E386" t="s">
        <v>477</v>
      </c>
      <c r="F386" t="s">
        <v>465</v>
      </c>
      <c r="H386" t="s">
        <v>683</v>
      </c>
      <c r="I386" s="18">
        <v>43070</v>
      </c>
      <c r="J386">
        <v>1.34</v>
      </c>
      <c r="K386" t="s">
        <v>468</v>
      </c>
      <c r="L386" t="s">
        <v>467</v>
      </c>
      <c r="M386" t="s">
        <v>467</v>
      </c>
      <c r="N386" t="s">
        <v>467</v>
      </c>
      <c r="O386">
        <v>7.0000000000000001E-3</v>
      </c>
      <c r="P386" t="s">
        <v>468</v>
      </c>
      <c r="Q386">
        <v>2.9000000000000001E-2</v>
      </c>
      <c r="R386" t="s">
        <v>469</v>
      </c>
      <c r="S386" t="s">
        <v>458</v>
      </c>
      <c r="T386" t="s">
        <v>458</v>
      </c>
      <c r="U386" s="18">
        <v>43071</v>
      </c>
      <c r="V386" t="s">
        <v>158</v>
      </c>
      <c r="W386" t="s">
        <v>458</v>
      </c>
      <c r="X386" t="s">
        <v>459</v>
      </c>
      <c r="Z386"/>
    </row>
    <row r="387" spans="1:26" x14ac:dyDescent="0.35">
      <c r="A387" t="s">
        <v>526</v>
      </c>
      <c r="B387" t="s">
        <v>460</v>
      </c>
      <c r="C387" t="s">
        <v>471</v>
      </c>
      <c r="D387" t="s">
        <v>463</v>
      </c>
      <c r="E387" t="s">
        <v>477</v>
      </c>
      <c r="F387" t="s">
        <v>465</v>
      </c>
      <c r="H387" t="s">
        <v>684</v>
      </c>
      <c r="I387" s="18">
        <v>43070</v>
      </c>
      <c r="J387">
        <v>2.78</v>
      </c>
      <c r="K387" t="s">
        <v>468</v>
      </c>
      <c r="L387" t="s">
        <v>467</v>
      </c>
      <c r="M387" t="s">
        <v>467</v>
      </c>
      <c r="N387" t="s">
        <v>467</v>
      </c>
      <c r="O387">
        <v>7.0000000000000001E-3</v>
      </c>
      <c r="P387" t="s">
        <v>468</v>
      </c>
      <c r="Q387">
        <v>2.9000000000000001E-2</v>
      </c>
      <c r="R387" t="s">
        <v>469</v>
      </c>
      <c r="S387" t="s">
        <v>458</v>
      </c>
      <c r="T387" t="s">
        <v>458</v>
      </c>
      <c r="U387" s="18">
        <v>43071</v>
      </c>
      <c r="V387" t="s">
        <v>162</v>
      </c>
      <c r="W387" t="s">
        <v>458</v>
      </c>
      <c r="X387" t="s">
        <v>459</v>
      </c>
      <c r="Z387"/>
    </row>
    <row r="388" spans="1:26" x14ac:dyDescent="0.35">
      <c r="A388" t="s">
        <v>527</v>
      </c>
      <c r="B388" t="s">
        <v>460</v>
      </c>
      <c r="C388" t="s">
        <v>471</v>
      </c>
      <c r="D388" t="s">
        <v>463</v>
      </c>
      <c r="E388" t="s">
        <v>477</v>
      </c>
      <c r="F388" t="s">
        <v>465</v>
      </c>
      <c r="H388" t="s">
        <v>685</v>
      </c>
      <c r="I388" s="18">
        <v>43070</v>
      </c>
      <c r="J388">
        <v>0.91700000000000004</v>
      </c>
      <c r="K388" t="s">
        <v>468</v>
      </c>
      <c r="L388" t="s">
        <v>467</v>
      </c>
      <c r="M388" t="s">
        <v>467</v>
      </c>
      <c r="N388" t="s">
        <v>467</v>
      </c>
      <c r="O388">
        <v>7.0000000000000001E-3</v>
      </c>
      <c r="P388" t="s">
        <v>468</v>
      </c>
      <c r="Q388">
        <v>2.9000000000000001E-2</v>
      </c>
      <c r="R388" t="s">
        <v>469</v>
      </c>
      <c r="S388" t="s">
        <v>458</v>
      </c>
      <c r="T388" t="s">
        <v>458</v>
      </c>
      <c r="U388" s="18">
        <v>43071</v>
      </c>
      <c r="V388" t="s">
        <v>453</v>
      </c>
      <c r="W388" t="s">
        <v>458</v>
      </c>
      <c r="X388" t="s">
        <v>459</v>
      </c>
      <c r="Z388"/>
    </row>
    <row r="389" spans="1:26" x14ac:dyDescent="0.35">
      <c r="A389" t="s">
        <v>528</v>
      </c>
      <c r="B389" t="s">
        <v>460</v>
      </c>
      <c r="C389" t="s">
        <v>471</v>
      </c>
      <c r="D389" t="s">
        <v>463</v>
      </c>
      <c r="E389" t="s">
        <v>477</v>
      </c>
      <c r="F389" t="s">
        <v>465</v>
      </c>
      <c r="H389" t="s">
        <v>686</v>
      </c>
      <c r="I389" s="18">
        <v>43070</v>
      </c>
      <c r="J389">
        <v>1.57</v>
      </c>
      <c r="K389" t="s">
        <v>468</v>
      </c>
      <c r="L389" t="s">
        <v>467</v>
      </c>
      <c r="M389" t="s">
        <v>467</v>
      </c>
      <c r="N389" t="s">
        <v>467</v>
      </c>
      <c r="O389">
        <v>7.0000000000000001E-3</v>
      </c>
      <c r="P389" t="s">
        <v>468</v>
      </c>
      <c r="Q389">
        <v>2.9000000000000001E-2</v>
      </c>
      <c r="R389" t="s">
        <v>469</v>
      </c>
      <c r="S389" t="s">
        <v>458</v>
      </c>
      <c r="T389" t="s">
        <v>458</v>
      </c>
      <c r="U389" s="18">
        <v>43071</v>
      </c>
      <c r="V389" t="s">
        <v>451</v>
      </c>
      <c r="W389" t="s">
        <v>458</v>
      </c>
      <c r="X389" t="s">
        <v>459</v>
      </c>
      <c r="Z389"/>
    </row>
    <row r="390" spans="1:26" x14ac:dyDescent="0.35">
      <c r="A390" t="s">
        <v>529</v>
      </c>
      <c r="B390" t="s">
        <v>460</v>
      </c>
      <c r="C390" t="s">
        <v>471</v>
      </c>
      <c r="D390" t="s">
        <v>463</v>
      </c>
      <c r="E390" t="s">
        <v>477</v>
      </c>
      <c r="F390" t="s">
        <v>465</v>
      </c>
      <c r="H390" t="s">
        <v>687</v>
      </c>
      <c r="I390" s="18">
        <v>43070</v>
      </c>
      <c r="J390">
        <v>0.97899999999999998</v>
      </c>
      <c r="K390" t="s">
        <v>468</v>
      </c>
      <c r="L390" t="s">
        <v>467</v>
      </c>
      <c r="M390" t="s">
        <v>467</v>
      </c>
      <c r="N390" t="s">
        <v>467</v>
      </c>
      <c r="O390">
        <v>7.0000000000000001E-3</v>
      </c>
      <c r="P390" t="s">
        <v>468</v>
      </c>
      <c r="Q390">
        <v>2.9000000000000001E-2</v>
      </c>
      <c r="R390" t="s">
        <v>469</v>
      </c>
      <c r="S390" t="s">
        <v>458</v>
      </c>
      <c r="T390" t="s">
        <v>458</v>
      </c>
      <c r="U390" s="18">
        <v>43071</v>
      </c>
      <c r="V390" t="s">
        <v>452</v>
      </c>
      <c r="W390" t="s">
        <v>458</v>
      </c>
      <c r="X390" t="s">
        <v>459</v>
      </c>
      <c r="Z390"/>
    </row>
    <row r="391" spans="1:26" x14ac:dyDescent="0.35">
      <c r="A391" t="s">
        <v>530</v>
      </c>
      <c r="B391" t="s">
        <v>460</v>
      </c>
      <c r="C391" t="s">
        <v>471</v>
      </c>
      <c r="D391" t="s">
        <v>463</v>
      </c>
      <c r="E391" t="s">
        <v>477</v>
      </c>
      <c r="F391" t="s">
        <v>465</v>
      </c>
      <c r="H391" t="s">
        <v>688</v>
      </c>
      <c r="I391" s="18">
        <v>43243</v>
      </c>
      <c r="J391">
        <v>8.7999999999999995E-2</v>
      </c>
      <c r="K391" t="s">
        <v>468</v>
      </c>
      <c r="L391" t="s">
        <v>467</v>
      </c>
      <c r="M391" t="s">
        <v>467</v>
      </c>
      <c r="N391" t="s">
        <v>467</v>
      </c>
      <c r="O391">
        <v>7.0000000000000001E-3</v>
      </c>
      <c r="P391" t="s">
        <v>468</v>
      </c>
      <c r="Q391">
        <v>2.9000000000000001E-2</v>
      </c>
      <c r="R391" t="s">
        <v>469</v>
      </c>
      <c r="S391" t="s">
        <v>458</v>
      </c>
      <c r="T391" t="s">
        <v>458</v>
      </c>
      <c r="U391" s="18">
        <v>43244</v>
      </c>
      <c r="V391" t="s">
        <v>450</v>
      </c>
      <c r="W391" t="s">
        <v>458</v>
      </c>
      <c r="X391" t="s">
        <v>459</v>
      </c>
      <c r="Z391"/>
    </row>
    <row r="392" spans="1:26" x14ac:dyDescent="0.35">
      <c r="A392" t="s">
        <v>531</v>
      </c>
      <c r="B392" t="s">
        <v>460</v>
      </c>
      <c r="C392" t="s">
        <v>471</v>
      </c>
      <c r="D392" t="s">
        <v>463</v>
      </c>
      <c r="E392" t="s">
        <v>477</v>
      </c>
      <c r="F392" t="s">
        <v>465</v>
      </c>
      <c r="H392" t="s">
        <v>689</v>
      </c>
      <c r="I392" s="18">
        <v>43265</v>
      </c>
      <c r="J392">
        <v>0.94499999999999995</v>
      </c>
      <c r="K392" t="s">
        <v>468</v>
      </c>
      <c r="L392" t="s">
        <v>467</v>
      </c>
      <c r="M392" t="s">
        <v>467</v>
      </c>
      <c r="N392" t="s">
        <v>467</v>
      </c>
      <c r="O392">
        <v>7.0000000000000001E-3</v>
      </c>
      <c r="P392" t="s">
        <v>468</v>
      </c>
      <c r="Q392">
        <v>2.9000000000000001E-2</v>
      </c>
      <c r="R392" t="s">
        <v>469</v>
      </c>
      <c r="S392" t="s">
        <v>458</v>
      </c>
      <c r="T392" t="s">
        <v>458</v>
      </c>
      <c r="U392" s="18">
        <v>43266</v>
      </c>
      <c r="V392" t="s">
        <v>454</v>
      </c>
      <c r="W392" t="s">
        <v>458</v>
      </c>
      <c r="X392" t="s">
        <v>459</v>
      </c>
      <c r="Z392"/>
    </row>
    <row r="393" spans="1:26" x14ac:dyDescent="0.35">
      <c r="A393" t="s">
        <v>531</v>
      </c>
      <c r="B393" t="s">
        <v>460</v>
      </c>
      <c r="C393" t="s">
        <v>471</v>
      </c>
      <c r="D393" t="s">
        <v>463</v>
      </c>
      <c r="E393" t="s">
        <v>477</v>
      </c>
      <c r="F393" t="s">
        <v>465</v>
      </c>
      <c r="H393" t="s">
        <v>690</v>
      </c>
      <c r="I393" s="18">
        <v>43265</v>
      </c>
      <c r="J393">
        <v>1.87</v>
      </c>
      <c r="K393" t="s">
        <v>468</v>
      </c>
      <c r="L393" t="s">
        <v>467</v>
      </c>
      <c r="M393" t="s">
        <v>467</v>
      </c>
      <c r="N393" t="s">
        <v>467</v>
      </c>
      <c r="O393">
        <v>7.0000000000000001E-3</v>
      </c>
      <c r="P393" t="s">
        <v>468</v>
      </c>
      <c r="Q393">
        <v>2.9000000000000001E-2</v>
      </c>
      <c r="R393" t="s">
        <v>469</v>
      </c>
      <c r="S393" t="s">
        <v>458</v>
      </c>
      <c r="T393" t="s">
        <v>458</v>
      </c>
      <c r="U393" s="18">
        <v>43266</v>
      </c>
      <c r="V393" t="s">
        <v>454</v>
      </c>
      <c r="W393" t="s">
        <v>458</v>
      </c>
      <c r="X393" t="s">
        <v>459</v>
      </c>
      <c r="Z393"/>
    </row>
    <row r="394" spans="1:26" x14ac:dyDescent="0.35">
      <c r="A394" t="s">
        <v>531</v>
      </c>
      <c r="B394" t="s">
        <v>460</v>
      </c>
      <c r="C394" t="s">
        <v>471</v>
      </c>
      <c r="D394" t="s">
        <v>463</v>
      </c>
      <c r="E394" t="s">
        <v>477</v>
      </c>
      <c r="F394" t="s">
        <v>465</v>
      </c>
      <c r="H394" t="s">
        <v>691</v>
      </c>
      <c r="I394" s="18">
        <v>43265</v>
      </c>
      <c r="J394">
        <v>0.78800000000000003</v>
      </c>
      <c r="K394" t="s">
        <v>468</v>
      </c>
      <c r="L394" t="s">
        <v>467</v>
      </c>
      <c r="M394" t="s">
        <v>467</v>
      </c>
      <c r="N394" t="s">
        <v>467</v>
      </c>
      <c r="O394">
        <v>7.0000000000000001E-3</v>
      </c>
      <c r="P394" t="s">
        <v>468</v>
      </c>
      <c r="Q394">
        <v>2.9000000000000001E-2</v>
      </c>
      <c r="R394" t="s">
        <v>469</v>
      </c>
      <c r="S394" t="s">
        <v>458</v>
      </c>
      <c r="T394" t="s">
        <v>458</v>
      </c>
      <c r="U394" s="18">
        <v>43266</v>
      </c>
      <c r="V394" t="s">
        <v>454</v>
      </c>
      <c r="W394" t="s">
        <v>458</v>
      </c>
      <c r="X394" t="s">
        <v>459</v>
      </c>
      <c r="Z394"/>
    </row>
    <row r="395" spans="1:26" x14ac:dyDescent="0.35">
      <c r="A395" t="s">
        <v>532</v>
      </c>
      <c r="B395" t="s">
        <v>460</v>
      </c>
      <c r="C395" t="s">
        <v>471</v>
      </c>
      <c r="D395" t="s">
        <v>463</v>
      </c>
      <c r="E395" t="s">
        <v>477</v>
      </c>
      <c r="F395" t="s">
        <v>465</v>
      </c>
      <c r="H395" t="s">
        <v>692</v>
      </c>
      <c r="I395" s="18">
        <v>43273</v>
      </c>
      <c r="J395">
        <v>2.16</v>
      </c>
      <c r="K395" t="s">
        <v>468</v>
      </c>
      <c r="L395" t="s">
        <v>467</v>
      </c>
      <c r="M395" t="s">
        <v>467</v>
      </c>
      <c r="N395" t="s">
        <v>467</v>
      </c>
      <c r="O395">
        <v>7.0000000000000001E-3</v>
      </c>
      <c r="P395" t="s">
        <v>468</v>
      </c>
      <c r="Q395">
        <v>2.9000000000000001E-2</v>
      </c>
      <c r="R395" t="s">
        <v>469</v>
      </c>
      <c r="S395" t="s">
        <v>458</v>
      </c>
      <c r="T395" t="s">
        <v>458</v>
      </c>
      <c r="U395" s="18">
        <v>43274</v>
      </c>
      <c r="V395" t="s">
        <v>162</v>
      </c>
      <c r="W395" t="s">
        <v>458</v>
      </c>
      <c r="X395" t="s">
        <v>459</v>
      </c>
      <c r="Z395"/>
    </row>
    <row r="396" spans="1:26" x14ac:dyDescent="0.35">
      <c r="A396" t="s">
        <v>532</v>
      </c>
      <c r="B396" t="s">
        <v>460</v>
      </c>
      <c r="C396" t="s">
        <v>471</v>
      </c>
      <c r="D396" t="s">
        <v>463</v>
      </c>
      <c r="E396" t="s">
        <v>477</v>
      </c>
      <c r="F396" t="s">
        <v>465</v>
      </c>
      <c r="H396" t="s">
        <v>693</v>
      </c>
      <c r="I396" s="18">
        <v>43273</v>
      </c>
      <c r="J396">
        <v>1.99</v>
      </c>
      <c r="K396" t="s">
        <v>468</v>
      </c>
      <c r="L396" t="s">
        <v>467</v>
      </c>
      <c r="M396" t="s">
        <v>467</v>
      </c>
      <c r="N396" t="s">
        <v>467</v>
      </c>
      <c r="O396">
        <v>7.0000000000000001E-3</v>
      </c>
      <c r="P396" t="s">
        <v>468</v>
      </c>
      <c r="Q396">
        <v>2.9000000000000001E-2</v>
      </c>
      <c r="R396" t="s">
        <v>469</v>
      </c>
      <c r="S396" t="s">
        <v>458</v>
      </c>
      <c r="T396" t="s">
        <v>458</v>
      </c>
      <c r="U396" s="18">
        <v>43274</v>
      </c>
      <c r="V396" t="s">
        <v>162</v>
      </c>
      <c r="W396" t="s">
        <v>458</v>
      </c>
      <c r="X396" t="s">
        <v>459</v>
      </c>
      <c r="Z396"/>
    </row>
    <row r="397" spans="1:26" x14ac:dyDescent="0.35">
      <c r="A397" t="s">
        <v>533</v>
      </c>
      <c r="B397" t="s">
        <v>460</v>
      </c>
      <c r="C397" t="s">
        <v>471</v>
      </c>
      <c r="D397" t="s">
        <v>463</v>
      </c>
      <c r="E397" t="s">
        <v>477</v>
      </c>
      <c r="F397" t="s">
        <v>465</v>
      </c>
      <c r="H397" t="s">
        <v>694</v>
      </c>
      <c r="I397" s="18">
        <v>43280</v>
      </c>
      <c r="J397">
        <v>2.14</v>
      </c>
      <c r="K397" t="s">
        <v>468</v>
      </c>
      <c r="L397" t="s">
        <v>467</v>
      </c>
      <c r="M397" t="s">
        <v>467</v>
      </c>
      <c r="N397" t="s">
        <v>467</v>
      </c>
      <c r="O397">
        <v>7.0000000000000001E-3</v>
      </c>
      <c r="P397" t="s">
        <v>468</v>
      </c>
      <c r="Q397">
        <v>2.9000000000000001E-2</v>
      </c>
      <c r="R397" t="s">
        <v>469</v>
      </c>
      <c r="S397" t="s">
        <v>458</v>
      </c>
      <c r="T397" t="s">
        <v>458</v>
      </c>
      <c r="U397" s="18">
        <v>43281</v>
      </c>
      <c r="V397" t="s">
        <v>162</v>
      </c>
      <c r="W397" t="s">
        <v>458</v>
      </c>
      <c r="X397" t="s">
        <v>459</v>
      </c>
      <c r="Z397"/>
    </row>
    <row r="398" spans="1:26" x14ac:dyDescent="0.35">
      <c r="A398" t="s">
        <v>533</v>
      </c>
      <c r="B398" t="s">
        <v>460</v>
      </c>
      <c r="C398" t="s">
        <v>471</v>
      </c>
      <c r="D398" t="s">
        <v>463</v>
      </c>
      <c r="E398" t="s">
        <v>477</v>
      </c>
      <c r="F398" t="s">
        <v>465</v>
      </c>
      <c r="H398" t="s">
        <v>695</v>
      </c>
      <c r="I398" s="18">
        <v>43280</v>
      </c>
      <c r="J398">
        <v>2.16</v>
      </c>
      <c r="K398" t="s">
        <v>468</v>
      </c>
      <c r="L398" t="s">
        <v>467</v>
      </c>
      <c r="M398" t="s">
        <v>467</v>
      </c>
      <c r="N398" t="s">
        <v>467</v>
      </c>
      <c r="O398">
        <v>7.0000000000000001E-3</v>
      </c>
      <c r="P398" t="s">
        <v>468</v>
      </c>
      <c r="Q398">
        <v>2.9000000000000001E-2</v>
      </c>
      <c r="R398" t="s">
        <v>469</v>
      </c>
      <c r="S398" t="s">
        <v>458</v>
      </c>
      <c r="T398" t="s">
        <v>458</v>
      </c>
      <c r="U398" s="18">
        <v>43281</v>
      </c>
      <c r="V398" t="s">
        <v>162</v>
      </c>
      <c r="W398" t="s">
        <v>458</v>
      </c>
      <c r="X398" t="s">
        <v>459</v>
      </c>
      <c r="Z398"/>
    </row>
    <row r="399" spans="1:26" x14ac:dyDescent="0.35">
      <c r="A399" t="s">
        <v>534</v>
      </c>
      <c r="B399" t="s">
        <v>460</v>
      </c>
      <c r="C399" t="s">
        <v>471</v>
      </c>
      <c r="D399" t="s">
        <v>463</v>
      </c>
      <c r="E399" t="s">
        <v>477</v>
      </c>
      <c r="F399" t="s">
        <v>465</v>
      </c>
      <c r="H399" t="s">
        <v>696</v>
      </c>
      <c r="I399" s="18">
        <v>43293</v>
      </c>
      <c r="J399">
        <v>2.29</v>
      </c>
      <c r="K399" t="s">
        <v>468</v>
      </c>
      <c r="L399" t="s">
        <v>467</v>
      </c>
      <c r="M399" t="s">
        <v>467</v>
      </c>
      <c r="N399" t="s">
        <v>467</v>
      </c>
      <c r="O399">
        <v>7.0000000000000001E-3</v>
      </c>
      <c r="P399" t="s">
        <v>468</v>
      </c>
      <c r="Q399">
        <v>2.9000000000000001E-2</v>
      </c>
      <c r="R399" t="s">
        <v>469</v>
      </c>
      <c r="S399" t="s">
        <v>458</v>
      </c>
      <c r="T399" t="s">
        <v>458</v>
      </c>
      <c r="U399" s="18">
        <v>43294</v>
      </c>
      <c r="V399" t="s">
        <v>162</v>
      </c>
      <c r="W399" t="s">
        <v>458</v>
      </c>
      <c r="X399" t="s">
        <v>459</v>
      </c>
      <c r="Z399"/>
    </row>
    <row r="400" spans="1:26" x14ac:dyDescent="0.35">
      <c r="A400" t="s">
        <v>534</v>
      </c>
      <c r="B400" t="s">
        <v>460</v>
      </c>
      <c r="C400" t="s">
        <v>471</v>
      </c>
      <c r="D400" t="s">
        <v>463</v>
      </c>
      <c r="E400" t="s">
        <v>477</v>
      </c>
      <c r="F400" t="s">
        <v>465</v>
      </c>
      <c r="H400" t="s">
        <v>697</v>
      </c>
      <c r="I400" s="18">
        <v>43293</v>
      </c>
      <c r="J400">
        <v>4.46</v>
      </c>
      <c r="K400" t="s">
        <v>468</v>
      </c>
      <c r="L400" t="s">
        <v>467</v>
      </c>
      <c r="M400" t="s">
        <v>467</v>
      </c>
      <c r="N400" t="s">
        <v>467</v>
      </c>
      <c r="O400">
        <v>7.0000000000000001E-3</v>
      </c>
      <c r="P400" t="s">
        <v>468</v>
      </c>
      <c r="Q400">
        <v>2.9000000000000001E-2</v>
      </c>
      <c r="R400" t="s">
        <v>469</v>
      </c>
      <c r="S400" t="s">
        <v>458</v>
      </c>
      <c r="T400" t="s">
        <v>458</v>
      </c>
      <c r="U400" s="18">
        <v>43294</v>
      </c>
      <c r="V400" t="s">
        <v>162</v>
      </c>
      <c r="W400" t="s">
        <v>458</v>
      </c>
      <c r="X400" t="s">
        <v>459</v>
      </c>
      <c r="Z400"/>
    </row>
    <row r="401" spans="1:26" x14ac:dyDescent="0.35">
      <c r="A401" t="s">
        <v>535</v>
      </c>
      <c r="B401" t="s">
        <v>460</v>
      </c>
      <c r="C401" t="s">
        <v>471</v>
      </c>
      <c r="D401" t="s">
        <v>463</v>
      </c>
      <c r="E401" t="s">
        <v>477</v>
      </c>
      <c r="F401" t="s">
        <v>465</v>
      </c>
      <c r="H401" t="s">
        <v>698</v>
      </c>
      <c r="I401" s="18">
        <v>43299</v>
      </c>
      <c r="J401">
        <v>1.47</v>
      </c>
      <c r="K401" t="s">
        <v>468</v>
      </c>
      <c r="L401" t="s">
        <v>467</v>
      </c>
      <c r="M401" t="s">
        <v>467</v>
      </c>
      <c r="N401" t="s">
        <v>467</v>
      </c>
      <c r="O401">
        <v>7.0000000000000001E-3</v>
      </c>
      <c r="P401" t="s">
        <v>468</v>
      </c>
      <c r="Q401">
        <v>2.9000000000000001E-2</v>
      </c>
      <c r="R401" t="s">
        <v>469</v>
      </c>
      <c r="S401" t="s">
        <v>458</v>
      </c>
      <c r="T401" t="s">
        <v>458</v>
      </c>
      <c r="U401" s="18">
        <v>43300</v>
      </c>
      <c r="V401" t="s">
        <v>162</v>
      </c>
      <c r="W401" t="s">
        <v>458</v>
      </c>
      <c r="X401" t="s">
        <v>459</v>
      </c>
      <c r="Z401"/>
    </row>
    <row r="402" spans="1:26" x14ac:dyDescent="0.35">
      <c r="A402" t="s">
        <v>536</v>
      </c>
      <c r="B402" t="s">
        <v>460</v>
      </c>
      <c r="C402" t="s">
        <v>471</v>
      </c>
      <c r="D402" t="s">
        <v>463</v>
      </c>
      <c r="E402" t="s">
        <v>477</v>
      </c>
      <c r="F402" t="s">
        <v>465</v>
      </c>
      <c r="H402" t="s">
        <v>699</v>
      </c>
      <c r="I402" s="18">
        <v>43299</v>
      </c>
      <c r="J402">
        <v>1.91</v>
      </c>
      <c r="K402" t="s">
        <v>468</v>
      </c>
      <c r="L402" t="s">
        <v>467</v>
      </c>
      <c r="M402" t="s">
        <v>467</v>
      </c>
      <c r="N402" t="s">
        <v>467</v>
      </c>
      <c r="O402">
        <v>7.0000000000000001E-3</v>
      </c>
      <c r="P402" t="s">
        <v>468</v>
      </c>
      <c r="Q402">
        <v>2.9000000000000001E-2</v>
      </c>
      <c r="R402" t="s">
        <v>469</v>
      </c>
      <c r="S402" t="s">
        <v>458</v>
      </c>
      <c r="T402" t="s">
        <v>458</v>
      </c>
      <c r="U402" s="18">
        <v>43300</v>
      </c>
      <c r="V402" t="s">
        <v>453</v>
      </c>
      <c r="W402" t="s">
        <v>458</v>
      </c>
      <c r="X402" t="s">
        <v>459</v>
      </c>
      <c r="Z402"/>
    </row>
    <row r="403" spans="1:26" x14ac:dyDescent="0.35">
      <c r="A403" t="s">
        <v>537</v>
      </c>
      <c r="B403" t="s">
        <v>460</v>
      </c>
      <c r="C403" t="s">
        <v>471</v>
      </c>
      <c r="D403" t="s">
        <v>463</v>
      </c>
      <c r="E403" t="s">
        <v>477</v>
      </c>
      <c r="F403" t="s">
        <v>465</v>
      </c>
      <c r="H403" t="s">
        <v>700</v>
      </c>
      <c r="I403" s="18">
        <v>43307</v>
      </c>
      <c r="J403">
        <v>2.92</v>
      </c>
      <c r="K403" t="s">
        <v>468</v>
      </c>
      <c r="L403" t="s">
        <v>467</v>
      </c>
      <c r="M403" t="s">
        <v>467</v>
      </c>
      <c r="N403" t="s">
        <v>467</v>
      </c>
      <c r="O403">
        <v>7.0000000000000001E-3</v>
      </c>
      <c r="P403" t="s">
        <v>468</v>
      </c>
      <c r="Q403">
        <v>2.9000000000000001E-2</v>
      </c>
      <c r="R403" t="s">
        <v>469</v>
      </c>
      <c r="S403" t="s">
        <v>458</v>
      </c>
      <c r="T403" t="s">
        <v>458</v>
      </c>
      <c r="U403" s="18">
        <v>43308</v>
      </c>
      <c r="V403" t="s">
        <v>453</v>
      </c>
      <c r="W403" t="s">
        <v>458</v>
      </c>
      <c r="X403" t="s">
        <v>459</v>
      </c>
      <c r="Z403"/>
    </row>
    <row r="404" spans="1:26" x14ac:dyDescent="0.35">
      <c r="A404" t="s">
        <v>537</v>
      </c>
      <c r="B404" t="s">
        <v>460</v>
      </c>
      <c r="C404" t="s">
        <v>471</v>
      </c>
      <c r="D404" t="s">
        <v>463</v>
      </c>
      <c r="E404" t="s">
        <v>477</v>
      </c>
      <c r="F404" t="s">
        <v>465</v>
      </c>
      <c r="H404" t="s">
        <v>701</v>
      </c>
      <c r="I404" s="18">
        <v>43307</v>
      </c>
      <c r="J404">
        <v>2.35</v>
      </c>
      <c r="K404" t="s">
        <v>468</v>
      </c>
      <c r="L404" t="s">
        <v>467</v>
      </c>
      <c r="M404" t="s">
        <v>467</v>
      </c>
      <c r="N404" t="s">
        <v>467</v>
      </c>
      <c r="O404">
        <v>7.0000000000000001E-3</v>
      </c>
      <c r="P404" t="s">
        <v>468</v>
      </c>
      <c r="Q404">
        <v>2.9000000000000001E-2</v>
      </c>
      <c r="R404" t="s">
        <v>469</v>
      </c>
      <c r="S404" t="s">
        <v>458</v>
      </c>
      <c r="T404" t="s">
        <v>458</v>
      </c>
      <c r="U404" s="18">
        <v>43308</v>
      </c>
      <c r="V404" t="s">
        <v>453</v>
      </c>
      <c r="W404" t="s">
        <v>458</v>
      </c>
      <c r="X404" t="s">
        <v>459</v>
      </c>
      <c r="Z404"/>
    </row>
    <row r="405" spans="1:26" x14ac:dyDescent="0.35">
      <c r="A405" t="s">
        <v>537</v>
      </c>
      <c r="B405" t="s">
        <v>460</v>
      </c>
      <c r="C405" t="s">
        <v>471</v>
      </c>
      <c r="D405" t="s">
        <v>463</v>
      </c>
      <c r="E405" t="s">
        <v>477</v>
      </c>
      <c r="F405" t="s">
        <v>465</v>
      </c>
      <c r="H405" t="s">
        <v>702</v>
      </c>
      <c r="I405" s="18">
        <v>43307</v>
      </c>
      <c r="J405">
        <v>4.26</v>
      </c>
      <c r="K405" t="s">
        <v>468</v>
      </c>
      <c r="L405" t="s">
        <v>467</v>
      </c>
      <c r="M405" t="s">
        <v>467</v>
      </c>
      <c r="N405" t="s">
        <v>467</v>
      </c>
      <c r="O405">
        <v>7.0000000000000001E-3</v>
      </c>
      <c r="P405" t="s">
        <v>468</v>
      </c>
      <c r="Q405">
        <v>2.9000000000000001E-2</v>
      </c>
      <c r="R405" t="s">
        <v>469</v>
      </c>
      <c r="S405" t="s">
        <v>458</v>
      </c>
      <c r="T405" t="s">
        <v>458</v>
      </c>
      <c r="U405" s="18">
        <v>43308</v>
      </c>
      <c r="V405" t="s">
        <v>453</v>
      </c>
      <c r="W405" t="s">
        <v>458</v>
      </c>
      <c r="X405" t="s">
        <v>459</v>
      </c>
      <c r="Z405"/>
    </row>
    <row r="406" spans="1:26" x14ac:dyDescent="0.35">
      <c r="A406" t="s">
        <v>538</v>
      </c>
      <c r="B406" t="s">
        <v>460</v>
      </c>
      <c r="C406" t="s">
        <v>471</v>
      </c>
      <c r="D406" t="s">
        <v>463</v>
      </c>
      <c r="E406" t="s">
        <v>477</v>
      </c>
      <c r="F406" t="s">
        <v>465</v>
      </c>
      <c r="H406" t="s">
        <v>703</v>
      </c>
      <c r="I406" s="18">
        <v>43328</v>
      </c>
      <c r="J406">
        <v>3.9</v>
      </c>
      <c r="K406" t="s">
        <v>468</v>
      </c>
      <c r="L406" t="s">
        <v>467</v>
      </c>
      <c r="M406" t="s">
        <v>467</v>
      </c>
      <c r="N406" t="s">
        <v>467</v>
      </c>
      <c r="O406">
        <v>7.0000000000000001E-3</v>
      </c>
      <c r="P406" t="s">
        <v>468</v>
      </c>
      <c r="Q406">
        <v>2.9000000000000001E-2</v>
      </c>
      <c r="R406" t="s">
        <v>469</v>
      </c>
      <c r="S406" t="s">
        <v>458</v>
      </c>
      <c r="T406" t="s">
        <v>458</v>
      </c>
      <c r="U406" s="18">
        <v>43329</v>
      </c>
      <c r="V406" t="s">
        <v>453</v>
      </c>
      <c r="W406" t="s">
        <v>458</v>
      </c>
      <c r="X406" t="s">
        <v>459</v>
      </c>
      <c r="Z406"/>
    </row>
    <row r="407" spans="1:26" x14ac:dyDescent="0.35">
      <c r="A407" t="s">
        <v>538</v>
      </c>
      <c r="B407" t="s">
        <v>460</v>
      </c>
      <c r="C407" t="s">
        <v>471</v>
      </c>
      <c r="D407" t="s">
        <v>463</v>
      </c>
      <c r="E407" t="s">
        <v>477</v>
      </c>
      <c r="F407" t="s">
        <v>465</v>
      </c>
      <c r="H407" t="s">
        <v>704</v>
      </c>
      <c r="I407" s="18">
        <v>43328</v>
      </c>
      <c r="J407">
        <v>1.36</v>
      </c>
      <c r="K407" t="s">
        <v>468</v>
      </c>
      <c r="L407" t="s">
        <v>467</v>
      </c>
      <c r="M407" t="s">
        <v>467</v>
      </c>
      <c r="N407" t="s">
        <v>467</v>
      </c>
      <c r="O407">
        <v>7.0000000000000001E-3</v>
      </c>
      <c r="P407" t="s">
        <v>468</v>
      </c>
      <c r="Q407">
        <v>2.9000000000000001E-2</v>
      </c>
      <c r="R407" t="s">
        <v>469</v>
      </c>
      <c r="S407" t="s">
        <v>458</v>
      </c>
      <c r="T407" t="s">
        <v>458</v>
      </c>
      <c r="U407" s="18">
        <v>43329</v>
      </c>
      <c r="V407" t="s">
        <v>453</v>
      </c>
      <c r="W407" t="s">
        <v>458</v>
      </c>
      <c r="X407" t="s">
        <v>459</v>
      </c>
      <c r="Z407"/>
    </row>
    <row r="408" spans="1:26" x14ac:dyDescent="0.35">
      <c r="A408" t="s">
        <v>538</v>
      </c>
      <c r="B408" t="s">
        <v>460</v>
      </c>
      <c r="C408" t="s">
        <v>471</v>
      </c>
      <c r="D408" t="s">
        <v>463</v>
      </c>
      <c r="E408" t="s">
        <v>477</v>
      </c>
      <c r="F408" t="s">
        <v>465</v>
      </c>
      <c r="H408" t="s">
        <v>705</v>
      </c>
      <c r="I408" s="18">
        <v>43328</v>
      </c>
      <c r="J408">
        <v>3.07</v>
      </c>
      <c r="K408" t="s">
        <v>468</v>
      </c>
      <c r="L408" t="s">
        <v>467</v>
      </c>
      <c r="M408" t="s">
        <v>467</v>
      </c>
      <c r="N408" t="s">
        <v>467</v>
      </c>
      <c r="O408">
        <v>7.0000000000000001E-3</v>
      </c>
      <c r="P408" t="s">
        <v>468</v>
      </c>
      <c r="Q408">
        <v>2.9000000000000001E-2</v>
      </c>
      <c r="R408" t="s">
        <v>469</v>
      </c>
      <c r="S408" t="s">
        <v>458</v>
      </c>
      <c r="T408" t="s">
        <v>458</v>
      </c>
      <c r="U408" s="18">
        <v>43329</v>
      </c>
      <c r="V408" t="s">
        <v>453</v>
      </c>
      <c r="W408" t="s">
        <v>458</v>
      </c>
      <c r="X408" t="s">
        <v>459</v>
      </c>
      <c r="Z408"/>
    </row>
    <row r="409" spans="1:26" x14ac:dyDescent="0.35">
      <c r="A409" t="s">
        <v>539</v>
      </c>
      <c r="B409" t="s">
        <v>460</v>
      </c>
      <c r="C409" t="s">
        <v>471</v>
      </c>
      <c r="D409" t="s">
        <v>463</v>
      </c>
      <c r="E409" t="s">
        <v>477</v>
      </c>
      <c r="F409" t="s">
        <v>465</v>
      </c>
      <c r="H409" t="s">
        <v>706</v>
      </c>
      <c r="I409" s="18">
        <v>43286</v>
      </c>
      <c r="J409">
        <v>9.1999999999999998E-2</v>
      </c>
      <c r="K409" t="s">
        <v>468</v>
      </c>
      <c r="L409" t="s">
        <v>467</v>
      </c>
      <c r="M409" t="s">
        <v>467</v>
      </c>
      <c r="N409" t="s">
        <v>467</v>
      </c>
      <c r="O409">
        <v>7.0000000000000001E-3</v>
      </c>
      <c r="P409" t="s">
        <v>468</v>
      </c>
      <c r="Q409">
        <v>2.9000000000000001E-2</v>
      </c>
      <c r="R409" t="s">
        <v>469</v>
      </c>
      <c r="S409" t="s">
        <v>458</v>
      </c>
      <c r="T409" t="s">
        <v>458</v>
      </c>
      <c r="U409" s="18">
        <v>43287</v>
      </c>
      <c r="V409" t="s">
        <v>160</v>
      </c>
      <c r="W409" t="s">
        <v>458</v>
      </c>
      <c r="X409" t="s">
        <v>459</v>
      </c>
      <c r="Z409"/>
    </row>
    <row r="410" spans="1:26" x14ac:dyDescent="0.35">
      <c r="A410" t="s">
        <v>540</v>
      </c>
      <c r="B410" t="s">
        <v>460</v>
      </c>
      <c r="C410" t="s">
        <v>471</v>
      </c>
      <c r="D410" t="s">
        <v>463</v>
      </c>
      <c r="E410" t="s">
        <v>477</v>
      </c>
      <c r="F410" t="s">
        <v>465</v>
      </c>
      <c r="H410" t="s">
        <v>707</v>
      </c>
      <c r="I410" s="18">
        <v>43286</v>
      </c>
      <c r="J410">
        <v>0.28799999999999998</v>
      </c>
      <c r="K410" t="s">
        <v>468</v>
      </c>
      <c r="L410" t="s">
        <v>467</v>
      </c>
      <c r="M410" t="s">
        <v>467</v>
      </c>
      <c r="N410" t="s">
        <v>467</v>
      </c>
      <c r="O410">
        <v>7.0000000000000001E-3</v>
      </c>
      <c r="P410" t="s">
        <v>468</v>
      </c>
      <c r="Q410">
        <v>2.9000000000000001E-2</v>
      </c>
      <c r="R410" t="s">
        <v>469</v>
      </c>
      <c r="S410" t="s">
        <v>458</v>
      </c>
      <c r="T410" t="s">
        <v>458</v>
      </c>
      <c r="U410" s="18">
        <v>43287</v>
      </c>
      <c r="V410" t="s">
        <v>158</v>
      </c>
      <c r="W410" t="s">
        <v>458</v>
      </c>
      <c r="X410" t="s">
        <v>459</v>
      </c>
      <c r="Z410"/>
    </row>
    <row r="411" spans="1:26" x14ac:dyDescent="0.35">
      <c r="A411" t="s">
        <v>541</v>
      </c>
      <c r="B411" t="s">
        <v>460</v>
      </c>
      <c r="C411" t="s">
        <v>471</v>
      </c>
      <c r="D411" t="s">
        <v>463</v>
      </c>
      <c r="E411" t="s">
        <v>477</v>
      </c>
      <c r="F411" t="s">
        <v>465</v>
      </c>
      <c r="H411" t="s">
        <v>708</v>
      </c>
      <c r="I411" s="18">
        <v>43286</v>
      </c>
      <c r="J411">
        <v>0.59499999999999997</v>
      </c>
      <c r="K411" t="s">
        <v>468</v>
      </c>
      <c r="L411" t="s">
        <v>467</v>
      </c>
      <c r="M411" t="s">
        <v>467</v>
      </c>
      <c r="N411" t="s">
        <v>467</v>
      </c>
      <c r="O411">
        <v>7.0000000000000001E-3</v>
      </c>
      <c r="P411" t="s">
        <v>468</v>
      </c>
      <c r="Q411">
        <v>2.9000000000000001E-2</v>
      </c>
      <c r="R411" t="s">
        <v>469</v>
      </c>
      <c r="S411" t="s">
        <v>458</v>
      </c>
      <c r="T411" t="s">
        <v>458</v>
      </c>
      <c r="U411" s="18">
        <v>43287</v>
      </c>
      <c r="V411" t="s">
        <v>451</v>
      </c>
      <c r="W411" t="s">
        <v>458</v>
      </c>
      <c r="X411" t="s">
        <v>459</v>
      </c>
      <c r="Z411"/>
    </row>
    <row r="412" spans="1:26" x14ac:dyDescent="0.35">
      <c r="A412" t="s">
        <v>542</v>
      </c>
      <c r="B412" t="s">
        <v>460</v>
      </c>
      <c r="C412" t="s">
        <v>471</v>
      </c>
      <c r="D412" t="s">
        <v>463</v>
      </c>
      <c r="E412" t="s">
        <v>477</v>
      </c>
      <c r="F412" t="s">
        <v>465</v>
      </c>
      <c r="H412" t="s">
        <v>709</v>
      </c>
      <c r="I412" s="18">
        <v>43286</v>
      </c>
      <c r="J412">
        <v>4.82</v>
      </c>
      <c r="K412" t="s">
        <v>468</v>
      </c>
      <c r="L412" t="s">
        <v>467</v>
      </c>
      <c r="M412" t="s">
        <v>467</v>
      </c>
      <c r="N412" t="s">
        <v>467</v>
      </c>
      <c r="O412">
        <v>7.0000000000000001E-3</v>
      </c>
      <c r="P412" t="s">
        <v>468</v>
      </c>
      <c r="Q412">
        <v>2.9000000000000001E-2</v>
      </c>
      <c r="R412" t="s">
        <v>469</v>
      </c>
      <c r="S412" t="s">
        <v>458</v>
      </c>
      <c r="T412" t="s">
        <v>458</v>
      </c>
      <c r="U412" s="18">
        <v>43287</v>
      </c>
      <c r="V412" t="s">
        <v>161</v>
      </c>
      <c r="W412" t="s">
        <v>458</v>
      </c>
      <c r="X412" t="s">
        <v>459</v>
      </c>
      <c r="Z412"/>
    </row>
    <row r="413" spans="1:26" x14ac:dyDescent="0.35">
      <c r="A413" t="s">
        <v>543</v>
      </c>
      <c r="B413" t="s">
        <v>460</v>
      </c>
      <c r="C413" t="s">
        <v>471</v>
      </c>
      <c r="D413" t="s">
        <v>463</v>
      </c>
      <c r="E413" t="s">
        <v>477</v>
      </c>
      <c r="F413" t="s">
        <v>465</v>
      </c>
      <c r="H413" t="s">
        <v>710</v>
      </c>
      <c r="I413" s="18">
        <v>43298</v>
      </c>
      <c r="J413">
        <v>0.19800000000000001</v>
      </c>
      <c r="K413" t="s">
        <v>468</v>
      </c>
      <c r="L413" t="s">
        <v>467</v>
      </c>
      <c r="M413" t="s">
        <v>467</v>
      </c>
      <c r="N413" t="s">
        <v>467</v>
      </c>
      <c r="O413">
        <v>7.0000000000000001E-3</v>
      </c>
      <c r="P413" t="s">
        <v>468</v>
      </c>
      <c r="Q413">
        <v>2.9000000000000001E-2</v>
      </c>
      <c r="R413" t="s">
        <v>469</v>
      </c>
      <c r="S413" t="s">
        <v>458</v>
      </c>
      <c r="T413" t="s">
        <v>458</v>
      </c>
      <c r="U413" s="18">
        <v>43299</v>
      </c>
      <c r="V413" t="s">
        <v>158</v>
      </c>
      <c r="W413" t="s">
        <v>458</v>
      </c>
      <c r="X413" t="s">
        <v>459</v>
      </c>
      <c r="Z413"/>
    </row>
    <row r="414" spans="1:26" x14ac:dyDescent="0.35">
      <c r="A414" t="s">
        <v>544</v>
      </c>
      <c r="B414" t="s">
        <v>460</v>
      </c>
      <c r="C414" t="s">
        <v>471</v>
      </c>
      <c r="D414" t="s">
        <v>463</v>
      </c>
      <c r="E414" t="s">
        <v>477</v>
      </c>
      <c r="F414" t="s">
        <v>465</v>
      </c>
      <c r="H414" t="s">
        <v>711</v>
      </c>
      <c r="I414" s="18">
        <v>43298</v>
      </c>
      <c r="J414">
        <v>0.92800000000000005</v>
      </c>
      <c r="K414" t="s">
        <v>468</v>
      </c>
      <c r="L414" t="s">
        <v>467</v>
      </c>
      <c r="M414" t="s">
        <v>467</v>
      </c>
      <c r="N414" t="s">
        <v>467</v>
      </c>
      <c r="O414">
        <v>7.0000000000000001E-3</v>
      </c>
      <c r="P414" t="s">
        <v>468</v>
      </c>
      <c r="Q414">
        <v>2.9000000000000001E-2</v>
      </c>
      <c r="R414" t="s">
        <v>469</v>
      </c>
      <c r="S414" t="s">
        <v>458</v>
      </c>
      <c r="T414" t="s">
        <v>457</v>
      </c>
      <c r="U414" s="18">
        <v>43299</v>
      </c>
      <c r="V414" t="s">
        <v>451</v>
      </c>
      <c r="W414" t="s">
        <v>458</v>
      </c>
      <c r="X414" t="s">
        <v>459</v>
      </c>
      <c r="Z414"/>
    </row>
    <row r="415" spans="1:26" x14ac:dyDescent="0.35">
      <c r="A415" t="s">
        <v>801</v>
      </c>
      <c r="B415" t="s">
        <v>460</v>
      </c>
      <c r="C415" t="s">
        <v>471</v>
      </c>
      <c r="D415" t="s">
        <v>463</v>
      </c>
      <c r="E415" t="s">
        <v>477</v>
      </c>
      <c r="F415" t="s">
        <v>465</v>
      </c>
      <c r="H415" t="s">
        <v>712</v>
      </c>
      <c r="I415" s="18">
        <v>43298</v>
      </c>
      <c r="J415">
        <v>0.88400000000000001</v>
      </c>
      <c r="K415" t="s">
        <v>468</v>
      </c>
      <c r="L415" t="s">
        <v>467</v>
      </c>
      <c r="M415" t="s">
        <v>467</v>
      </c>
      <c r="N415" t="s">
        <v>467</v>
      </c>
      <c r="O415">
        <v>7.0000000000000001E-3</v>
      </c>
      <c r="P415" t="s">
        <v>468</v>
      </c>
      <c r="Q415">
        <v>2.9000000000000001E-2</v>
      </c>
      <c r="R415" t="s">
        <v>469</v>
      </c>
      <c r="S415" t="s">
        <v>458</v>
      </c>
      <c r="T415" t="s">
        <v>456</v>
      </c>
      <c r="U415" s="18">
        <v>43299</v>
      </c>
      <c r="V415" t="s">
        <v>451</v>
      </c>
      <c r="W415" t="s">
        <v>458</v>
      </c>
      <c r="X415" t="s">
        <v>459</v>
      </c>
      <c r="Z415"/>
    </row>
    <row r="416" spans="1:26" x14ac:dyDescent="0.35">
      <c r="A416" t="s">
        <v>545</v>
      </c>
      <c r="B416" t="s">
        <v>460</v>
      </c>
      <c r="C416" t="s">
        <v>471</v>
      </c>
      <c r="D416" t="s">
        <v>463</v>
      </c>
      <c r="E416" t="s">
        <v>477</v>
      </c>
      <c r="F416" t="s">
        <v>465</v>
      </c>
      <c r="H416" t="s">
        <v>713</v>
      </c>
      <c r="I416" s="18">
        <v>43298</v>
      </c>
      <c r="J416">
        <v>4.08</v>
      </c>
      <c r="K416" t="s">
        <v>468</v>
      </c>
      <c r="L416" t="s">
        <v>467</v>
      </c>
      <c r="M416" t="s">
        <v>467</v>
      </c>
      <c r="N416" t="s">
        <v>467</v>
      </c>
      <c r="O416">
        <v>7.0000000000000001E-3</v>
      </c>
      <c r="P416" t="s">
        <v>468</v>
      </c>
      <c r="Q416">
        <v>2.9000000000000001E-2</v>
      </c>
      <c r="R416" t="s">
        <v>469</v>
      </c>
      <c r="S416" t="s">
        <v>458</v>
      </c>
      <c r="T416" t="s">
        <v>458</v>
      </c>
      <c r="U416" s="18">
        <v>43299</v>
      </c>
      <c r="V416" t="s">
        <v>161</v>
      </c>
      <c r="W416" t="s">
        <v>458</v>
      </c>
      <c r="X416" t="s">
        <v>459</v>
      </c>
      <c r="Z416"/>
    </row>
    <row r="417" spans="1:26" x14ac:dyDescent="0.35">
      <c r="A417" t="s">
        <v>546</v>
      </c>
      <c r="B417" t="s">
        <v>460</v>
      </c>
      <c r="C417" t="s">
        <v>471</v>
      </c>
      <c r="D417" t="s">
        <v>463</v>
      </c>
      <c r="E417" t="s">
        <v>477</v>
      </c>
      <c r="F417" t="s">
        <v>465</v>
      </c>
      <c r="H417" t="s">
        <v>714</v>
      </c>
      <c r="I417" s="18">
        <v>43306</v>
      </c>
      <c r="J417">
        <v>0.63400000000000001</v>
      </c>
      <c r="K417" t="s">
        <v>468</v>
      </c>
      <c r="L417" t="s">
        <v>467</v>
      </c>
      <c r="M417" t="s">
        <v>467</v>
      </c>
      <c r="N417" t="s">
        <v>467</v>
      </c>
      <c r="O417">
        <v>7.0000000000000001E-3</v>
      </c>
      <c r="P417" t="s">
        <v>468</v>
      </c>
      <c r="Q417">
        <v>2.9000000000000001E-2</v>
      </c>
      <c r="R417" t="s">
        <v>469</v>
      </c>
      <c r="S417" t="s">
        <v>458</v>
      </c>
      <c r="T417" t="s">
        <v>458</v>
      </c>
      <c r="U417" s="18">
        <v>43307</v>
      </c>
      <c r="V417" t="s">
        <v>159</v>
      </c>
      <c r="W417" t="s">
        <v>458</v>
      </c>
      <c r="X417" t="s">
        <v>459</v>
      </c>
      <c r="Z417"/>
    </row>
    <row r="418" spans="1:26" x14ac:dyDescent="0.35">
      <c r="A418" t="s">
        <v>547</v>
      </c>
      <c r="B418" t="s">
        <v>460</v>
      </c>
      <c r="C418" t="s">
        <v>471</v>
      </c>
      <c r="D418" t="s">
        <v>463</v>
      </c>
      <c r="E418" t="s">
        <v>477</v>
      </c>
      <c r="F418" t="s">
        <v>465</v>
      </c>
      <c r="H418" t="s">
        <v>715</v>
      </c>
      <c r="I418" s="18">
        <v>43306</v>
      </c>
      <c r="J418">
        <v>1.4E-2</v>
      </c>
      <c r="K418" t="s">
        <v>468</v>
      </c>
      <c r="L418" t="s">
        <v>467</v>
      </c>
      <c r="M418" t="s">
        <v>467</v>
      </c>
      <c r="N418" t="s">
        <v>467</v>
      </c>
      <c r="O418">
        <v>7.0000000000000001E-3</v>
      </c>
      <c r="P418" t="s">
        <v>468</v>
      </c>
      <c r="Q418">
        <v>2.9000000000000001E-2</v>
      </c>
      <c r="R418" t="s">
        <v>469</v>
      </c>
      <c r="S418" t="s">
        <v>458</v>
      </c>
      <c r="T418" t="s">
        <v>458</v>
      </c>
      <c r="U418" s="18">
        <v>43307</v>
      </c>
      <c r="V418" t="s">
        <v>160</v>
      </c>
      <c r="W418" t="s">
        <v>458</v>
      </c>
      <c r="X418" t="s">
        <v>459</v>
      </c>
      <c r="Z418"/>
    </row>
    <row r="419" spans="1:26" x14ac:dyDescent="0.35">
      <c r="A419" t="s">
        <v>548</v>
      </c>
      <c r="B419" t="s">
        <v>460</v>
      </c>
      <c r="C419" t="s">
        <v>471</v>
      </c>
      <c r="D419" t="s">
        <v>463</v>
      </c>
      <c r="E419" t="s">
        <v>477</v>
      </c>
      <c r="F419" t="s">
        <v>465</v>
      </c>
      <c r="H419" t="s">
        <v>716</v>
      </c>
      <c r="I419" s="18">
        <v>43306</v>
      </c>
      <c r="J419">
        <v>1.07</v>
      </c>
      <c r="K419" t="s">
        <v>468</v>
      </c>
      <c r="L419" t="s">
        <v>467</v>
      </c>
      <c r="M419" t="s">
        <v>467</v>
      </c>
      <c r="N419" t="s">
        <v>467</v>
      </c>
      <c r="O419">
        <v>7.0000000000000001E-3</v>
      </c>
      <c r="P419" t="s">
        <v>468</v>
      </c>
      <c r="Q419">
        <v>2.9000000000000001E-2</v>
      </c>
      <c r="R419" t="s">
        <v>469</v>
      </c>
      <c r="S419" t="s">
        <v>458</v>
      </c>
      <c r="T419" t="s">
        <v>457</v>
      </c>
      <c r="U419" s="18">
        <v>43307</v>
      </c>
      <c r="V419" t="s">
        <v>158</v>
      </c>
      <c r="W419" t="s">
        <v>458</v>
      </c>
      <c r="X419" t="s">
        <v>459</v>
      </c>
      <c r="Z419"/>
    </row>
    <row r="420" spans="1:26" x14ac:dyDescent="0.35">
      <c r="A420" t="s">
        <v>607</v>
      </c>
      <c r="B420" t="s">
        <v>460</v>
      </c>
      <c r="C420" t="s">
        <v>471</v>
      </c>
      <c r="D420" t="s">
        <v>463</v>
      </c>
      <c r="E420" t="s">
        <v>477</v>
      </c>
      <c r="F420" t="s">
        <v>465</v>
      </c>
      <c r="H420" t="s">
        <v>717</v>
      </c>
      <c r="I420" s="18">
        <v>43306</v>
      </c>
      <c r="J420">
        <v>1.06</v>
      </c>
      <c r="K420" t="s">
        <v>468</v>
      </c>
      <c r="L420" t="s">
        <v>467</v>
      </c>
      <c r="M420" t="s">
        <v>467</v>
      </c>
      <c r="N420" t="s">
        <v>467</v>
      </c>
      <c r="O420">
        <v>7.0000000000000001E-3</v>
      </c>
      <c r="P420" t="s">
        <v>468</v>
      </c>
      <c r="Q420">
        <v>2.9000000000000001E-2</v>
      </c>
      <c r="R420" t="s">
        <v>469</v>
      </c>
      <c r="S420" t="s">
        <v>458</v>
      </c>
      <c r="T420" t="s">
        <v>456</v>
      </c>
      <c r="U420" s="18">
        <v>43307</v>
      </c>
      <c r="V420" t="s">
        <v>158</v>
      </c>
      <c r="W420" t="s">
        <v>458</v>
      </c>
      <c r="X420" t="s">
        <v>459</v>
      </c>
      <c r="Z420"/>
    </row>
    <row r="421" spans="1:26" x14ac:dyDescent="0.35">
      <c r="A421" t="s">
        <v>549</v>
      </c>
      <c r="B421" t="s">
        <v>460</v>
      </c>
      <c r="C421" t="s">
        <v>471</v>
      </c>
      <c r="D421" t="s">
        <v>463</v>
      </c>
      <c r="E421" t="s">
        <v>477</v>
      </c>
      <c r="F421" t="s">
        <v>465</v>
      </c>
      <c r="H421" t="s">
        <v>718</v>
      </c>
      <c r="I421" s="18">
        <v>43306</v>
      </c>
      <c r="J421">
        <v>0.68700000000000006</v>
      </c>
      <c r="K421" t="s">
        <v>468</v>
      </c>
      <c r="L421" t="s">
        <v>467</v>
      </c>
      <c r="M421" t="s">
        <v>467</v>
      </c>
      <c r="N421" t="s">
        <v>467</v>
      </c>
      <c r="O421">
        <v>7.0000000000000001E-3</v>
      </c>
      <c r="P421" t="s">
        <v>468</v>
      </c>
      <c r="Q421">
        <v>2.9000000000000001E-2</v>
      </c>
      <c r="R421" t="s">
        <v>469</v>
      </c>
      <c r="S421" t="s">
        <v>458</v>
      </c>
      <c r="T421" t="s">
        <v>458</v>
      </c>
      <c r="U421" s="18">
        <v>43307</v>
      </c>
      <c r="V421" t="s">
        <v>451</v>
      </c>
      <c r="W421" t="s">
        <v>458</v>
      </c>
      <c r="X421" t="s">
        <v>459</v>
      </c>
      <c r="Z421"/>
    </row>
    <row r="422" spans="1:26" x14ac:dyDescent="0.35">
      <c r="A422" t="s">
        <v>550</v>
      </c>
      <c r="B422" t="s">
        <v>460</v>
      </c>
      <c r="C422" t="s">
        <v>471</v>
      </c>
      <c r="D422" t="s">
        <v>463</v>
      </c>
      <c r="E422" t="s">
        <v>477</v>
      </c>
      <c r="F422" t="s">
        <v>465</v>
      </c>
      <c r="H422" t="s">
        <v>719</v>
      </c>
      <c r="I422" s="18">
        <v>43312</v>
      </c>
      <c r="J422">
        <v>0.13500000000000001</v>
      </c>
      <c r="K422" t="s">
        <v>468</v>
      </c>
      <c r="L422" t="s">
        <v>467</v>
      </c>
      <c r="M422" t="s">
        <v>467</v>
      </c>
      <c r="N422" t="s">
        <v>467</v>
      </c>
      <c r="O422">
        <v>7.0000000000000001E-3</v>
      </c>
      <c r="P422" t="s">
        <v>468</v>
      </c>
      <c r="Q422">
        <v>2.9000000000000001E-2</v>
      </c>
      <c r="R422" t="s">
        <v>469</v>
      </c>
      <c r="S422" t="s">
        <v>458</v>
      </c>
      <c r="T422" t="s">
        <v>458</v>
      </c>
      <c r="U422" s="18">
        <v>43313</v>
      </c>
      <c r="V422" t="s">
        <v>159</v>
      </c>
      <c r="W422" t="s">
        <v>458</v>
      </c>
      <c r="X422" t="s">
        <v>459</v>
      </c>
      <c r="Z422"/>
    </row>
    <row r="423" spans="1:26" x14ac:dyDescent="0.35">
      <c r="A423" t="s">
        <v>551</v>
      </c>
      <c r="B423" t="s">
        <v>460</v>
      </c>
      <c r="C423" t="s">
        <v>471</v>
      </c>
      <c r="D423" t="s">
        <v>463</v>
      </c>
      <c r="E423" t="s">
        <v>477</v>
      </c>
      <c r="F423" t="s">
        <v>465</v>
      </c>
      <c r="H423" t="s">
        <v>720</v>
      </c>
      <c r="I423" s="18">
        <v>43312</v>
      </c>
      <c r="J423">
        <v>3.26</v>
      </c>
      <c r="K423" t="s">
        <v>468</v>
      </c>
      <c r="L423" t="s">
        <v>467</v>
      </c>
      <c r="M423" t="s">
        <v>467</v>
      </c>
      <c r="N423" t="s">
        <v>467</v>
      </c>
      <c r="O423">
        <v>7.0000000000000001E-3</v>
      </c>
      <c r="P423" t="s">
        <v>468</v>
      </c>
      <c r="Q423">
        <v>2.9000000000000001E-2</v>
      </c>
      <c r="R423" t="s">
        <v>469</v>
      </c>
      <c r="S423" t="s">
        <v>458</v>
      </c>
      <c r="T423" t="s">
        <v>458</v>
      </c>
      <c r="U423" s="18">
        <v>43313</v>
      </c>
      <c r="V423" t="s">
        <v>160</v>
      </c>
      <c r="W423" t="s">
        <v>458</v>
      </c>
      <c r="X423" t="s">
        <v>459</v>
      </c>
      <c r="Z423"/>
    </row>
    <row r="424" spans="1:26" x14ac:dyDescent="0.35">
      <c r="A424" t="s">
        <v>552</v>
      </c>
      <c r="B424" t="s">
        <v>460</v>
      </c>
      <c r="C424" t="s">
        <v>471</v>
      </c>
      <c r="D424" t="s">
        <v>463</v>
      </c>
      <c r="E424" t="s">
        <v>477</v>
      </c>
      <c r="F424" t="s">
        <v>465</v>
      </c>
      <c r="H424" t="s">
        <v>721</v>
      </c>
      <c r="I424" s="18">
        <v>43312</v>
      </c>
      <c r="J424">
        <v>0.59599999999999997</v>
      </c>
      <c r="K424" t="s">
        <v>468</v>
      </c>
      <c r="L424" t="s">
        <v>467</v>
      </c>
      <c r="M424" t="s">
        <v>467</v>
      </c>
      <c r="N424" t="s">
        <v>467</v>
      </c>
      <c r="O424">
        <v>7.0000000000000001E-3</v>
      </c>
      <c r="P424" t="s">
        <v>468</v>
      </c>
      <c r="Q424">
        <v>2.9000000000000001E-2</v>
      </c>
      <c r="R424" t="s">
        <v>469</v>
      </c>
      <c r="S424" t="s">
        <v>458</v>
      </c>
      <c r="T424" t="s">
        <v>458</v>
      </c>
      <c r="U424" s="18">
        <v>43313</v>
      </c>
      <c r="V424" t="s">
        <v>450</v>
      </c>
      <c r="W424" t="s">
        <v>458</v>
      </c>
      <c r="X424" t="s">
        <v>459</v>
      </c>
      <c r="Z424"/>
    </row>
    <row r="425" spans="1:26" x14ac:dyDescent="0.35">
      <c r="A425" t="s">
        <v>553</v>
      </c>
      <c r="B425" t="s">
        <v>460</v>
      </c>
      <c r="C425" t="s">
        <v>471</v>
      </c>
      <c r="D425" t="s">
        <v>463</v>
      </c>
      <c r="E425" t="s">
        <v>477</v>
      </c>
      <c r="F425" t="s">
        <v>465</v>
      </c>
      <c r="H425" t="s">
        <v>722</v>
      </c>
      <c r="I425" s="18">
        <v>43312</v>
      </c>
      <c r="J425">
        <v>0.56999999999999995</v>
      </c>
      <c r="K425" t="s">
        <v>468</v>
      </c>
      <c r="L425" t="s">
        <v>467</v>
      </c>
      <c r="M425" t="s">
        <v>467</v>
      </c>
      <c r="N425" t="s">
        <v>467</v>
      </c>
      <c r="O425">
        <v>7.0000000000000001E-3</v>
      </c>
      <c r="P425" t="s">
        <v>468</v>
      </c>
      <c r="Q425">
        <v>2.9000000000000001E-2</v>
      </c>
      <c r="R425" t="s">
        <v>469</v>
      </c>
      <c r="S425" t="s">
        <v>458</v>
      </c>
      <c r="T425" t="s">
        <v>458</v>
      </c>
      <c r="U425" s="18">
        <v>43313</v>
      </c>
      <c r="V425" t="s">
        <v>158</v>
      </c>
      <c r="W425" t="s">
        <v>458</v>
      </c>
      <c r="X425" t="s">
        <v>459</v>
      </c>
      <c r="Z425"/>
    </row>
    <row r="426" spans="1:26" x14ac:dyDescent="0.35">
      <c r="A426" t="s">
        <v>554</v>
      </c>
      <c r="B426" t="s">
        <v>460</v>
      </c>
      <c r="C426" t="s">
        <v>471</v>
      </c>
      <c r="D426" t="s">
        <v>463</v>
      </c>
      <c r="E426" t="s">
        <v>477</v>
      </c>
      <c r="F426" t="s">
        <v>465</v>
      </c>
      <c r="H426" t="s">
        <v>723</v>
      </c>
      <c r="I426" s="18">
        <v>43312</v>
      </c>
      <c r="J426">
        <v>0.86799999999999999</v>
      </c>
      <c r="K426" t="s">
        <v>468</v>
      </c>
      <c r="L426" t="s">
        <v>467</v>
      </c>
      <c r="M426" t="s">
        <v>467</v>
      </c>
      <c r="N426" t="s">
        <v>467</v>
      </c>
      <c r="O426">
        <v>7.0000000000000001E-3</v>
      </c>
      <c r="P426" t="s">
        <v>468</v>
      </c>
      <c r="Q426">
        <v>2.9000000000000001E-2</v>
      </c>
      <c r="R426" t="s">
        <v>469</v>
      </c>
      <c r="S426" t="s">
        <v>458</v>
      </c>
      <c r="T426" t="s">
        <v>458</v>
      </c>
      <c r="U426" s="18">
        <v>43313</v>
      </c>
      <c r="V426" t="s">
        <v>451</v>
      </c>
      <c r="W426" t="s">
        <v>458</v>
      </c>
      <c r="X426" t="s">
        <v>459</v>
      </c>
      <c r="Z426"/>
    </row>
    <row r="427" spans="1:26" x14ac:dyDescent="0.35">
      <c r="A427" t="s">
        <v>555</v>
      </c>
      <c r="B427" t="s">
        <v>460</v>
      </c>
      <c r="C427" t="s">
        <v>471</v>
      </c>
      <c r="D427" t="s">
        <v>463</v>
      </c>
      <c r="E427" t="s">
        <v>477</v>
      </c>
      <c r="F427" t="s">
        <v>465</v>
      </c>
      <c r="H427" t="s">
        <v>724</v>
      </c>
      <c r="I427" s="18">
        <v>43312</v>
      </c>
      <c r="J427">
        <v>3.63</v>
      </c>
      <c r="K427" t="s">
        <v>468</v>
      </c>
      <c r="L427" t="s">
        <v>467</v>
      </c>
      <c r="M427" t="s">
        <v>467</v>
      </c>
      <c r="N427" t="s">
        <v>467</v>
      </c>
      <c r="O427">
        <v>7.0000000000000001E-3</v>
      </c>
      <c r="P427" t="s">
        <v>468</v>
      </c>
      <c r="Q427">
        <v>2.9000000000000001E-2</v>
      </c>
      <c r="R427" t="s">
        <v>469</v>
      </c>
      <c r="S427" t="s">
        <v>458</v>
      </c>
      <c r="T427" t="s">
        <v>457</v>
      </c>
      <c r="U427" s="18">
        <v>43313</v>
      </c>
      <c r="V427" t="s">
        <v>161</v>
      </c>
      <c r="W427" t="s">
        <v>458</v>
      </c>
      <c r="X427" t="s">
        <v>459</v>
      </c>
      <c r="Z427"/>
    </row>
    <row r="428" spans="1:26" x14ac:dyDescent="0.35">
      <c r="A428" t="s">
        <v>802</v>
      </c>
      <c r="B428" t="s">
        <v>460</v>
      </c>
      <c r="C428" t="s">
        <v>471</v>
      </c>
      <c r="D428" t="s">
        <v>463</v>
      </c>
      <c r="E428" t="s">
        <v>477</v>
      </c>
      <c r="F428" t="s">
        <v>465</v>
      </c>
      <c r="H428" t="s">
        <v>725</v>
      </c>
      <c r="I428" s="18">
        <v>43312</v>
      </c>
      <c r="J428">
        <v>3.65</v>
      </c>
      <c r="K428" t="s">
        <v>468</v>
      </c>
      <c r="L428" t="s">
        <v>467</v>
      </c>
      <c r="M428" t="s">
        <v>467</v>
      </c>
      <c r="N428" t="s">
        <v>467</v>
      </c>
      <c r="O428">
        <v>7.0000000000000001E-3</v>
      </c>
      <c r="P428" t="s">
        <v>468</v>
      </c>
      <c r="Q428">
        <v>2.9000000000000001E-2</v>
      </c>
      <c r="R428" t="s">
        <v>469</v>
      </c>
      <c r="S428" t="s">
        <v>458</v>
      </c>
      <c r="T428" t="s">
        <v>456</v>
      </c>
      <c r="U428" s="18">
        <v>43313</v>
      </c>
      <c r="V428" t="s">
        <v>161</v>
      </c>
      <c r="W428" t="s">
        <v>458</v>
      </c>
      <c r="X428" t="s">
        <v>459</v>
      </c>
      <c r="Z428"/>
    </row>
    <row r="429" spans="1:26" x14ac:dyDescent="0.35">
      <c r="A429" t="s">
        <v>556</v>
      </c>
      <c r="B429" t="s">
        <v>460</v>
      </c>
      <c r="C429" t="s">
        <v>471</v>
      </c>
      <c r="D429" t="s">
        <v>463</v>
      </c>
      <c r="E429" t="s">
        <v>477</v>
      </c>
      <c r="F429" t="s">
        <v>465</v>
      </c>
      <c r="H429" t="s">
        <v>726</v>
      </c>
      <c r="I429" s="18">
        <v>43326</v>
      </c>
      <c r="J429">
        <v>0.47199999999999998</v>
      </c>
      <c r="K429" t="s">
        <v>468</v>
      </c>
      <c r="L429" t="s">
        <v>467</v>
      </c>
      <c r="M429" t="s">
        <v>467</v>
      </c>
      <c r="N429" t="s">
        <v>467</v>
      </c>
      <c r="O429">
        <v>7.0000000000000001E-3</v>
      </c>
      <c r="P429" t="s">
        <v>468</v>
      </c>
      <c r="Q429">
        <v>2.9000000000000001E-2</v>
      </c>
      <c r="R429" t="s">
        <v>469</v>
      </c>
      <c r="S429" t="s">
        <v>458</v>
      </c>
      <c r="T429" t="s">
        <v>458</v>
      </c>
      <c r="U429" s="18">
        <v>43327</v>
      </c>
      <c r="V429" t="s">
        <v>159</v>
      </c>
      <c r="W429" t="s">
        <v>458</v>
      </c>
      <c r="X429" t="s">
        <v>459</v>
      </c>
      <c r="Z429"/>
    </row>
    <row r="430" spans="1:26" x14ac:dyDescent="0.35">
      <c r="A430" t="s">
        <v>557</v>
      </c>
      <c r="B430" t="s">
        <v>460</v>
      </c>
      <c r="C430" t="s">
        <v>471</v>
      </c>
      <c r="D430" t="s">
        <v>463</v>
      </c>
      <c r="E430" t="s">
        <v>477</v>
      </c>
      <c r="F430" t="s">
        <v>465</v>
      </c>
      <c r="H430" t="s">
        <v>727</v>
      </c>
      <c r="I430" s="18">
        <v>43326</v>
      </c>
      <c r="J430">
        <v>0.17799999999999999</v>
      </c>
      <c r="K430" t="s">
        <v>468</v>
      </c>
      <c r="L430" t="s">
        <v>467</v>
      </c>
      <c r="M430" t="s">
        <v>467</v>
      </c>
      <c r="N430" t="s">
        <v>467</v>
      </c>
      <c r="O430">
        <v>7.0000000000000001E-3</v>
      </c>
      <c r="P430" t="s">
        <v>468</v>
      </c>
      <c r="Q430">
        <v>2.9000000000000001E-2</v>
      </c>
      <c r="R430" t="s">
        <v>469</v>
      </c>
      <c r="S430" t="s">
        <v>458</v>
      </c>
      <c r="T430" t="s">
        <v>458</v>
      </c>
      <c r="U430" s="18">
        <v>43327</v>
      </c>
      <c r="V430" t="s">
        <v>160</v>
      </c>
      <c r="W430" t="s">
        <v>458</v>
      </c>
      <c r="X430" t="s">
        <v>459</v>
      </c>
      <c r="Z430"/>
    </row>
    <row r="431" spans="1:26" x14ac:dyDescent="0.35">
      <c r="A431" t="s">
        <v>558</v>
      </c>
      <c r="B431" t="s">
        <v>460</v>
      </c>
      <c r="C431" t="s">
        <v>471</v>
      </c>
      <c r="D431" t="s">
        <v>463</v>
      </c>
      <c r="E431" t="s">
        <v>477</v>
      </c>
      <c r="F431" t="s">
        <v>465</v>
      </c>
      <c r="H431" t="s">
        <v>728</v>
      </c>
      <c r="I431" s="18">
        <v>43326</v>
      </c>
      <c r="J431">
        <v>0.29499999999999998</v>
      </c>
      <c r="K431" t="s">
        <v>468</v>
      </c>
      <c r="L431" t="s">
        <v>467</v>
      </c>
      <c r="M431" t="s">
        <v>467</v>
      </c>
      <c r="N431" t="s">
        <v>467</v>
      </c>
      <c r="O431">
        <v>7.0000000000000001E-3</v>
      </c>
      <c r="P431" t="s">
        <v>468</v>
      </c>
      <c r="Q431">
        <v>2.9000000000000001E-2</v>
      </c>
      <c r="R431" t="s">
        <v>469</v>
      </c>
      <c r="S431" t="s">
        <v>458</v>
      </c>
      <c r="T431" t="s">
        <v>458</v>
      </c>
      <c r="U431" s="18">
        <v>43327</v>
      </c>
      <c r="V431" t="s">
        <v>450</v>
      </c>
      <c r="W431" t="s">
        <v>458</v>
      </c>
      <c r="X431" t="s">
        <v>459</v>
      </c>
      <c r="Z431"/>
    </row>
    <row r="432" spans="1:26" x14ac:dyDescent="0.35">
      <c r="A432" t="s">
        <v>559</v>
      </c>
      <c r="B432" t="s">
        <v>460</v>
      </c>
      <c r="C432" t="s">
        <v>471</v>
      </c>
      <c r="D432" t="s">
        <v>463</v>
      </c>
      <c r="E432" t="s">
        <v>477</v>
      </c>
      <c r="F432" t="s">
        <v>465</v>
      </c>
      <c r="H432" t="s">
        <v>729</v>
      </c>
      <c r="I432" s="18">
        <v>43326</v>
      </c>
      <c r="J432">
        <v>0.29499999999999998</v>
      </c>
      <c r="K432" t="s">
        <v>468</v>
      </c>
      <c r="L432" t="s">
        <v>467</v>
      </c>
      <c r="M432" t="s">
        <v>467</v>
      </c>
      <c r="N432" t="s">
        <v>467</v>
      </c>
      <c r="O432">
        <v>7.0000000000000001E-3</v>
      </c>
      <c r="P432" t="s">
        <v>468</v>
      </c>
      <c r="Q432">
        <v>2.9000000000000001E-2</v>
      </c>
      <c r="R432" t="s">
        <v>469</v>
      </c>
      <c r="S432" t="s">
        <v>458</v>
      </c>
      <c r="T432" t="s">
        <v>457</v>
      </c>
      <c r="U432" s="18">
        <v>43327</v>
      </c>
      <c r="V432" t="s">
        <v>158</v>
      </c>
      <c r="W432" t="s">
        <v>458</v>
      </c>
      <c r="X432" t="s">
        <v>459</v>
      </c>
      <c r="Z432"/>
    </row>
    <row r="433" spans="1:26" x14ac:dyDescent="0.35">
      <c r="A433" t="s">
        <v>608</v>
      </c>
      <c r="B433" t="s">
        <v>460</v>
      </c>
      <c r="C433" t="s">
        <v>471</v>
      </c>
      <c r="D433" t="s">
        <v>463</v>
      </c>
      <c r="E433" t="s">
        <v>477</v>
      </c>
      <c r="F433" t="s">
        <v>465</v>
      </c>
      <c r="H433" t="s">
        <v>730</v>
      </c>
      <c r="I433" s="18">
        <v>43326</v>
      </c>
      <c r="J433">
        <v>0.29799999999999999</v>
      </c>
      <c r="K433" t="s">
        <v>468</v>
      </c>
      <c r="L433" t="s">
        <v>467</v>
      </c>
      <c r="M433" t="s">
        <v>467</v>
      </c>
      <c r="N433" t="s">
        <v>467</v>
      </c>
      <c r="O433">
        <v>7.0000000000000001E-3</v>
      </c>
      <c r="P433" t="s">
        <v>468</v>
      </c>
      <c r="Q433">
        <v>2.9000000000000001E-2</v>
      </c>
      <c r="R433" t="s">
        <v>469</v>
      </c>
      <c r="S433" t="s">
        <v>458</v>
      </c>
      <c r="T433" t="s">
        <v>456</v>
      </c>
      <c r="U433" s="18">
        <v>43327</v>
      </c>
      <c r="V433" t="s">
        <v>158</v>
      </c>
      <c r="W433" t="s">
        <v>458</v>
      </c>
      <c r="X433" t="s">
        <v>459</v>
      </c>
      <c r="Z433"/>
    </row>
    <row r="434" spans="1:26" x14ac:dyDescent="0.35">
      <c r="A434" t="s">
        <v>560</v>
      </c>
      <c r="B434" t="s">
        <v>460</v>
      </c>
      <c r="C434" t="s">
        <v>471</v>
      </c>
      <c r="D434" t="s">
        <v>463</v>
      </c>
      <c r="E434" t="s">
        <v>477</v>
      </c>
      <c r="F434" t="s">
        <v>465</v>
      </c>
      <c r="H434" t="s">
        <v>731</v>
      </c>
      <c r="I434" s="18">
        <v>43326</v>
      </c>
      <c r="J434">
        <v>1.01</v>
      </c>
      <c r="K434" t="s">
        <v>468</v>
      </c>
      <c r="L434" t="s">
        <v>467</v>
      </c>
      <c r="M434" t="s">
        <v>467</v>
      </c>
      <c r="N434" t="s">
        <v>467</v>
      </c>
      <c r="O434">
        <v>7.0000000000000001E-3</v>
      </c>
      <c r="P434" t="s">
        <v>468</v>
      </c>
      <c r="Q434">
        <v>2.9000000000000001E-2</v>
      </c>
      <c r="R434" t="s">
        <v>469</v>
      </c>
      <c r="S434" t="s">
        <v>458</v>
      </c>
      <c r="T434" t="s">
        <v>458</v>
      </c>
      <c r="U434" s="18">
        <v>43327</v>
      </c>
      <c r="V434" t="s">
        <v>451</v>
      </c>
      <c r="W434" t="s">
        <v>458</v>
      </c>
      <c r="X434" t="s">
        <v>459</v>
      </c>
      <c r="Z434"/>
    </row>
    <row r="435" spans="1:26" x14ac:dyDescent="0.35">
      <c r="A435" t="s">
        <v>561</v>
      </c>
      <c r="B435" t="s">
        <v>460</v>
      </c>
      <c r="C435" t="s">
        <v>471</v>
      </c>
      <c r="D435" t="s">
        <v>463</v>
      </c>
      <c r="E435" t="s">
        <v>477</v>
      </c>
      <c r="F435" t="s">
        <v>465</v>
      </c>
      <c r="H435" t="s">
        <v>732</v>
      </c>
      <c r="I435" s="18">
        <v>43326</v>
      </c>
      <c r="J435">
        <v>3.48</v>
      </c>
      <c r="K435" t="s">
        <v>468</v>
      </c>
      <c r="L435" t="s">
        <v>467</v>
      </c>
      <c r="M435" t="s">
        <v>467</v>
      </c>
      <c r="N435" t="s">
        <v>467</v>
      </c>
      <c r="O435">
        <v>7.0000000000000001E-3</v>
      </c>
      <c r="P435" t="s">
        <v>468</v>
      </c>
      <c r="Q435">
        <v>2.9000000000000001E-2</v>
      </c>
      <c r="R435" t="s">
        <v>469</v>
      </c>
      <c r="S435" t="s">
        <v>458</v>
      </c>
      <c r="T435" t="s">
        <v>458</v>
      </c>
      <c r="U435" s="18">
        <v>43327</v>
      </c>
      <c r="V435" t="s">
        <v>161</v>
      </c>
      <c r="W435" t="s">
        <v>458</v>
      </c>
      <c r="X435" t="s">
        <v>459</v>
      </c>
      <c r="Z435"/>
    </row>
    <row r="436" spans="1:26" x14ac:dyDescent="0.35">
      <c r="A436" t="s">
        <v>562</v>
      </c>
      <c r="B436" t="s">
        <v>460</v>
      </c>
      <c r="C436" t="s">
        <v>471</v>
      </c>
      <c r="D436" t="s">
        <v>463</v>
      </c>
      <c r="E436" t="s">
        <v>477</v>
      </c>
      <c r="F436" t="s">
        <v>465</v>
      </c>
      <c r="H436" t="s">
        <v>733</v>
      </c>
      <c r="I436" s="18">
        <v>43329</v>
      </c>
      <c r="J436">
        <v>0.441</v>
      </c>
      <c r="K436" t="s">
        <v>468</v>
      </c>
      <c r="L436" t="s">
        <v>467</v>
      </c>
      <c r="M436" t="s">
        <v>467</v>
      </c>
      <c r="N436" t="s">
        <v>467</v>
      </c>
      <c r="O436">
        <v>7.0000000000000001E-3</v>
      </c>
      <c r="P436" t="s">
        <v>468</v>
      </c>
      <c r="Q436">
        <v>2.9000000000000001E-2</v>
      </c>
      <c r="R436" t="s">
        <v>469</v>
      </c>
      <c r="S436" t="s">
        <v>458</v>
      </c>
      <c r="T436" t="s">
        <v>458</v>
      </c>
      <c r="U436" s="18">
        <v>43330</v>
      </c>
      <c r="V436" t="s">
        <v>450</v>
      </c>
      <c r="W436" t="s">
        <v>458</v>
      </c>
      <c r="X436" t="s">
        <v>459</v>
      </c>
      <c r="Z436"/>
    </row>
    <row r="437" spans="1:26" x14ac:dyDescent="0.35">
      <c r="A437" t="s">
        <v>563</v>
      </c>
      <c r="B437" t="s">
        <v>460</v>
      </c>
      <c r="C437" t="s">
        <v>471</v>
      </c>
      <c r="D437" t="s">
        <v>463</v>
      </c>
      <c r="E437" t="s">
        <v>477</v>
      </c>
      <c r="F437" t="s">
        <v>465</v>
      </c>
      <c r="H437" t="s">
        <v>734</v>
      </c>
      <c r="I437" s="18">
        <v>43340</v>
      </c>
      <c r="J437">
        <v>0.26500000000000001</v>
      </c>
      <c r="K437" t="s">
        <v>468</v>
      </c>
      <c r="L437" t="s">
        <v>467</v>
      </c>
      <c r="M437" t="s">
        <v>467</v>
      </c>
      <c r="N437" t="s">
        <v>467</v>
      </c>
      <c r="O437">
        <v>7.0000000000000001E-3</v>
      </c>
      <c r="P437" t="s">
        <v>468</v>
      </c>
      <c r="Q437">
        <v>2.9000000000000001E-2</v>
      </c>
      <c r="R437" t="s">
        <v>469</v>
      </c>
      <c r="S437" t="s">
        <v>458</v>
      </c>
      <c r="T437" t="s">
        <v>458</v>
      </c>
      <c r="U437" s="18">
        <v>43341</v>
      </c>
      <c r="V437" t="s">
        <v>159</v>
      </c>
      <c r="W437" t="s">
        <v>458</v>
      </c>
      <c r="X437" t="s">
        <v>459</v>
      </c>
      <c r="Z437"/>
    </row>
    <row r="438" spans="1:26" x14ac:dyDescent="0.35">
      <c r="A438" t="s">
        <v>564</v>
      </c>
      <c r="B438" t="s">
        <v>460</v>
      </c>
      <c r="C438" t="s">
        <v>471</v>
      </c>
      <c r="D438" t="s">
        <v>463</v>
      </c>
      <c r="E438" t="s">
        <v>477</v>
      </c>
      <c r="F438" t="s">
        <v>465</v>
      </c>
      <c r="H438" t="s">
        <v>735</v>
      </c>
      <c r="I438" s="18">
        <v>43340</v>
      </c>
      <c r="J438">
        <v>4.2000000000000003E-2</v>
      </c>
      <c r="K438" t="s">
        <v>468</v>
      </c>
      <c r="L438" t="s">
        <v>467</v>
      </c>
      <c r="M438" t="s">
        <v>467</v>
      </c>
      <c r="N438" t="s">
        <v>467</v>
      </c>
      <c r="O438">
        <v>7.0000000000000001E-3</v>
      </c>
      <c r="P438" t="s">
        <v>468</v>
      </c>
      <c r="Q438">
        <v>2.9000000000000001E-2</v>
      </c>
      <c r="R438" t="s">
        <v>469</v>
      </c>
      <c r="S438" t="s">
        <v>458</v>
      </c>
      <c r="T438" t="s">
        <v>457</v>
      </c>
      <c r="U438" s="18">
        <v>43341</v>
      </c>
      <c r="V438" t="s">
        <v>160</v>
      </c>
      <c r="W438" t="s">
        <v>458</v>
      </c>
      <c r="X438" t="s">
        <v>459</v>
      </c>
      <c r="Z438"/>
    </row>
    <row r="439" spans="1:26" x14ac:dyDescent="0.35">
      <c r="A439" t="s">
        <v>609</v>
      </c>
      <c r="B439" t="s">
        <v>460</v>
      </c>
      <c r="C439" t="s">
        <v>471</v>
      </c>
      <c r="D439" t="s">
        <v>463</v>
      </c>
      <c r="E439" t="s">
        <v>477</v>
      </c>
      <c r="F439" t="s">
        <v>465</v>
      </c>
      <c r="H439" t="s">
        <v>736</v>
      </c>
      <c r="I439" s="18">
        <v>43340</v>
      </c>
      <c r="J439">
        <v>4.1000000000000002E-2</v>
      </c>
      <c r="K439" t="s">
        <v>468</v>
      </c>
      <c r="L439" t="s">
        <v>467</v>
      </c>
      <c r="M439" t="s">
        <v>467</v>
      </c>
      <c r="N439" t="s">
        <v>467</v>
      </c>
      <c r="O439">
        <v>7.0000000000000001E-3</v>
      </c>
      <c r="P439" t="s">
        <v>468</v>
      </c>
      <c r="Q439">
        <v>2.9000000000000001E-2</v>
      </c>
      <c r="R439" t="s">
        <v>469</v>
      </c>
      <c r="S439" t="s">
        <v>458</v>
      </c>
      <c r="T439" t="s">
        <v>456</v>
      </c>
      <c r="U439" s="18">
        <v>43341</v>
      </c>
      <c r="V439" t="s">
        <v>160</v>
      </c>
      <c r="W439" t="s">
        <v>458</v>
      </c>
      <c r="X439" t="s">
        <v>459</v>
      </c>
      <c r="Z439"/>
    </row>
    <row r="440" spans="1:26" x14ac:dyDescent="0.35">
      <c r="A440" t="s">
        <v>565</v>
      </c>
      <c r="B440" t="s">
        <v>460</v>
      </c>
      <c r="C440" t="s">
        <v>471</v>
      </c>
      <c r="D440" t="s">
        <v>463</v>
      </c>
      <c r="E440" t="s">
        <v>477</v>
      </c>
      <c r="F440" t="s">
        <v>465</v>
      </c>
      <c r="H440" t="s">
        <v>737</v>
      </c>
      <c r="I440" s="18">
        <v>43340</v>
      </c>
      <c r="J440">
        <v>0.24</v>
      </c>
      <c r="K440" t="s">
        <v>468</v>
      </c>
      <c r="L440" t="s">
        <v>467</v>
      </c>
      <c r="M440" t="s">
        <v>467</v>
      </c>
      <c r="N440" t="s">
        <v>467</v>
      </c>
      <c r="O440">
        <v>7.0000000000000001E-3</v>
      </c>
      <c r="P440" t="s">
        <v>468</v>
      </c>
      <c r="Q440">
        <v>2.9000000000000001E-2</v>
      </c>
      <c r="R440" t="s">
        <v>469</v>
      </c>
      <c r="S440" t="s">
        <v>458</v>
      </c>
      <c r="T440" t="s">
        <v>458</v>
      </c>
      <c r="U440" s="18">
        <v>43341</v>
      </c>
      <c r="V440" t="s">
        <v>450</v>
      </c>
      <c r="W440" t="s">
        <v>458</v>
      </c>
      <c r="X440" t="s">
        <v>459</v>
      </c>
      <c r="Z440"/>
    </row>
    <row r="441" spans="1:26" x14ac:dyDescent="0.35">
      <c r="A441" t="s">
        <v>566</v>
      </c>
      <c r="B441" t="s">
        <v>460</v>
      </c>
      <c r="C441" t="s">
        <v>471</v>
      </c>
      <c r="D441" t="s">
        <v>463</v>
      </c>
      <c r="E441" t="s">
        <v>477</v>
      </c>
      <c r="F441" t="s">
        <v>465</v>
      </c>
      <c r="H441" t="s">
        <v>738</v>
      </c>
      <c r="I441" s="18">
        <v>43340</v>
      </c>
      <c r="J441">
        <v>0.85</v>
      </c>
      <c r="K441" t="s">
        <v>468</v>
      </c>
      <c r="L441" t="s">
        <v>467</v>
      </c>
      <c r="M441" t="s">
        <v>467</v>
      </c>
      <c r="N441" t="s">
        <v>467</v>
      </c>
      <c r="O441">
        <v>7.0000000000000001E-3</v>
      </c>
      <c r="P441" t="s">
        <v>468</v>
      </c>
      <c r="Q441">
        <v>2.9000000000000001E-2</v>
      </c>
      <c r="R441" t="s">
        <v>469</v>
      </c>
      <c r="S441" t="s">
        <v>458</v>
      </c>
      <c r="T441" t="s">
        <v>458</v>
      </c>
      <c r="U441" s="18">
        <v>43341</v>
      </c>
      <c r="V441" t="s">
        <v>158</v>
      </c>
      <c r="W441" t="s">
        <v>458</v>
      </c>
      <c r="X441" t="s">
        <v>459</v>
      </c>
      <c r="Z441"/>
    </row>
    <row r="442" spans="1:26" x14ac:dyDescent="0.35">
      <c r="A442" t="s">
        <v>567</v>
      </c>
      <c r="B442" t="s">
        <v>460</v>
      </c>
      <c r="C442" t="s">
        <v>471</v>
      </c>
      <c r="D442" t="s">
        <v>463</v>
      </c>
      <c r="E442" t="s">
        <v>477</v>
      </c>
      <c r="F442" t="s">
        <v>465</v>
      </c>
      <c r="H442" t="s">
        <v>739</v>
      </c>
      <c r="I442" s="18">
        <v>43340</v>
      </c>
      <c r="J442">
        <v>0.79300000000000004</v>
      </c>
      <c r="K442" t="s">
        <v>468</v>
      </c>
      <c r="L442" t="s">
        <v>467</v>
      </c>
      <c r="M442" t="s">
        <v>467</v>
      </c>
      <c r="N442" t="s">
        <v>467</v>
      </c>
      <c r="O442">
        <v>7.0000000000000001E-3</v>
      </c>
      <c r="P442" t="s">
        <v>468</v>
      </c>
      <c r="Q442">
        <v>2.9000000000000001E-2</v>
      </c>
      <c r="R442" t="s">
        <v>469</v>
      </c>
      <c r="S442" t="s">
        <v>458</v>
      </c>
      <c r="T442" t="s">
        <v>458</v>
      </c>
      <c r="U442" s="18">
        <v>43341</v>
      </c>
      <c r="V442" t="s">
        <v>451</v>
      </c>
      <c r="W442" t="s">
        <v>458</v>
      </c>
      <c r="X442" t="s">
        <v>459</v>
      </c>
      <c r="Z442"/>
    </row>
    <row r="443" spans="1:26" x14ac:dyDescent="0.35">
      <c r="A443" t="s">
        <v>568</v>
      </c>
      <c r="B443" t="s">
        <v>460</v>
      </c>
      <c r="C443" t="s">
        <v>471</v>
      </c>
      <c r="D443" t="s">
        <v>463</v>
      </c>
      <c r="E443" t="s">
        <v>477</v>
      </c>
      <c r="F443" t="s">
        <v>465</v>
      </c>
      <c r="H443" t="s">
        <v>740</v>
      </c>
      <c r="I443" s="18">
        <v>43340</v>
      </c>
      <c r="J443">
        <v>3.7</v>
      </c>
      <c r="K443" t="s">
        <v>468</v>
      </c>
      <c r="L443" t="s">
        <v>467</v>
      </c>
      <c r="M443" t="s">
        <v>467</v>
      </c>
      <c r="N443" t="s">
        <v>467</v>
      </c>
      <c r="O443">
        <v>7.0000000000000001E-3</v>
      </c>
      <c r="P443" t="s">
        <v>468</v>
      </c>
      <c r="Q443">
        <v>2.9000000000000001E-2</v>
      </c>
      <c r="R443" t="s">
        <v>469</v>
      </c>
      <c r="S443" t="s">
        <v>458</v>
      </c>
      <c r="T443" t="s">
        <v>458</v>
      </c>
      <c r="U443" s="18">
        <v>43341</v>
      </c>
      <c r="V443" t="s">
        <v>161</v>
      </c>
      <c r="W443" t="s">
        <v>458</v>
      </c>
      <c r="X443" t="s">
        <v>459</v>
      </c>
      <c r="Z443"/>
    </row>
    <row r="444" spans="1:26" x14ac:dyDescent="0.35">
      <c r="A444" t="s">
        <v>569</v>
      </c>
      <c r="B444" t="s">
        <v>460</v>
      </c>
      <c r="C444" t="s">
        <v>471</v>
      </c>
      <c r="D444" t="s">
        <v>463</v>
      </c>
      <c r="E444" t="s">
        <v>477</v>
      </c>
      <c r="F444" t="s">
        <v>465</v>
      </c>
      <c r="H444" t="s">
        <v>741</v>
      </c>
      <c r="I444" s="18">
        <v>43353</v>
      </c>
      <c r="J444">
        <v>0.60399999999999998</v>
      </c>
      <c r="K444" t="s">
        <v>468</v>
      </c>
      <c r="L444" t="s">
        <v>467</v>
      </c>
      <c r="M444" t="s">
        <v>467</v>
      </c>
      <c r="N444" t="s">
        <v>467</v>
      </c>
      <c r="O444">
        <v>7.0000000000000001E-3</v>
      </c>
      <c r="P444" t="s">
        <v>468</v>
      </c>
      <c r="Q444">
        <v>2.9000000000000001E-2</v>
      </c>
      <c r="R444" t="s">
        <v>469</v>
      </c>
      <c r="S444" t="s">
        <v>458</v>
      </c>
      <c r="T444" t="s">
        <v>458</v>
      </c>
      <c r="U444" s="18">
        <v>43354</v>
      </c>
      <c r="V444" t="s">
        <v>159</v>
      </c>
      <c r="W444" t="s">
        <v>458</v>
      </c>
      <c r="X444" t="s">
        <v>459</v>
      </c>
      <c r="Z444"/>
    </row>
    <row r="445" spans="1:26" x14ac:dyDescent="0.35">
      <c r="A445" t="s">
        <v>570</v>
      </c>
      <c r="B445" t="s">
        <v>460</v>
      </c>
      <c r="C445" t="s">
        <v>471</v>
      </c>
      <c r="D445" t="s">
        <v>463</v>
      </c>
      <c r="E445" t="s">
        <v>477</v>
      </c>
      <c r="F445" t="s">
        <v>465</v>
      </c>
      <c r="H445" t="s">
        <v>742</v>
      </c>
      <c r="I445" s="18">
        <v>43353</v>
      </c>
      <c r="J445">
        <v>5.8000000000000003E-2</v>
      </c>
      <c r="K445" t="s">
        <v>468</v>
      </c>
      <c r="L445" t="s">
        <v>467</v>
      </c>
      <c r="M445" t="s">
        <v>467</v>
      </c>
      <c r="N445" t="s">
        <v>467</v>
      </c>
      <c r="O445">
        <v>7.0000000000000001E-3</v>
      </c>
      <c r="P445" t="s">
        <v>468</v>
      </c>
      <c r="Q445">
        <v>2.9000000000000001E-2</v>
      </c>
      <c r="R445" t="s">
        <v>469</v>
      </c>
      <c r="S445" t="s">
        <v>458</v>
      </c>
      <c r="T445" t="s">
        <v>458</v>
      </c>
      <c r="U445" s="18">
        <v>43354</v>
      </c>
      <c r="V445" t="s">
        <v>160</v>
      </c>
      <c r="W445" t="s">
        <v>458</v>
      </c>
      <c r="X445" t="s">
        <v>459</v>
      </c>
      <c r="Z445"/>
    </row>
    <row r="446" spans="1:26" x14ac:dyDescent="0.35">
      <c r="A446" t="s">
        <v>571</v>
      </c>
      <c r="B446" t="s">
        <v>460</v>
      </c>
      <c r="C446" t="s">
        <v>471</v>
      </c>
      <c r="D446" t="s">
        <v>463</v>
      </c>
      <c r="E446" t="s">
        <v>477</v>
      </c>
      <c r="F446" t="s">
        <v>465</v>
      </c>
      <c r="H446" t="s">
        <v>743</v>
      </c>
      <c r="I446" s="18">
        <v>43353</v>
      </c>
      <c r="J446">
        <v>0.372</v>
      </c>
      <c r="K446" t="s">
        <v>468</v>
      </c>
      <c r="L446" t="s">
        <v>467</v>
      </c>
      <c r="M446" t="s">
        <v>467</v>
      </c>
      <c r="N446" t="s">
        <v>467</v>
      </c>
      <c r="O446">
        <v>7.0000000000000001E-3</v>
      </c>
      <c r="P446" t="s">
        <v>468</v>
      </c>
      <c r="Q446">
        <v>2.9000000000000001E-2</v>
      </c>
      <c r="R446" t="s">
        <v>469</v>
      </c>
      <c r="S446" t="s">
        <v>458</v>
      </c>
      <c r="T446" t="s">
        <v>457</v>
      </c>
      <c r="U446" s="18">
        <v>43354</v>
      </c>
      <c r="V446" t="s">
        <v>158</v>
      </c>
      <c r="W446" t="s">
        <v>458</v>
      </c>
      <c r="X446" t="s">
        <v>459</v>
      </c>
      <c r="Z446"/>
    </row>
    <row r="447" spans="1:26" x14ac:dyDescent="0.35">
      <c r="A447" t="s">
        <v>610</v>
      </c>
      <c r="B447" t="s">
        <v>460</v>
      </c>
      <c r="C447" t="s">
        <v>471</v>
      </c>
      <c r="D447" t="s">
        <v>463</v>
      </c>
      <c r="E447" t="s">
        <v>477</v>
      </c>
      <c r="F447" t="s">
        <v>465</v>
      </c>
      <c r="H447" t="s">
        <v>744</v>
      </c>
      <c r="I447" s="18">
        <v>43353</v>
      </c>
      <c r="J447">
        <v>0.38</v>
      </c>
      <c r="K447" t="s">
        <v>468</v>
      </c>
      <c r="L447" t="s">
        <v>467</v>
      </c>
      <c r="M447" t="s">
        <v>467</v>
      </c>
      <c r="N447" t="s">
        <v>467</v>
      </c>
      <c r="O447">
        <v>7.0000000000000001E-3</v>
      </c>
      <c r="P447" t="s">
        <v>468</v>
      </c>
      <c r="Q447">
        <v>2.9000000000000001E-2</v>
      </c>
      <c r="R447" t="s">
        <v>469</v>
      </c>
      <c r="S447" t="s">
        <v>458</v>
      </c>
      <c r="T447" t="s">
        <v>456</v>
      </c>
      <c r="U447" s="18">
        <v>43354</v>
      </c>
      <c r="V447" t="s">
        <v>158</v>
      </c>
      <c r="W447" t="s">
        <v>458</v>
      </c>
      <c r="X447" t="s">
        <v>459</v>
      </c>
      <c r="Z447"/>
    </row>
    <row r="448" spans="1:26" x14ac:dyDescent="0.35">
      <c r="A448" t="s">
        <v>572</v>
      </c>
      <c r="B448" t="s">
        <v>460</v>
      </c>
      <c r="C448" t="s">
        <v>471</v>
      </c>
      <c r="D448" t="s">
        <v>463</v>
      </c>
      <c r="E448" t="s">
        <v>477</v>
      </c>
      <c r="F448" t="s">
        <v>465</v>
      </c>
      <c r="H448" t="s">
        <v>745</v>
      </c>
      <c r="I448" s="18">
        <v>43353</v>
      </c>
      <c r="J448">
        <v>0.88400000000000001</v>
      </c>
      <c r="K448" t="s">
        <v>468</v>
      </c>
      <c r="L448" t="s">
        <v>467</v>
      </c>
      <c r="M448" t="s">
        <v>467</v>
      </c>
      <c r="N448" t="s">
        <v>467</v>
      </c>
      <c r="O448">
        <v>7.0000000000000001E-3</v>
      </c>
      <c r="P448" t="s">
        <v>468</v>
      </c>
      <c r="Q448">
        <v>2.9000000000000001E-2</v>
      </c>
      <c r="R448" t="s">
        <v>469</v>
      </c>
      <c r="S448" t="s">
        <v>458</v>
      </c>
      <c r="T448" t="s">
        <v>458</v>
      </c>
      <c r="U448" s="18">
        <v>43354</v>
      </c>
      <c r="V448" t="s">
        <v>451</v>
      </c>
      <c r="W448" t="s">
        <v>458</v>
      </c>
      <c r="X448" t="s">
        <v>459</v>
      </c>
      <c r="Z448"/>
    </row>
    <row r="449" spans="1:26" x14ac:dyDescent="0.35">
      <c r="A449" t="s">
        <v>573</v>
      </c>
      <c r="B449" t="s">
        <v>460</v>
      </c>
      <c r="C449" t="s">
        <v>471</v>
      </c>
      <c r="D449" t="s">
        <v>463</v>
      </c>
      <c r="E449" t="s">
        <v>477</v>
      </c>
      <c r="F449" t="s">
        <v>465</v>
      </c>
      <c r="H449" t="s">
        <v>746</v>
      </c>
      <c r="I449" s="18">
        <v>43354</v>
      </c>
      <c r="J449">
        <v>0.317</v>
      </c>
      <c r="K449" t="s">
        <v>468</v>
      </c>
      <c r="L449" t="s">
        <v>467</v>
      </c>
      <c r="M449" t="s">
        <v>467</v>
      </c>
      <c r="N449" t="s">
        <v>467</v>
      </c>
      <c r="O449">
        <v>7.0000000000000001E-3</v>
      </c>
      <c r="P449" t="s">
        <v>468</v>
      </c>
      <c r="Q449">
        <v>2.9000000000000001E-2</v>
      </c>
      <c r="R449" t="s">
        <v>469</v>
      </c>
      <c r="S449" t="s">
        <v>458</v>
      </c>
      <c r="T449" t="s">
        <v>457</v>
      </c>
      <c r="U449" s="18">
        <v>43355</v>
      </c>
      <c r="V449" t="s">
        <v>159</v>
      </c>
      <c r="W449" t="s">
        <v>458</v>
      </c>
      <c r="X449" t="s">
        <v>459</v>
      </c>
      <c r="Z449"/>
    </row>
    <row r="450" spans="1:26" x14ac:dyDescent="0.35">
      <c r="A450" t="s">
        <v>611</v>
      </c>
      <c r="B450" t="s">
        <v>460</v>
      </c>
      <c r="C450" t="s">
        <v>471</v>
      </c>
      <c r="D450" t="s">
        <v>463</v>
      </c>
      <c r="E450" t="s">
        <v>477</v>
      </c>
      <c r="F450" t="s">
        <v>465</v>
      </c>
      <c r="H450" t="s">
        <v>747</v>
      </c>
      <c r="I450" s="18">
        <v>43354</v>
      </c>
      <c r="J450">
        <v>0.308</v>
      </c>
      <c r="K450" t="s">
        <v>468</v>
      </c>
      <c r="L450" t="s">
        <v>467</v>
      </c>
      <c r="M450" t="s">
        <v>467</v>
      </c>
      <c r="N450" t="s">
        <v>467</v>
      </c>
      <c r="O450">
        <v>7.0000000000000001E-3</v>
      </c>
      <c r="P450" t="s">
        <v>468</v>
      </c>
      <c r="Q450">
        <v>2.9000000000000001E-2</v>
      </c>
      <c r="R450" t="s">
        <v>469</v>
      </c>
      <c r="S450" t="s">
        <v>458</v>
      </c>
      <c r="T450" t="s">
        <v>456</v>
      </c>
      <c r="U450" s="18">
        <v>43355</v>
      </c>
      <c r="V450" t="s">
        <v>159</v>
      </c>
      <c r="W450" t="s">
        <v>458</v>
      </c>
      <c r="X450" t="s">
        <v>459</v>
      </c>
      <c r="Z450"/>
    </row>
    <row r="451" spans="1:26" x14ac:dyDescent="0.35">
      <c r="A451" t="s">
        <v>574</v>
      </c>
      <c r="B451" t="s">
        <v>460</v>
      </c>
      <c r="C451" t="s">
        <v>471</v>
      </c>
      <c r="D451" t="s">
        <v>463</v>
      </c>
      <c r="E451" t="s">
        <v>477</v>
      </c>
      <c r="F451" t="s">
        <v>465</v>
      </c>
      <c r="H451" t="s">
        <v>748</v>
      </c>
      <c r="I451" s="18">
        <v>43354</v>
      </c>
      <c r="J451">
        <v>1.02</v>
      </c>
      <c r="K451" t="s">
        <v>468</v>
      </c>
      <c r="L451" t="s">
        <v>467</v>
      </c>
      <c r="M451" t="s">
        <v>467</v>
      </c>
      <c r="N451" t="s">
        <v>467</v>
      </c>
      <c r="O451">
        <v>7.0000000000000001E-3</v>
      </c>
      <c r="P451" t="s">
        <v>468</v>
      </c>
      <c r="Q451">
        <v>2.9000000000000001E-2</v>
      </c>
      <c r="R451" t="s">
        <v>469</v>
      </c>
      <c r="S451" t="s">
        <v>458</v>
      </c>
      <c r="T451" t="s">
        <v>458</v>
      </c>
      <c r="U451" s="18">
        <v>43355</v>
      </c>
      <c r="V451" t="s">
        <v>160</v>
      </c>
      <c r="W451" t="s">
        <v>458</v>
      </c>
      <c r="X451" t="s">
        <v>459</v>
      </c>
      <c r="Z451"/>
    </row>
    <row r="452" spans="1:26" x14ac:dyDescent="0.35">
      <c r="A452" t="s">
        <v>575</v>
      </c>
      <c r="B452" t="s">
        <v>460</v>
      </c>
      <c r="C452" t="s">
        <v>471</v>
      </c>
      <c r="D452" t="s">
        <v>463</v>
      </c>
      <c r="E452" t="s">
        <v>477</v>
      </c>
      <c r="F452" t="s">
        <v>465</v>
      </c>
      <c r="H452" t="s">
        <v>749</v>
      </c>
      <c r="I452" s="18">
        <v>43354</v>
      </c>
      <c r="J452">
        <v>0.443</v>
      </c>
      <c r="K452" t="s">
        <v>468</v>
      </c>
      <c r="L452" t="s">
        <v>467</v>
      </c>
      <c r="M452" t="s">
        <v>467</v>
      </c>
      <c r="N452" t="s">
        <v>467</v>
      </c>
      <c r="O452">
        <v>7.0000000000000001E-3</v>
      </c>
      <c r="P452" t="s">
        <v>468</v>
      </c>
      <c r="Q452">
        <v>2.9000000000000001E-2</v>
      </c>
      <c r="R452" t="s">
        <v>469</v>
      </c>
      <c r="S452" t="s">
        <v>458</v>
      </c>
      <c r="T452" t="s">
        <v>458</v>
      </c>
      <c r="U452" s="18">
        <v>43355</v>
      </c>
      <c r="V452" t="s">
        <v>450</v>
      </c>
      <c r="W452" t="s">
        <v>458</v>
      </c>
      <c r="X452" t="s">
        <v>459</v>
      </c>
      <c r="Z452"/>
    </row>
    <row r="453" spans="1:26" x14ac:dyDescent="0.35">
      <c r="A453" t="s">
        <v>576</v>
      </c>
      <c r="B453" t="s">
        <v>460</v>
      </c>
      <c r="C453" t="s">
        <v>471</v>
      </c>
      <c r="D453" t="s">
        <v>463</v>
      </c>
      <c r="E453" t="s">
        <v>477</v>
      </c>
      <c r="F453" t="s">
        <v>465</v>
      </c>
      <c r="H453" t="s">
        <v>750</v>
      </c>
      <c r="I453" s="18">
        <v>43354</v>
      </c>
      <c r="J453">
        <v>1.72</v>
      </c>
      <c r="K453" t="s">
        <v>468</v>
      </c>
      <c r="L453" t="s">
        <v>467</v>
      </c>
      <c r="M453" t="s">
        <v>467</v>
      </c>
      <c r="N453" t="s">
        <v>467</v>
      </c>
      <c r="O453">
        <v>7.0000000000000001E-3</v>
      </c>
      <c r="P453" t="s">
        <v>468</v>
      </c>
      <c r="Q453">
        <v>2.9000000000000001E-2</v>
      </c>
      <c r="R453" t="s">
        <v>469</v>
      </c>
      <c r="S453" t="s">
        <v>458</v>
      </c>
      <c r="T453" t="s">
        <v>458</v>
      </c>
      <c r="U453" s="18">
        <v>43355</v>
      </c>
      <c r="V453" t="s">
        <v>158</v>
      </c>
      <c r="W453" t="s">
        <v>458</v>
      </c>
      <c r="X453" t="s">
        <v>459</v>
      </c>
      <c r="Z453"/>
    </row>
    <row r="454" spans="1:26" x14ac:dyDescent="0.35">
      <c r="A454" t="s">
        <v>577</v>
      </c>
      <c r="B454" t="s">
        <v>460</v>
      </c>
      <c r="C454" t="s">
        <v>471</v>
      </c>
      <c r="D454" t="s">
        <v>463</v>
      </c>
      <c r="E454" t="s">
        <v>477</v>
      </c>
      <c r="F454" t="s">
        <v>465</v>
      </c>
      <c r="H454" t="s">
        <v>751</v>
      </c>
      <c r="I454" s="18">
        <v>43354</v>
      </c>
      <c r="J454">
        <v>0.996</v>
      </c>
      <c r="K454" t="s">
        <v>468</v>
      </c>
      <c r="L454" t="s">
        <v>467</v>
      </c>
      <c r="M454" t="s">
        <v>467</v>
      </c>
      <c r="N454" t="s">
        <v>467</v>
      </c>
      <c r="O454">
        <v>7.0000000000000001E-3</v>
      </c>
      <c r="P454" t="s">
        <v>468</v>
      </c>
      <c r="Q454">
        <v>2.9000000000000001E-2</v>
      </c>
      <c r="R454" t="s">
        <v>469</v>
      </c>
      <c r="S454" t="s">
        <v>458</v>
      </c>
      <c r="T454" t="s">
        <v>458</v>
      </c>
      <c r="U454" s="18">
        <v>43355</v>
      </c>
      <c r="V454" t="s">
        <v>451</v>
      </c>
      <c r="W454" t="s">
        <v>458</v>
      </c>
      <c r="X454" t="s">
        <v>459</v>
      </c>
      <c r="Z454"/>
    </row>
    <row r="455" spans="1:26" x14ac:dyDescent="0.35">
      <c r="A455" t="s">
        <v>578</v>
      </c>
      <c r="B455" t="s">
        <v>460</v>
      </c>
      <c r="C455" t="s">
        <v>471</v>
      </c>
      <c r="D455" t="s">
        <v>463</v>
      </c>
      <c r="E455" t="s">
        <v>477</v>
      </c>
      <c r="F455" t="s">
        <v>465</v>
      </c>
      <c r="H455" t="s">
        <v>752</v>
      </c>
      <c r="I455" s="18">
        <v>43354</v>
      </c>
      <c r="J455">
        <v>4.12</v>
      </c>
      <c r="K455" t="s">
        <v>468</v>
      </c>
      <c r="L455" t="s">
        <v>467</v>
      </c>
      <c r="M455" t="s">
        <v>467</v>
      </c>
      <c r="N455" t="s">
        <v>467</v>
      </c>
      <c r="O455">
        <v>7.0000000000000001E-3</v>
      </c>
      <c r="P455" t="s">
        <v>468</v>
      </c>
      <c r="Q455">
        <v>2.9000000000000001E-2</v>
      </c>
      <c r="R455" t="s">
        <v>469</v>
      </c>
      <c r="S455" t="s">
        <v>458</v>
      </c>
      <c r="T455" t="s">
        <v>458</v>
      </c>
      <c r="U455" s="18">
        <v>43355</v>
      </c>
      <c r="V455" t="s">
        <v>161</v>
      </c>
      <c r="W455" t="s">
        <v>458</v>
      </c>
      <c r="X455" t="s">
        <v>459</v>
      </c>
      <c r="Z455"/>
    </row>
    <row r="456" spans="1:26" x14ac:dyDescent="0.35">
      <c r="A456" t="s">
        <v>579</v>
      </c>
      <c r="B456" t="s">
        <v>460</v>
      </c>
      <c r="C456" t="s">
        <v>471</v>
      </c>
      <c r="D456" t="s">
        <v>463</v>
      </c>
      <c r="E456" t="s">
        <v>477</v>
      </c>
      <c r="F456" t="s">
        <v>465</v>
      </c>
      <c r="H456" t="s">
        <v>753</v>
      </c>
      <c r="I456" s="18">
        <v>43368</v>
      </c>
      <c r="J456">
        <v>0.54800000000000004</v>
      </c>
      <c r="K456" t="s">
        <v>468</v>
      </c>
      <c r="L456" t="s">
        <v>467</v>
      </c>
      <c r="M456" t="s">
        <v>467</v>
      </c>
      <c r="N456" t="s">
        <v>467</v>
      </c>
      <c r="O456">
        <v>7.0000000000000001E-3</v>
      </c>
      <c r="P456" t="s">
        <v>468</v>
      </c>
      <c r="Q456">
        <v>2.9000000000000001E-2</v>
      </c>
      <c r="R456" t="s">
        <v>469</v>
      </c>
      <c r="S456" t="s">
        <v>458</v>
      </c>
      <c r="T456" t="s">
        <v>458</v>
      </c>
      <c r="U456" s="18">
        <v>43369</v>
      </c>
      <c r="V456" t="s">
        <v>159</v>
      </c>
      <c r="W456" t="s">
        <v>458</v>
      </c>
      <c r="X456" t="s">
        <v>459</v>
      </c>
      <c r="Z456"/>
    </row>
    <row r="457" spans="1:26" x14ac:dyDescent="0.35">
      <c r="A457" t="s">
        <v>580</v>
      </c>
      <c r="B457" t="s">
        <v>460</v>
      </c>
      <c r="C457" t="s">
        <v>471</v>
      </c>
      <c r="D457" t="s">
        <v>463</v>
      </c>
      <c r="E457" t="s">
        <v>477</v>
      </c>
      <c r="F457" t="s">
        <v>465</v>
      </c>
      <c r="H457" t="s">
        <v>754</v>
      </c>
      <c r="I457" s="18">
        <v>43368</v>
      </c>
      <c r="J457">
        <v>5.3999999999999999E-2</v>
      </c>
      <c r="K457" t="s">
        <v>468</v>
      </c>
      <c r="L457" t="s">
        <v>467</v>
      </c>
      <c r="M457" t="s">
        <v>467</v>
      </c>
      <c r="N457" t="s">
        <v>467</v>
      </c>
      <c r="O457">
        <v>7.0000000000000001E-3</v>
      </c>
      <c r="P457" t="s">
        <v>468</v>
      </c>
      <c r="Q457">
        <v>2.9000000000000001E-2</v>
      </c>
      <c r="R457" t="s">
        <v>469</v>
      </c>
      <c r="S457" t="s">
        <v>458</v>
      </c>
      <c r="T457" t="s">
        <v>458</v>
      </c>
      <c r="U457" s="18">
        <v>43369</v>
      </c>
      <c r="V457" t="s">
        <v>160</v>
      </c>
      <c r="W457" t="s">
        <v>458</v>
      </c>
      <c r="X457" t="s">
        <v>459</v>
      </c>
      <c r="Z457"/>
    </row>
    <row r="458" spans="1:26" x14ac:dyDescent="0.35">
      <c r="A458" t="s">
        <v>581</v>
      </c>
      <c r="B458" t="s">
        <v>460</v>
      </c>
      <c r="C458" t="s">
        <v>471</v>
      </c>
      <c r="D458" t="s">
        <v>463</v>
      </c>
      <c r="E458" t="s">
        <v>477</v>
      </c>
      <c r="F458" t="s">
        <v>465</v>
      </c>
      <c r="H458" t="s">
        <v>755</v>
      </c>
      <c r="I458" s="18">
        <v>43368</v>
      </c>
      <c r="J458">
        <v>0.41599999999999998</v>
      </c>
      <c r="K458" t="s">
        <v>468</v>
      </c>
      <c r="L458" t="s">
        <v>467</v>
      </c>
      <c r="M458" t="s">
        <v>467</v>
      </c>
      <c r="N458" t="s">
        <v>467</v>
      </c>
      <c r="O458">
        <v>7.0000000000000001E-3</v>
      </c>
      <c r="P458" t="s">
        <v>468</v>
      </c>
      <c r="Q458">
        <v>2.9000000000000001E-2</v>
      </c>
      <c r="R458" t="s">
        <v>469</v>
      </c>
      <c r="S458" t="s">
        <v>458</v>
      </c>
      <c r="T458" t="s">
        <v>458</v>
      </c>
      <c r="U458" s="18">
        <v>43369</v>
      </c>
      <c r="V458" t="s">
        <v>158</v>
      </c>
      <c r="W458" t="s">
        <v>458</v>
      </c>
      <c r="X458" t="s">
        <v>459</v>
      </c>
      <c r="Z458"/>
    </row>
    <row r="459" spans="1:26" x14ac:dyDescent="0.35">
      <c r="A459" t="s">
        <v>582</v>
      </c>
      <c r="B459" t="s">
        <v>460</v>
      </c>
      <c r="C459" t="s">
        <v>471</v>
      </c>
      <c r="D459" t="s">
        <v>463</v>
      </c>
      <c r="E459" t="s">
        <v>477</v>
      </c>
      <c r="F459" t="s">
        <v>465</v>
      </c>
      <c r="H459" t="s">
        <v>756</v>
      </c>
      <c r="I459" s="18">
        <v>43368</v>
      </c>
      <c r="J459">
        <v>0.76300000000000001</v>
      </c>
      <c r="K459" t="s">
        <v>468</v>
      </c>
      <c r="L459" t="s">
        <v>467</v>
      </c>
      <c r="M459" t="s">
        <v>467</v>
      </c>
      <c r="N459" t="s">
        <v>467</v>
      </c>
      <c r="O459">
        <v>7.0000000000000001E-3</v>
      </c>
      <c r="P459" t="s">
        <v>468</v>
      </c>
      <c r="Q459">
        <v>2.9000000000000001E-2</v>
      </c>
      <c r="R459" t="s">
        <v>469</v>
      </c>
      <c r="S459" t="s">
        <v>458</v>
      </c>
      <c r="T459" t="s">
        <v>457</v>
      </c>
      <c r="U459" s="18">
        <v>43369</v>
      </c>
      <c r="V459" t="s">
        <v>451</v>
      </c>
      <c r="W459" t="s">
        <v>458</v>
      </c>
      <c r="X459" t="s">
        <v>459</v>
      </c>
      <c r="Z459"/>
    </row>
    <row r="460" spans="1:26" x14ac:dyDescent="0.35">
      <c r="A460" t="s">
        <v>803</v>
      </c>
      <c r="B460" t="s">
        <v>460</v>
      </c>
      <c r="C460" t="s">
        <v>471</v>
      </c>
      <c r="D460" t="s">
        <v>463</v>
      </c>
      <c r="E460" t="s">
        <v>477</v>
      </c>
      <c r="F460" t="s">
        <v>465</v>
      </c>
      <c r="H460" t="s">
        <v>757</v>
      </c>
      <c r="I460" s="18">
        <v>43368</v>
      </c>
      <c r="J460">
        <v>0.76700000000000002</v>
      </c>
      <c r="K460" t="s">
        <v>468</v>
      </c>
      <c r="L460" t="s">
        <v>467</v>
      </c>
      <c r="M460" t="s">
        <v>467</v>
      </c>
      <c r="N460" t="s">
        <v>467</v>
      </c>
      <c r="O460">
        <v>7.0000000000000001E-3</v>
      </c>
      <c r="P460" t="s">
        <v>468</v>
      </c>
      <c r="Q460">
        <v>2.9000000000000001E-2</v>
      </c>
      <c r="R460" t="s">
        <v>469</v>
      </c>
      <c r="S460" t="s">
        <v>458</v>
      </c>
      <c r="T460" t="s">
        <v>456</v>
      </c>
      <c r="U460" s="18">
        <v>43369</v>
      </c>
      <c r="V460" t="s">
        <v>451</v>
      </c>
      <c r="W460" t="s">
        <v>458</v>
      </c>
      <c r="X460" t="s">
        <v>459</v>
      </c>
      <c r="Z460"/>
    </row>
    <row r="461" spans="1:26" x14ac:dyDescent="0.35">
      <c r="A461" t="s">
        <v>583</v>
      </c>
      <c r="B461" t="s">
        <v>460</v>
      </c>
      <c r="C461" t="s">
        <v>471</v>
      </c>
      <c r="D461" t="s">
        <v>463</v>
      </c>
      <c r="E461" t="s">
        <v>477</v>
      </c>
      <c r="F461" t="s">
        <v>465</v>
      </c>
      <c r="H461" t="s">
        <v>758</v>
      </c>
      <c r="I461" s="18">
        <v>43382</v>
      </c>
      <c r="J461">
        <v>1.19</v>
      </c>
      <c r="K461" t="s">
        <v>468</v>
      </c>
      <c r="L461" t="s">
        <v>467</v>
      </c>
      <c r="M461" t="s">
        <v>467</v>
      </c>
      <c r="N461" t="s">
        <v>467</v>
      </c>
      <c r="O461">
        <v>7.0000000000000001E-3</v>
      </c>
      <c r="P461" t="s">
        <v>468</v>
      </c>
      <c r="Q461">
        <v>2.9000000000000001E-2</v>
      </c>
      <c r="R461" t="s">
        <v>469</v>
      </c>
      <c r="S461" t="s">
        <v>458</v>
      </c>
      <c r="T461" t="s">
        <v>458</v>
      </c>
      <c r="U461" s="18">
        <v>43383</v>
      </c>
      <c r="V461" t="s">
        <v>159</v>
      </c>
      <c r="W461" t="s">
        <v>458</v>
      </c>
      <c r="X461" t="s">
        <v>459</v>
      </c>
      <c r="Z461"/>
    </row>
    <row r="462" spans="1:26" x14ac:dyDescent="0.35">
      <c r="A462" t="s">
        <v>584</v>
      </c>
      <c r="B462" t="s">
        <v>460</v>
      </c>
      <c r="C462" t="s">
        <v>471</v>
      </c>
      <c r="D462" t="s">
        <v>463</v>
      </c>
      <c r="E462" t="s">
        <v>477</v>
      </c>
      <c r="F462" t="s">
        <v>465</v>
      </c>
      <c r="H462" t="s">
        <v>759</v>
      </c>
      <c r="I462" s="18">
        <v>43382</v>
      </c>
      <c r="J462">
        <v>5</v>
      </c>
      <c r="K462" t="s">
        <v>468</v>
      </c>
      <c r="L462" t="s">
        <v>467</v>
      </c>
      <c r="M462" t="s">
        <v>467</v>
      </c>
      <c r="N462" t="s">
        <v>467</v>
      </c>
      <c r="O462">
        <v>7.0000000000000001E-3</v>
      </c>
      <c r="P462" t="s">
        <v>468</v>
      </c>
      <c r="Q462">
        <v>2.9000000000000001E-2</v>
      </c>
      <c r="R462" t="s">
        <v>469</v>
      </c>
      <c r="S462" t="s">
        <v>458</v>
      </c>
      <c r="T462" t="s">
        <v>458</v>
      </c>
      <c r="U462" s="18">
        <v>43383</v>
      </c>
      <c r="V462" t="s">
        <v>160</v>
      </c>
      <c r="W462" t="s">
        <v>458</v>
      </c>
      <c r="X462" t="s">
        <v>459</v>
      </c>
      <c r="Z462"/>
    </row>
    <row r="463" spans="1:26" x14ac:dyDescent="0.35">
      <c r="A463" t="s">
        <v>585</v>
      </c>
      <c r="B463" t="s">
        <v>460</v>
      </c>
      <c r="C463" t="s">
        <v>471</v>
      </c>
      <c r="D463" t="s">
        <v>463</v>
      </c>
      <c r="E463" t="s">
        <v>477</v>
      </c>
      <c r="F463" t="s">
        <v>465</v>
      </c>
      <c r="H463" t="s">
        <v>760</v>
      </c>
      <c r="I463" s="18">
        <v>43382</v>
      </c>
      <c r="J463">
        <v>0.27700000000000002</v>
      </c>
      <c r="K463" t="s">
        <v>468</v>
      </c>
      <c r="L463" t="s">
        <v>467</v>
      </c>
      <c r="M463" t="s">
        <v>467</v>
      </c>
      <c r="N463" t="s">
        <v>467</v>
      </c>
      <c r="O463">
        <v>7.0000000000000001E-3</v>
      </c>
      <c r="P463" t="s">
        <v>468</v>
      </c>
      <c r="Q463">
        <v>2.9000000000000001E-2</v>
      </c>
      <c r="R463" t="s">
        <v>469</v>
      </c>
      <c r="S463" t="s">
        <v>458</v>
      </c>
      <c r="T463" t="s">
        <v>458</v>
      </c>
      <c r="U463" s="18">
        <v>43383</v>
      </c>
      <c r="V463" t="s">
        <v>450</v>
      </c>
      <c r="W463" t="s">
        <v>458</v>
      </c>
      <c r="X463" t="s">
        <v>459</v>
      </c>
      <c r="Z463"/>
    </row>
    <row r="464" spans="1:26" x14ac:dyDescent="0.35">
      <c r="A464" t="s">
        <v>586</v>
      </c>
      <c r="B464" t="s">
        <v>460</v>
      </c>
      <c r="C464" t="s">
        <v>471</v>
      </c>
      <c r="D464" t="s">
        <v>463</v>
      </c>
      <c r="E464" t="s">
        <v>477</v>
      </c>
      <c r="F464" t="s">
        <v>465</v>
      </c>
      <c r="H464" t="s">
        <v>761</v>
      </c>
      <c r="I464" s="18">
        <v>43382</v>
      </c>
      <c r="J464">
        <v>2.13</v>
      </c>
      <c r="K464" t="s">
        <v>468</v>
      </c>
      <c r="L464" t="s">
        <v>467</v>
      </c>
      <c r="M464" t="s">
        <v>467</v>
      </c>
      <c r="N464" t="s">
        <v>467</v>
      </c>
      <c r="O464">
        <v>7.0000000000000001E-3</v>
      </c>
      <c r="P464" t="s">
        <v>468</v>
      </c>
      <c r="Q464">
        <v>2.9000000000000001E-2</v>
      </c>
      <c r="R464" t="s">
        <v>469</v>
      </c>
      <c r="S464" t="s">
        <v>458</v>
      </c>
      <c r="T464" t="s">
        <v>457</v>
      </c>
      <c r="U464" s="18">
        <v>43383</v>
      </c>
      <c r="V464" t="s">
        <v>158</v>
      </c>
      <c r="W464" t="s">
        <v>458</v>
      </c>
      <c r="X464" t="s">
        <v>459</v>
      </c>
      <c r="Z464"/>
    </row>
    <row r="465" spans="1:26" x14ac:dyDescent="0.35">
      <c r="A465" t="s">
        <v>612</v>
      </c>
      <c r="B465" t="s">
        <v>460</v>
      </c>
      <c r="C465" t="s">
        <v>471</v>
      </c>
      <c r="D465" t="s">
        <v>463</v>
      </c>
      <c r="E465" t="s">
        <v>477</v>
      </c>
      <c r="F465" t="s">
        <v>465</v>
      </c>
      <c r="H465" t="s">
        <v>762</v>
      </c>
      <c r="I465" s="18">
        <v>43382</v>
      </c>
      <c r="J465">
        <v>2.0699999999999998</v>
      </c>
      <c r="K465" t="s">
        <v>468</v>
      </c>
      <c r="L465" t="s">
        <v>467</v>
      </c>
      <c r="M465" t="s">
        <v>467</v>
      </c>
      <c r="N465" t="s">
        <v>467</v>
      </c>
      <c r="O465">
        <v>7.0000000000000001E-3</v>
      </c>
      <c r="P465" t="s">
        <v>468</v>
      </c>
      <c r="Q465">
        <v>2.9000000000000001E-2</v>
      </c>
      <c r="R465" t="s">
        <v>469</v>
      </c>
      <c r="S465" t="s">
        <v>458</v>
      </c>
      <c r="T465" t="s">
        <v>456</v>
      </c>
      <c r="U465" s="18">
        <v>43383</v>
      </c>
      <c r="V465" t="s">
        <v>158</v>
      </c>
      <c r="W465" t="s">
        <v>458</v>
      </c>
      <c r="X465" t="s">
        <v>459</v>
      </c>
      <c r="Z465"/>
    </row>
    <row r="466" spans="1:26" x14ac:dyDescent="0.35">
      <c r="A466" t="s">
        <v>587</v>
      </c>
      <c r="B466" t="s">
        <v>460</v>
      </c>
      <c r="C466" t="s">
        <v>471</v>
      </c>
      <c r="D466" t="s">
        <v>463</v>
      </c>
      <c r="E466" t="s">
        <v>477</v>
      </c>
      <c r="F466" t="s">
        <v>465</v>
      </c>
      <c r="H466" t="s">
        <v>763</v>
      </c>
      <c r="I466" s="18">
        <v>43382</v>
      </c>
      <c r="J466">
        <v>1.27</v>
      </c>
      <c r="K466" t="s">
        <v>468</v>
      </c>
      <c r="L466" t="s">
        <v>467</v>
      </c>
      <c r="M466" t="s">
        <v>467</v>
      </c>
      <c r="N466" t="s">
        <v>467</v>
      </c>
      <c r="O466">
        <v>7.0000000000000001E-3</v>
      </c>
      <c r="P466" t="s">
        <v>468</v>
      </c>
      <c r="Q466">
        <v>2.9000000000000001E-2</v>
      </c>
      <c r="R466" t="s">
        <v>469</v>
      </c>
      <c r="S466" t="s">
        <v>458</v>
      </c>
      <c r="T466" t="s">
        <v>458</v>
      </c>
      <c r="U466" s="18">
        <v>43383</v>
      </c>
      <c r="V466" t="s">
        <v>451</v>
      </c>
      <c r="W466" t="s">
        <v>458</v>
      </c>
      <c r="X466" t="s">
        <v>459</v>
      </c>
      <c r="Z466"/>
    </row>
    <row r="467" spans="1:26" x14ac:dyDescent="0.35">
      <c r="A467" t="s">
        <v>588</v>
      </c>
      <c r="B467" t="s">
        <v>460</v>
      </c>
      <c r="C467" t="s">
        <v>471</v>
      </c>
      <c r="D467" t="s">
        <v>463</v>
      </c>
      <c r="E467" t="s">
        <v>477</v>
      </c>
      <c r="F467" t="s">
        <v>465</v>
      </c>
      <c r="H467" t="s">
        <v>764</v>
      </c>
      <c r="I467" s="18">
        <v>43382</v>
      </c>
      <c r="J467">
        <v>5.07</v>
      </c>
      <c r="K467" t="s">
        <v>468</v>
      </c>
      <c r="L467" t="s">
        <v>467</v>
      </c>
      <c r="M467" t="s">
        <v>467</v>
      </c>
      <c r="N467" t="s">
        <v>467</v>
      </c>
      <c r="O467">
        <v>7.0000000000000001E-3</v>
      </c>
      <c r="P467" t="s">
        <v>468</v>
      </c>
      <c r="Q467">
        <v>2.9000000000000001E-2</v>
      </c>
      <c r="R467" t="s">
        <v>469</v>
      </c>
      <c r="S467" t="s">
        <v>458</v>
      </c>
      <c r="T467" t="s">
        <v>458</v>
      </c>
      <c r="U467" s="18">
        <v>43383</v>
      </c>
      <c r="V467" t="s">
        <v>161</v>
      </c>
      <c r="W467" t="s">
        <v>458</v>
      </c>
      <c r="X467" t="s">
        <v>459</v>
      </c>
      <c r="Z467"/>
    </row>
    <row r="468" spans="1:26" x14ac:dyDescent="0.35">
      <c r="A468" t="s">
        <v>589</v>
      </c>
      <c r="B468" t="s">
        <v>460</v>
      </c>
      <c r="C468" t="s">
        <v>471</v>
      </c>
      <c r="D468" t="s">
        <v>463</v>
      </c>
      <c r="E468" t="s">
        <v>477</v>
      </c>
      <c r="F468" t="s">
        <v>465</v>
      </c>
      <c r="H468" t="s">
        <v>765</v>
      </c>
      <c r="I468" s="18">
        <v>43396</v>
      </c>
      <c r="J468">
        <v>0.61799999999999999</v>
      </c>
      <c r="K468" t="s">
        <v>468</v>
      </c>
      <c r="L468" t="s">
        <v>467</v>
      </c>
      <c r="M468" t="s">
        <v>467</v>
      </c>
      <c r="N468" t="s">
        <v>467</v>
      </c>
      <c r="O468">
        <v>7.0000000000000001E-3</v>
      </c>
      <c r="P468" t="s">
        <v>468</v>
      </c>
      <c r="Q468">
        <v>2.9000000000000001E-2</v>
      </c>
      <c r="R468" t="s">
        <v>469</v>
      </c>
      <c r="S468" t="s">
        <v>458</v>
      </c>
      <c r="T468" t="s">
        <v>458</v>
      </c>
      <c r="U468" s="18">
        <v>43397</v>
      </c>
      <c r="V468" t="s">
        <v>159</v>
      </c>
      <c r="W468" t="s">
        <v>458</v>
      </c>
      <c r="X468" t="s">
        <v>459</v>
      </c>
      <c r="Z468"/>
    </row>
    <row r="469" spans="1:26" x14ac:dyDescent="0.35">
      <c r="A469" t="s">
        <v>590</v>
      </c>
      <c r="B469" t="s">
        <v>460</v>
      </c>
      <c r="C469" t="s">
        <v>471</v>
      </c>
      <c r="D469" t="s">
        <v>463</v>
      </c>
      <c r="E469" t="s">
        <v>477</v>
      </c>
      <c r="F469" t="s">
        <v>465</v>
      </c>
      <c r="H469" t="s">
        <v>766</v>
      </c>
      <c r="I469" s="18">
        <v>43396</v>
      </c>
      <c r="J469">
        <v>2.44</v>
      </c>
      <c r="K469" t="s">
        <v>468</v>
      </c>
      <c r="L469" t="s">
        <v>467</v>
      </c>
      <c r="M469" t="s">
        <v>467</v>
      </c>
      <c r="N469" t="s">
        <v>467</v>
      </c>
      <c r="O469">
        <v>7.0000000000000001E-3</v>
      </c>
      <c r="P469" t="s">
        <v>468</v>
      </c>
      <c r="Q469">
        <v>2.9000000000000001E-2</v>
      </c>
      <c r="R469" t="s">
        <v>469</v>
      </c>
      <c r="S469" t="s">
        <v>458</v>
      </c>
      <c r="T469" t="s">
        <v>458</v>
      </c>
      <c r="U469" s="18">
        <v>43397</v>
      </c>
      <c r="V469" t="s">
        <v>160</v>
      </c>
      <c r="W469" t="s">
        <v>458</v>
      </c>
      <c r="X469" t="s">
        <v>459</v>
      </c>
      <c r="Z469"/>
    </row>
    <row r="470" spans="1:26" x14ac:dyDescent="0.35">
      <c r="A470" t="s">
        <v>591</v>
      </c>
      <c r="B470" t="s">
        <v>460</v>
      </c>
      <c r="C470" t="s">
        <v>471</v>
      </c>
      <c r="D470" t="s">
        <v>463</v>
      </c>
      <c r="E470" t="s">
        <v>477</v>
      </c>
      <c r="F470" t="s">
        <v>465</v>
      </c>
      <c r="H470" t="s">
        <v>767</v>
      </c>
      <c r="I470" s="18">
        <v>43396</v>
      </c>
      <c r="J470">
        <v>0.19800000000000001</v>
      </c>
      <c r="K470" t="s">
        <v>468</v>
      </c>
      <c r="L470" t="s">
        <v>467</v>
      </c>
      <c r="M470" t="s">
        <v>467</v>
      </c>
      <c r="N470" t="s">
        <v>467</v>
      </c>
      <c r="O470">
        <v>7.0000000000000001E-3</v>
      </c>
      <c r="P470" t="s">
        <v>468</v>
      </c>
      <c r="Q470">
        <v>2.9000000000000001E-2</v>
      </c>
      <c r="R470" t="s">
        <v>469</v>
      </c>
      <c r="S470" t="s">
        <v>458</v>
      </c>
      <c r="T470" t="s">
        <v>458</v>
      </c>
      <c r="U470" s="18">
        <v>43397</v>
      </c>
      <c r="V470" t="s">
        <v>450</v>
      </c>
      <c r="W470" t="s">
        <v>458</v>
      </c>
      <c r="X470" t="s">
        <v>459</v>
      </c>
      <c r="Z470"/>
    </row>
    <row r="471" spans="1:26" x14ac:dyDescent="0.35">
      <c r="A471" t="s">
        <v>592</v>
      </c>
      <c r="B471" t="s">
        <v>460</v>
      </c>
      <c r="C471" t="s">
        <v>471</v>
      </c>
      <c r="D471" t="s">
        <v>463</v>
      </c>
      <c r="E471" t="s">
        <v>477</v>
      </c>
      <c r="F471" t="s">
        <v>465</v>
      </c>
      <c r="H471" t="s">
        <v>768</v>
      </c>
      <c r="I471" s="18">
        <v>43396</v>
      </c>
      <c r="J471">
        <v>1.68</v>
      </c>
      <c r="K471" t="s">
        <v>468</v>
      </c>
      <c r="L471" t="s">
        <v>467</v>
      </c>
      <c r="M471" t="s">
        <v>467</v>
      </c>
      <c r="N471" t="s">
        <v>467</v>
      </c>
      <c r="O471">
        <v>7.0000000000000001E-3</v>
      </c>
      <c r="P471" t="s">
        <v>468</v>
      </c>
      <c r="Q471">
        <v>2.9000000000000001E-2</v>
      </c>
      <c r="R471" t="s">
        <v>469</v>
      </c>
      <c r="S471" t="s">
        <v>458</v>
      </c>
      <c r="T471" t="s">
        <v>457</v>
      </c>
      <c r="U471" s="18">
        <v>43397</v>
      </c>
      <c r="V471" t="s">
        <v>158</v>
      </c>
      <c r="W471" t="s">
        <v>458</v>
      </c>
      <c r="X471" t="s">
        <v>459</v>
      </c>
      <c r="Z471"/>
    </row>
    <row r="472" spans="1:26" x14ac:dyDescent="0.35">
      <c r="A472" t="s">
        <v>613</v>
      </c>
      <c r="B472" t="s">
        <v>460</v>
      </c>
      <c r="C472" t="s">
        <v>471</v>
      </c>
      <c r="D472" t="s">
        <v>463</v>
      </c>
      <c r="E472" t="s">
        <v>477</v>
      </c>
      <c r="F472" t="s">
        <v>465</v>
      </c>
      <c r="H472" t="s">
        <v>769</v>
      </c>
      <c r="I472" s="18">
        <v>43396</v>
      </c>
      <c r="J472">
        <v>1.69</v>
      </c>
      <c r="K472" t="s">
        <v>468</v>
      </c>
      <c r="L472" t="s">
        <v>467</v>
      </c>
      <c r="M472" t="s">
        <v>467</v>
      </c>
      <c r="N472" t="s">
        <v>467</v>
      </c>
      <c r="O472">
        <v>7.0000000000000001E-3</v>
      </c>
      <c r="P472" t="s">
        <v>468</v>
      </c>
      <c r="Q472">
        <v>2.9000000000000001E-2</v>
      </c>
      <c r="R472" t="s">
        <v>469</v>
      </c>
      <c r="S472" t="s">
        <v>458</v>
      </c>
      <c r="T472" t="s">
        <v>456</v>
      </c>
      <c r="U472" s="18">
        <v>43397</v>
      </c>
      <c r="V472" t="s">
        <v>158</v>
      </c>
      <c r="W472" t="s">
        <v>458</v>
      </c>
      <c r="X472" t="s">
        <v>459</v>
      </c>
      <c r="Z472"/>
    </row>
    <row r="473" spans="1:26" x14ac:dyDescent="0.35">
      <c r="A473" t="s">
        <v>593</v>
      </c>
      <c r="B473" t="s">
        <v>460</v>
      </c>
      <c r="C473" t="s">
        <v>471</v>
      </c>
      <c r="D473" t="s">
        <v>463</v>
      </c>
      <c r="E473" t="s">
        <v>477</v>
      </c>
      <c r="F473" t="s">
        <v>465</v>
      </c>
      <c r="H473" t="s">
        <v>770</v>
      </c>
      <c r="I473" s="18">
        <v>43396</v>
      </c>
      <c r="J473">
        <v>1.28</v>
      </c>
      <c r="K473" t="s">
        <v>468</v>
      </c>
      <c r="L473" t="s">
        <v>467</v>
      </c>
      <c r="M473" t="s">
        <v>467</v>
      </c>
      <c r="N473" t="s">
        <v>467</v>
      </c>
      <c r="O473">
        <v>7.0000000000000001E-3</v>
      </c>
      <c r="P473" t="s">
        <v>468</v>
      </c>
      <c r="Q473">
        <v>2.9000000000000001E-2</v>
      </c>
      <c r="R473" t="s">
        <v>469</v>
      </c>
      <c r="S473" t="s">
        <v>458</v>
      </c>
      <c r="T473" t="s">
        <v>458</v>
      </c>
      <c r="U473" s="18">
        <v>43397</v>
      </c>
      <c r="V473" t="s">
        <v>451</v>
      </c>
      <c r="W473" t="s">
        <v>458</v>
      </c>
      <c r="X473" t="s">
        <v>459</v>
      </c>
      <c r="Z473"/>
    </row>
    <row r="474" spans="1:26" x14ac:dyDescent="0.35">
      <c r="A474" t="s">
        <v>594</v>
      </c>
      <c r="B474" t="s">
        <v>460</v>
      </c>
      <c r="C474" t="s">
        <v>471</v>
      </c>
      <c r="D474" t="s">
        <v>463</v>
      </c>
      <c r="E474" t="s">
        <v>477</v>
      </c>
      <c r="F474" t="s">
        <v>465</v>
      </c>
      <c r="H474" t="s">
        <v>771</v>
      </c>
      <c r="I474" s="18">
        <v>43396</v>
      </c>
      <c r="J474">
        <v>5.99</v>
      </c>
      <c r="K474" t="s">
        <v>468</v>
      </c>
      <c r="L474" t="s">
        <v>467</v>
      </c>
      <c r="M474" t="s">
        <v>467</v>
      </c>
      <c r="N474" t="s">
        <v>467</v>
      </c>
      <c r="O474">
        <v>7.0000000000000001E-3</v>
      </c>
      <c r="P474" t="s">
        <v>468</v>
      </c>
      <c r="Q474">
        <v>2.9000000000000001E-2</v>
      </c>
      <c r="R474" t="s">
        <v>469</v>
      </c>
      <c r="S474" t="s">
        <v>458</v>
      </c>
      <c r="T474" t="s">
        <v>458</v>
      </c>
      <c r="U474" s="18">
        <v>43397</v>
      </c>
      <c r="V474" t="s">
        <v>161</v>
      </c>
      <c r="W474" t="s">
        <v>458</v>
      </c>
      <c r="X474" t="s">
        <v>459</v>
      </c>
      <c r="Z474"/>
    </row>
    <row r="475" spans="1:26" x14ac:dyDescent="0.35">
      <c r="A475" t="s">
        <v>595</v>
      </c>
      <c r="B475" t="s">
        <v>460</v>
      </c>
      <c r="C475" t="s">
        <v>471</v>
      </c>
      <c r="D475" t="s">
        <v>463</v>
      </c>
      <c r="E475" t="s">
        <v>477</v>
      </c>
      <c r="F475" t="s">
        <v>465</v>
      </c>
      <c r="H475" t="s">
        <v>772</v>
      </c>
      <c r="I475" s="18">
        <v>43402</v>
      </c>
      <c r="J475">
        <v>1.3</v>
      </c>
      <c r="K475" t="s">
        <v>468</v>
      </c>
      <c r="L475" t="s">
        <v>467</v>
      </c>
      <c r="M475" t="s">
        <v>467</v>
      </c>
      <c r="N475" t="s">
        <v>467</v>
      </c>
      <c r="O475">
        <v>7.0000000000000001E-3</v>
      </c>
      <c r="P475" t="s">
        <v>468</v>
      </c>
      <c r="Q475">
        <v>2.9000000000000001E-2</v>
      </c>
      <c r="R475" t="s">
        <v>469</v>
      </c>
      <c r="S475" t="s">
        <v>458</v>
      </c>
      <c r="T475" t="s">
        <v>458</v>
      </c>
      <c r="U475" s="18">
        <v>43403</v>
      </c>
      <c r="V475" t="s">
        <v>159</v>
      </c>
      <c r="W475" t="s">
        <v>458</v>
      </c>
      <c r="X475" t="s">
        <v>459</v>
      </c>
      <c r="Z475"/>
    </row>
    <row r="476" spans="1:26" x14ac:dyDescent="0.35">
      <c r="A476" t="s">
        <v>596</v>
      </c>
      <c r="B476" t="s">
        <v>460</v>
      </c>
      <c r="C476" t="s">
        <v>471</v>
      </c>
      <c r="D476" t="s">
        <v>463</v>
      </c>
      <c r="E476" t="s">
        <v>477</v>
      </c>
      <c r="F476" t="s">
        <v>465</v>
      </c>
      <c r="H476" t="s">
        <v>773</v>
      </c>
      <c r="I476" s="18">
        <v>43402</v>
      </c>
      <c r="J476">
        <v>5.08</v>
      </c>
      <c r="K476" t="s">
        <v>468</v>
      </c>
      <c r="L476" t="s">
        <v>467</v>
      </c>
      <c r="M476" t="s">
        <v>467</v>
      </c>
      <c r="N476" t="s">
        <v>467</v>
      </c>
      <c r="O476">
        <v>7.0000000000000001E-3</v>
      </c>
      <c r="P476" t="s">
        <v>468</v>
      </c>
      <c r="Q476">
        <v>2.9000000000000001E-2</v>
      </c>
      <c r="R476" t="s">
        <v>469</v>
      </c>
      <c r="S476" t="s">
        <v>458</v>
      </c>
      <c r="T476" t="s">
        <v>458</v>
      </c>
      <c r="U476" s="18">
        <v>43403</v>
      </c>
      <c r="V476" t="s">
        <v>160</v>
      </c>
      <c r="W476" t="s">
        <v>458</v>
      </c>
      <c r="X476" t="s">
        <v>459</v>
      </c>
      <c r="Z476"/>
    </row>
    <row r="477" spans="1:26" x14ac:dyDescent="0.35">
      <c r="A477" t="s">
        <v>597</v>
      </c>
      <c r="B477" t="s">
        <v>460</v>
      </c>
      <c r="C477" t="s">
        <v>471</v>
      </c>
      <c r="D477" t="s">
        <v>463</v>
      </c>
      <c r="E477" t="s">
        <v>477</v>
      </c>
      <c r="F477" t="s">
        <v>465</v>
      </c>
      <c r="H477" t="s">
        <v>774</v>
      </c>
      <c r="I477" s="18">
        <v>43402</v>
      </c>
      <c r="J477">
        <v>2.82</v>
      </c>
      <c r="K477" t="s">
        <v>468</v>
      </c>
      <c r="L477" t="s">
        <v>467</v>
      </c>
      <c r="M477" t="s">
        <v>467</v>
      </c>
      <c r="N477" t="s">
        <v>467</v>
      </c>
      <c r="O477">
        <v>7.0000000000000001E-3</v>
      </c>
      <c r="P477" t="s">
        <v>468</v>
      </c>
      <c r="Q477">
        <v>2.9000000000000001E-2</v>
      </c>
      <c r="R477" t="s">
        <v>469</v>
      </c>
      <c r="S477" t="s">
        <v>458</v>
      </c>
      <c r="T477" t="s">
        <v>458</v>
      </c>
      <c r="U477" s="18">
        <v>43403</v>
      </c>
      <c r="V477" t="s">
        <v>158</v>
      </c>
      <c r="W477" t="s">
        <v>458</v>
      </c>
      <c r="X477" t="s">
        <v>459</v>
      </c>
      <c r="Z477"/>
    </row>
    <row r="478" spans="1:26" x14ac:dyDescent="0.35">
      <c r="A478" t="s">
        <v>598</v>
      </c>
      <c r="B478" t="s">
        <v>460</v>
      </c>
      <c r="C478" t="s">
        <v>471</v>
      </c>
      <c r="D478" t="s">
        <v>463</v>
      </c>
      <c r="E478" t="s">
        <v>477</v>
      </c>
      <c r="F478" t="s">
        <v>465</v>
      </c>
      <c r="H478" t="s">
        <v>775</v>
      </c>
      <c r="I478" s="18">
        <v>43402</v>
      </c>
      <c r="J478">
        <v>1.1399999999999999</v>
      </c>
      <c r="K478" t="s">
        <v>468</v>
      </c>
      <c r="L478" t="s">
        <v>467</v>
      </c>
      <c r="M478" t="s">
        <v>467</v>
      </c>
      <c r="N478" t="s">
        <v>467</v>
      </c>
      <c r="O478">
        <v>7.0000000000000001E-3</v>
      </c>
      <c r="P478" t="s">
        <v>468</v>
      </c>
      <c r="Q478">
        <v>2.9000000000000001E-2</v>
      </c>
      <c r="R478" t="s">
        <v>469</v>
      </c>
      <c r="S478" t="s">
        <v>458</v>
      </c>
      <c r="T478" t="s">
        <v>457</v>
      </c>
      <c r="U478" s="18">
        <v>43403</v>
      </c>
      <c r="V478" t="s">
        <v>451</v>
      </c>
      <c r="W478" t="s">
        <v>458</v>
      </c>
      <c r="X478" t="s">
        <v>459</v>
      </c>
      <c r="Z478"/>
    </row>
    <row r="479" spans="1:26" x14ac:dyDescent="0.35">
      <c r="A479" t="s">
        <v>804</v>
      </c>
      <c r="B479" t="s">
        <v>460</v>
      </c>
      <c r="C479" t="s">
        <v>471</v>
      </c>
      <c r="D479" t="s">
        <v>463</v>
      </c>
      <c r="E479" t="s">
        <v>477</v>
      </c>
      <c r="F479" t="s">
        <v>465</v>
      </c>
      <c r="H479" t="s">
        <v>776</v>
      </c>
      <c r="I479" s="18">
        <v>43402</v>
      </c>
      <c r="J479">
        <v>1.1200000000000001</v>
      </c>
      <c r="K479" t="s">
        <v>468</v>
      </c>
      <c r="L479" t="s">
        <v>467</v>
      </c>
      <c r="M479" t="s">
        <v>467</v>
      </c>
      <c r="N479" t="s">
        <v>467</v>
      </c>
      <c r="O479">
        <v>7.0000000000000001E-3</v>
      </c>
      <c r="P479" t="s">
        <v>468</v>
      </c>
      <c r="Q479">
        <v>2.9000000000000001E-2</v>
      </c>
      <c r="R479" t="s">
        <v>469</v>
      </c>
      <c r="S479" t="s">
        <v>458</v>
      </c>
      <c r="T479" t="s">
        <v>456</v>
      </c>
      <c r="U479" s="18">
        <v>43403</v>
      </c>
      <c r="V479" t="s">
        <v>451</v>
      </c>
      <c r="W479" t="s">
        <v>458</v>
      </c>
      <c r="X479" t="s">
        <v>459</v>
      </c>
      <c r="Z479"/>
    </row>
    <row r="480" spans="1:26" x14ac:dyDescent="0.35">
      <c r="A480" t="s">
        <v>599</v>
      </c>
      <c r="B480" t="s">
        <v>460</v>
      </c>
      <c r="C480" t="s">
        <v>471</v>
      </c>
      <c r="D480" t="s">
        <v>463</v>
      </c>
      <c r="E480" t="s">
        <v>477</v>
      </c>
      <c r="F480" t="s">
        <v>465</v>
      </c>
      <c r="H480" t="s">
        <v>777</v>
      </c>
      <c r="I480" s="18">
        <v>43406</v>
      </c>
      <c r="J480">
        <v>1.53</v>
      </c>
      <c r="K480" t="s">
        <v>468</v>
      </c>
      <c r="L480" t="s">
        <v>467</v>
      </c>
      <c r="M480" t="s">
        <v>467</v>
      </c>
      <c r="N480" t="s">
        <v>467</v>
      </c>
      <c r="O480">
        <v>7.0000000000000001E-3</v>
      </c>
      <c r="P480" t="s">
        <v>468</v>
      </c>
      <c r="Q480">
        <v>2.9000000000000001E-2</v>
      </c>
      <c r="R480" t="s">
        <v>469</v>
      </c>
      <c r="S480" t="s">
        <v>458</v>
      </c>
      <c r="T480" t="s">
        <v>458</v>
      </c>
      <c r="U480" s="18">
        <v>43407</v>
      </c>
      <c r="V480" t="s">
        <v>159</v>
      </c>
      <c r="W480" t="s">
        <v>458</v>
      </c>
      <c r="X480" t="s">
        <v>459</v>
      </c>
      <c r="Z480"/>
    </row>
    <row r="481" spans="1:26" x14ac:dyDescent="0.35">
      <c r="A481" t="s">
        <v>600</v>
      </c>
      <c r="B481" t="s">
        <v>460</v>
      </c>
      <c r="C481" t="s">
        <v>471</v>
      </c>
      <c r="D481" t="s">
        <v>463</v>
      </c>
      <c r="E481" t="s">
        <v>477</v>
      </c>
      <c r="F481" t="s">
        <v>465</v>
      </c>
      <c r="H481" t="s">
        <v>778</v>
      </c>
      <c r="I481" s="18">
        <v>43406</v>
      </c>
      <c r="J481">
        <v>3.6</v>
      </c>
      <c r="K481" t="s">
        <v>468</v>
      </c>
      <c r="L481" t="s">
        <v>467</v>
      </c>
      <c r="M481" t="s">
        <v>467</v>
      </c>
      <c r="N481" t="s">
        <v>467</v>
      </c>
      <c r="O481">
        <v>7.0000000000000001E-3</v>
      </c>
      <c r="P481" t="s">
        <v>468</v>
      </c>
      <c r="Q481">
        <v>2.9000000000000001E-2</v>
      </c>
      <c r="R481" t="s">
        <v>469</v>
      </c>
      <c r="S481" t="s">
        <v>458</v>
      </c>
      <c r="T481" t="s">
        <v>458</v>
      </c>
      <c r="U481" s="18">
        <v>43407</v>
      </c>
      <c r="V481" t="s">
        <v>160</v>
      </c>
      <c r="W481" t="s">
        <v>458</v>
      </c>
      <c r="X481" t="s">
        <v>459</v>
      </c>
      <c r="Z481"/>
    </row>
    <row r="482" spans="1:26" x14ac:dyDescent="0.35">
      <c r="A482" t="s">
        <v>601</v>
      </c>
      <c r="B482" t="s">
        <v>460</v>
      </c>
      <c r="C482" t="s">
        <v>471</v>
      </c>
      <c r="D482" t="s">
        <v>463</v>
      </c>
      <c r="E482" t="s">
        <v>477</v>
      </c>
      <c r="F482" t="s">
        <v>465</v>
      </c>
      <c r="H482" t="s">
        <v>779</v>
      </c>
      <c r="I482" s="18">
        <v>43406</v>
      </c>
      <c r="J482">
        <v>2.65</v>
      </c>
      <c r="K482" t="s">
        <v>468</v>
      </c>
      <c r="L482" t="s">
        <v>467</v>
      </c>
      <c r="M482" t="s">
        <v>467</v>
      </c>
      <c r="N482" t="s">
        <v>467</v>
      </c>
      <c r="O482">
        <v>7.0000000000000001E-3</v>
      </c>
      <c r="P482" t="s">
        <v>468</v>
      </c>
      <c r="Q482">
        <v>2.9000000000000001E-2</v>
      </c>
      <c r="R482" t="s">
        <v>469</v>
      </c>
      <c r="S482" t="s">
        <v>458</v>
      </c>
      <c r="T482" t="s">
        <v>457</v>
      </c>
      <c r="U482" s="18">
        <v>43407</v>
      </c>
      <c r="V482" t="s">
        <v>158</v>
      </c>
      <c r="W482" t="s">
        <v>458</v>
      </c>
      <c r="X482" t="s">
        <v>459</v>
      </c>
      <c r="Z482"/>
    </row>
    <row r="483" spans="1:26" x14ac:dyDescent="0.35">
      <c r="A483" t="s">
        <v>614</v>
      </c>
      <c r="B483" t="s">
        <v>460</v>
      </c>
      <c r="C483" t="s">
        <v>471</v>
      </c>
      <c r="D483" t="s">
        <v>463</v>
      </c>
      <c r="E483" t="s">
        <v>477</v>
      </c>
      <c r="F483" t="s">
        <v>465</v>
      </c>
      <c r="H483" t="s">
        <v>780</v>
      </c>
      <c r="I483" s="18">
        <v>43406</v>
      </c>
      <c r="J483">
        <v>2.6</v>
      </c>
      <c r="K483" t="s">
        <v>468</v>
      </c>
      <c r="L483" t="s">
        <v>467</v>
      </c>
      <c r="M483" t="s">
        <v>467</v>
      </c>
      <c r="N483" t="s">
        <v>467</v>
      </c>
      <c r="O483">
        <v>7.0000000000000001E-3</v>
      </c>
      <c r="P483" t="s">
        <v>468</v>
      </c>
      <c r="Q483">
        <v>2.9000000000000001E-2</v>
      </c>
      <c r="R483" t="s">
        <v>469</v>
      </c>
      <c r="S483" t="s">
        <v>458</v>
      </c>
      <c r="T483" t="s">
        <v>456</v>
      </c>
      <c r="U483" s="18">
        <v>43407</v>
      </c>
      <c r="V483" t="s">
        <v>158</v>
      </c>
      <c r="W483" t="s">
        <v>458</v>
      </c>
      <c r="X483" t="s">
        <v>459</v>
      </c>
      <c r="Z483"/>
    </row>
    <row r="484" spans="1:26" x14ac:dyDescent="0.35">
      <c r="A484" t="s">
        <v>602</v>
      </c>
      <c r="B484" t="s">
        <v>460</v>
      </c>
      <c r="C484" t="s">
        <v>471</v>
      </c>
      <c r="D484" t="s">
        <v>463</v>
      </c>
      <c r="E484" t="s">
        <v>477</v>
      </c>
      <c r="F484" t="s">
        <v>465</v>
      </c>
      <c r="H484" t="s">
        <v>781</v>
      </c>
      <c r="I484" s="18">
        <v>43406</v>
      </c>
      <c r="J484">
        <v>1.32</v>
      </c>
      <c r="K484" t="s">
        <v>468</v>
      </c>
      <c r="L484" t="s">
        <v>467</v>
      </c>
      <c r="M484" t="s">
        <v>467</v>
      </c>
      <c r="N484" t="s">
        <v>467</v>
      </c>
      <c r="O484">
        <v>7.0000000000000001E-3</v>
      </c>
      <c r="P484" t="s">
        <v>468</v>
      </c>
      <c r="Q484">
        <v>2.9000000000000001E-2</v>
      </c>
      <c r="R484" t="s">
        <v>469</v>
      </c>
      <c r="S484" t="s">
        <v>458</v>
      </c>
      <c r="T484" t="s">
        <v>458</v>
      </c>
      <c r="U484" s="18">
        <v>43407</v>
      </c>
      <c r="V484" t="s">
        <v>451</v>
      </c>
      <c r="W484" t="s">
        <v>458</v>
      </c>
      <c r="X484" t="s">
        <v>459</v>
      </c>
      <c r="Z484"/>
    </row>
    <row r="485" spans="1:26" x14ac:dyDescent="0.35">
      <c r="A485" t="s">
        <v>615</v>
      </c>
      <c r="B485" t="s">
        <v>460</v>
      </c>
      <c r="C485" t="s">
        <v>471</v>
      </c>
      <c r="D485" t="s">
        <v>463</v>
      </c>
      <c r="E485" t="s">
        <v>477</v>
      </c>
      <c r="F485" t="s">
        <v>465</v>
      </c>
      <c r="H485" t="s">
        <v>782</v>
      </c>
      <c r="I485" s="18">
        <v>43054</v>
      </c>
      <c r="J485">
        <v>5.1999999999999998E-2</v>
      </c>
      <c r="K485" t="s">
        <v>468</v>
      </c>
      <c r="L485" t="s">
        <v>467</v>
      </c>
      <c r="M485" t="s">
        <v>467</v>
      </c>
      <c r="N485" t="s">
        <v>467</v>
      </c>
      <c r="O485">
        <v>7.0000000000000001E-3</v>
      </c>
      <c r="P485" t="s">
        <v>468</v>
      </c>
      <c r="Q485">
        <v>2.9000000000000001E-2</v>
      </c>
      <c r="R485" t="s">
        <v>469</v>
      </c>
      <c r="S485" t="s">
        <v>458</v>
      </c>
      <c r="T485" t="s">
        <v>455</v>
      </c>
      <c r="U485" s="18">
        <v>43055</v>
      </c>
      <c r="V485" t="s">
        <v>158</v>
      </c>
      <c r="W485" t="s">
        <v>458</v>
      </c>
      <c r="X485" t="s">
        <v>459</v>
      </c>
      <c r="Z485"/>
    </row>
    <row r="486" spans="1:26" x14ac:dyDescent="0.35">
      <c r="A486" t="s">
        <v>616</v>
      </c>
      <c r="B486" t="s">
        <v>460</v>
      </c>
      <c r="C486" t="s">
        <v>471</v>
      </c>
      <c r="D486" t="s">
        <v>463</v>
      </c>
      <c r="E486" t="s">
        <v>477</v>
      </c>
      <c r="F486" t="s">
        <v>465</v>
      </c>
      <c r="H486" t="s">
        <v>783</v>
      </c>
      <c r="I486" s="18">
        <v>43070</v>
      </c>
      <c r="J486">
        <v>7.0000000000000001E-3</v>
      </c>
      <c r="K486" t="s">
        <v>468</v>
      </c>
      <c r="L486" t="s">
        <v>467</v>
      </c>
      <c r="M486" t="s">
        <v>467</v>
      </c>
      <c r="N486" t="s">
        <v>467</v>
      </c>
      <c r="O486">
        <v>7.0000000000000001E-3</v>
      </c>
      <c r="P486" t="s">
        <v>468</v>
      </c>
      <c r="Q486">
        <v>2.9000000000000001E-2</v>
      </c>
      <c r="R486" t="s">
        <v>469</v>
      </c>
      <c r="S486" t="s">
        <v>458</v>
      </c>
      <c r="T486" t="s">
        <v>455</v>
      </c>
      <c r="U486" s="18">
        <v>43071</v>
      </c>
      <c r="V486" t="s">
        <v>158</v>
      </c>
      <c r="W486" t="s">
        <v>458</v>
      </c>
      <c r="X486" t="s">
        <v>459</v>
      </c>
      <c r="Z486"/>
    </row>
    <row r="487" spans="1:26" x14ac:dyDescent="0.35">
      <c r="A487" t="s">
        <v>617</v>
      </c>
      <c r="B487" t="s">
        <v>460</v>
      </c>
      <c r="C487" t="s">
        <v>471</v>
      </c>
      <c r="D487" t="s">
        <v>463</v>
      </c>
      <c r="E487" t="s">
        <v>477</v>
      </c>
      <c r="F487" t="s">
        <v>465</v>
      </c>
      <c r="H487" t="s">
        <v>784</v>
      </c>
      <c r="I487" s="18">
        <v>43243</v>
      </c>
      <c r="J487">
        <v>5.0000000000000001E-3</v>
      </c>
      <c r="K487" t="s">
        <v>468</v>
      </c>
      <c r="L487" t="s">
        <v>467</v>
      </c>
      <c r="M487" t="s">
        <v>467</v>
      </c>
      <c r="N487" t="s">
        <v>467</v>
      </c>
      <c r="O487">
        <v>7.0000000000000001E-3</v>
      </c>
      <c r="P487" t="s">
        <v>468</v>
      </c>
      <c r="Q487">
        <v>2.9000000000000001E-2</v>
      </c>
      <c r="R487" t="s">
        <v>469</v>
      </c>
      <c r="S487" t="s">
        <v>458</v>
      </c>
      <c r="T487" t="s">
        <v>455</v>
      </c>
      <c r="U487" s="18">
        <v>43244</v>
      </c>
      <c r="V487" t="s">
        <v>158</v>
      </c>
      <c r="W487" t="s">
        <v>458</v>
      </c>
      <c r="X487" t="s">
        <v>459</v>
      </c>
      <c r="Z487"/>
    </row>
    <row r="488" spans="1:26" x14ac:dyDescent="0.35">
      <c r="A488" t="s">
        <v>618</v>
      </c>
      <c r="B488" t="s">
        <v>460</v>
      </c>
      <c r="C488" t="s">
        <v>471</v>
      </c>
      <c r="D488" t="s">
        <v>463</v>
      </c>
      <c r="E488" t="s">
        <v>477</v>
      </c>
      <c r="F488" t="s">
        <v>465</v>
      </c>
      <c r="H488" t="s">
        <v>785</v>
      </c>
      <c r="I488" s="18">
        <v>43286</v>
      </c>
      <c r="J488">
        <v>0.01</v>
      </c>
      <c r="K488" t="s">
        <v>468</v>
      </c>
      <c r="L488" t="s">
        <v>467</v>
      </c>
      <c r="M488" t="s">
        <v>467</v>
      </c>
      <c r="N488" t="s">
        <v>467</v>
      </c>
      <c r="O488">
        <v>7.0000000000000001E-3</v>
      </c>
      <c r="P488" t="s">
        <v>468</v>
      </c>
      <c r="Q488">
        <v>2.9000000000000001E-2</v>
      </c>
      <c r="R488" t="s">
        <v>469</v>
      </c>
      <c r="S488" t="s">
        <v>458</v>
      </c>
      <c r="T488" t="s">
        <v>455</v>
      </c>
      <c r="U488" s="18">
        <v>43287</v>
      </c>
      <c r="V488" t="s">
        <v>158</v>
      </c>
      <c r="W488" t="s">
        <v>458</v>
      </c>
      <c r="X488" t="s">
        <v>459</v>
      </c>
      <c r="Z488"/>
    </row>
    <row r="489" spans="1:26" x14ac:dyDescent="0.35">
      <c r="A489" t="s">
        <v>619</v>
      </c>
      <c r="B489" t="s">
        <v>460</v>
      </c>
      <c r="C489" t="s">
        <v>471</v>
      </c>
      <c r="D489" t="s">
        <v>463</v>
      </c>
      <c r="E489" t="s">
        <v>477</v>
      </c>
      <c r="F489" t="s">
        <v>465</v>
      </c>
      <c r="H489" t="s">
        <v>786</v>
      </c>
      <c r="I489" s="18">
        <v>43298</v>
      </c>
      <c r="J489">
        <v>1.2999999999999999E-2</v>
      </c>
      <c r="K489" t="s">
        <v>468</v>
      </c>
      <c r="L489" t="s">
        <v>467</v>
      </c>
      <c r="M489" t="s">
        <v>467</v>
      </c>
      <c r="N489" t="s">
        <v>467</v>
      </c>
      <c r="O489">
        <v>7.0000000000000001E-3</v>
      </c>
      <c r="P489" t="s">
        <v>468</v>
      </c>
      <c r="Q489">
        <v>2.9000000000000001E-2</v>
      </c>
      <c r="R489" t="s">
        <v>469</v>
      </c>
      <c r="S489" t="s">
        <v>458</v>
      </c>
      <c r="T489" t="s">
        <v>455</v>
      </c>
      <c r="U489" s="18">
        <v>43299</v>
      </c>
      <c r="V489" t="s">
        <v>158</v>
      </c>
      <c r="W489" t="s">
        <v>458</v>
      </c>
      <c r="X489" t="s">
        <v>459</v>
      </c>
      <c r="Z489"/>
    </row>
    <row r="490" spans="1:26" x14ac:dyDescent="0.35">
      <c r="A490" t="s">
        <v>620</v>
      </c>
      <c r="B490" t="s">
        <v>460</v>
      </c>
      <c r="C490" t="s">
        <v>471</v>
      </c>
      <c r="D490" t="s">
        <v>463</v>
      </c>
      <c r="E490" t="s">
        <v>477</v>
      </c>
      <c r="F490" t="s">
        <v>465</v>
      </c>
      <c r="H490" t="s">
        <v>787</v>
      </c>
      <c r="I490" s="18">
        <v>43306</v>
      </c>
      <c r="J490">
        <v>5.0000000000000001E-3</v>
      </c>
      <c r="K490" t="s">
        <v>468</v>
      </c>
      <c r="L490" t="s">
        <v>467</v>
      </c>
      <c r="M490" t="s">
        <v>467</v>
      </c>
      <c r="N490" t="s">
        <v>467</v>
      </c>
      <c r="O490">
        <v>7.0000000000000001E-3</v>
      </c>
      <c r="P490" t="s">
        <v>468</v>
      </c>
      <c r="Q490">
        <v>2.9000000000000001E-2</v>
      </c>
      <c r="R490" t="s">
        <v>469</v>
      </c>
      <c r="S490" t="s">
        <v>458</v>
      </c>
      <c r="T490" t="s">
        <v>455</v>
      </c>
      <c r="U490" s="18">
        <v>43307</v>
      </c>
      <c r="V490" t="s">
        <v>158</v>
      </c>
      <c r="W490" t="s">
        <v>458</v>
      </c>
      <c r="X490" t="s">
        <v>459</v>
      </c>
      <c r="Z490"/>
    </row>
    <row r="491" spans="1:26" x14ac:dyDescent="0.35">
      <c r="A491" t="s">
        <v>621</v>
      </c>
      <c r="B491" t="s">
        <v>460</v>
      </c>
      <c r="C491" t="s">
        <v>471</v>
      </c>
      <c r="D491" t="s">
        <v>463</v>
      </c>
      <c r="E491" t="s">
        <v>477</v>
      </c>
      <c r="F491" t="s">
        <v>465</v>
      </c>
      <c r="H491" t="s">
        <v>788</v>
      </c>
      <c r="I491" s="18">
        <v>43312</v>
      </c>
      <c r="J491">
        <v>5.0000000000000001E-3</v>
      </c>
      <c r="K491" t="s">
        <v>468</v>
      </c>
      <c r="L491" t="s">
        <v>467</v>
      </c>
      <c r="M491" t="s">
        <v>467</v>
      </c>
      <c r="N491" t="s">
        <v>467</v>
      </c>
      <c r="O491">
        <v>7.0000000000000001E-3</v>
      </c>
      <c r="P491" t="s">
        <v>468</v>
      </c>
      <c r="Q491">
        <v>2.9000000000000001E-2</v>
      </c>
      <c r="R491" t="s">
        <v>469</v>
      </c>
      <c r="S491" t="s">
        <v>458</v>
      </c>
      <c r="T491" t="s">
        <v>455</v>
      </c>
      <c r="U491" s="18">
        <v>43313</v>
      </c>
      <c r="V491" t="s">
        <v>158</v>
      </c>
      <c r="W491" t="s">
        <v>458</v>
      </c>
      <c r="X491" t="s">
        <v>459</v>
      </c>
      <c r="Z491"/>
    </row>
    <row r="492" spans="1:26" x14ac:dyDescent="0.35">
      <c r="A492" t="s">
        <v>622</v>
      </c>
      <c r="B492" t="s">
        <v>460</v>
      </c>
      <c r="C492" t="s">
        <v>471</v>
      </c>
      <c r="D492" t="s">
        <v>463</v>
      </c>
      <c r="E492" t="s">
        <v>477</v>
      </c>
      <c r="F492" t="s">
        <v>465</v>
      </c>
      <c r="H492" t="s">
        <v>789</v>
      </c>
      <c r="I492" s="18">
        <v>43326</v>
      </c>
      <c r="J492">
        <v>5.0000000000000001E-3</v>
      </c>
      <c r="K492" t="s">
        <v>468</v>
      </c>
      <c r="L492" t="s">
        <v>467</v>
      </c>
      <c r="M492" t="s">
        <v>467</v>
      </c>
      <c r="N492" t="s">
        <v>467</v>
      </c>
      <c r="O492">
        <v>7.0000000000000001E-3</v>
      </c>
      <c r="P492" t="s">
        <v>468</v>
      </c>
      <c r="Q492">
        <v>2.9000000000000001E-2</v>
      </c>
      <c r="R492" t="s">
        <v>469</v>
      </c>
      <c r="S492" t="s">
        <v>458</v>
      </c>
      <c r="T492" t="s">
        <v>455</v>
      </c>
      <c r="U492" s="18">
        <v>43327</v>
      </c>
      <c r="V492" t="s">
        <v>158</v>
      </c>
      <c r="W492" t="s">
        <v>458</v>
      </c>
      <c r="X492" t="s">
        <v>459</v>
      </c>
      <c r="Z492"/>
    </row>
    <row r="493" spans="1:26" x14ac:dyDescent="0.35">
      <c r="A493" t="s">
        <v>623</v>
      </c>
      <c r="B493" t="s">
        <v>460</v>
      </c>
      <c r="C493" t="s">
        <v>471</v>
      </c>
      <c r="D493" t="s">
        <v>463</v>
      </c>
      <c r="E493" t="s">
        <v>477</v>
      </c>
      <c r="F493" t="s">
        <v>465</v>
      </c>
      <c r="H493" t="s">
        <v>790</v>
      </c>
      <c r="I493" s="18">
        <v>43329</v>
      </c>
      <c r="J493">
        <v>1.0999999999999999E-2</v>
      </c>
      <c r="K493" t="s">
        <v>468</v>
      </c>
      <c r="L493" t="s">
        <v>467</v>
      </c>
      <c r="M493" t="s">
        <v>467</v>
      </c>
      <c r="N493" t="s">
        <v>467</v>
      </c>
      <c r="O493">
        <v>7.0000000000000001E-3</v>
      </c>
      <c r="P493" t="s">
        <v>468</v>
      </c>
      <c r="Q493">
        <v>2.9000000000000001E-2</v>
      </c>
      <c r="R493" t="s">
        <v>469</v>
      </c>
      <c r="S493" t="s">
        <v>458</v>
      </c>
      <c r="T493" t="s">
        <v>455</v>
      </c>
      <c r="U493" s="18">
        <v>43330</v>
      </c>
      <c r="V493" t="s">
        <v>158</v>
      </c>
      <c r="W493" t="s">
        <v>458</v>
      </c>
      <c r="X493" t="s">
        <v>459</v>
      </c>
      <c r="Z493"/>
    </row>
    <row r="494" spans="1:26" x14ac:dyDescent="0.35">
      <c r="A494" t="s">
        <v>624</v>
      </c>
      <c r="B494" t="s">
        <v>460</v>
      </c>
      <c r="C494" t="s">
        <v>471</v>
      </c>
      <c r="D494" t="s">
        <v>463</v>
      </c>
      <c r="E494" t="s">
        <v>477</v>
      </c>
      <c r="F494" t="s">
        <v>465</v>
      </c>
      <c r="H494" t="s">
        <v>791</v>
      </c>
      <c r="I494" s="18">
        <v>43340</v>
      </c>
      <c r="J494">
        <v>5.0000000000000001E-3</v>
      </c>
      <c r="K494" t="s">
        <v>468</v>
      </c>
      <c r="L494" t="s">
        <v>467</v>
      </c>
      <c r="M494" t="s">
        <v>467</v>
      </c>
      <c r="N494" t="s">
        <v>467</v>
      </c>
      <c r="O494">
        <v>7.0000000000000001E-3</v>
      </c>
      <c r="P494" t="s">
        <v>468</v>
      </c>
      <c r="Q494">
        <v>2.9000000000000001E-2</v>
      </c>
      <c r="R494" t="s">
        <v>469</v>
      </c>
      <c r="S494" t="s">
        <v>458</v>
      </c>
      <c r="T494" t="s">
        <v>455</v>
      </c>
      <c r="U494" s="18">
        <v>43341</v>
      </c>
      <c r="V494" t="s">
        <v>158</v>
      </c>
      <c r="W494" t="s">
        <v>458</v>
      </c>
      <c r="X494" t="s">
        <v>459</v>
      </c>
      <c r="Z494"/>
    </row>
    <row r="495" spans="1:26" x14ac:dyDescent="0.35">
      <c r="A495" t="s">
        <v>625</v>
      </c>
      <c r="B495" t="s">
        <v>460</v>
      </c>
      <c r="C495" t="s">
        <v>471</v>
      </c>
      <c r="D495" t="s">
        <v>463</v>
      </c>
      <c r="E495" t="s">
        <v>477</v>
      </c>
      <c r="F495" t="s">
        <v>465</v>
      </c>
      <c r="H495" t="s">
        <v>792</v>
      </c>
      <c r="I495" s="18">
        <v>43353</v>
      </c>
      <c r="J495">
        <v>5.0000000000000001E-3</v>
      </c>
      <c r="K495" t="s">
        <v>468</v>
      </c>
      <c r="L495" t="s">
        <v>467</v>
      </c>
      <c r="M495" t="s">
        <v>467</v>
      </c>
      <c r="N495" t="s">
        <v>467</v>
      </c>
      <c r="O495">
        <v>7.0000000000000001E-3</v>
      </c>
      <c r="P495" t="s">
        <v>468</v>
      </c>
      <c r="Q495">
        <v>2.9000000000000001E-2</v>
      </c>
      <c r="R495" t="s">
        <v>469</v>
      </c>
      <c r="S495" t="s">
        <v>458</v>
      </c>
      <c r="T495" t="s">
        <v>455</v>
      </c>
      <c r="U495" s="18">
        <v>43354</v>
      </c>
      <c r="V495" t="s">
        <v>158</v>
      </c>
      <c r="W495" t="s">
        <v>458</v>
      </c>
      <c r="X495" t="s">
        <v>459</v>
      </c>
      <c r="Z495"/>
    </row>
    <row r="496" spans="1:26" x14ac:dyDescent="0.35">
      <c r="A496" t="s">
        <v>626</v>
      </c>
      <c r="B496" t="s">
        <v>460</v>
      </c>
      <c r="C496" t="s">
        <v>471</v>
      </c>
      <c r="D496" t="s">
        <v>463</v>
      </c>
      <c r="E496" t="s">
        <v>477</v>
      </c>
      <c r="F496" t="s">
        <v>465</v>
      </c>
      <c r="H496" t="s">
        <v>793</v>
      </c>
      <c r="I496" s="18">
        <v>43354</v>
      </c>
      <c r="J496">
        <v>4.2999999999999997E-2</v>
      </c>
      <c r="K496" t="s">
        <v>468</v>
      </c>
      <c r="L496" t="s">
        <v>467</v>
      </c>
      <c r="M496" t="s">
        <v>467</v>
      </c>
      <c r="N496" t="s">
        <v>467</v>
      </c>
      <c r="O496">
        <v>7.0000000000000001E-3</v>
      </c>
      <c r="P496" t="s">
        <v>468</v>
      </c>
      <c r="Q496">
        <v>2.9000000000000001E-2</v>
      </c>
      <c r="R496" t="s">
        <v>469</v>
      </c>
      <c r="S496" t="s">
        <v>458</v>
      </c>
      <c r="T496" t="s">
        <v>455</v>
      </c>
      <c r="U496" s="18">
        <v>43355</v>
      </c>
      <c r="V496" t="s">
        <v>158</v>
      </c>
      <c r="W496" t="s">
        <v>458</v>
      </c>
      <c r="X496" t="s">
        <v>459</v>
      </c>
      <c r="Z496"/>
    </row>
    <row r="497" spans="1:26" x14ac:dyDescent="0.35">
      <c r="A497" t="s">
        <v>627</v>
      </c>
      <c r="B497" t="s">
        <v>460</v>
      </c>
      <c r="C497" t="s">
        <v>471</v>
      </c>
      <c r="D497" t="s">
        <v>463</v>
      </c>
      <c r="E497" t="s">
        <v>477</v>
      </c>
      <c r="F497" t="s">
        <v>465</v>
      </c>
      <c r="H497" t="s">
        <v>794</v>
      </c>
      <c r="I497" s="18">
        <v>43368</v>
      </c>
      <c r="J497">
        <v>5.0000000000000001E-3</v>
      </c>
      <c r="K497" t="s">
        <v>468</v>
      </c>
      <c r="L497" t="s">
        <v>467</v>
      </c>
      <c r="M497" t="s">
        <v>467</v>
      </c>
      <c r="N497" t="s">
        <v>467</v>
      </c>
      <c r="O497">
        <v>7.0000000000000001E-3</v>
      </c>
      <c r="P497" t="s">
        <v>468</v>
      </c>
      <c r="Q497">
        <v>2.9000000000000001E-2</v>
      </c>
      <c r="R497" t="s">
        <v>469</v>
      </c>
      <c r="S497" t="s">
        <v>458</v>
      </c>
      <c r="T497" t="s">
        <v>455</v>
      </c>
      <c r="U497" s="18">
        <v>43369</v>
      </c>
      <c r="V497" t="s">
        <v>158</v>
      </c>
      <c r="W497" t="s">
        <v>458</v>
      </c>
      <c r="X497" t="s">
        <v>459</v>
      </c>
      <c r="Z497"/>
    </row>
    <row r="498" spans="1:26" x14ac:dyDescent="0.35">
      <c r="A498" t="s">
        <v>628</v>
      </c>
      <c r="B498" t="s">
        <v>460</v>
      </c>
      <c r="C498" t="s">
        <v>471</v>
      </c>
      <c r="D498" t="s">
        <v>463</v>
      </c>
      <c r="E498" t="s">
        <v>477</v>
      </c>
      <c r="F498" t="s">
        <v>465</v>
      </c>
      <c r="H498" t="s">
        <v>795</v>
      </c>
      <c r="I498" s="18">
        <v>43376</v>
      </c>
      <c r="J498">
        <v>1.4E-2</v>
      </c>
      <c r="K498" t="s">
        <v>468</v>
      </c>
      <c r="L498" t="s">
        <v>467</v>
      </c>
      <c r="M498" t="s">
        <v>467</v>
      </c>
      <c r="N498" t="s">
        <v>467</v>
      </c>
      <c r="O498">
        <v>7.0000000000000001E-3</v>
      </c>
      <c r="P498" t="s">
        <v>468</v>
      </c>
      <c r="Q498">
        <v>2.9000000000000001E-2</v>
      </c>
      <c r="R498" t="s">
        <v>469</v>
      </c>
      <c r="S498" t="s">
        <v>458</v>
      </c>
      <c r="T498" t="s">
        <v>455</v>
      </c>
      <c r="U498" s="18">
        <v>43377</v>
      </c>
      <c r="V498" t="s">
        <v>158</v>
      </c>
      <c r="W498" t="s">
        <v>458</v>
      </c>
      <c r="X498" t="s">
        <v>459</v>
      </c>
      <c r="Z498"/>
    </row>
    <row r="499" spans="1:26" x14ac:dyDescent="0.35">
      <c r="A499" t="s">
        <v>629</v>
      </c>
      <c r="B499" t="s">
        <v>460</v>
      </c>
      <c r="C499" t="s">
        <v>471</v>
      </c>
      <c r="D499" t="s">
        <v>463</v>
      </c>
      <c r="E499" t="s">
        <v>477</v>
      </c>
      <c r="F499" t="s">
        <v>465</v>
      </c>
      <c r="H499" t="s">
        <v>796</v>
      </c>
      <c r="I499" s="18">
        <v>43382</v>
      </c>
      <c r="J499">
        <v>5.0000000000000001E-3</v>
      </c>
      <c r="K499" t="s">
        <v>468</v>
      </c>
      <c r="L499" t="s">
        <v>467</v>
      </c>
      <c r="M499" t="s">
        <v>467</v>
      </c>
      <c r="N499" t="s">
        <v>467</v>
      </c>
      <c r="O499">
        <v>7.0000000000000001E-3</v>
      </c>
      <c r="P499" t="s">
        <v>468</v>
      </c>
      <c r="Q499">
        <v>2.9000000000000001E-2</v>
      </c>
      <c r="R499" t="s">
        <v>469</v>
      </c>
      <c r="S499" t="s">
        <v>458</v>
      </c>
      <c r="T499" t="s">
        <v>455</v>
      </c>
      <c r="U499" s="18">
        <v>43383</v>
      </c>
      <c r="V499" t="s">
        <v>158</v>
      </c>
      <c r="W499" t="s">
        <v>458</v>
      </c>
      <c r="X499" t="s">
        <v>459</v>
      </c>
      <c r="Z499"/>
    </row>
    <row r="500" spans="1:26" x14ac:dyDescent="0.35">
      <c r="A500" t="s">
        <v>630</v>
      </c>
      <c r="B500" t="s">
        <v>460</v>
      </c>
      <c r="C500" t="s">
        <v>471</v>
      </c>
      <c r="D500" t="s">
        <v>463</v>
      </c>
      <c r="E500" t="s">
        <v>477</v>
      </c>
      <c r="F500" t="s">
        <v>465</v>
      </c>
      <c r="H500" t="s">
        <v>797</v>
      </c>
      <c r="I500" s="18">
        <v>43396</v>
      </c>
      <c r="J500">
        <v>5.0000000000000001E-3</v>
      </c>
      <c r="K500" t="s">
        <v>468</v>
      </c>
      <c r="L500" t="s">
        <v>467</v>
      </c>
      <c r="M500" t="s">
        <v>467</v>
      </c>
      <c r="N500" t="s">
        <v>467</v>
      </c>
      <c r="O500">
        <v>7.0000000000000001E-3</v>
      </c>
      <c r="P500" t="s">
        <v>468</v>
      </c>
      <c r="Q500">
        <v>2.9000000000000001E-2</v>
      </c>
      <c r="R500" t="s">
        <v>469</v>
      </c>
      <c r="S500" t="s">
        <v>458</v>
      </c>
      <c r="T500" t="s">
        <v>455</v>
      </c>
      <c r="U500" s="18">
        <v>43397</v>
      </c>
      <c r="V500" t="s">
        <v>158</v>
      </c>
      <c r="W500" t="s">
        <v>458</v>
      </c>
      <c r="X500" t="s">
        <v>459</v>
      </c>
      <c r="Z500"/>
    </row>
    <row r="501" spans="1:26" x14ac:dyDescent="0.35">
      <c r="A501" t="s">
        <v>631</v>
      </c>
      <c r="B501" t="s">
        <v>460</v>
      </c>
      <c r="C501" t="s">
        <v>471</v>
      </c>
      <c r="D501" t="s">
        <v>463</v>
      </c>
      <c r="E501" t="s">
        <v>477</v>
      </c>
      <c r="F501" t="s">
        <v>465</v>
      </c>
      <c r="H501" t="s">
        <v>798</v>
      </c>
      <c r="I501" s="18">
        <v>43402</v>
      </c>
      <c r="J501">
        <v>5.0000000000000001E-3</v>
      </c>
      <c r="K501" t="s">
        <v>468</v>
      </c>
      <c r="L501" t="s">
        <v>467</v>
      </c>
      <c r="M501" t="s">
        <v>467</v>
      </c>
      <c r="N501" t="s">
        <v>467</v>
      </c>
      <c r="O501">
        <v>7.0000000000000001E-3</v>
      </c>
      <c r="P501" t="s">
        <v>468</v>
      </c>
      <c r="Q501">
        <v>2.9000000000000001E-2</v>
      </c>
      <c r="R501" t="s">
        <v>469</v>
      </c>
      <c r="S501" t="s">
        <v>458</v>
      </c>
      <c r="T501" t="s">
        <v>455</v>
      </c>
      <c r="U501" s="18">
        <v>43403</v>
      </c>
      <c r="V501" t="s">
        <v>158</v>
      </c>
      <c r="W501" t="s">
        <v>458</v>
      </c>
      <c r="X501" t="s">
        <v>459</v>
      </c>
      <c r="Z501"/>
    </row>
    <row r="502" spans="1:26" x14ac:dyDescent="0.35">
      <c r="A502" t="s">
        <v>632</v>
      </c>
      <c r="B502" t="s">
        <v>460</v>
      </c>
      <c r="C502" t="s">
        <v>471</v>
      </c>
      <c r="D502" t="s">
        <v>463</v>
      </c>
      <c r="E502" t="s">
        <v>477</v>
      </c>
      <c r="F502" t="s">
        <v>465</v>
      </c>
      <c r="H502" t="s">
        <v>799</v>
      </c>
      <c r="I502" s="18">
        <v>43406</v>
      </c>
      <c r="J502">
        <v>5.0000000000000001E-3</v>
      </c>
      <c r="K502" t="s">
        <v>468</v>
      </c>
      <c r="L502" t="s">
        <v>467</v>
      </c>
      <c r="M502" t="s">
        <v>467</v>
      </c>
      <c r="N502" t="s">
        <v>467</v>
      </c>
      <c r="O502">
        <v>7.0000000000000001E-3</v>
      </c>
      <c r="P502" t="s">
        <v>468</v>
      </c>
      <c r="Q502">
        <v>2.9000000000000001E-2</v>
      </c>
      <c r="R502" t="s">
        <v>469</v>
      </c>
      <c r="S502" t="s">
        <v>458</v>
      </c>
      <c r="T502" t="s">
        <v>455</v>
      </c>
      <c r="U502" s="18">
        <v>43407</v>
      </c>
      <c r="V502" t="s">
        <v>158</v>
      </c>
      <c r="W502" t="s">
        <v>458</v>
      </c>
      <c r="X502" t="s">
        <v>459</v>
      </c>
      <c r="Z502"/>
    </row>
    <row r="503" spans="1:26" x14ac:dyDescent="0.35">
      <c r="A503" t="s">
        <v>480</v>
      </c>
      <c r="B503" t="s">
        <v>460</v>
      </c>
      <c r="C503" t="s">
        <v>472</v>
      </c>
      <c r="D503" t="s">
        <v>464</v>
      </c>
      <c r="E503" t="s">
        <v>178</v>
      </c>
      <c r="F503" t="s">
        <v>466</v>
      </c>
      <c r="H503" t="s">
        <v>633</v>
      </c>
      <c r="I503" s="18">
        <v>42830</v>
      </c>
      <c r="K503" t="s">
        <v>468</v>
      </c>
      <c r="L503" t="s">
        <v>467</v>
      </c>
      <c r="M503" t="s">
        <v>467</v>
      </c>
      <c r="N503" t="s">
        <v>467</v>
      </c>
      <c r="O503">
        <v>0.09</v>
      </c>
      <c r="P503" t="s">
        <v>468</v>
      </c>
      <c r="Q503">
        <v>0.307</v>
      </c>
      <c r="R503" t="s">
        <v>469</v>
      </c>
      <c r="S503" t="s">
        <v>458</v>
      </c>
      <c r="T503" t="s">
        <v>458</v>
      </c>
      <c r="U503" s="18">
        <v>42831</v>
      </c>
      <c r="V503" t="s">
        <v>159</v>
      </c>
      <c r="W503" t="s">
        <v>458</v>
      </c>
      <c r="X503" t="s">
        <v>459</v>
      </c>
      <c r="Z503"/>
    </row>
    <row r="504" spans="1:26" x14ac:dyDescent="0.35">
      <c r="A504" t="s">
        <v>481</v>
      </c>
      <c r="B504" t="s">
        <v>460</v>
      </c>
      <c r="C504" t="s">
        <v>472</v>
      </c>
      <c r="D504" t="s">
        <v>464</v>
      </c>
      <c r="E504" t="s">
        <v>178</v>
      </c>
      <c r="F504" t="s">
        <v>466</v>
      </c>
      <c r="H504" t="s">
        <v>634</v>
      </c>
      <c r="I504" s="18">
        <v>42830</v>
      </c>
      <c r="K504" t="s">
        <v>468</v>
      </c>
      <c r="L504" t="s">
        <v>467</v>
      </c>
      <c r="M504" t="s">
        <v>467</v>
      </c>
      <c r="N504" t="s">
        <v>467</v>
      </c>
      <c r="O504">
        <v>0.09</v>
      </c>
      <c r="P504" t="s">
        <v>468</v>
      </c>
      <c r="Q504">
        <v>0.307</v>
      </c>
      <c r="R504" t="s">
        <v>469</v>
      </c>
      <c r="S504" t="s">
        <v>458</v>
      </c>
      <c r="T504" t="s">
        <v>458</v>
      </c>
      <c r="U504" s="18">
        <v>42831</v>
      </c>
      <c r="V504" t="s">
        <v>160</v>
      </c>
      <c r="W504" t="s">
        <v>458</v>
      </c>
      <c r="X504" t="s">
        <v>459</v>
      </c>
      <c r="Z504"/>
    </row>
    <row r="505" spans="1:26" x14ac:dyDescent="0.35">
      <c r="A505" t="s">
        <v>482</v>
      </c>
      <c r="B505" t="s">
        <v>460</v>
      </c>
      <c r="C505" t="s">
        <v>472</v>
      </c>
      <c r="D505" t="s">
        <v>464</v>
      </c>
      <c r="E505" t="s">
        <v>178</v>
      </c>
      <c r="F505" t="s">
        <v>466</v>
      </c>
      <c r="H505" t="s">
        <v>635</v>
      </c>
      <c r="I505" s="18">
        <v>42830</v>
      </c>
      <c r="K505" t="s">
        <v>468</v>
      </c>
      <c r="L505" t="s">
        <v>467</v>
      </c>
      <c r="M505" t="s">
        <v>467</v>
      </c>
      <c r="N505" t="s">
        <v>467</v>
      </c>
      <c r="O505">
        <v>0.09</v>
      </c>
      <c r="P505" t="s">
        <v>468</v>
      </c>
      <c r="Q505">
        <v>0.307</v>
      </c>
      <c r="R505" t="s">
        <v>469</v>
      </c>
      <c r="S505" t="s">
        <v>458</v>
      </c>
      <c r="T505" t="s">
        <v>458</v>
      </c>
      <c r="U505" s="18">
        <v>42831</v>
      </c>
      <c r="V505" t="s">
        <v>450</v>
      </c>
      <c r="W505" t="s">
        <v>458</v>
      </c>
      <c r="X505" t="s">
        <v>459</v>
      </c>
      <c r="Z505"/>
    </row>
    <row r="506" spans="1:26" x14ac:dyDescent="0.35">
      <c r="A506" t="s">
        <v>483</v>
      </c>
      <c r="B506" t="s">
        <v>460</v>
      </c>
      <c r="C506" t="s">
        <v>472</v>
      </c>
      <c r="D506" t="s">
        <v>464</v>
      </c>
      <c r="E506" t="s">
        <v>178</v>
      </c>
      <c r="F506" t="s">
        <v>466</v>
      </c>
      <c r="H506" t="s">
        <v>636</v>
      </c>
      <c r="I506" s="18">
        <v>42830</v>
      </c>
      <c r="K506" t="s">
        <v>468</v>
      </c>
      <c r="L506" t="s">
        <v>467</v>
      </c>
      <c r="M506" t="s">
        <v>467</v>
      </c>
      <c r="N506" t="s">
        <v>467</v>
      </c>
      <c r="O506">
        <v>0.09</v>
      </c>
      <c r="P506" t="s">
        <v>468</v>
      </c>
      <c r="Q506">
        <v>0.307</v>
      </c>
      <c r="R506" t="s">
        <v>469</v>
      </c>
      <c r="S506" t="s">
        <v>458</v>
      </c>
      <c r="T506" t="s">
        <v>458</v>
      </c>
      <c r="U506" s="18">
        <v>42831</v>
      </c>
      <c r="V506" t="s">
        <v>158</v>
      </c>
      <c r="W506" t="s">
        <v>458</v>
      </c>
      <c r="X506" t="s">
        <v>459</v>
      </c>
      <c r="Z506"/>
    </row>
    <row r="507" spans="1:26" x14ac:dyDescent="0.35">
      <c r="A507" t="s">
        <v>484</v>
      </c>
      <c r="B507" t="s">
        <v>460</v>
      </c>
      <c r="C507" t="s">
        <v>472</v>
      </c>
      <c r="D507" t="s">
        <v>464</v>
      </c>
      <c r="E507" t="s">
        <v>178</v>
      </c>
      <c r="F507" t="s">
        <v>466</v>
      </c>
      <c r="H507" t="s">
        <v>637</v>
      </c>
      <c r="I507" s="18">
        <v>42830</v>
      </c>
      <c r="K507" t="s">
        <v>468</v>
      </c>
      <c r="L507" t="s">
        <v>467</v>
      </c>
      <c r="M507" t="s">
        <v>467</v>
      </c>
      <c r="N507" t="s">
        <v>467</v>
      </c>
      <c r="O507">
        <v>0.09</v>
      </c>
      <c r="P507" t="s">
        <v>468</v>
      </c>
      <c r="Q507">
        <v>0.307</v>
      </c>
      <c r="R507" t="s">
        <v>469</v>
      </c>
      <c r="S507" t="s">
        <v>458</v>
      </c>
      <c r="T507" t="s">
        <v>458</v>
      </c>
      <c r="U507" s="18">
        <v>42831</v>
      </c>
      <c r="V507" t="s">
        <v>451</v>
      </c>
      <c r="W507" t="s">
        <v>458</v>
      </c>
      <c r="X507" t="s">
        <v>459</v>
      </c>
      <c r="Z507"/>
    </row>
    <row r="508" spans="1:26" x14ac:dyDescent="0.35">
      <c r="A508" t="s">
        <v>485</v>
      </c>
      <c r="B508" t="s">
        <v>460</v>
      </c>
      <c r="C508" t="s">
        <v>472</v>
      </c>
      <c r="D508" t="s">
        <v>464</v>
      </c>
      <c r="E508" t="s">
        <v>178</v>
      </c>
      <c r="F508" t="s">
        <v>466</v>
      </c>
      <c r="H508" t="s">
        <v>638</v>
      </c>
      <c r="I508" s="18">
        <v>42830</v>
      </c>
      <c r="K508" t="s">
        <v>468</v>
      </c>
      <c r="L508" t="s">
        <v>467</v>
      </c>
      <c r="M508" t="s">
        <v>467</v>
      </c>
      <c r="N508" t="s">
        <v>467</v>
      </c>
      <c r="O508">
        <v>0.09</v>
      </c>
      <c r="P508" t="s">
        <v>468</v>
      </c>
      <c r="Q508">
        <v>0.307</v>
      </c>
      <c r="R508" t="s">
        <v>469</v>
      </c>
      <c r="S508" t="s">
        <v>458</v>
      </c>
      <c r="T508" t="s">
        <v>458</v>
      </c>
      <c r="U508" s="18">
        <v>42831</v>
      </c>
      <c r="V508" t="s">
        <v>161</v>
      </c>
      <c r="W508" t="s">
        <v>458</v>
      </c>
      <c r="X508" t="s">
        <v>459</v>
      </c>
      <c r="Z508"/>
    </row>
    <row r="509" spans="1:26" x14ac:dyDescent="0.35">
      <c r="A509" t="s">
        <v>486</v>
      </c>
      <c r="B509" t="s">
        <v>460</v>
      </c>
      <c r="C509" t="s">
        <v>472</v>
      </c>
      <c r="D509" t="s">
        <v>464</v>
      </c>
      <c r="E509" t="s">
        <v>178</v>
      </c>
      <c r="F509" t="s">
        <v>466</v>
      </c>
      <c r="H509" t="s">
        <v>639</v>
      </c>
      <c r="I509" s="18">
        <v>42830</v>
      </c>
      <c r="K509" t="s">
        <v>468</v>
      </c>
      <c r="L509" t="s">
        <v>467</v>
      </c>
      <c r="M509" t="s">
        <v>467</v>
      </c>
      <c r="N509" t="s">
        <v>467</v>
      </c>
      <c r="O509">
        <v>0.09</v>
      </c>
      <c r="P509" t="s">
        <v>468</v>
      </c>
      <c r="Q509">
        <v>0.307</v>
      </c>
      <c r="R509" t="s">
        <v>469</v>
      </c>
      <c r="S509" t="s">
        <v>458</v>
      </c>
      <c r="T509" t="s">
        <v>458</v>
      </c>
      <c r="U509" s="18">
        <v>42831</v>
      </c>
      <c r="V509" t="s">
        <v>452</v>
      </c>
      <c r="W509" t="s">
        <v>458</v>
      </c>
      <c r="X509" t="s">
        <v>459</v>
      </c>
      <c r="Z509"/>
    </row>
    <row r="510" spans="1:26" x14ac:dyDescent="0.35">
      <c r="A510" t="s">
        <v>487</v>
      </c>
      <c r="B510" t="s">
        <v>460</v>
      </c>
      <c r="C510" t="s">
        <v>472</v>
      </c>
      <c r="D510" t="s">
        <v>464</v>
      </c>
      <c r="E510" t="s">
        <v>178</v>
      </c>
      <c r="F510" t="s">
        <v>466</v>
      </c>
      <c r="H510" t="s">
        <v>640</v>
      </c>
      <c r="I510" s="18">
        <v>42857</v>
      </c>
      <c r="K510" t="s">
        <v>468</v>
      </c>
      <c r="L510" t="s">
        <v>467</v>
      </c>
      <c r="M510" t="s">
        <v>467</v>
      </c>
      <c r="N510" t="s">
        <v>467</v>
      </c>
      <c r="O510">
        <v>0.09</v>
      </c>
      <c r="P510" t="s">
        <v>468</v>
      </c>
      <c r="Q510">
        <v>0.307</v>
      </c>
      <c r="R510" t="s">
        <v>469</v>
      </c>
      <c r="S510" t="s">
        <v>458</v>
      </c>
      <c r="T510" t="s">
        <v>458</v>
      </c>
      <c r="U510" s="18">
        <v>42858</v>
      </c>
      <c r="V510" t="s">
        <v>159</v>
      </c>
      <c r="W510" t="s">
        <v>458</v>
      </c>
      <c r="X510" t="s">
        <v>459</v>
      </c>
      <c r="Z510"/>
    </row>
    <row r="511" spans="1:26" x14ac:dyDescent="0.35">
      <c r="A511" t="s">
        <v>488</v>
      </c>
      <c r="B511" t="s">
        <v>460</v>
      </c>
      <c r="C511" t="s">
        <v>472</v>
      </c>
      <c r="D511" t="s">
        <v>464</v>
      </c>
      <c r="E511" t="s">
        <v>178</v>
      </c>
      <c r="F511" t="s">
        <v>466</v>
      </c>
      <c r="H511" t="s">
        <v>641</v>
      </c>
      <c r="I511" s="18">
        <v>42857</v>
      </c>
      <c r="K511" t="s">
        <v>468</v>
      </c>
      <c r="L511" t="s">
        <v>467</v>
      </c>
      <c r="M511" t="s">
        <v>467</v>
      </c>
      <c r="N511" t="s">
        <v>467</v>
      </c>
      <c r="O511">
        <v>0.09</v>
      </c>
      <c r="P511" t="s">
        <v>468</v>
      </c>
      <c r="Q511">
        <v>0.307</v>
      </c>
      <c r="R511" t="s">
        <v>469</v>
      </c>
      <c r="S511" t="s">
        <v>458</v>
      </c>
      <c r="T511" t="s">
        <v>458</v>
      </c>
      <c r="U511" s="18">
        <v>42858</v>
      </c>
      <c r="V511" t="s">
        <v>160</v>
      </c>
      <c r="W511" t="s">
        <v>458</v>
      </c>
      <c r="X511" t="s">
        <v>459</v>
      </c>
      <c r="Z511"/>
    </row>
    <row r="512" spans="1:26" x14ac:dyDescent="0.35">
      <c r="A512" t="s">
        <v>489</v>
      </c>
      <c r="B512" t="s">
        <v>460</v>
      </c>
      <c r="C512" t="s">
        <v>472</v>
      </c>
      <c r="D512" t="s">
        <v>464</v>
      </c>
      <c r="E512" t="s">
        <v>178</v>
      </c>
      <c r="F512" t="s">
        <v>466</v>
      </c>
      <c r="H512" t="s">
        <v>642</v>
      </c>
      <c r="I512" s="18">
        <v>42857</v>
      </c>
      <c r="K512" t="s">
        <v>468</v>
      </c>
      <c r="L512" t="s">
        <v>467</v>
      </c>
      <c r="M512" t="s">
        <v>467</v>
      </c>
      <c r="N512" t="s">
        <v>467</v>
      </c>
      <c r="O512">
        <v>0.09</v>
      </c>
      <c r="P512" t="s">
        <v>468</v>
      </c>
      <c r="Q512">
        <v>0.307</v>
      </c>
      <c r="R512" t="s">
        <v>469</v>
      </c>
      <c r="S512" t="s">
        <v>458</v>
      </c>
      <c r="T512" t="s">
        <v>458</v>
      </c>
      <c r="U512" s="18">
        <v>42858</v>
      </c>
      <c r="V512" t="s">
        <v>158</v>
      </c>
      <c r="W512" t="s">
        <v>458</v>
      </c>
      <c r="X512" t="s">
        <v>459</v>
      </c>
      <c r="Z512"/>
    </row>
    <row r="513" spans="1:26" x14ac:dyDescent="0.35">
      <c r="A513" t="s">
        <v>490</v>
      </c>
      <c r="B513" t="s">
        <v>460</v>
      </c>
      <c r="C513" t="s">
        <v>472</v>
      </c>
      <c r="D513" t="s">
        <v>464</v>
      </c>
      <c r="E513" t="s">
        <v>178</v>
      </c>
      <c r="F513" t="s">
        <v>466</v>
      </c>
      <c r="H513" t="s">
        <v>643</v>
      </c>
      <c r="I513" s="18">
        <v>42857</v>
      </c>
      <c r="K513" t="s">
        <v>468</v>
      </c>
      <c r="L513" t="s">
        <v>467</v>
      </c>
      <c r="M513" t="s">
        <v>467</v>
      </c>
      <c r="N513" t="s">
        <v>467</v>
      </c>
      <c r="O513">
        <v>0.09</v>
      </c>
      <c r="P513" t="s">
        <v>468</v>
      </c>
      <c r="Q513">
        <v>0.307</v>
      </c>
      <c r="R513" t="s">
        <v>469</v>
      </c>
      <c r="S513" t="s">
        <v>458</v>
      </c>
      <c r="T513" t="s">
        <v>458</v>
      </c>
      <c r="U513" s="18">
        <v>42858</v>
      </c>
      <c r="V513" t="s">
        <v>451</v>
      </c>
      <c r="W513" t="s">
        <v>458</v>
      </c>
      <c r="X513" t="s">
        <v>459</v>
      </c>
      <c r="Z513"/>
    </row>
    <row r="514" spans="1:26" x14ac:dyDescent="0.35">
      <c r="A514" t="s">
        <v>491</v>
      </c>
      <c r="B514" t="s">
        <v>460</v>
      </c>
      <c r="C514" t="s">
        <v>472</v>
      </c>
      <c r="D514" t="s">
        <v>464</v>
      </c>
      <c r="E514" t="s">
        <v>178</v>
      </c>
      <c r="F514" t="s">
        <v>466</v>
      </c>
      <c r="H514" t="s">
        <v>644</v>
      </c>
      <c r="I514" s="18">
        <v>42892</v>
      </c>
      <c r="K514" t="s">
        <v>468</v>
      </c>
      <c r="L514" t="s">
        <v>467</v>
      </c>
      <c r="M514" t="s">
        <v>467</v>
      </c>
      <c r="N514" t="s">
        <v>467</v>
      </c>
      <c r="O514">
        <v>0.09</v>
      </c>
      <c r="P514" t="s">
        <v>468</v>
      </c>
      <c r="Q514">
        <v>0.307</v>
      </c>
      <c r="R514" t="s">
        <v>469</v>
      </c>
      <c r="S514" t="s">
        <v>458</v>
      </c>
      <c r="T514" t="s">
        <v>458</v>
      </c>
      <c r="U514" s="18">
        <v>42893</v>
      </c>
      <c r="V514" t="s">
        <v>159</v>
      </c>
      <c r="W514" t="s">
        <v>458</v>
      </c>
      <c r="X514" t="s">
        <v>459</v>
      </c>
      <c r="Z514"/>
    </row>
    <row r="515" spans="1:26" x14ac:dyDescent="0.35">
      <c r="A515" t="s">
        <v>492</v>
      </c>
      <c r="B515" t="s">
        <v>460</v>
      </c>
      <c r="C515" t="s">
        <v>472</v>
      </c>
      <c r="D515" t="s">
        <v>464</v>
      </c>
      <c r="E515" t="s">
        <v>178</v>
      </c>
      <c r="F515" t="s">
        <v>466</v>
      </c>
      <c r="H515" t="s">
        <v>645</v>
      </c>
      <c r="I515" s="18">
        <v>42892</v>
      </c>
      <c r="K515" t="s">
        <v>468</v>
      </c>
      <c r="L515" t="s">
        <v>467</v>
      </c>
      <c r="M515" t="s">
        <v>467</v>
      </c>
      <c r="N515" t="s">
        <v>467</v>
      </c>
      <c r="O515">
        <v>0.09</v>
      </c>
      <c r="P515" t="s">
        <v>468</v>
      </c>
      <c r="Q515">
        <v>0.307</v>
      </c>
      <c r="R515" t="s">
        <v>469</v>
      </c>
      <c r="S515" t="s">
        <v>458</v>
      </c>
      <c r="T515" t="s">
        <v>458</v>
      </c>
      <c r="U515" s="18">
        <v>42893</v>
      </c>
      <c r="V515" t="s">
        <v>160</v>
      </c>
      <c r="W515" t="s">
        <v>458</v>
      </c>
      <c r="X515" t="s">
        <v>459</v>
      </c>
      <c r="Z515"/>
    </row>
    <row r="516" spans="1:26" x14ac:dyDescent="0.35">
      <c r="A516" t="s">
        <v>493</v>
      </c>
      <c r="B516" t="s">
        <v>460</v>
      </c>
      <c r="C516" t="s">
        <v>472</v>
      </c>
      <c r="D516" t="s">
        <v>464</v>
      </c>
      <c r="E516" t="s">
        <v>178</v>
      </c>
      <c r="F516" t="s">
        <v>466</v>
      </c>
      <c r="H516" t="s">
        <v>646</v>
      </c>
      <c r="I516" s="18">
        <v>42892</v>
      </c>
      <c r="K516" t="s">
        <v>468</v>
      </c>
      <c r="L516" t="s">
        <v>467</v>
      </c>
      <c r="M516" t="s">
        <v>467</v>
      </c>
      <c r="N516" t="s">
        <v>467</v>
      </c>
      <c r="O516">
        <v>0.09</v>
      </c>
      <c r="P516" t="s">
        <v>468</v>
      </c>
      <c r="Q516">
        <v>0.307</v>
      </c>
      <c r="R516" t="s">
        <v>469</v>
      </c>
      <c r="S516" t="s">
        <v>458</v>
      </c>
      <c r="T516" t="s">
        <v>458</v>
      </c>
      <c r="U516" s="18">
        <v>42893</v>
      </c>
      <c r="V516" t="s">
        <v>450</v>
      </c>
      <c r="W516" t="s">
        <v>458</v>
      </c>
      <c r="X516" t="s">
        <v>459</v>
      </c>
      <c r="Z516"/>
    </row>
    <row r="517" spans="1:26" x14ac:dyDescent="0.35">
      <c r="A517" t="s">
        <v>494</v>
      </c>
      <c r="B517" t="s">
        <v>460</v>
      </c>
      <c r="C517" t="s">
        <v>472</v>
      </c>
      <c r="D517" t="s">
        <v>464</v>
      </c>
      <c r="E517" t="s">
        <v>178</v>
      </c>
      <c r="F517" t="s">
        <v>466</v>
      </c>
      <c r="H517" t="s">
        <v>647</v>
      </c>
      <c r="I517" s="18">
        <v>42892</v>
      </c>
      <c r="K517" t="s">
        <v>468</v>
      </c>
      <c r="L517" t="s">
        <v>467</v>
      </c>
      <c r="M517" t="s">
        <v>467</v>
      </c>
      <c r="N517" t="s">
        <v>467</v>
      </c>
      <c r="O517">
        <v>0.09</v>
      </c>
      <c r="P517" t="s">
        <v>468</v>
      </c>
      <c r="Q517">
        <v>0.307</v>
      </c>
      <c r="R517" t="s">
        <v>469</v>
      </c>
      <c r="S517" t="s">
        <v>458</v>
      </c>
      <c r="T517" t="s">
        <v>458</v>
      </c>
      <c r="U517" s="18">
        <v>42893</v>
      </c>
      <c r="V517" t="s">
        <v>158</v>
      </c>
      <c r="W517" t="s">
        <v>458</v>
      </c>
      <c r="X517" t="s">
        <v>459</v>
      </c>
      <c r="Z517"/>
    </row>
    <row r="518" spans="1:26" x14ac:dyDescent="0.35">
      <c r="A518" t="s">
        <v>495</v>
      </c>
      <c r="B518" t="s">
        <v>460</v>
      </c>
      <c r="C518" t="s">
        <v>472</v>
      </c>
      <c r="D518" t="s">
        <v>464</v>
      </c>
      <c r="E518" t="s">
        <v>178</v>
      </c>
      <c r="F518" t="s">
        <v>466</v>
      </c>
      <c r="H518" t="s">
        <v>648</v>
      </c>
      <c r="I518" s="18">
        <v>42892</v>
      </c>
      <c r="K518" t="s">
        <v>468</v>
      </c>
      <c r="L518" t="s">
        <v>467</v>
      </c>
      <c r="M518" t="s">
        <v>467</v>
      </c>
      <c r="N518" t="s">
        <v>467</v>
      </c>
      <c r="O518">
        <v>0.09</v>
      </c>
      <c r="P518" t="s">
        <v>468</v>
      </c>
      <c r="Q518">
        <v>0.307</v>
      </c>
      <c r="R518" t="s">
        <v>469</v>
      </c>
      <c r="S518" t="s">
        <v>458</v>
      </c>
      <c r="T518" t="s">
        <v>458</v>
      </c>
      <c r="U518" s="18">
        <v>42893</v>
      </c>
      <c r="V518" t="s">
        <v>451</v>
      </c>
      <c r="W518" t="s">
        <v>458</v>
      </c>
      <c r="X518" t="s">
        <v>459</v>
      </c>
      <c r="Z518"/>
    </row>
    <row r="519" spans="1:26" x14ac:dyDescent="0.35">
      <c r="A519" t="s">
        <v>496</v>
      </c>
      <c r="B519" t="s">
        <v>460</v>
      </c>
      <c r="C519" t="s">
        <v>472</v>
      </c>
      <c r="D519" t="s">
        <v>464</v>
      </c>
      <c r="E519" t="s">
        <v>178</v>
      </c>
      <c r="F519" t="s">
        <v>466</v>
      </c>
      <c r="H519" t="s">
        <v>649</v>
      </c>
      <c r="I519" s="18">
        <v>42892</v>
      </c>
      <c r="K519" t="s">
        <v>468</v>
      </c>
      <c r="L519" t="s">
        <v>467</v>
      </c>
      <c r="M519" t="s">
        <v>467</v>
      </c>
      <c r="N519" t="s">
        <v>467</v>
      </c>
      <c r="O519">
        <v>0.09</v>
      </c>
      <c r="P519" t="s">
        <v>468</v>
      </c>
      <c r="Q519">
        <v>0.307</v>
      </c>
      <c r="R519" t="s">
        <v>469</v>
      </c>
      <c r="S519" t="s">
        <v>458</v>
      </c>
      <c r="T519" t="s">
        <v>458</v>
      </c>
      <c r="U519" s="18">
        <v>42893</v>
      </c>
      <c r="V519" t="s">
        <v>161</v>
      </c>
      <c r="W519" t="s">
        <v>458</v>
      </c>
      <c r="X519" t="s">
        <v>459</v>
      </c>
      <c r="Z519"/>
    </row>
    <row r="520" spans="1:26" x14ac:dyDescent="0.35">
      <c r="A520" t="s">
        <v>497</v>
      </c>
      <c r="B520" t="s">
        <v>460</v>
      </c>
      <c r="C520" t="s">
        <v>472</v>
      </c>
      <c r="D520" t="s">
        <v>464</v>
      </c>
      <c r="E520" t="s">
        <v>178</v>
      </c>
      <c r="F520" t="s">
        <v>466</v>
      </c>
      <c r="H520" t="s">
        <v>650</v>
      </c>
      <c r="I520" s="18">
        <v>42892</v>
      </c>
      <c r="K520" t="s">
        <v>468</v>
      </c>
      <c r="L520" t="s">
        <v>467</v>
      </c>
      <c r="M520" t="s">
        <v>467</v>
      </c>
      <c r="N520" t="s">
        <v>467</v>
      </c>
      <c r="O520">
        <v>0.09</v>
      </c>
      <c r="P520" t="s">
        <v>468</v>
      </c>
      <c r="Q520">
        <v>0.307</v>
      </c>
      <c r="R520" t="s">
        <v>469</v>
      </c>
      <c r="S520" t="s">
        <v>458</v>
      </c>
      <c r="T520" t="s">
        <v>458</v>
      </c>
      <c r="U520" s="18">
        <v>42893</v>
      </c>
      <c r="V520" t="s">
        <v>452</v>
      </c>
      <c r="W520" t="s">
        <v>458</v>
      </c>
      <c r="X520" t="s">
        <v>459</v>
      </c>
      <c r="Z520"/>
    </row>
    <row r="521" spans="1:26" x14ac:dyDescent="0.35">
      <c r="A521" t="s">
        <v>498</v>
      </c>
      <c r="B521" t="s">
        <v>460</v>
      </c>
      <c r="C521" t="s">
        <v>472</v>
      </c>
      <c r="D521" t="s">
        <v>464</v>
      </c>
      <c r="E521" t="s">
        <v>178</v>
      </c>
      <c r="F521" t="s">
        <v>466</v>
      </c>
      <c r="H521" t="s">
        <v>651</v>
      </c>
      <c r="I521" s="18">
        <v>42921</v>
      </c>
      <c r="K521" t="s">
        <v>468</v>
      </c>
      <c r="L521" t="s">
        <v>467</v>
      </c>
      <c r="M521" t="s">
        <v>467</v>
      </c>
      <c r="N521" t="s">
        <v>467</v>
      </c>
      <c r="O521">
        <v>0.09</v>
      </c>
      <c r="P521" t="s">
        <v>468</v>
      </c>
      <c r="Q521">
        <v>0.307</v>
      </c>
      <c r="R521" t="s">
        <v>469</v>
      </c>
      <c r="S521" t="s">
        <v>458</v>
      </c>
      <c r="T521" t="s">
        <v>458</v>
      </c>
      <c r="U521" s="18">
        <v>42922</v>
      </c>
      <c r="V521" t="s">
        <v>159</v>
      </c>
      <c r="W521" t="s">
        <v>458</v>
      </c>
      <c r="X521" t="s">
        <v>459</v>
      </c>
      <c r="Z521"/>
    </row>
    <row r="522" spans="1:26" x14ac:dyDescent="0.35">
      <c r="A522" t="s">
        <v>499</v>
      </c>
      <c r="B522" t="s">
        <v>460</v>
      </c>
      <c r="C522" t="s">
        <v>472</v>
      </c>
      <c r="D522" t="s">
        <v>464</v>
      </c>
      <c r="E522" t="s">
        <v>178</v>
      </c>
      <c r="F522" t="s">
        <v>466</v>
      </c>
      <c r="H522" t="s">
        <v>652</v>
      </c>
      <c r="I522" s="18">
        <v>42921</v>
      </c>
      <c r="K522" t="s">
        <v>468</v>
      </c>
      <c r="L522" t="s">
        <v>467</v>
      </c>
      <c r="M522" t="s">
        <v>467</v>
      </c>
      <c r="N522" t="s">
        <v>467</v>
      </c>
      <c r="O522">
        <v>0.09</v>
      </c>
      <c r="P522" t="s">
        <v>468</v>
      </c>
      <c r="Q522">
        <v>0.307</v>
      </c>
      <c r="R522" t="s">
        <v>469</v>
      </c>
      <c r="S522" t="s">
        <v>458</v>
      </c>
      <c r="T522" t="s">
        <v>458</v>
      </c>
      <c r="U522" s="18">
        <v>42922</v>
      </c>
      <c r="V522" t="s">
        <v>160</v>
      </c>
      <c r="W522" t="s">
        <v>458</v>
      </c>
      <c r="X522" t="s">
        <v>459</v>
      </c>
      <c r="Z522"/>
    </row>
    <row r="523" spans="1:26" x14ac:dyDescent="0.35">
      <c r="A523" t="s">
        <v>500</v>
      </c>
      <c r="B523" t="s">
        <v>460</v>
      </c>
      <c r="C523" t="s">
        <v>472</v>
      </c>
      <c r="D523" t="s">
        <v>464</v>
      </c>
      <c r="E523" t="s">
        <v>178</v>
      </c>
      <c r="F523" t="s">
        <v>466</v>
      </c>
      <c r="H523" t="s">
        <v>653</v>
      </c>
      <c r="I523" s="18">
        <v>42921</v>
      </c>
      <c r="K523" t="s">
        <v>468</v>
      </c>
      <c r="L523" t="s">
        <v>467</v>
      </c>
      <c r="M523" t="s">
        <v>467</v>
      </c>
      <c r="N523" t="s">
        <v>467</v>
      </c>
      <c r="O523">
        <v>0.09</v>
      </c>
      <c r="P523" t="s">
        <v>468</v>
      </c>
      <c r="Q523">
        <v>0.307</v>
      </c>
      <c r="R523" t="s">
        <v>469</v>
      </c>
      <c r="S523" t="s">
        <v>458</v>
      </c>
      <c r="T523" t="s">
        <v>458</v>
      </c>
      <c r="U523" s="18">
        <v>42922</v>
      </c>
      <c r="V523" t="s">
        <v>450</v>
      </c>
      <c r="W523" t="s">
        <v>458</v>
      </c>
      <c r="X523" t="s">
        <v>459</v>
      </c>
      <c r="Z523"/>
    </row>
    <row r="524" spans="1:26" x14ac:dyDescent="0.35">
      <c r="A524" t="s">
        <v>501</v>
      </c>
      <c r="B524" t="s">
        <v>460</v>
      </c>
      <c r="C524" t="s">
        <v>472</v>
      </c>
      <c r="D524" t="s">
        <v>464</v>
      </c>
      <c r="E524" t="s">
        <v>178</v>
      </c>
      <c r="F524" t="s">
        <v>466</v>
      </c>
      <c r="H524" t="s">
        <v>654</v>
      </c>
      <c r="I524" s="18">
        <v>42921</v>
      </c>
      <c r="K524" t="s">
        <v>468</v>
      </c>
      <c r="L524" t="s">
        <v>467</v>
      </c>
      <c r="M524" t="s">
        <v>467</v>
      </c>
      <c r="N524" t="s">
        <v>467</v>
      </c>
      <c r="O524">
        <v>0.09</v>
      </c>
      <c r="P524" t="s">
        <v>468</v>
      </c>
      <c r="Q524">
        <v>0.307</v>
      </c>
      <c r="R524" t="s">
        <v>469</v>
      </c>
      <c r="S524" t="s">
        <v>458</v>
      </c>
      <c r="T524" t="s">
        <v>458</v>
      </c>
      <c r="U524" s="18">
        <v>42922</v>
      </c>
      <c r="V524" t="s">
        <v>158</v>
      </c>
      <c r="W524" t="s">
        <v>458</v>
      </c>
      <c r="X524" t="s">
        <v>459</v>
      </c>
      <c r="Z524"/>
    </row>
    <row r="525" spans="1:26" x14ac:dyDescent="0.35">
      <c r="A525" t="s">
        <v>502</v>
      </c>
      <c r="B525" t="s">
        <v>460</v>
      </c>
      <c r="C525" t="s">
        <v>472</v>
      </c>
      <c r="D525" t="s">
        <v>464</v>
      </c>
      <c r="E525" t="s">
        <v>178</v>
      </c>
      <c r="F525" t="s">
        <v>466</v>
      </c>
      <c r="H525" t="s">
        <v>655</v>
      </c>
      <c r="I525" s="18">
        <v>42921</v>
      </c>
      <c r="K525" t="s">
        <v>468</v>
      </c>
      <c r="L525" t="s">
        <v>467</v>
      </c>
      <c r="M525" t="s">
        <v>467</v>
      </c>
      <c r="N525" t="s">
        <v>467</v>
      </c>
      <c r="O525">
        <v>0.09</v>
      </c>
      <c r="P525" t="s">
        <v>468</v>
      </c>
      <c r="Q525">
        <v>0.307</v>
      </c>
      <c r="R525" t="s">
        <v>469</v>
      </c>
      <c r="S525" t="s">
        <v>458</v>
      </c>
      <c r="T525" t="s">
        <v>458</v>
      </c>
      <c r="U525" s="18">
        <v>42922</v>
      </c>
      <c r="V525" t="s">
        <v>451</v>
      </c>
      <c r="W525" t="s">
        <v>458</v>
      </c>
      <c r="X525" t="s">
        <v>459</v>
      </c>
      <c r="Z525"/>
    </row>
    <row r="526" spans="1:26" x14ac:dyDescent="0.35">
      <c r="A526" t="s">
        <v>503</v>
      </c>
      <c r="B526" t="s">
        <v>460</v>
      </c>
      <c r="C526" t="s">
        <v>472</v>
      </c>
      <c r="D526" t="s">
        <v>464</v>
      </c>
      <c r="E526" t="s">
        <v>178</v>
      </c>
      <c r="F526" t="s">
        <v>466</v>
      </c>
      <c r="H526" t="s">
        <v>656</v>
      </c>
      <c r="I526" s="18">
        <v>42921</v>
      </c>
      <c r="K526" t="s">
        <v>468</v>
      </c>
      <c r="L526" t="s">
        <v>467</v>
      </c>
      <c r="M526" t="s">
        <v>467</v>
      </c>
      <c r="N526" t="s">
        <v>467</v>
      </c>
      <c r="O526">
        <v>0.09</v>
      </c>
      <c r="P526" t="s">
        <v>468</v>
      </c>
      <c r="Q526">
        <v>0.307</v>
      </c>
      <c r="R526" t="s">
        <v>469</v>
      </c>
      <c r="S526" t="s">
        <v>458</v>
      </c>
      <c r="T526" t="s">
        <v>458</v>
      </c>
      <c r="U526" s="18">
        <v>42922</v>
      </c>
      <c r="V526" t="s">
        <v>161</v>
      </c>
      <c r="W526" t="s">
        <v>458</v>
      </c>
      <c r="X526" t="s">
        <v>459</v>
      </c>
      <c r="Z526"/>
    </row>
    <row r="527" spans="1:26" x14ac:dyDescent="0.35">
      <c r="A527" t="s">
        <v>504</v>
      </c>
      <c r="B527" t="s">
        <v>460</v>
      </c>
      <c r="C527" t="s">
        <v>472</v>
      </c>
      <c r="D527" t="s">
        <v>464</v>
      </c>
      <c r="E527" t="s">
        <v>178</v>
      </c>
      <c r="F527" t="s">
        <v>466</v>
      </c>
      <c r="H527" t="s">
        <v>657</v>
      </c>
      <c r="I527" s="18">
        <v>42921</v>
      </c>
      <c r="K527" t="s">
        <v>468</v>
      </c>
      <c r="L527" t="s">
        <v>467</v>
      </c>
      <c r="M527" t="s">
        <v>467</v>
      </c>
      <c r="N527" t="s">
        <v>467</v>
      </c>
      <c r="O527">
        <v>0.09</v>
      </c>
      <c r="P527" t="s">
        <v>468</v>
      </c>
      <c r="Q527">
        <v>0.307</v>
      </c>
      <c r="R527" t="s">
        <v>469</v>
      </c>
      <c r="S527" t="s">
        <v>458</v>
      </c>
      <c r="T527" t="s">
        <v>458</v>
      </c>
      <c r="U527" s="18">
        <v>42922</v>
      </c>
      <c r="V527" t="s">
        <v>452</v>
      </c>
      <c r="W527" t="s">
        <v>458</v>
      </c>
      <c r="X527" t="s">
        <v>459</v>
      </c>
      <c r="Z527"/>
    </row>
    <row r="528" spans="1:26" x14ac:dyDescent="0.35">
      <c r="A528" t="s">
        <v>505</v>
      </c>
      <c r="B528" t="s">
        <v>460</v>
      </c>
      <c r="C528" t="s">
        <v>472</v>
      </c>
      <c r="D528" t="s">
        <v>464</v>
      </c>
      <c r="E528" t="s">
        <v>178</v>
      </c>
      <c r="F528" t="s">
        <v>466</v>
      </c>
      <c r="H528" t="s">
        <v>658</v>
      </c>
      <c r="I528" s="18">
        <v>42944</v>
      </c>
      <c r="K528" t="s">
        <v>468</v>
      </c>
      <c r="L528" t="s">
        <v>467</v>
      </c>
      <c r="M528" t="s">
        <v>467</v>
      </c>
      <c r="N528" t="s">
        <v>467</v>
      </c>
      <c r="O528">
        <v>0.09</v>
      </c>
      <c r="P528" t="s">
        <v>468</v>
      </c>
      <c r="Q528">
        <v>0.307</v>
      </c>
      <c r="R528" t="s">
        <v>469</v>
      </c>
      <c r="S528" t="s">
        <v>458</v>
      </c>
      <c r="T528" t="s">
        <v>458</v>
      </c>
      <c r="U528" s="18">
        <v>42945</v>
      </c>
      <c r="V528" t="s">
        <v>159</v>
      </c>
      <c r="W528" t="s">
        <v>458</v>
      </c>
      <c r="X528" t="s">
        <v>459</v>
      </c>
      <c r="Z528"/>
    </row>
    <row r="529" spans="1:26" x14ac:dyDescent="0.35">
      <c r="A529" t="s">
        <v>506</v>
      </c>
      <c r="B529" t="s">
        <v>460</v>
      </c>
      <c r="C529" t="s">
        <v>472</v>
      </c>
      <c r="D529" t="s">
        <v>464</v>
      </c>
      <c r="E529" t="s">
        <v>178</v>
      </c>
      <c r="F529" t="s">
        <v>466</v>
      </c>
      <c r="H529" t="s">
        <v>659</v>
      </c>
      <c r="I529" s="18">
        <v>42944</v>
      </c>
      <c r="K529" t="s">
        <v>468</v>
      </c>
      <c r="L529" t="s">
        <v>467</v>
      </c>
      <c r="M529" t="s">
        <v>467</v>
      </c>
      <c r="N529" t="s">
        <v>467</v>
      </c>
      <c r="O529">
        <v>0.09</v>
      </c>
      <c r="P529" t="s">
        <v>468</v>
      </c>
      <c r="Q529">
        <v>0.307</v>
      </c>
      <c r="R529" t="s">
        <v>469</v>
      </c>
      <c r="S529" t="s">
        <v>458</v>
      </c>
      <c r="T529" t="s">
        <v>458</v>
      </c>
      <c r="U529" s="18">
        <v>42945</v>
      </c>
      <c r="V529" t="s">
        <v>160</v>
      </c>
      <c r="W529" t="s">
        <v>458</v>
      </c>
      <c r="X529" t="s">
        <v>459</v>
      </c>
      <c r="Z529"/>
    </row>
    <row r="530" spans="1:26" x14ac:dyDescent="0.35">
      <c r="A530" t="s">
        <v>507</v>
      </c>
      <c r="B530" t="s">
        <v>460</v>
      </c>
      <c r="C530" t="s">
        <v>472</v>
      </c>
      <c r="D530" t="s">
        <v>464</v>
      </c>
      <c r="E530" t="s">
        <v>178</v>
      </c>
      <c r="F530" t="s">
        <v>466</v>
      </c>
      <c r="H530" t="s">
        <v>660</v>
      </c>
      <c r="I530" s="18">
        <v>42944</v>
      </c>
      <c r="K530" t="s">
        <v>468</v>
      </c>
      <c r="L530" t="s">
        <v>467</v>
      </c>
      <c r="M530" t="s">
        <v>467</v>
      </c>
      <c r="N530" t="s">
        <v>467</v>
      </c>
      <c r="O530">
        <v>0.09</v>
      </c>
      <c r="P530" t="s">
        <v>468</v>
      </c>
      <c r="Q530">
        <v>0.307</v>
      </c>
      <c r="R530" t="s">
        <v>469</v>
      </c>
      <c r="S530" t="s">
        <v>458</v>
      </c>
      <c r="T530" t="s">
        <v>458</v>
      </c>
      <c r="U530" s="18">
        <v>42945</v>
      </c>
      <c r="V530" t="s">
        <v>450</v>
      </c>
      <c r="W530" t="s">
        <v>458</v>
      </c>
      <c r="X530" t="s">
        <v>459</v>
      </c>
      <c r="Z530"/>
    </row>
    <row r="531" spans="1:26" x14ac:dyDescent="0.35">
      <c r="A531" t="s">
        <v>508</v>
      </c>
      <c r="B531" t="s">
        <v>460</v>
      </c>
      <c r="C531" t="s">
        <v>472</v>
      </c>
      <c r="D531" t="s">
        <v>464</v>
      </c>
      <c r="E531" t="s">
        <v>178</v>
      </c>
      <c r="F531" t="s">
        <v>466</v>
      </c>
      <c r="H531" t="s">
        <v>661</v>
      </c>
      <c r="I531" s="18">
        <v>42944</v>
      </c>
      <c r="K531" t="s">
        <v>468</v>
      </c>
      <c r="L531" t="s">
        <v>467</v>
      </c>
      <c r="M531" t="s">
        <v>467</v>
      </c>
      <c r="N531" t="s">
        <v>467</v>
      </c>
      <c r="O531">
        <v>0.09</v>
      </c>
      <c r="P531" t="s">
        <v>468</v>
      </c>
      <c r="Q531">
        <v>0.307</v>
      </c>
      <c r="R531" t="s">
        <v>469</v>
      </c>
      <c r="S531" t="s">
        <v>458</v>
      </c>
      <c r="T531" t="s">
        <v>458</v>
      </c>
      <c r="U531" s="18">
        <v>42945</v>
      </c>
      <c r="V531" t="s">
        <v>158</v>
      </c>
      <c r="W531" t="s">
        <v>458</v>
      </c>
      <c r="X531" t="s">
        <v>459</v>
      </c>
      <c r="Z531"/>
    </row>
    <row r="532" spans="1:26" x14ac:dyDescent="0.35">
      <c r="A532" t="s">
        <v>509</v>
      </c>
      <c r="B532" t="s">
        <v>460</v>
      </c>
      <c r="C532" t="s">
        <v>472</v>
      </c>
      <c r="D532" t="s">
        <v>464</v>
      </c>
      <c r="E532" t="s">
        <v>178</v>
      </c>
      <c r="F532" t="s">
        <v>466</v>
      </c>
      <c r="H532" t="s">
        <v>662</v>
      </c>
      <c r="I532" s="18">
        <v>42944</v>
      </c>
      <c r="K532" t="s">
        <v>468</v>
      </c>
      <c r="L532" t="s">
        <v>467</v>
      </c>
      <c r="M532" t="s">
        <v>467</v>
      </c>
      <c r="N532" t="s">
        <v>467</v>
      </c>
      <c r="O532">
        <v>0.09</v>
      </c>
      <c r="P532" t="s">
        <v>468</v>
      </c>
      <c r="Q532">
        <v>0.307</v>
      </c>
      <c r="R532" t="s">
        <v>469</v>
      </c>
      <c r="S532" t="s">
        <v>458</v>
      </c>
      <c r="T532" t="s">
        <v>458</v>
      </c>
      <c r="U532" s="18">
        <v>42945</v>
      </c>
      <c r="V532" t="s">
        <v>451</v>
      </c>
      <c r="W532" t="s">
        <v>458</v>
      </c>
      <c r="X532" t="s">
        <v>459</v>
      </c>
      <c r="Z532"/>
    </row>
    <row r="533" spans="1:26" x14ac:dyDescent="0.35">
      <c r="A533" t="s">
        <v>510</v>
      </c>
      <c r="B533" t="s">
        <v>460</v>
      </c>
      <c r="C533" t="s">
        <v>472</v>
      </c>
      <c r="D533" t="s">
        <v>464</v>
      </c>
      <c r="E533" t="s">
        <v>178</v>
      </c>
      <c r="F533" t="s">
        <v>466</v>
      </c>
      <c r="H533" t="s">
        <v>663</v>
      </c>
      <c r="I533" s="18">
        <v>42944</v>
      </c>
      <c r="K533" t="s">
        <v>468</v>
      </c>
      <c r="L533" t="s">
        <v>467</v>
      </c>
      <c r="M533" t="s">
        <v>467</v>
      </c>
      <c r="N533" t="s">
        <v>467</v>
      </c>
      <c r="O533">
        <v>0.09</v>
      </c>
      <c r="P533" t="s">
        <v>468</v>
      </c>
      <c r="Q533">
        <v>0.307</v>
      </c>
      <c r="R533" t="s">
        <v>469</v>
      </c>
      <c r="S533" t="s">
        <v>458</v>
      </c>
      <c r="T533" t="s">
        <v>458</v>
      </c>
      <c r="U533" s="18">
        <v>42945</v>
      </c>
      <c r="V533" t="s">
        <v>161</v>
      </c>
      <c r="W533" t="s">
        <v>458</v>
      </c>
      <c r="X533" t="s">
        <v>459</v>
      </c>
      <c r="Z533"/>
    </row>
    <row r="534" spans="1:26" x14ac:dyDescent="0.35">
      <c r="A534" t="s">
        <v>511</v>
      </c>
      <c r="B534" t="s">
        <v>460</v>
      </c>
      <c r="C534" t="s">
        <v>472</v>
      </c>
      <c r="D534" t="s">
        <v>464</v>
      </c>
      <c r="E534" t="s">
        <v>178</v>
      </c>
      <c r="F534" t="s">
        <v>466</v>
      </c>
      <c r="H534" t="s">
        <v>664</v>
      </c>
      <c r="I534" s="18">
        <v>42944</v>
      </c>
      <c r="K534" t="s">
        <v>468</v>
      </c>
      <c r="L534" t="s">
        <v>467</v>
      </c>
      <c r="M534" t="s">
        <v>467</v>
      </c>
      <c r="N534" t="s">
        <v>467</v>
      </c>
      <c r="O534">
        <v>0.09</v>
      </c>
      <c r="P534" t="s">
        <v>468</v>
      </c>
      <c r="Q534">
        <v>0.307</v>
      </c>
      <c r="R534" t="s">
        <v>469</v>
      </c>
      <c r="S534" t="s">
        <v>458</v>
      </c>
      <c r="T534" t="s">
        <v>458</v>
      </c>
      <c r="U534" s="18">
        <v>42945</v>
      </c>
      <c r="V534" t="s">
        <v>452</v>
      </c>
      <c r="W534" t="s">
        <v>458</v>
      </c>
      <c r="X534" t="s">
        <v>459</v>
      </c>
      <c r="Z534"/>
    </row>
    <row r="535" spans="1:26" x14ac:dyDescent="0.35">
      <c r="A535" t="s">
        <v>512</v>
      </c>
      <c r="B535" t="s">
        <v>460</v>
      </c>
      <c r="C535" t="s">
        <v>472</v>
      </c>
      <c r="D535" t="s">
        <v>464</v>
      </c>
      <c r="E535" t="s">
        <v>178</v>
      </c>
      <c r="F535" t="s">
        <v>466</v>
      </c>
      <c r="H535" t="s">
        <v>665</v>
      </c>
      <c r="I535" s="18">
        <v>43038</v>
      </c>
      <c r="K535" t="s">
        <v>468</v>
      </c>
      <c r="L535" t="s">
        <v>467</v>
      </c>
      <c r="M535" t="s">
        <v>467</v>
      </c>
      <c r="N535" t="s">
        <v>467</v>
      </c>
      <c r="O535">
        <v>0.09</v>
      </c>
      <c r="P535" t="s">
        <v>468</v>
      </c>
      <c r="Q535">
        <v>0.307</v>
      </c>
      <c r="R535" t="s">
        <v>469</v>
      </c>
      <c r="S535" t="s">
        <v>458</v>
      </c>
      <c r="T535" t="s">
        <v>457</v>
      </c>
      <c r="U535" s="18">
        <v>43039</v>
      </c>
      <c r="V535" t="s">
        <v>159</v>
      </c>
      <c r="W535" t="s">
        <v>458</v>
      </c>
      <c r="X535" t="s">
        <v>459</v>
      </c>
      <c r="Z535"/>
    </row>
    <row r="536" spans="1:26" x14ac:dyDescent="0.35">
      <c r="A536" t="s">
        <v>603</v>
      </c>
      <c r="B536" t="s">
        <v>460</v>
      </c>
      <c r="C536" t="s">
        <v>472</v>
      </c>
      <c r="D536" t="s">
        <v>464</v>
      </c>
      <c r="E536" t="s">
        <v>178</v>
      </c>
      <c r="F536" t="s">
        <v>466</v>
      </c>
      <c r="H536" t="s">
        <v>666</v>
      </c>
      <c r="I536" s="18">
        <v>43038</v>
      </c>
      <c r="K536" t="s">
        <v>468</v>
      </c>
      <c r="L536" t="s">
        <v>467</v>
      </c>
      <c r="M536" t="s">
        <v>467</v>
      </c>
      <c r="N536" t="s">
        <v>467</v>
      </c>
      <c r="O536">
        <v>0.09</v>
      </c>
      <c r="P536" t="s">
        <v>468</v>
      </c>
      <c r="Q536">
        <v>0.307</v>
      </c>
      <c r="R536" t="s">
        <v>469</v>
      </c>
      <c r="S536" t="s">
        <v>458</v>
      </c>
      <c r="T536" t="s">
        <v>456</v>
      </c>
      <c r="U536" s="18">
        <v>43039</v>
      </c>
      <c r="V536" t="s">
        <v>159</v>
      </c>
      <c r="W536" t="s">
        <v>458</v>
      </c>
      <c r="X536" t="s">
        <v>459</v>
      </c>
      <c r="Z536"/>
    </row>
    <row r="537" spans="1:26" x14ac:dyDescent="0.35">
      <c r="A537" t="s">
        <v>513</v>
      </c>
      <c r="B537" t="s">
        <v>460</v>
      </c>
      <c r="C537" t="s">
        <v>472</v>
      </c>
      <c r="D537" t="s">
        <v>464</v>
      </c>
      <c r="E537" t="s">
        <v>178</v>
      </c>
      <c r="F537" t="s">
        <v>466</v>
      </c>
      <c r="H537" t="s">
        <v>667</v>
      </c>
      <c r="I537" s="18">
        <v>43038</v>
      </c>
      <c r="K537" t="s">
        <v>468</v>
      </c>
      <c r="L537" t="s">
        <v>467</v>
      </c>
      <c r="M537" t="s">
        <v>467</v>
      </c>
      <c r="N537" t="s">
        <v>467</v>
      </c>
      <c r="O537">
        <v>0.09</v>
      </c>
      <c r="P537" t="s">
        <v>468</v>
      </c>
      <c r="Q537">
        <v>0.307</v>
      </c>
      <c r="R537" t="s">
        <v>469</v>
      </c>
      <c r="S537" t="s">
        <v>458</v>
      </c>
      <c r="T537" t="s">
        <v>457</v>
      </c>
      <c r="U537" s="18">
        <v>43039</v>
      </c>
      <c r="V537" t="s">
        <v>160</v>
      </c>
      <c r="W537" t="s">
        <v>458</v>
      </c>
      <c r="X537" t="s">
        <v>459</v>
      </c>
      <c r="Z537"/>
    </row>
    <row r="538" spans="1:26" x14ac:dyDescent="0.35">
      <c r="A538" t="s">
        <v>604</v>
      </c>
      <c r="B538" t="s">
        <v>460</v>
      </c>
      <c r="C538" t="s">
        <v>472</v>
      </c>
      <c r="D538" t="s">
        <v>464</v>
      </c>
      <c r="E538" t="s">
        <v>178</v>
      </c>
      <c r="F538" t="s">
        <v>466</v>
      </c>
      <c r="H538" t="s">
        <v>668</v>
      </c>
      <c r="I538" s="18">
        <v>43038</v>
      </c>
      <c r="K538" t="s">
        <v>468</v>
      </c>
      <c r="L538" t="s">
        <v>467</v>
      </c>
      <c r="M538" t="s">
        <v>467</v>
      </c>
      <c r="N538" t="s">
        <v>467</v>
      </c>
      <c r="O538">
        <v>0.09</v>
      </c>
      <c r="P538" t="s">
        <v>468</v>
      </c>
      <c r="Q538">
        <v>0.307</v>
      </c>
      <c r="R538" t="s">
        <v>469</v>
      </c>
      <c r="S538" t="s">
        <v>458</v>
      </c>
      <c r="T538" t="s">
        <v>456</v>
      </c>
      <c r="U538" s="18">
        <v>43039</v>
      </c>
      <c r="V538" t="s">
        <v>160</v>
      </c>
      <c r="W538" t="s">
        <v>458</v>
      </c>
      <c r="X538" t="s">
        <v>459</v>
      </c>
      <c r="Z538"/>
    </row>
    <row r="539" spans="1:26" x14ac:dyDescent="0.35">
      <c r="A539" t="s">
        <v>514</v>
      </c>
      <c r="B539" t="s">
        <v>460</v>
      </c>
      <c r="C539" t="s">
        <v>472</v>
      </c>
      <c r="D539" t="s">
        <v>464</v>
      </c>
      <c r="E539" t="s">
        <v>178</v>
      </c>
      <c r="F539" t="s">
        <v>466</v>
      </c>
      <c r="H539" t="s">
        <v>669</v>
      </c>
      <c r="I539" s="18">
        <v>43038</v>
      </c>
      <c r="K539" t="s">
        <v>468</v>
      </c>
      <c r="L539" t="s">
        <v>467</v>
      </c>
      <c r="M539" t="s">
        <v>467</v>
      </c>
      <c r="N539" t="s">
        <v>467</v>
      </c>
      <c r="O539">
        <v>0.09</v>
      </c>
      <c r="P539" t="s">
        <v>468</v>
      </c>
      <c r="Q539">
        <v>0.307</v>
      </c>
      <c r="R539" t="s">
        <v>469</v>
      </c>
      <c r="S539" t="s">
        <v>458</v>
      </c>
      <c r="T539" t="s">
        <v>457</v>
      </c>
      <c r="U539" s="18">
        <v>43039</v>
      </c>
      <c r="V539" t="s">
        <v>450</v>
      </c>
      <c r="W539" t="s">
        <v>458</v>
      </c>
      <c r="X539" t="s">
        <v>459</v>
      </c>
      <c r="Z539"/>
    </row>
    <row r="540" spans="1:26" x14ac:dyDescent="0.35">
      <c r="A540" t="s">
        <v>800</v>
      </c>
      <c r="B540" t="s">
        <v>460</v>
      </c>
      <c r="C540" t="s">
        <v>472</v>
      </c>
      <c r="D540" t="s">
        <v>464</v>
      </c>
      <c r="E540" t="s">
        <v>178</v>
      </c>
      <c r="F540" t="s">
        <v>466</v>
      </c>
      <c r="H540" t="s">
        <v>670</v>
      </c>
      <c r="I540" s="18">
        <v>43038</v>
      </c>
      <c r="K540" t="s">
        <v>468</v>
      </c>
      <c r="L540" t="s">
        <v>467</v>
      </c>
      <c r="M540" t="s">
        <v>467</v>
      </c>
      <c r="N540" t="s">
        <v>467</v>
      </c>
      <c r="O540">
        <v>0.09</v>
      </c>
      <c r="P540" t="s">
        <v>468</v>
      </c>
      <c r="Q540">
        <v>0.307</v>
      </c>
      <c r="R540" t="s">
        <v>469</v>
      </c>
      <c r="S540" t="s">
        <v>458</v>
      </c>
      <c r="T540" t="s">
        <v>456</v>
      </c>
      <c r="U540" s="18">
        <v>43039</v>
      </c>
      <c r="V540" t="s">
        <v>450</v>
      </c>
      <c r="W540" t="s">
        <v>458</v>
      </c>
      <c r="X540" t="s">
        <v>459</v>
      </c>
      <c r="Z540"/>
    </row>
    <row r="541" spans="1:26" x14ac:dyDescent="0.35">
      <c r="A541" t="s">
        <v>515</v>
      </c>
      <c r="B541" t="s">
        <v>460</v>
      </c>
      <c r="C541" t="s">
        <v>472</v>
      </c>
      <c r="D541" t="s">
        <v>464</v>
      </c>
      <c r="E541" t="s">
        <v>178</v>
      </c>
      <c r="F541" t="s">
        <v>466</v>
      </c>
      <c r="H541" t="s">
        <v>671</v>
      </c>
      <c r="I541" s="18">
        <v>43038</v>
      </c>
      <c r="K541" t="s">
        <v>468</v>
      </c>
      <c r="L541" t="s">
        <v>467</v>
      </c>
      <c r="M541" t="s">
        <v>467</v>
      </c>
      <c r="N541" t="s">
        <v>467</v>
      </c>
      <c r="O541">
        <v>0.09</v>
      </c>
      <c r="P541" t="s">
        <v>468</v>
      </c>
      <c r="Q541">
        <v>0.307</v>
      </c>
      <c r="R541" t="s">
        <v>469</v>
      </c>
      <c r="S541" t="s">
        <v>458</v>
      </c>
      <c r="T541" t="s">
        <v>457</v>
      </c>
      <c r="U541" s="18">
        <v>43039</v>
      </c>
      <c r="V541" t="s">
        <v>158</v>
      </c>
      <c r="W541" t="s">
        <v>458</v>
      </c>
      <c r="X541" t="s">
        <v>459</v>
      </c>
      <c r="Z541"/>
    </row>
    <row r="542" spans="1:26" x14ac:dyDescent="0.35">
      <c r="A542" t="s">
        <v>605</v>
      </c>
      <c r="B542" t="s">
        <v>460</v>
      </c>
      <c r="C542" t="s">
        <v>472</v>
      </c>
      <c r="D542" t="s">
        <v>464</v>
      </c>
      <c r="E542" t="s">
        <v>178</v>
      </c>
      <c r="F542" t="s">
        <v>466</v>
      </c>
      <c r="H542" t="s">
        <v>672</v>
      </c>
      <c r="I542" s="18">
        <v>43038</v>
      </c>
      <c r="K542" t="s">
        <v>468</v>
      </c>
      <c r="L542" t="s">
        <v>467</v>
      </c>
      <c r="M542" t="s">
        <v>467</v>
      </c>
      <c r="N542" t="s">
        <v>467</v>
      </c>
      <c r="O542">
        <v>0.09</v>
      </c>
      <c r="P542" t="s">
        <v>468</v>
      </c>
      <c r="Q542">
        <v>0.307</v>
      </c>
      <c r="R542" t="s">
        <v>469</v>
      </c>
      <c r="S542" t="s">
        <v>458</v>
      </c>
      <c r="T542" t="s">
        <v>456</v>
      </c>
      <c r="U542" s="18">
        <v>43039</v>
      </c>
      <c r="V542" t="s">
        <v>158</v>
      </c>
      <c r="W542" t="s">
        <v>458</v>
      </c>
      <c r="X542" t="s">
        <v>459</v>
      </c>
      <c r="Z542"/>
    </row>
    <row r="543" spans="1:26" x14ac:dyDescent="0.35">
      <c r="A543" t="s">
        <v>516</v>
      </c>
      <c r="B543" t="s">
        <v>460</v>
      </c>
      <c r="C543" t="s">
        <v>472</v>
      </c>
      <c r="D543" t="s">
        <v>464</v>
      </c>
      <c r="E543" t="s">
        <v>178</v>
      </c>
      <c r="F543" t="s">
        <v>466</v>
      </c>
      <c r="H543" t="s">
        <v>673</v>
      </c>
      <c r="I543" s="18">
        <v>43054</v>
      </c>
      <c r="K543" t="s">
        <v>468</v>
      </c>
      <c r="L543" t="s">
        <v>467</v>
      </c>
      <c r="M543" t="s">
        <v>467</v>
      </c>
      <c r="N543" t="s">
        <v>467</v>
      </c>
      <c r="O543">
        <v>0.09</v>
      </c>
      <c r="P543" t="s">
        <v>468</v>
      </c>
      <c r="Q543">
        <v>0.307</v>
      </c>
      <c r="R543" t="s">
        <v>469</v>
      </c>
      <c r="S543" t="s">
        <v>458</v>
      </c>
      <c r="T543" t="s">
        <v>458</v>
      </c>
      <c r="U543" s="18">
        <v>43055</v>
      </c>
      <c r="V543" t="s">
        <v>159</v>
      </c>
      <c r="W543" t="s">
        <v>458</v>
      </c>
      <c r="X543" t="s">
        <v>459</v>
      </c>
      <c r="Z543"/>
    </row>
    <row r="544" spans="1:26" x14ac:dyDescent="0.35">
      <c r="A544" t="s">
        <v>517</v>
      </c>
      <c r="B544" t="s">
        <v>460</v>
      </c>
      <c r="C544" t="s">
        <v>472</v>
      </c>
      <c r="D544" t="s">
        <v>464</v>
      </c>
      <c r="E544" t="s">
        <v>178</v>
      </c>
      <c r="F544" t="s">
        <v>466</v>
      </c>
      <c r="H544" t="s">
        <v>674</v>
      </c>
      <c r="I544" s="18">
        <v>43054</v>
      </c>
      <c r="K544" t="s">
        <v>468</v>
      </c>
      <c r="L544" t="s">
        <v>467</v>
      </c>
      <c r="M544" t="s">
        <v>467</v>
      </c>
      <c r="N544" t="s">
        <v>467</v>
      </c>
      <c r="O544">
        <v>0.09</v>
      </c>
      <c r="P544" t="s">
        <v>468</v>
      </c>
      <c r="Q544">
        <v>0.307</v>
      </c>
      <c r="R544" t="s">
        <v>469</v>
      </c>
      <c r="S544" t="s">
        <v>458</v>
      </c>
      <c r="T544" t="s">
        <v>457</v>
      </c>
      <c r="U544" s="18">
        <v>43055</v>
      </c>
      <c r="V544" t="s">
        <v>160</v>
      </c>
      <c r="W544" t="s">
        <v>458</v>
      </c>
      <c r="X544" t="s">
        <v>459</v>
      </c>
      <c r="Z544"/>
    </row>
    <row r="545" spans="1:26" x14ac:dyDescent="0.35">
      <c r="A545" t="s">
        <v>606</v>
      </c>
      <c r="B545" t="s">
        <v>460</v>
      </c>
      <c r="C545" t="s">
        <v>472</v>
      </c>
      <c r="D545" t="s">
        <v>464</v>
      </c>
      <c r="E545" t="s">
        <v>178</v>
      </c>
      <c r="F545" t="s">
        <v>466</v>
      </c>
      <c r="H545" t="s">
        <v>675</v>
      </c>
      <c r="I545" s="18">
        <v>43054</v>
      </c>
      <c r="K545" t="s">
        <v>468</v>
      </c>
      <c r="L545" t="s">
        <v>467</v>
      </c>
      <c r="M545" t="s">
        <v>467</v>
      </c>
      <c r="N545" t="s">
        <v>467</v>
      </c>
      <c r="O545">
        <v>0.09</v>
      </c>
      <c r="P545" t="s">
        <v>468</v>
      </c>
      <c r="Q545">
        <v>0.307</v>
      </c>
      <c r="R545" t="s">
        <v>469</v>
      </c>
      <c r="S545" t="s">
        <v>458</v>
      </c>
      <c r="T545" t="s">
        <v>456</v>
      </c>
      <c r="U545" s="18">
        <v>43055</v>
      </c>
      <c r="V545" t="s">
        <v>160</v>
      </c>
      <c r="W545" t="s">
        <v>458</v>
      </c>
      <c r="X545" t="s">
        <v>459</v>
      </c>
      <c r="Z545"/>
    </row>
    <row r="546" spans="1:26" x14ac:dyDescent="0.35">
      <c r="A546" t="s">
        <v>518</v>
      </c>
      <c r="B546" t="s">
        <v>460</v>
      </c>
      <c r="C546" t="s">
        <v>472</v>
      </c>
      <c r="D546" t="s">
        <v>464</v>
      </c>
      <c r="E546" t="s">
        <v>178</v>
      </c>
      <c r="F546" t="s">
        <v>466</v>
      </c>
      <c r="H546" t="s">
        <v>676</v>
      </c>
      <c r="I546" s="18">
        <v>43054</v>
      </c>
      <c r="K546" t="s">
        <v>468</v>
      </c>
      <c r="L546" t="s">
        <v>467</v>
      </c>
      <c r="M546" t="s">
        <v>467</v>
      </c>
      <c r="N546" t="s">
        <v>467</v>
      </c>
      <c r="O546">
        <v>0.09</v>
      </c>
      <c r="P546" t="s">
        <v>468</v>
      </c>
      <c r="Q546">
        <v>0.307</v>
      </c>
      <c r="R546" t="s">
        <v>469</v>
      </c>
      <c r="S546" t="s">
        <v>458</v>
      </c>
      <c r="T546" t="s">
        <v>458</v>
      </c>
      <c r="U546" s="18">
        <v>43055</v>
      </c>
      <c r="V546" t="s">
        <v>158</v>
      </c>
      <c r="W546" t="s">
        <v>458</v>
      </c>
      <c r="X546" t="s">
        <v>459</v>
      </c>
      <c r="Z546"/>
    </row>
    <row r="547" spans="1:26" x14ac:dyDescent="0.35">
      <c r="A547" t="s">
        <v>519</v>
      </c>
      <c r="B547" t="s">
        <v>460</v>
      </c>
      <c r="C547" t="s">
        <v>472</v>
      </c>
      <c r="D547" t="s">
        <v>464</v>
      </c>
      <c r="E547" t="s">
        <v>178</v>
      </c>
      <c r="F547" t="s">
        <v>466</v>
      </c>
      <c r="H547" t="s">
        <v>677</v>
      </c>
      <c r="I547" s="18">
        <v>43054</v>
      </c>
      <c r="K547" t="s">
        <v>468</v>
      </c>
      <c r="L547" t="s">
        <v>467</v>
      </c>
      <c r="M547" t="s">
        <v>467</v>
      </c>
      <c r="N547" t="s">
        <v>467</v>
      </c>
      <c r="O547">
        <v>0.09</v>
      </c>
      <c r="P547" t="s">
        <v>468</v>
      </c>
      <c r="Q547">
        <v>0.307</v>
      </c>
      <c r="R547" t="s">
        <v>469</v>
      </c>
      <c r="S547" t="s">
        <v>458</v>
      </c>
      <c r="T547" t="s">
        <v>458</v>
      </c>
      <c r="U547" s="18">
        <v>43055</v>
      </c>
      <c r="V547" t="s">
        <v>162</v>
      </c>
      <c r="W547" t="s">
        <v>458</v>
      </c>
      <c r="X547" t="s">
        <v>459</v>
      </c>
      <c r="Z547"/>
    </row>
    <row r="548" spans="1:26" x14ac:dyDescent="0.35">
      <c r="A548" t="s">
        <v>520</v>
      </c>
      <c r="B548" t="s">
        <v>460</v>
      </c>
      <c r="C548" t="s">
        <v>472</v>
      </c>
      <c r="D548" t="s">
        <v>464</v>
      </c>
      <c r="E548" t="s">
        <v>178</v>
      </c>
      <c r="F548" t="s">
        <v>466</v>
      </c>
      <c r="H548" t="s">
        <v>678</v>
      </c>
      <c r="I548" s="18">
        <v>43054</v>
      </c>
      <c r="K548" t="s">
        <v>468</v>
      </c>
      <c r="L548" t="s">
        <v>467</v>
      </c>
      <c r="M548" t="s">
        <v>467</v>
      </c>
      <c r="N548" t="s">
        <v>467</v>
      </c>
      <c r="O548">
        <v>0.09</v>
      </c>
      <c r="P548" t="s">
        <v>468</v>
      </c>
      <c r="Q548">
        <v>0.307</v>
      </c>
      <c r="R548" t="s">
        <v>469</v>
      </c>
      <c r="S548" t="s">
        <v>458</v>
      </c>
      <c r="T548" t="s">
        <v>458</v>
      </c>
      <c r="U548" s="18">
        <v>43055</v>
      </c>
      <c r="V548" t="s">
        <v>453</v>
      </c>
      <c r="W548" t="s">
        <v>458</v>
      </c>
      <c r="X548" t="s">
        <v>459</v>
      </c>
      <c r="Z548"/>
    </row>
    <row r="549" spans="1:26" x14ac:dyDescent="0.35">
      <c r="A549" t="s">
        <v>521</v>
      </c>
      <c r="B549" t="s">
        <v>460</v>
      </c>
      <c r="C549" t="s">
        <v>472</v>
      </c>
      <c r="D549" t="s">
        <v>464</v>
      </c>
      <c r="E549" t="s">
        <v>178</v>
      </c>
      <c r="F549" t="s">
        <v>466</v>
      </c>
      <c r="H549" t="s">
        <v>679</v>
      </c>
      <c r="I549" s="18">
        <v>43054</v>
      </c>
      <c r="K549" t="s">
        <v>468</v>
      </c>
      <c r="L549" t="s">
        <v>467</v>
      </c>
      <c r="M549" t="s">
        <v>467</v>
      </c>
      <c r="N549" t="s">
        <v>467</v>
      </c>
      <c r="O549">
        <v>0.09</v>
      </c>
      <c r="P549" t="s">
        <v>468</v>
      </c>
      <c r="Q549">
        <v>0.307</v>
      </c>
      <c r="R549" t="s">
        <v>469</v>
      </c>
      <c r="S549" t="s">
        <v>458</v>
      </c>
      <c r="T549" t="s">
        <v>458</v>
      </c>
      <c r="U549" s="18">
        <v>43055</v>
      </c>
      <c r="V549" t="s">
        <v>451</v>
      </c>
      <c r="W549" t="s">
        <v>458</v>
      </c>
      <c r="X549" t="s">
        <v>459</v>
      </c>
      <c r="Z549"/>
    </row>
    <row r="550" spans="1:26" x14ac:dyDescent="0.35">
      <c r="A550" t="s">
        <v>522</v>
      </c>
      <c r="B550" t="s">
        <v>460</v>
      </c>
      <c r="C550" t="s">
        <v>472</v>
      </c>
      <c r="D550" t="s">
        <v>464</v>
      </c>
      <c r="E550" t="s">
        <v>178</v>
      </c>
      <c r="F550" t="s">
        <v>466</v>
      </c>
      <c r="H550" t="s">
        <v>680</v>
      </c>
      <c r="I550" s="18">
        <v>43054</v>
      </c>
      <c r="K550" t="s">
        <v>468</v>
      </c>
      <c r="L550" t="s">
        <v>467</v>
      </c>
      <c r="M550" t="s">
        <v>467</v>
      </c>
      <c r="N550" t="s">
        <v>467</v>
      </c>
      <c r="O550">
        <v>0.09</v>
      </c>
      <c r="P550" t="s">
        <v>468</v>
      </c>
      <c r="Q550">
        <v>0.307</v>
      </c>
      <c r="R550" t="s">
        <v>469</v>
      </c>
      <c r="S550" t="s">
        <v>458</v>
      </c>
      <c r="T550" t="s">
        <v>458</v>
      </c>
      <c r="U550" s="18">
        <v>43055</v>
      </c>
      <c r="V550" t="s">
        <v>452</v>
      </c>
      <c r="W550" t="s">
        <v>458</v>
      </c>
      <c r="X550" t="s">
        <v>459</v>
      </c>
      <c r="Z550"/>
    </row>
    <row r="551" spans="1:26" x14ac:dyDescent="0.35">
      <c r="A551" t="s">
        <v>523</v>
      </c>
      <c r="B551" t="s">
        <v>460</v>
      </c>
      <c r="C551" t="s">
        <v>472</v>
      </c>
      <c r="D551" t="s">
        <v>464</v>
      </c>
      <c r="E551" t="s">
        <v>178</v>
      </c>
      <c r="F551" t="s">
        <v>466</v>
      </c>
      <c r="H551" t="s">
        <v>681</v>
      </c>
      <c r="I551" s="18">
        <v>43070</v>
      </c>
      <c r="K551" t="s">
        <v>468</v>
      </c>
      <c r="L551" t="s">
        <v>467</v>
      </c>
      <c r="M551" t="s">
        <v>467</v>
      </c>
      <c r="N551" t="s">
        <v>467</v>
      </c>
      <c r="O551">
        <v>0.09</v>
      </c>
      <c r="P551" t="s">
        <v>468</v>
      </c>
      <c r="Q551">
        <v>0.307</v>
      </c>
      <c r="R551" t="s">
        <v>469</v>
      </c>
      <c r="S551" t="s">
        <v>458</v>
      </c>
      <c r="T551" t="s">
        <v>458</v>
      </c>
      <c r="U551" s="18">
        <v>43071</v>
      </c>
      <c r="V551" t="s">
        <v>159</v>
      </c>
      <c r="W551" t="s">
        <v>458</v>
      </c>
      <c r="X551" t="s">
        <v>459</v>
      </c>
      <c r="Z551"/>
    </row>
    <row r="552" spans="1:26" x14ac:dyDescent="0.35">
      <c r="A552" t="s">
        <v>524</v>
      </c>
      <c r="B552" t="s">
        <v>460</v>
      </c>
      <c r="C552" t="s">
        <v>472</v>
      </c>
      <c r="D552" t="s">
        <v>464</v>
      </c>
      <c r="E552" t="s">
        <v>178</v>
      </c>
      <c r="F552" t="s">
        <v>466</v>
      </c>
      <c r="H552" t="s">
        <v>682</v>
      </c>
      <c r="I552" s="18">
        <v>43070</v>
      </c>
      <c r="K552" t="s">
        <v>468</v>
      </c>
      <c r="L552" t="s">
        <v>467</v>
      </c>
      <c r="M552" t="s">
        <v>467</v>
      </c>
      <c r="N552" t="s">
        <v>467</v>
      </c>
      <c r="O552">
        <v>0.09</v>
      </c>
      <c r="P552" t="s">
        <v>468</v>
      </c>
      <c r="Q552">
        <v>0.307</v>
      </c>
      <c r="R552" t="s">
        <v>469</v>
      </c>
      <c r="S552" t="s">
        <v>458</v>
      </c>
      <c r="T552" t="s">
        <v>458</v>
      </c>
      <c r="U552" s="18">
        <v>43071</v>
      </c>
      <c r="V552" t="s">
        <v>160</v>
      </c>
      <c r="W552" t="s">
        <v>458</v>
      </c>
      <c r="X552" t="s">
        <v>459</v>
      </c>
      <c r="Z552"/>
    </row>
    <row r="553" spans="1:26" x14ac:dyDescent="0.35">
      <c r="A553" t="s">
        <v>525</v>
      </c>
      <c r="B553" t="s">
        <v>460</v>
      </c>
      <c r="C553" t="s">
        <v>472</v>
      </c>
      <c r="D553" t="s">
        <v>464</v>
      </c>
      <c r="E553" t="s">
        <v>178</v>
      </c>
      <c r="F553" t="s">
        <v>466</v>
      </c>
      <c r="H553" t="s">
        <v>683</v>
      </c>
      <c r="I553" s="18">
        <v>43070</v>
      </c>
      <c r="K553" t="s">
        <v>468</v>
      </c>
      <c r="L553" t="s">
        <v>467</v>
      </c>
      <c r="M553" t="s">
        <v>467</v>
      </c>
      <c r="N553" t="s">
        <v>467</v>
      </c>
      <c r="O553">
        <v>0.09</v>
      </c>
      <c r="P553" t="s">
        <v>468</v>
      </c>
      <c r="Q553">
        <v>0.307</v>
      </c>
      <c r="R553" t="s">
        <v>469</v>
      </c>
      <c r="S553" t="s">
        <v>458</v>
      </c>
      <c r="T553" t="s">
        <v>458</v>
      </c>
      <c r="U553" s="18">
        <v>43071</v>
      </c>
      <c r="V553" t="s">
        <v>158</v>
      </c>
      <c r="W553" t="s">
        <v>458</v>
      </c>
      <c r="X553" t="s">
        <v>459</v>
      </c>
      <c r="Z553"/>
    </row>
    <row r="554" spans="1:26" x14ac:dyDescent="0.35">
      <c r="A554" t="s">
        <v>526</v>
      </c>
      <c r="B554" t="s">
        <v>460</v>
      </c>
      <c r="C554" t="s">
        <v>472</v>
      </c>
      <c r="D554" t="s">
        <v>464</v>
      </c>
      <c r="E554" t="s">
        <v>178</v>
      </c>
      <c r="F554" t="s">
        <v>466</v>
      </c>
      <c r="H554" t="s">
        <v>684</v>
      </c>
      <c r="I554" s="18">
        <v>43070</v>
      </c>
      <c r="K554" t="s">
        <v>468</v>
      </c>
      <c r="L554" t="s">
        <v>467</v>
      </c>
      <c r="M554" t="s">
        <v>467</v>
      </c>
      <c r="N554" t="s">
        <v>467</v>
      </c>
      <c r="O554">
        <v>0.09</v>
      </c>
      <c r="P554" t="s">
        <v>468</v>
      </c>
      <c r="Q554">
        <v>0.307</v>
      </c>
      <c r="R554" t="s">
        <v>469</v>
      </c>
      <c r="S554" t="s">
        <v>458</v>
      </c>
      <c r="T554" t="s">
        <v>458</v>
      </c>
      <c r="U554" s="18">
        <v>43071</v>
      </c>
      <c r="V554" t="s">
        <v>162</v>
      </c>
      <c r="W554" t="s">
        <v>458</v>
      </c>
      <c r="X554" t="s">
        <v>459</v>
      </c>
      <c r="Z554"/>
    </row>
    <row r="555" spans="1:26" x14ac:dyDescent="0.35">
      <c r="A555" t="s">
        <v>527</v>
      </c>
      <c r="B555" t="s">
        <v>460</v>
      </c>
      <c r="C555" t="s">
        <v>472</v>
      </c>
      <c r="D555" t="s">
        <v>464</v>
      </c>
      <c r="E555" t="s">
        <v>178</v>
      </c>
      <c r="F555" t="s">
        <v>466</v>
      </c>
      <c r="H555" t="s">
        <v>685</v>
      </c>
      <c r="I555" s="18">
        <v>43070</v>
      </c>
      <c r="K555" t="s">
        <v>468</v>
      </c>
      <c r="L555" t="s">
        <v>467</v>
      </c>
      <c r="M555" t="s">
        <v>467</v>
      </c>
      <c r="N555" t="s">
        <v>467</v>
      </c>
      <c r="O555">
        <v>0.09</v>
      </c>
      <c r="P555" t="s">
        <v>468</v>
      </c>
      <c r="Q555">
        <v>0.307</v>
      </c>
      <c r="R555" t="s">
        <v>469</v>
      </c>
      <c r="S555" t="s">
        <v>458</v>
      </c>
      <c r="T555" t="s">
        <v>458</v>
      </c>
      <c r="U555" s="18">
        <v>43071</v>
      </c>
      <c r="V555" t="s">
        <v>453</v>
      </c>
      <c r="W555" t="s">
        <v>458</v>
      </c>
      <c r="X555" t="s">
        <v>459</v>
      </c>
      <c r="Z555"/>
    </row>
    <row r="556" spans="1:26" x14ac:dyDescent="0.35">
      <c r="A556" t="s">
        <v>528</v>
      </c>
      <c r="B556" t="s">
        <v>460</v>
      </c>
      <c r="C556" t="s">
        <v>472</v>
      </c>
      <c r="D556" t="s">
        <v>464</v>
      </c>
      <c r="E556" t="s">
        <v>178</v>
      </c>
      <c r="F556" t="s">
        <v>466</v>
      </c>
      <c r="H556" t="s">
        <v>686</v>
      </c>
      <c r="I556" s="18">
        <v>43070</v>
      </c>
      <c r="K556" t="s">
        <v>468</v>
      </c>
      <c r="L556" t="s">
        <v>467</v>
      </c>
      <c r="M556" t="s">
        <v>467</v>
      </c>
      <c r="N556" t="s">
        <v>467</v>
      </c>
      <c r="O556">
        <v>0.09</v>
      </c>
      <c r="P556" t="s">
        <v>468</v>
      </c>
      <c r="Q556">
        <v>0.307</v>
      </c>
      <c r="R556" t="s">
        <v>469</v>
      </c>
      <c r="S556" t="s">
        <v>458</v>
      </c>
      <c r="T556" t="s">
        <v>458</v>
      </c>
      <c r="U556" s="18">
        <v>43071</v>
      </c>
      <c r="V556" t="s">
        <v>451</v>
      </c>
      <c r="W556" t="s">
        <v>458</v>
      </c>
      <c r="X556" t="s">
        <v>459</v>
      </c>
      <c r="Z556"/>
    </row>
    <row r="557" spans="1:26" x14ac:dyDescent="0.35">
      <c r="A557" t="s">
        <v>529</v>
      </c>
      <c r="B557" t="s">
        <v>460</v>
      </c>
      <c r="C557" t="s">
        <v>472</v>
      </c>
      <c r="D557" t="s">
        <v>464</v>
      </c>
      <c r="E557" t="s">
        <v>178</v>
      </c>
      <c r="F557" t="s">
        <v>466</v>
      </c>
      <c r="H557" t="s">
        <v>687</v>
      </c>
      <c r="I557" s="18">
        <v>43070</v>
      </c>
      <c r="K557" t="s">
        <v>468</v>
      </c>
      <c r="L557" t="s">
        <v>467</v>
      </c>
      <c r="M557" t="s">
        <v>467</v>
      </c>
      <c r="N557" t="s">
        <v>467</v>
      </c>
      <c r="O557">
        <v>0.09</v>
      </c>
      <c r="P557" t="s">
        <v>468</v>
      </c>
      <c r="Q557">
        <v>0.307</v>
      </c>
      <c r="R557" t="s">
        <v>469</v>
      </c>
      <c r="S557" t="s">
        <v>458</v>
      </c>
      <c r="T557" t="s">
        <v>458</v>
      </c>
      <c r="U557" s="18">
        <v>43071</v>
      </c>
      <c r="V557" t="s">
        <v>452</v>
      </c>
      <c r="W557" t="s">
        <v>458</v>
      </c>
      <c r="X557" t="s">
        <v>459</v>
      </c>
      <c r="Z557"/>
    </row>
    <row r="558" spans="1:26" x14ac:dyDescent="0.35">
      <c r="A558" t="s">
        <v>530</v>
      </c>
      <c r="B558" t="s">
        <v>460</v>
      </c>
      <c r="C558" t="s">
        <v>472</v>
      </c>
      <c r="D558" t="s">
        <v>464</v>
      </c>
      <c r="E558" t="s">
        <v>178</v>
      </c>
      <c r="F558" t="s">
        <v>466</v>
      </c>
      <c r="H558" t="s">
        <v>688</v>
      </c>
      <c r="I558" s="18">
        <v>43243</v>
      </c>
      <c r="J558">
        <v>0.80100000000000005</v>
      </c>
      <c r="K558" t="s">
        <v>468</v>
      </c>
      <c r="L558" t="s">
        <v>467</v>
      </c>
      <c r="M558" t="s">
        <v>467</v>
      </c>
      <c r="N558" t="s">
        <v>467</v>
      </c>
      <c r="O558">
        <v>0.09</v>
      </c>
      <c r="P558" t="s">
        <v>468</v>
      </c>
      <c r="Q558">
        <v>0.307</v>
      </c>
      <c r="R558" t="s">
        <v>469</v>
      </c>
      <c r="S558" t="s">
        <v>458</v>
      </c>
      <c r="T558" t="s">
        <v>458</v>
      </c>
      <c r="U558" s="18">
        <v>43244</v>
      </c>
      <c r="V558" t="s">
        <v>450</v>
      </c>
      <c r="W558" t="s">
        <v>458</v>
      </c>
      <c r="X558" t="s">
        <v>459</v>
      </c>
      <c r="Z558"/>
    </row>
    <row r="559" spans="1:26" x14ac:dyDescent="0.35">
      <c r="A559" t="s">
        <v>531</v>
      </c>
      <c r="B559" t="s">
        <v>460</v>
      </c>
      <c r="C559" t="s">
        <v>472</v>
      </c>
      <c r="D559" t="s">
        <v>464</v>
      </c>
      <c r="E559" t="s">
        <v>178</v>
      </c>
      <c r="F559" t="s">
        <v>466</v>
      </c>
      <c r="H559" t="s">
        <v>689</v>
      </c>
      <c r="I559" s="18">
        <v>43265</v>
      </c>
      <c r="K559" t="s">
        <v>468</v>
      </c>
      <c r="L559" t="s">
        <v>467</v>
      </c>
      <c r="M559" t="s">
        <v>467</v>
      </c>
      <c r="N559" t="s">
        <v>467</v>
      </c>
      <c r="O559">
        <v>0.09</v>
      </c>
      <c r="P559" t="s">
        <v>468</v>
      </c>
      <c r="Q559">
        <v>0.307</v>
      </c>
      <c r="R559" t="s">
        <v>469</v>
      </c>
      <c r="S559" t="s">
        <v>458</v>
      </c>
      <c r="T559" t="s">
        <v>458</v>
      </c>
      <c r="U559" s="18">
        <v>43266</v>
      </c>
      <c r="V559" t="s">
        <v>454</v>
      </c>
      <c r="W559" t="s">
        <v>458</v>
      </c>
      <c r="X559" t="s">
        <v>459</v>
      </c>
      <c r="Z559"/>
    </row>
    <row r="560" spans="1:26" x14ac:dyDescent="0.35">
      <c r="A560" t="s">
        <v>531</v>
      </c>
      <c r="B560" t="s">
        <v>460</v>
      </c>
      <c r="C560" t="s">
        <v>472</v>
      </c>
      <c r="D560" t="s">
        <v>464</v>
      </c>
      <c r="E560" t="s">
        <v>178</v>
      </c>
      <c r="F560" t="s">
        <v>466</v>
      </c>
      <c r="H560" t="s">
        <v>690</v>
      </c>
      <c r="I560" s="18">
        <v>43265</v>
      </c>
      <c r="K560" t="s">
        <v>468</v>
      </c>
      <c r="L560" t="s">
        <v>467</v>
      </c>
      <c r="M560" t="s">
        <v>467</v>
      </c>
      <c r="N560" t="s">
        <v>467</v>
      </c>
      <c r="O560">
        <v>0.09</v>
      </c>
      <c r="P560" t="s">
        <v>468</v>
      </c>
      <c r="Q560">
        <v>0.307</v>
      </c>
      <c r="R560" t="s">
        <v>469</v>
      </c>
      <c r="S560" t="s">
        <v>458</v>
      </c>
      <c r="T560" t="s">
        <v>458</v>
      </c>
      <c r="U560" s="18">
        <v>43266</v>
      </c>
      <c r="V560" t="s">
        <v>454</v>
      </c>
      <c r="W560" t="s">
        <v>458</v>
      </c>
      <c r="X560" t="s">
        <v>459</v>
      </c>
      <c r="Z560"/>
    </row>
    <row r="561" spans="1:26" x14ac:dyDescent="0.35">
      <c r="A561" t="s">
        <v>531</v>
      </c>
      <c r="B561" t="s">
        <v>460</v>
      </c>
      <c r="C561" t="s">
        <v>472</v>
      </c>
      <c r="D561" t="s">
        <v>464</v>
      </c>
      <c r="E561" t="s">
        <v>178</v>
      </c>
      <c r="F561" t="s">
        <v>466</v>
      </c>
      <c r="H561" t="s">
        <v>691</v>
      </c>
      <c r="I561" s="18">
        <v>43265</v>
      </c>
      <c r="K561" t="s">
        <v>468</v>
      </c>
      <c r="L561" t="s">
        <v>467</v>
      </c>
      <c r="M561" t="s">
        <v>467</v>
      </c>
      <c r="N561" t="s">
        <v>467</v>
      </c>
      <c r="O561">
        <v>0.09</v>
      </c>
      <c r="P561" t="s">
        <v>468</v>
      </c>
      <c r="Q561">
        <v>0.307</v>
      </c>
      <c r="R561" t="s">
        <v>469</v>
      </c>
      <c r="S561" t="s">
        <v>458</v>
      </c>
      <c r="T561" t="s">
        <v>458</v>
      </c>
      <c r="U561" s="18">
        <v>43266</v>
      </c>
      <c r="V561" t="s">
        <v>454</v>
      </c>
      <c r="W561" t="s">
        <v>458</v>
      </c>
      <c r="X561" t="s">
        <v>459</v>
      </c>
      <c r="Z561"/>
    </row>
    <row r="562" spans="1:26" x14ac:dyDescent="0.35">
      <c r="A562" t="s">
        <v>532</v>
      </c>
      <c r="B562" t="s">
        <v>460</v>
      </c>
      <c r="C562" t="s">
        <v>472</v>
      </c>
      <c r="D562" t="s">
        <v>464</v>
      </c>
      <c r="E562" t="s">
        <v>178</v>
      </c>
      <c r="F562" t="s">
        <v>466</v>
      </c>
      <c r="H562" t="s">
        <v>692</v>
      </c>
      <c r="I562" s="18">
        <v>43273</v>
      </c>
      <c r="K562" t="s">
        <v>468</v>
      </c>
      <c r="L562" t="s">
        <v>467</v>
      </c>
      <c r="M562" t="s">
        <v>467</v>
      </c>
      <c r="N562" t="s">
        <v>467</v>
      </c>
      <c r="O562">
        <v>0.09</v>
      </c>
      <c r="P562" t="s">
        <v>468</v>
      </c>
      <c r="Q562">
        <v>0.307</v>
      </c>
      <c r="R562" t="s">
        <v>469</v>
      </c>
      <c r="S562" t="s">
        <v>458</v>
      </c>
      <c r="T562" t="s">
        <v>458</v>
      </c>
      <c r="U562" s="18">
        <v>43274</v>
      </c>
      <c r="V562" t="s">
        <v>162</v>
      </c>
      <c r="W562" t="s">
        <v>458</v>
      </c>
      <c r="X562" t="s">
        <v>459</v>
      </c>
      <c r="Z562"/>
    </row>
    <row r="563" spans="1:26" x14ac:dyDescent="0.35">
      <c r="A563" t="s">
        <v>532</v>
      </c>
      <c r="B563" t="s">
        <v>460</v>
      </c>
      <c r="C563" t="s">
        <v>472</v>
      </c>
      <c r="D563" t="s">
        <v>464</v>
      </c>
      <c r="E563" t="s">
        <v>178</v>
      </c>
      <c r="F563" t="s">
        <v>466</v>
      </c>
      <c r="H563" t="s">
        <v>693</v>
      </c>
      <c r="I563" s="18">
        <v>43273</v>
      </c>
      <c r="K563" t="s">
        <v>468</v>
      </c>
      <c r="L563" t="s">
        <v>467</v>
      </c>
      <c r="M563" t="s">
        <v>467</v>
      </c>
      <c r="N563" t="s">
        <v>467</v>
      </c>
      <c r="O563">
        <v>0.09</v>
      </c>
      <c r="P563" t="s">
        <v>468</v>
      </c>
      <c r="Q563">
        <v>0.307</v>
      </c>
      <c r="R563" t="s">
        <v>469</v>
      </c>
      <c r="S563" t="s">
        <v>458</v>
      </c>
      <c r="T563" t="s">
        <v>458</v>
      </c>
      <c r="U563" s="18">
        <v>43274</v>
      </c>
      <c r="V563" t="s">
        <v>162</v>
      </c>
      <c r="W563" t="s">
        <v>458</v>
      </c>
      <c r="X563" t="s">
        <v>459</v>
      </c>
      <c r="Z563"/>
    </row>
    <row r="564" spans="1:26" x14ac:dyDescent="0.35">
      <c r="A564" t="s">
        <v>533</v>
      </c>
      <c r="B564" t="s">
        <v>460</v>
      </c>
      <c r="C564" t="s">
        <v>472</v>
      </c>
      <c r="D564" t="s">
        <v>464</v>
      </c>
      <c r="E564" t="s">
        <v>178</v>
      </c>
      <c r="F564" t="s">
        <v>466</v>
      </c>
      <c r="H564" t="s">
        <v>694</v>
      </c>
      <c r="I564" s="18">
        <v>43280</v>
      </c>
      <c r="K564" t="s">
        <v>468</v>
      </c>
      <c r="L564" t="s">
        <v>467</v>
      </c>
      <c r="M564" t="s">
        <v>467</v>
      </c>
      <c r="N564" t="s">
        <v>467</v>
      </c>
      <c r="O564">
        <v>0.09</v>
      </c>
      <c r="P564" t="s">
        <v>468</v>
      </c>
      <c r="Q564">
        <v>0.307</v>
      </c>
      <c r="R564" t="s">
        <v>469</v>
      </c>
      <c r="S564" t="s">
        <v>458</v>
      </c>
      <c r="T564" t="s">
        <v>458</v>
      </c>
      <c r="U564" s="18">
        <v>43281</v>
      </c>
      <c r="V564" t="s">
        <v>162</v>
      </c>
      <c r="W564" t="s">
        <v>458</v>
      </c>
      <c r="X564" t="s">
        <v>459</v>
      </c>
      <c r="Z564"/>
    </row>
    <row r="565" spans="1:26" x14ac:dyDescent="0.35">
      <c r="A565" t="s">
        <v>533</v>
      </c>
      <c r="B565" t="s">
        <v>460</v>
      </c>
      <c r="C565" t="s">
        <v>472</v>
      </c>
      <c r="D565" t="s">
        <v>464</v>
      </c>
      <c r="E565" t="s">
        <v>178</v>
      </c>
      <c r="F565" t="s">
        <v>466</v>
      </c>
      <c r="H565" t="s">
        <v>695</v>
      </c>
      <c r="I565" s="18">
        <v>43280</v>
      </c>
      <c r="K565" t="s">
        <v>468</v>
      </c>
      <c r="L565" t="s">
        <v>467</v>
      </c>
      <c r="M565" t="s">
        <v>467</v>
      </c>
      <c r="N565" t="s">
        <v>467</v>
      </c>
      <c r="O565">
        <v>0.09</v>
      </c>
      <c r="P565" t="s">
        <v>468</v>
      </c>
      <c r="Q565">
        <v>0.307</v>
      </c>
      <c r="R565" t="s">
        <v>469</v>
      </c>
      <c r="S565" t="s">
        <v>458</v>
      </c>
      <c r="T565" t="s">
        <v>458</v>
      </c>
      <c r="U565" s="18">
        <v>43281</v>
      </c>
      <c r="V565" t="s">
        <v>162</v>
      </c>
      <c r="W565" t="s">
        <v>458</v>
      </c>
      <c r="X565" t="s">
        <v>459</v>
      </c>
      <c r="Z565"/>
    </row>
    <row r="566" spans="1:26" x14ac:dyDescent="0.35">
      <c r="A566" t="s">
        <v>534</v>
      </c>
      <c r="B566" t="s">
        <v>460</v>
      </c>
      <c r="C566" t="s">
        <v>472</v>
      </c>
      <c r="D566" t="s">
        <v>464</v>
      </c>
      <c r="E566" t="s">
        <v>178</v>
      </c>
      <c r="F566" t="s">
        <v>466</v>
      </c>
      <c r="H566" t="s">
        <v>696</v>
      </c>
      <c r="I566" s="18">
        <v>43293</v>
      </c>
      <c r="K566" t="s">
        <v>468</v>
      </c>
      <c r="L566" t="s">
        <v>467</v>
      </c>
      <c r="M566" t="s">
        <v>467</v>
      </c>
      <c r="N566" t="s">
        <v>467</v>
      </c>
      <c r="O566">
        <v>0.09</v>
      </c>
      <c r="P566" t="s">
        <v>468</v>
      </c>
      <c r="Q566">
        <v>0.307</v>
      </c>
      <c r="R566" t="s">
        <v>469</v>
      </c>
      <c r="S566" t="s">
        <v>458</v>
      </c>
      <c r="T566" t="s">
        <v>458</v>
      </c>
      <c r="U566" s="18">
        <v>43294</v>
      </c>
      <c r="V566" t="s">
        <v>162</v>
      </c>
      <c r="W566" t="s">
        <v>458</v>
      </c>
      <c r="X566" t="s">
        <v>459</v>
      </c>
      <c r="Z566"/>
    </row>
    <row r="567" spans="1:26" x14ac:dyDescent="0.35">
      <c r="A567" t="s">
        <v>534</v>
      </c>
      <c r="B567" t="s">
        <v>460</v>
      </c>
      <c r="C567" t="s">
        <v>472</v>
      </c>
      <c r="D567" t="s">
        <v>464</v>
      </c>
      <c r="E567" t="s">
        <v>178</v>
      </c>
      <c r="F567" t="s">
        <v>466</v>
      </c>
      <c r="H567" t="s">
        <v>697</v>
      </c>
      <c r="I567" s="18">
        <v>43293</v>
      </c>
      <c r="K567" t="s">
        <v>468</v>
      </c>
      <c r="L567" t="s">
        <v>467</v>
      </c>
      <c r="M567" t="s">
        <v>467</v>
      </c>
      <c r="N567" t="s">
        <v>467</v>
      </c>
      <c r="O567">
        <v>0.09</v>
      </c>
      <c r="P567" t="s">
        <v>468</v>
      </c>
      <c r="Q567">
        <v>0.307</v>
      </c>
      <c r="R567" t="s">
        <v>469</v>
      </c>
      <c r="S567" t="s">
        <v>458</v>
      </c>
      <c r="T567" t="s">
        <v>458</v>
      </c>
      <c r="U567" s="18">
        <v>43294</v>
      </c>
      <c r="V567" t="s">
        <v>162</v>
      </c>
      <c r="W567" t="s">
        <v>458</v>
      </c>
      <c r="X567" t="s">
        <v>459</v>
      </c>
      <c r="Z567"/>
    </row>
    <row r="568" spans="1:26" x14ac:dyDescent="0.35">
      <c r="A568" t="s">
        <v>535</v>
      </c>
      <c r="B568" t="s">
        <v>460</v>
      </c>
      <c r="C568" t="s">
        <v>472</v>
      </c>
      <c r="D568" t="s">
        <v>464</v>
      </c>
      <c r="E568" t="s">
        <v>178</v>
      </c>
      <c r="F568" t="s">
        <v>466</v>
      </c>
      <c r="H568" t="s">
        <v>698</v>
      </c>
      <c r="I568" s="18">
        <v>43299</v>
      </c>
      <c r="K568" t="s">
        <v>468</v>
      </c>
      <c r="L568" t="s">
        <v>467</v>
      </c>
      <c r="M568" t="s">
        <v>467</v>
      </c>
      <c r="N568" t="s">
        <v>467</v>
      </c>
      <c r="O568">
        <v>0.09</v>
      </c>
      <c r="P568" t="s">
        <v>468</v>
      </c>
      <c r="Q568">
        <v>0.307</v>
      </c>
      <c r="R568" t="s">
        <v>469</v>
      </c>
      <c r="S568" t="s">
        <v>458</v>
      </c>
      <c r="T568" t="s">
        <v>458</v>
      </c>
      <c r="U568" s="18">
        <v>43300</v>
      </c>
      <c r="V568" t="s">
        <v>162</v>
      </c>
      <c r="W568" t="s">
        <v>458</v>
      </c>
      <c r="X568" t="s">
        <v>459</v>
      </c>
      <c r="Z568"/>
    </row>
    <row r="569" spans="1:26" x14ac:dyDescent="0.35">
      <c r="A569" t="s">
        <v>536</v>
      </c>
      <c r="B569" t="s">
        <v>460</v>
      </c>
      <c r="C569" t="s">
        <v>472</v>
      </c>
      <c r="D569" t="s">
        <v>464</v>
      </c>
      <c r="E569" t="s">
        <v>178</v>
      </c>
      <c r="F569" t="s">
        <v>466</v>
      </c>
      <c r="H569" t="s">
        <v>699</v>
      </c>
      <c r="I569" s="18">
        <v>43299</v>
      </c>
      <c r="K569" t="s">
        <v>468</v>
      </c>
      <c r="L569" t="s">
        <v>467</v>
      </c>
      <c r="M569" t="s">
        <v>467</v>
      </c>
      <c r="N569" t="s">
        <v>467</v>
      </c>
      <c r="O569">
        <v>0.09</v>
      </c>
      <c r="P569" t="s">
        <v>468</v>
      </c>
      <c r="Q569">
        <v>0.307</v>
      </c>
      <c r="R569" t="s">
        <v>469</v>
      </c>
      <c r="S569" t="s">
        <v>458</v>
      </c>
      <c r="T569" t="s">
        <v>458</v>
      </c>
      <c r="U569" s="18">
        <v>43300</v>
      </c>
      <c r="V569" t="s">
        <v>453</v>
      </c>
      <c r="W569" t="s">
        <v>458</v>
      </c>
      <c r="X569" t="s">
        <v>459</v>
      </c>
      <c r="Z569"/>
    </row>
    <row r="570" spans="1:26" x14ac:dyDescent="0.35">
      <c r="A570" t="s">
        <v>537</v>
      </c>
      <c r="B570" t="s">
        <v>460</v>
      </c>
      <c r="C570" t="s">
        <v>472</v>
      </c>
      <c r="D570" t="s">
        <v>464</v>
      </c>
      <c r="E570" t="s">
        <v>178</v>
      </c>
      <c r="F570" t="s">
        <v>466</v>
      </c>
      <c r="H570" t="s">
        <v>700</v>
      </c>
      <c r="I570" s="18">
        <v>43307</v>
      </c>
      <c r="K570" t="s">
        <v>468</v>
      </c>
      <c r="L570" t="s">
        <v>467</v>
      </c>
      <c r="M570" t="s">
        <v>467</v>
      </c>
      <c r="N570" t="s">
        <v>467</v>
      </c>
      <c r="O570">
        <v>0.09</v>
      </c>
      <c r="P570" t="s">
        <v>468</v>
      </c>
      <c r="Q570">
        <v>0.307</v>
      </c>
      <c r="R570" t="s">
        <v>469</v>
      </c>
      <c r="S570" t="s">
        <v>458</v>
      </c>
      <c r="T570" t="s">
        <v>458</v>
      </c>
      <c r="U570" s="18">
        <v>43308</v>
      </c>
      <c r="V570" t="s">
        <v>453</v>
      </c>
      <c r="W570" t="s">
        <v>458</v>
      </c>
      <c r="X570" t="s">
        <v>459</v>
      </c>
      <c r="Z570"/>
    </row>
    <row r="571" spans="1:26" x14ac:dyDescent="0.35">
      <c r="A571" t="s">
        <v>537</v>
      </c>
      <c r="B571" t="s">
        <v>460</v>
      </c>
      <c r="C571" t="s">
        <v>472</v>
      </c>
      <c r="D571" t="s">
        <v>464</v>
      </c>
      <c r="E571" t="s">
        <v>178</v>
      </c>
      <c r="F571" t="s">
        <v>466</v>
      </c>
      <c r="H571" t="s">
        <v>701</v>
      </c>
      <c r="I571" s="18">
        <v>43307</v>
      </c>
      <c r="K571" t="s">
        <v>468</v>
      </c>
      <c r="L571" t="s">
        <v>467</v>
      </c>
      <c r="M571" t="s">
        <v>467</v>
      </c>
      <c r="N571" t="s">
        <v>467</v>
      </c>
      <c r="O571">
        <v>0.09</v>
      </c>
      <c r="P571" t="s">
        <v>468</v>
      </c>
      <c r="Q571">
        <v>0.307</v>
      </c>
      <c r="R571" t="s">
        <v>469</v>
      </c>
      <c r="S571" t="s">
        <v>458</v>
      </c>
      <c r="T571" t="s">
        <v>458</v>
      </c>
      <c r="U571" s="18">
        <v>43308</v>
      </c>
      <c r="V571" t="s">
        <v>453</v>
      </c>
      <c r="W571" t="s">
        <v>458</v>
      </c>
      <c r="X571" t="s">
        <v>459</v>
      </c>
      <c r="Z571"/>
    </row>
    <row r="572" spans="1:26" x14ac:dyDescent="0.35">
      <c r="A572" t="s">
        <v>537</v>
      </c>
      <c r="B572" t="s">
        <v>460</v>
      </c>
      <c r="C572" t="s">
        <v>472</v>
      </c>
      <c r="D572" t="s">
        <v>464</v>
      </c>
      <c r="E572" t="s">
        <v>178</v>
      </c>
      <c r="F572" t="s">
        <v>466</v>
      </c>
      <c r="H572" t="s">
        <v>702</v>
      </c>
      <c r="I572" s="18">
        <v>43307</v>
      </c>
      <c r="K572" t="s">
        <v>468</v>
      </c>
      <c r="L572" t="s">
        <v>467</v>
      </c>
      <c r="M572" t="s">
        <v>467</v>
      </c>
      <c r="N572" t="s">
        <v>467</v>
      </c>
      <c r="O572">
        <v>0.09</v>
      </c>
      <c r="P572" t="s">
        <v>468</v>
      </c>
      <c r="Q572">
        <v>0.307</v>
      </c>
      <c r="R572" t="s">
        <v>469</v>
      </c>
      <c r="S572" t="s">
        <v>458</v>
      </c>
      <c r="T572" t="s">
        <v>458</v>
      </c>
      <c r="U572" s="18">
        <v>43308</v>
      </c>
      <c r="V572" t="s">
        <v>453</v>
      </c>
      <c r="W572" t="s">
        <v>458</v>
      </c>
      <c r="X572" t="s">
        <v>459</v>
      </c>
      <c r="Z572"/>
    </row>
    <row r="573" spans="1:26" x14ac:dyDescent="0.35">
      <c r="A573" t="s">
        <v>538</v>
      </c>
      <c r="B573" t="s">
        <v>460</v>
      </c>
      <c r="C573" t="s">
        <v>472</v>
      </c>
      <c r="D573" t="s">
        <v>464</v>
      </c>
      <c r="E573" t="s">
        <v>178</v>
      </c>
      <c r="F573" t="s">
        <v>466</v>
      </c>
      <c r="H573" t="s">
        <v>703</v>
      </c>
      <c r="I573" s="18">
        <v>43328</v>
      </c>
      <c r="K573" t="s">
        <v>468</v>
      </c>
      <c r="L573" t="s">
        <v>467</v>
      </c>
      <c r="M573" t="s">
        <v>467</v>
      </c>
      <c r="N573" t="s">
        <v>467</v>
      </c>
      <c r="O573">
        <v>0.09</v>
      </c>
      <c r="P573" t="s">
        <v>468</v>
      </c>
      <c r="Q573">
        <v>0.307</v>
      </c>
      <c r="R573" t="s">
        <v>469</v>
      </c>
      <c r="S573" t="s">
        <v>458</v>
      </c>
      <c r="T573" t="s">
        <v>458</v>
      </c>
      <c r="U573" s="18">
        <v>43329</v>
      </c>
      <c r="V573" t="s">
        <v>453</v>
      </c>
      <c r="W573" t="s">
        <v>458</v>
      </c>
      <c r="X573" t="s">
        <v>459</v>
      </c>
      <c r="Z573"/>
    </row>
    <row r="574" spans="1:26" x14ac:dyDescent="0.35">
      <c r="A574" t="s">
        <v>538</v>
      </c>
      <c r="B574" t="s">
        <v>460</v>
      </c>
      <c r="C574" t="s">
        <v>472</v>
      </c>
      <c r="D574" t="s">
        <v>464</v>
      </c>
      <c r="E574" t="s">
        <v>178</v>
      </c>
      <c r="F574" t="s">
        <v>466</v>
      </c>
      <c r="H574" t="s">
        <v>704</v>
      </c>
      <c r="I574" s="18">
        <v>43328</v>
      </c>
      <c r="K574" t="s">
        <v>468</v>
      </c>
      <c r="L574" t="s">
        <v>467</v>
      </c>
      <c r="M574" t="s">
        <v>467</v>
      </c>
      <c r="N574" t="s">
        <v>467</v>
      </c>
      <c r="O574">
        <v>0.09</v>
      </c>
      <c r="P574" t="s">
        <v>468</v>
      </c>
      <c r="Q574">
        <v>0.307</v>
      </c>
      <c r="R574" t="s">
        <v>469</v>
      </c>
      <c r="S574" t="s">
        <v>458</v>
      </c>
      <c r="T574" t="s">
        <v>458</v>
      </c>
      <c r="U574" s="18">
        <v>43329</v>
      </c>
      <c r="V574" t="s">
        <v>453</v>
      </c>
      <c r="W574" t="s">
        <v>458</v>
      </c>
      <c r="X574" t="s">
        <v>459</v>
      </c>
      <c r="Z574"/>
    </row>
    <row r="575" spans="1:26" x14ac:dyDescent="0.35">
      <c r="A575" t="s">
        <v>538</v>
      </c>
      <c r="B575" t="s">
        <v>460</v>
      </c>
      <c r="C575" t="s">
        <v>472</v>
      </c>
      <c r="D575" t="s">
        <v>464</v>
      </c>
      <c r="E575" t="s">
        <v>178</v>
      </c>
      <c r="F575" t="s">
        <v>466</v>
      </c>
      <c r="H575" t="s">
        <v>705</v>
      </c>
      <c r="I575" s="18">
        <v>43328</v>
      </c>
      <c r="K575" t="s">
        <v>468</v>
      </c>
      <c r="L575" t="s">
        <v>467</v>
      </c>
      <c r="M575" t="s">
        <v>467</v>
      </c>
      <c r="N575" t="s">
        <v>467</v>
      </c>
      <c r="O575">
        <v>0.09</v>
      </c>
      <c r="P575" t="s">
        <v>468</v>
      </c>
      <c r="Q575">
        <v>0.307</v>
      </c>
      <c r="R575" t="s">
        <v>469</v>
      </c>
      <c r="S575" t="s">
        <v>458</v>
      </c>
      <c r="T575" t="s">
        <v>458</v>
      </c>
      <c r="U575" s="18">
        <v>43329</v>
      </c>
      <c r="V575" t="s">
        <v>453</v>
      </c>
      <c r="W575" t="s">
        <v>458</v>
      </c>
      <c r="X575" t="s">
        <v>459</v>
      </c>
      <c r="Z575"/>
    </row>
    <row r="576" spans="1:26" x14ac:dyDescent="0.35">
      <c r="A576" t="s">
        <v>539</v>
      </c>
      <c r="B576" t="s">
        <v>460</v>
      </c>
      <c r="C576" t="s">
        <v>472</v>
      </c>
      <c r="D576" t="s">
        <v>464</v>
      </c>
      <c r="E576" t="s">
        <v>178</v>
      </c>
      <c r="F576" t="s">
        <v>466</v>
      </c>
      <c r="H576" t="s">
        <v>706</v>
      </c>
      <c r="I576" s="18">
        <v>43286</v>
      </c>
      <c r="J576">
        <v>1.28</v>
      </c>
      <c r="K576" t="s">
        <v>468</v>
      </c>
      <c r="L576" t="s">
        <v>467</v>
      </c>
      <c r="M576" t="s">
        <v>467</v>
      </c>
      <c r="N576" t="s">
        <v>467</v>
      </c>
      <c r="O576">
        <v>0.09</v>
      </c>
      <c r="P576" t="s">
        <v>468</v>
      </c>
      <c r="Q576">
        <v>0.307</v>
      </c>
      <c r="R576" t="s">
        <v>469</v>
      </c>
      <c r="S576" t="s">
        <v>458</v>
      </c>
      <c r="T576" t="s">
        <v>458</v>
      </c>
      <c r="U576" s="18">
        <v>43287</v>
      </c>
      <c r="V576" t="s">
        <v>160</v>
      </c>
      <c r="W576" t="s">
        <v>458</v>
      </c>
      <c r="X576" t="s">
        <v>459</v>
      </c>
      <c r="Z576"/>
    </row>
    <row r="577" spans="1:26" x14ac:dyDescent="0.35">
      <c r="A577" t="s">
        <v>540</v>
      </c>
      <c r="B577" t="s">
        <v>460</v>
      </c>
      <c r="C577" t="s">
        <v>472</v>
      </c>
      <c r="D577" t="s">
        <v>464</v>
      </c>
      <c r="E577" t="s">
        <v>178</v>
      </c>
      <c r="F577" t="s">
        <v>466</v>
      </c>
      <c r="H577" t="s">
        <v>707</v>
      </c>
      <c r="I577" s="18">
        <v>43286</v>
      </c>
      <c r="J577">
        <v>0.61299999999999999</v>
      </c>
      <c r="K577" t="s">
        <v>468</v>
      </c>
      <c r="L577" t="s">
        <v>467</v>
      </c>
      <c r="M577" t="s">
        <v>467</v>
      </c>
      <c r="N577" t="s">
        <v>467</v>
      </c>
      <c r="O577">
        <v>0.09</v>
      </c>
      <c r="P577" t="s">
        <v>468</v>
      </c>
      <c r="Q577">
        <v>0.307</v>
      </c>
      <c r="R577" t="s">
        <v>469</v>
      </c>
      <c r="S577" t="s">
        <v>458</v>
      </c>
      <c r="T577" t="s">
        <v>458</v>
      </c>
      <c r="U577" s="18">
        <v>43287</v>
      </c>
      <c r="V577" t="s">
        <v>158</v>
      </c>
      <c r="W577" t="s">
        <v>458</v>
      </c>
      <c r="X577" t="s">
        <v>459</v>
      </c>
      <c r="Z577"/>
    </row>
    <row r="578" spans="1:26" x14ac:dyDescent="0.35">
      <c r="A578" t="s">
        <v>541</v>
      </c>
      <c r="B578" t="s">
        <v>460</v>
      </c>
      <c r="C578" t="s">
        <v>472</v>
      </c>
      <c r="D578" t="s">
        <v>464</v>
      </c>
      <c r="E578" t="s">
        <v>178</v>
      </c>
      <c r="F578" t="s">
        <v>466</v>
      </c>
      <c r="H578" t="s">
        <v>708</v>
      </c>
      <c r="I578" s="18">
        <v>43286</v>
      </c>
      <c r="J578">
        <v>1.25</v>
      </c>
      <c r="K578" t="s">
        <v>468</v>
      </c>
      <c r="L578" t="s">
        <v>467</v>
      </c>
      <c r="M578" t="s">
        <v>467</v>
      </c>
      <c r="N578" t="s">
        <v>467</v>
      </c>
      <c r="O578">
        <v>0.09</v>
      </c>
      <c r="P578" t="s">
        <v>468</v>
      </c>
      <c r="Q578">
        <v>0.307</v>
      </c>
      <c r="R578" t="s">
        <v>469</v>
      </c>
      <c r="S578" t="s">
        <v>458</v>
      </c>
      <c r="T578" t="s">
        <v>458</v>
      </c>
      <c r="U578" s="18">
        <v>43287</v>
      </c>
      <c r="V578" t="s">
        <v>451</v>
      </c>
      <c r="W578" t="s">
        <v>458</v>
      </c>
      <c r="X578" t="s">
        <v>459</v>
      </c>
      <c r="Z578"/>
    </row>
    <row r="579" spans="1:26" x14ac:dyDescent="0.35">
      <c r="A579" t="s">
        <v>542</v>
      </c>
      <c r="B579" t="s">
        <v>460</v>
      </c>
      <c r="C579" t="s">
        <v>472</v>
      </c>
      <c r="D579" t="s">
        <v>464</v>
      </c>
      <c r="E579" t="s">
        <v>178</v>
      </c>
      <c r="F579" t="s">
        <v>466</v>
      </c>
      <c r="H579" t="s">
        <v>709</v>
      </c>
      <c r="I579" s="18">
        <v>43286</v>
      </c>
      <c r="J579">
        <v>4.6900000000000004</v>
      </c>
      <c r="K579" t="s">
        <v>468</v>
      </c>
      <c r="L579" t="s">
        <v>467</v>
      </c>
      <c r="M579" t="s">
        <v>467</v>
      </c>
      <c r="N579" t="s">
        <v>467</v>
      </c>
      <c r="O579">
        <v>0.09</v>
      </c>
      <c r="P579" t="s">
        <v>468</v>
      </c>
      <c r="Q579">
        <v>0.307</v>
      </c>
      <c r="R579" t="s">
        <v>469</v>
      </c>
      <c r="S579" t="s">
        <v>458</v>
      </c>
      <c r="T579" t="s">
        <v>458</v>
      </c>
      <c r="U579" s="18">
        <v>43287</v>
      </c>
      <c r="V579" t="s">
        <v>161</v>
      </c>
      <c r="W579" t="s">
        <v>458</v>
      </c>
      <c r="X579" t="s">
        <v>459</v>
      </c>
      <c r="Z579"/>
    </row>
    <row r="580" spans="1:26" x14ac:dyDescent="0.35">
      <c r="A580" t="s">
        <v>543</v>
      </c>
      <c r="B580" t="s">
        <v>460</v>
      </c>
      <c r="C580" t="s">
        <v>472</v>
      </c>
      <c r="D580" t="s">
        <v>464</v>
      </c>
      <c r="E580" t="s">
        <v>178</v>
      </c>
      <c r="F580" t="s">
        <v>466</v>
      </c>
      <c r="H580" t="s">
        <v>710</v>
      </c>
      <c r="I580" s="18">
        <v>43298</v>
      </c>
      <c r="J580">
        <v>0.68200000000000005</v>
      </c>
      <c r="K580" t="s">
        <v>468</v>
      </c>
      <c r="L580" t="s">
        <v>467</v>
      </c>
      <c r="M580" t="s">
        <v>467</v>
      </c>
      <c r="N580" t="s">
        <v>467</v>
      </c>
      <c r="O580">
        <v>0.09</v>
      </c>
      <c r="P580" t="s">
        <v>468</v>
      </c>
      <c r="Q580">
        <v>0.307</v>
      </c>
      <c r="R580" t="s">
        <v>469</v>
      </c>
      <c r="S580" t="s">
        <v>458</v>
      </c>
      <c r="T580" t="s">
        <v>458</v>
      </c>
      <c r="U580" s="18">
        <v>43299</v>
      </c>
      <c r="V580" t="s">
        <v>158</v>
      </c>
      <c r="W580" t="s">
        <v>458</v>
      </c>
      <c r="X580" t="s">
        <v>459</v>
      </c>
      <c r="Z580"/>
    </row>
    <row r="581" spans="1:26" x14ac:dyDescent="0.35">
      <c r="A581" t="s">
        <v>544</v>
      </c>
      <c r="B581" t="s">
        <v>460</v>
      </c>
      <c r="C581" t="s">
        <v>472</v>
      </c>
      <c r="D581" t="s">
        <v>464</v>
      </c>
      <c r="E581" t="s">
        <v>178</v>
      </c>
      <c r="F581" t="s">
        <v>466</v>
      </c>
      <c r="H581" t="s">
        <v>711</v>
      </c>
      <c r="I581" s="18">
        <v>43298</v>
      </c>
      <c r="J581">
        <v>4.04</v>
      </c>
      <c r="K581" t="s">
        <v>468</v>
      </c>
      <c r="L581" t="s">
        <v>467</v>
      </c>
      <c r="M581" t="s">
        <v>467</v>
      </c>
      <c r="N581" t="s">
        <v>467</v>
      </c>
      <c r="O581">
        <v>0.09</v>
      </c>
      <c r="P581" t="s">
        <v>468</v>
      </c>
      <c r="Q581">
        <v>0.307</v>
      </c>
      <c r="R581" t="s">
        <v>469</v>
      </c>
      <c r="S581" t="s">
        <v>458</v>
      </c>
      <c r="T581" t="s">
        <v>457</v>
      </c>
      <c r="U581" s="18">
        <v>43299</v>
      </c>
      <c r="V581" t="s">
        <v>451</v>
      </c>
      <c r="W581" t="s">
        <v>458</v>
      </c>
      <c r="X581" t="s">
        <v>459</v>
      </c>
      <c r="Z581"/>
    </row>
    <row r="582" spans="1:26" x14ac:dyDescent="0.35">
      <c r="A582" t="s">
        <v>801</v>
      </c>
      <c r="B582" t="s">
        <v>460</v>
      </c>
      <c r="C582" t="s">
        <v>472</v>
      </c>
      <c r="D582" t="s">
        <v>464</v>
      </c>
      <c r="E582" t="s">
        <v>178</v>
      </c>
      <c r="F582" t="s">
        <v>466</v>
      </c>
      <c r="H582" t="s">
        <v>712</v>
      </c>
      <c r="I582" s="18">
        <v>43298</v>
      </c>
      <c r="J582">
        <v>0.95799999999999996</v>
      </c>
      <c r="K582" t="s">
        <v>468</v>
      </c>
      <c r="L582" t="s">
        <v>467</v>
      </c>
      <c r="M582" t="s">
        <v>467</v>
      </c>
      <c r="N582" t="s">
        <v>467</v>
      </c>
      <c r="O582">
        <v>0.09</v>
      </c>
      <c r="P582" t="s">
        <v>468</v>
      </c>
      <c r="Q582">
        <v>0.307</v>
      </c>
      <c r="R582" t="s">
        <v>469</v>
      </c>
      <c r="S582" t="s">
        <v>458</v>
      </c>
      <c r="T582" t="s">
        <v>456</v>
      </c>
      <c r="U582" s="18">
        <v>43299</v>
      </c>
      <c r="V582" t="s">
        <v>451</v>
      </c>
      <c r="W582" t="s">
        <v>458</v>
      </c>
      <c r="X582" t="s">
        <v>459</v>
      </c>
      <c r="Z582"/>
    </row>
    <row r="583" spans="1:26" x14ac:dyDescent="0.35">
      <c r="A583" t="s">
        <v>545</v>
      </c>
      <c r="B583" t="s">
        <v>460</v>
      </c>
      <c r="C583" t="s">
        <v>472</v>
      </c>
      <c r="D583" t="s">
        <v>464</v>
      </c>
      <c r="E583" t="s">
        <v>178</v>
      </c>
      <c r="F583" t="s">
        <v>466</v>
      </c>
      <c r="H583" t="s">
        <v>713</v>
      </c>
      <c r="I583" s="18">
        <v>43298</v>
      </c>
      <c r="J583">
        <v>4.4999999999999998E-2</v>
      </c>
      <c r="K583" t="s">
        <v>468</v>
      </c>
      <c r="L583" t="s">
        <v>467</v>
      </c>
      <c r="M583" t="s">
        <v>467</v>
      </c>
      <c r="N583" t="s">
        <v>467</v>
      </c>
      <c r="O583">
        <v>0.09</v>
      </c>
      <c r="P583" t="s">
        <v>468</v>
      </c>
      <c r="Q583">
        <v>0.307</v>
      </c>
      <c r="R583" t="s">
        <v>469</v>
      </c>
      <c r="S583" t="s">
        <v>458</v>
      </c>
      <c r="T583" t="s">
        <v>458</v>
      </c>
      <c r="U583" s="18">
        <v>43299</v>
      </c>
      <c r="V583" t="s">
        <v>161</v>
      </c>
      <c r="W583" t="s">
        <v>458</v>
      </c>
      <c r="X583" t="s">
        <v>459</v>
      </c>
      <c r="Z583"/>
    </row>
    <row r="584" spans="1:26" x14ac:dyDescent="0.35">
      <c r="A584" t="s">
        <v>546</v>
      </c>
      <c r="B584" t="s">
        <v>460</v>
      </c>
      <c r="C584" t="s">
        <v>472</v>
      </c>
      <c r="D584" t="s">
        <v>464</v>
      </c>
      <c r="E584" t="s">
        <v>178</v>
      </c>
      <c r="F584" t="s">
        <v>466</v>
      </c>
      <c r="H584" t="s">
        <v>714</v>
      </c>
      <c r="I584" s="18">
        <v>43306</v>
      </c>
      <c r="J584">
        <v>1.32</v>
      </c>
      <c r="K584" t="s">
        <v>468</v>
      </c>
      <c r="L584" t="s">
        <v>467</v>
      </c>
      <c r="M584" t="s">
        <v>467</v>
      </c>
      <c r="N584" t="s">
        <v>467</v>
      </c>
      <c r="O584">
        <v>0.09</v>
      </c>
      <c r="P584" t="s">
        <v>468</v>
      </c>
      <c r="Q584">
        <v>0.307</v>
      </c>
      <c r="R584" t="s">
        <v>469</v>
      </c>
      <c r="S584" t="s">
        <v>458</v>
      </c>
      <c r="T584" t="s">
        <v>458</v>
      </c>
      <c r="U584" s="18">
        <v>43307</v>
      </c>
      <c r="V584" t="s">
        <v>159</v>
      </c>
      <c r="W584" t="s">
        <v>458</v>
      </c>
      <c r="X584" t="s">
        <v>459</v>
      </c>
      <c r="Z584"/>
    </row>
    <row r="585" spans="1:26" x14ac:dyDescent="0.35">
      <c r="A585" t="s">
        <v>547</v>
      </c>
      <c r="B585" t="s">
        <v>460</v>
      </c>
      <c r="C585" t="s">
        <v>472</v>
      </c>
      <c r="D585" t="s">
        <v>464</v>
      </c>
      <c r="E585" t="s">
        <v>178</v>
      </c>
      <c r="F585" t="s">
        <v>466</v>
      </c>
      <c r="H585" t="s">
        <v>715</v>
      </c>
      <c r="I585" s="18">
        <v>43306</v>
      </c>
      <c r="J585">
        <v>0.60899999999999999</v>
      </c>
      <c r="K585" t="s">
        <v>468</v>
      </c>
      <c r="L585" t="s">
        <v>467</v>
      </c>
      <c r="M585" t="s">
        <v>467</v>
      </c>
      <c r="N585" t="s">
        <v>467</v>
      </c>
      <c r="O585">
        <v>0.09</v>
      </c>
      <c r="P585" t="s">
        <v>468</v>
      </c>
      <c r="Q585">
        <v>0.307</v>
      </c>
      <c r="R585" t="s">
        <v>469</v>
      </c>
      <c r="S585" t="s">
        <v>458</v>
      </c>
      <c r="T585" t="s">
        <v>458</v>
      </c>
      <c r="U585" s="18">
        <v>43307</v>
      </c>
      <c r="V585" t="s">
        <v>160</v>
      </c>
      <c r="W585" t="s">
        <v>458</v>
      </c>
      <c r="X585" t="s">
        <v>459</v>
      </c>
      <c r="Z585"/>
    </row>
    <row r="586" spans="1:26" x14ac:dyDescent="0.35">
      <c r="A586" t="s">
        <v>548</v>
      </c>
      <c r="B586" t="s">
        <v>460</v>
      </c>
      <c r="C586" t="s">
        <v>472</v>
      </c>
      <c r="D586" t="s">
        <v>464</v>
      </c>
      <c r="E586" t="s">
        <v>178</v>
      </c>
      <c r="F586" t="s">
        <v>466</v>
      </c>
      <c r="H586" t="s">
        <v>716</v>
      </c>
      <c r="I586" s="18">
        <v>43306</v>
      </c>
      <c r="J586">
        <v>1.87</v>
      </c>
      <c r="K586" t="s">
        <v>468</v>
      </c>
      <c r="L586" t="s">
        <v>467</v>
      </c>
      <c r="M586" t="s">
        <v>467</v>
      </c>
      <c r="N586" t="s">
        <v>467</v>
      </c>
      <c r="O586">
        <v>0.09</v>
      </c>
      <c r="P586" t="s">
        <v>468</v>
      </c>
      <c r="Q586">
        <v>0.307</v>
      </c>
      <c r="R586" t="s">
        <v>469</v>
      </c>
      <c r="S586" t="s">
        <v>458</v>
      </c>
      <c r="T586" t="s">
        <v>457</v>
      </c>
      <c r="U586" s="18">
        <v>43307</v>
      </c>
      <c r="V586" t="s">
        <v>158</v>
      </c>
      <c r="W586" t="s">
        <v>458</v>
      </c>
      <c r="X586" t="s">
        <v>459</v>
      </c>
      <c r="Z586"/>
    </row>
    <row r="587" spans="1:26" x14ac:dyDescent="0.35">
      <c r="A587" t="s">
        <v>607</v>
      </c>
      <c r="B587" t="s">
        <v>460</v>
      </c>
      <c r="C587" t="s">
        <v>472</v>
      </c>
      <c r="D587" t="s">
        <v>464</v>
      </c>
      <c r="E587" t="s">
        <v>178</v>
      </c>
      <c r="F587" t="s">
        <v>466</v>
      </c>
      <c r="H587" t="s">
        <v>717</v>
      </c>
      <c r="I587" s="18">
        <v>43306</v>
      </c>
      <c r="J587">
        <v>1.8</v>
      </c>
      <c r="K587" t="s">
        <v>468</v>
      </c>
      <c r="L587" t="s">
        <v>467</v>
      </c>
      <c r="M587" t="s">
        <v>467</v>
      </c>
      <c r="N587" t="s">
        <v>467</v>
      </c>
      <c r="O587">
        <v>0.09</v>
      </c>
      <c r="P587" t="s">
        <v>468</v>
      </c>
      <c r="Q587">
        <v>0.307</v>
      </c>
      <c r="R587" t="s">
        <v>469</v>
      </c>
      <c r="S587" t="s">
        <v>458</v>
      </c>
      <c r="T587" t="s">
        <v>456</v>
      </c>
      <c r="U587" s="18">
        <v>43307</v>
      </c>
      <c r="V587" t="s">
        <v>158</v>
      </c>
      <c r="W587" t="s">
        <v>458</v>
      </c>
      <c r="X587" t="s">
        <v>459</v>
      </c>
      <c r="Z587"/>
    </row>
    <row r="588" spans="1:26" x14ac:dyDescent="0.35">
      <c r="A588" t="s">
        <v>549</v>
      </c>
      <c r="B588" t="s">
        <v>460</v>
      </c>
      <c r="C588" t="s">
        <v>472</v>
      </c>
      <c r="D588" t="s">
        <v>464</v>
      </c>
      <c r="E588" t="s">
        <v>178</v>
      </c>
      <c r="F588" t="s">
        <v>466</v>
      </c>
      <c r="H588" t="s">
        <v>718</v>
      </c>
      <c r="I588" s="18">
        <v>43306</v>
      </c>
      <c r="J588">
        <v>1.25</v>
      </c>
      <c r="K588" t="s">
        <v>468</v>
      </c>
      <c r="L588" t="s">
        <v>467</v>
      </c>
      <c r="M588" t="s">
        <v>467</v>
      </c>
      <c r="N588" t="s">
        <v>467</v>
      </c>
      <c r="O588">
        <v>0.09</v>
      </c>
      <c r="P588" t="s">
        <v>468</v>
      </c>
      <c r="Q588">
        <v>0.307</v>
      </c>
      <c r="R588" t="s">
        <v>469</v>
      </c>
      <c r="S588" t="s">
        <v>458</v>
      </c>
      <c r="T588" t="s">
        <v>458</v>
      </c>
      <c r="U588" s="18">
        <v>43307</v>
      </c>
      <c r="V588" t="s">
        <v>451</v>
      </c>
      <c r="W588" t="s">
        <v>458</v>
      </c>
      <c r="X588" t="s">
        <v>459</v>
      </c>
      <c r="Z588"/>
    </row>
    <row r="589" spans="1:26" x14ac:dyDescent="0.35">
      <c r="A589" t="s">
        <v>550</v>
      </c>
      <c r="B589" t="s">
        <v>460</v>
      </c>
      <c r="C589" t="s">
        <v>472</v>
      </c>
      <c r="D589" t="s">
        <v>464</v>
      </c>
      <c r="E589" t="s">
        <v>178</v>
      </c>
      <c r="F589" t="s">
        <v>466</v>
      </c>
      <c r="H589" t="s">
        <v>719</v>
      </c>
      <c r="I589" s="18">
        <v>43312</v>
      </c>
      <c r="J589">
        <v>0.81599999999999995</v>
      </c>
      <c r="K589" t="s">
        <v>468</v>
      </c>
      <c r="L589" t="s">
        <v>467</v>
      </c>
      <c r="M589" t="s">
        <v>467</v>
      </c>
      <c r="N589" t="s">
        <v>467</v>
      </c>
      <c r="O589">
        <v>0.09</v>
      </c>
      <c r="P589" t="s">
        <v>468</v>
      </c>
      <c r="Q589">
        <v>0.307</v>
      </c>
      <c r="R589" t="s">
        <v>469</v>
      </c>
      <c r="S589" t="s">
        <v>458</v>
      </c>
      <c r="T589" t="s">
        <v>458</v>
      </c>
      <c r="U589" s="18">
        <v>43313</v>
      </c>
      <c r="V589" t="s">
        <v>159</v>
      </c>
      <c r="W589" t="s">
        <v>458</v>
      </c>
      <c r="X589" t="s">
        <v>459</v>
      </c>
      <c r="Z589"/>
    </row>
    <row r="590" spans="1:26" x14ac:dyDescent="0.35">
      <c r="A590" t="s">
        <v>551</v>
      </c>
      <c r="B590" t="s">
        <v>460</v>
      </c>
      <c r="C590" t="s">
        <v>472</v>
      </c>
      <c r="D590" t="s">
        <v>464</v>
      </c>
      <c r="E590" t="s">
        <v>178</v>
      </c>
      <c r="F590" t="s">
        <v>466</v>
      </c>
      <c r="H590" t="s">
        <v>720</v>
      </c>
      <c r="I590" s="18">
        <v>43312</v>
      </c>
      <c r="J590">
        <v>3.39</v>
      </c>
      <c r="K590" t="s">
        <v>468</v>
      </c>
      <c r="L590" t="s">
        <v>467</v>
      </c>
      <c r="M590" t="s">
        <v>467</v>
      </c>
      <c r="N590" t="s">
        <v>467</v>
      </c>
      <c r="O590">
        <v>0.09</v>
      </c>
      <c r="P590" t="s">
        <v>468</v>
      </c>
      <c r="Q590">
        <v>0.307</v>
      </c>
      <c r="R590" t="s">
        <v>469</v>
      </c>
      <c r="S590" t="s">
        <v>458</v>
      </c>
      <c r="T590" t="s">
        <v>458</v>
      </c>
      <c r="U590" s="18">
        <v>43313</v>
      </c>
      <c r="V590" t="s">
        <v>160</v>
      </c>
      <c r="W590" t="s">
        <v>458</v>
      </c>
      <c r="X590" t="s">
        <v>459</v>
      </c>
      <c r="Z590"/>
    </row>
    <row r="591" spans="1:26" x14ac:dyDescent="0.35">
      <c r="A591" t="s">
        <v>552</v>
      </c>
      <c r="B591" t="s">
        <v>460</v>
      </c>
      <c r="C591" t="s">
        <v>472</v>
      </c>
      <c r="D591" t="s">
        <v>464</v>
      </c>
      <c r="E591" t="s">
        <v>178</v>
      </c>
      <c r="F591" t="s">
        <v>466</v>
      </c>
      <c r="H591" t="s">
        <v>721</v>
      </c>
      <c r="I591" s="18">
        <v>43312</v>
      </c>
      <c r="J591">
        <v>1.06</v>
      </c>
      <c r="K591" t="s">
        <v>468</v>
      </c>
      <c r="L591" t="s">
        <v>467</v>
      </c>
      <c r="M591" t="s">
        <v>467</v>
      </c>
      <c r="N591" t="s">
        <v>467</v>
      </c>
      <c r="O591">
        <v>0.09</v>
      </c>
      <c r="P591" t="s">
        <v>468</v>
      </c>
      <c r="Q591">
        <v>0.307</v>
      </c>
      <c r="R591" t="s">
        <v>469</v>
      </c>
      <c r="S591" t="s">
        <v>458</v>
      </c>
      <c r="T591" t="s">
        <v>458</v>
      </c>
      <c r="U591" s="18">
        <v>43313</v>
      </c>
      <c r="V591" t="s">
        <v>450</v>
      </c>
      <c r="W591" t="s">
        <v>458</v>
      </c>
      <c r="X591" t="s">
        <v>459</v>
      </c>
      <c r="Z591"/>
    </row>
    <row r="592" spans="1:26" x14ac:dyDescent="0.35">
      <c r="A592" t="s">
        <v>553</v>
      </c>
      <c r="B592" t="s">
        <v>460</v>
      </c>
      <c r="C592" t="s">
        <v>472</v>
      </c>
      <c r="D592" t="s">
        <v>464</v>
      </c>
      <c r="E592" t="s">
        <v>178</v>
      </c>
      <c r="F592" t="s">
        <v>466</v>
      </c>
      <c r="H592" t="s">
        <v>722</v>
      </c>
      <c r="I592" s="18">
        <v>43312</v>
      </c>
      <c r="J592">
        <v>0.95099999999999996</v>
      </c>
      <c r="K592" t="s">
        <v>468</v>
      </c>
      <c r="L592" t="s">
        <v>467</v>
      </c>
      <c r="M592" t="s">
        <v>467</v>
      </c>
      <c r="N592" t="s">
        <v>467</v>
      </c>
      <c r="O592">
        <v>0.09</v>
      </c>
      <c r="P592" t="s">
        <v>468</v>
      </c>
      <c r="Q592">
        <v>0.307</v>
      </c>
      <c r="R592" t="s">
        <v>469</v>
      </c>
      <c r="S592" t="s">
        <v>458</v>
      </c>
      <c r="T592" t="s">
        <v>458</v>
      </c>
      <c r="U592" s="18">
        <v>43313</v>
      </c>
      <c r="V592" t="s">
        <v>158</v>
      </c>
      <c r="W592" t="s">
        <v>458</v>
      </c>
      <c r="X592" t="s">
        <v>459</v>
      </c>
      <c r="Z592"/>
    </row>
    <row r="593" spans="1:26" x14ac:dyDescent="0.35">
      <c r="A593" t="s">
        <v>554</v>
      </c>
      <c r="B593" t="s">
        <v>460</v>
      </c>
      <c r="C593" t="s">
        <v>472</v>
      </c>
      <c r="D593" t="s">
        <v>464</v>
      </c>
      <c r="E593" t="s">
        <v>178</v>
      </c>
      <c r="F593" t="s">
        <v>466</v>
      </c>
      <c r="H593" t="s">
        <v>723</v>
      </c>
      <c r="I593" s="18">
        <v>43312</v>
      </c>
      <c r="J593">
        <v>1.32</v>
      </c>
      <c r="K593" t="s">
        <v>468</v>
      </c>
      <c r="L593" t="s">
        <v>467</v>
      </c>
      <c r="M593" t="s">
        <v>467</v>
      </c>
      <c r="N593" t="s">
        <v>467</v>
      </c>
      <c r="O593">
        <v>0.09</v>
      </c>
      <c r="P593" t="s">
        <v>468</v>
      </c>
      <c r="Q593">
        <v>0.307</v>
      </c>
      <c r="R593" t="s">
        <v>469</v>
      </c>
      <c r="S593" t="s">
        <v>458</v>
      </c>
      <c r="T593" t="s">
        <v>458</v>
      </c>
      <c r="U593" s="18">
        <v>43313</v>
      </c>
      <c r="V593" t="s">
        <v>451</v>
      </c>
      <c r="W593" t="s">
        <v>458</v>
      </c>
      <c r="X593" t="s">
        <v>459</v>
      </c>
      <c r="Z593"/>
    </row>
    <row r="594" spans="1:26" x14ac:dyDescent="0.35">
      <c r="A594" t="s">
        <v>555</v>
      </c>
      <c r="B594" t="s">
        <v>460</v>
      </c>
      <c r="C594" t="s">
        <v>472</v>
      </c>
      <c r="D594" t="s">
        <v>464</v>
      </c>
      <c r="E594" t="s">
        <v>178</v>
      </c>
      <c r="F594" t="s">
        <v>466</v>
      </c>
      <c r="H594" t="s">
        <v>724</v>
      </c>
      <c r="I594" s="18">
        <v>43312</v>
      </c>
      <c r="J594">
        <v>4.3499999999999996</v>
      </c>
      <c r="K594" t="s">
        <v>468</v>
      </c>
      <c r="L594" t="s">
        <v>467</v>
      </c>
      <c r="M594" t="s">
        <v>467</v>
      </c>
      <c r="N594" t="s">
        <v>467</v>
      </c>
      <c r="O594">
        <v>0.09</v>
      </c>
      <c r="P594" t="s">
        <v>468</v>
      </c>
      <c r="Q594">
        <v>0.307</v>
      </c>
      <c r="R594" t="s">
        <v>469</v>
      </c>
      <c r="S594" t="s">
        <v>458</v>
      </c>
      <c r="T594" t="s">
        <v>457</v>
      </c>
      <c r="U594" s="18">
        <v>43313</v>
      </c>
      <c r="V594" t="s">
        <v>161</v>
      </c>
      <c r="W594" t="s">
        <v>458</v>
      </c>
      <c r="X594" t="s">
        <v>459</v>
      </c>
      <c r="Z594"/>
    </row>
    <row r="595" spans="1:26" x14ac:dyDescent="0.35">
      <c r="A595" t="s">
        <v>802</v>
      </c>
      <c r="B595" t="s">
        <v>460</v>
      </c>
      <c r="C595" t="s">
        <v>472</v>
      </c>
      <c r="D595" t="s">
        <v>464</v>
      </c>
      <c r="E595" t="s">
        <v>178</v>
      </c>
      <c r="F595" t="s">
        <v>466</v>
      </c>
      <c r="H595" t="s">
        <v>725</v>
      </c>
      <c r="I595" s="18">
        <v>43312</v>
      </c>
      <c r="J595">
        <v>4.25</v>
      </c>
      <c r="K595" t="s">
        <v>468</v>
      </c>
      <c r="L595" t="s">
        <v>467</v>
      </c>
      <c r="M595" t="s">
        <v>467</v>
      </c>
      <c r="N595" t="s">
        <v>467</v>
      </c>
      <c r="O595">
        <v>0.09</v>
      </c>
      <c r="P595" t="s">
        <v>468</v>
      </c>
      <c r="Q595">
        <v>0.307</v>
      </c>
      <c r="R595" t="s">
        <v>469</v>
      </c>
      <c r="S595" t="s">
        <v>458</v>
      </c>
      <c r="T595" t="s">
        <v>456</v>
      </c>
      <c r="U595" s="18">
        <v>43313</v>
      </c>
      <c r="V595" t="s">
        <v>161</v>
      </c>
      <c r="W595" t="s">
        <v>458</v>
      </c>
      <c r="X595" t="s">
        <v>459</v>
      </c>
      <c r="Z595"/>
    </row>
    <row r="596" spans="1:26" x14ac:dyDescent="0.35">
      <c r="A596" t="s">
        <v>556</v>
      </c>
      <c r="B596" t="s">
        <v>460</v>
      </c>
      <c r="C596" t="s">
        <v>472</v>
      </c>
      <c r="D596" t="s">
        <v>464</v>
      </c>
      <c r="E596" t="s">
        <v>178</v>
      </c>
      <c r="F596" t="s">
        <v>466</v>
      </c>
      <c r="H596" t="s">
        <v>726</v>
      </c>
      <c r="I596" s="18">
        <v>43326</v>
      </c>
      <c r="J596">
        <v>1.51</v>
      </c>
      <c r="K596" t="s">
        <v>468</v>
      </c>
      <c r="L596" t="s">
        <v>467</v>
      </c>
      <c r="M596" t="s">
        <v>467</v>
      </c>
      <c r="N596" t="s">
        <v>467</v>
      </c>
      <c r="O596">
        <v>0.09</v>
      </c>
      <c r="P596" t="s">
        <v>468</v>
      </c>
      <c r="Q596">
        <v>0.307</v>
      </c>
      <c r="R596" t="s">
        <v>469</v>
      </c>
      <c r="S596" t="s">
        <v>458</v>
      </c>
      <c r="T596" t="s">
        <v>458</v>
      </c>
      <c r="U596" s="18">
        <v>43327</v>
      </c>
      <c r="V596" t="s">
        <v>159</v>
      </c>
      <c r="W596" t="s">
        <v>458</v>
      </c>
      <c r="X596" t="s">
        <v>459</v>
      </c>
      <c r="Z596"/>
    </row>
    <row r="597" spans="1:26" x14ac:dyDescent="0.35">
      <c r="A597" t="s">
        <v>557</v>
      </c>
      <c r="B597" t="s">
        <v>460</v>
      </c>
      <c r="C597" t="s">
        <v>472</v>
      </c>
      <c r="D597" t="s">
        <v>464</v>
      </c>
      <c r="E597" t="s">
        <v>178</v>
      </c>
      <c r="F597" t="s">
        <v>466</v>
      </c>
      <c r="H597" t="s">
        <v>727</v>
      </c>
      <c r="I597" s="18">
        <v>43326</v>
      </c>
      <c r="J597">
        <v>0.89200000000000002</v>
      </c>
      <c r="K597" t="s">
        <v>468</v>
      </c>
      <c r="L597" t="s">
        <v>467</v>
      </c>
      <c r="M597" t="s">
        <v>467</v>
      </c>
      <c r="N597" t="s">
        <v>467</v>
      </c>
      <c r="O597">
        <v>0.09</v>
      </c>
      <c r="P597" t="s">
        <v>468</v>
      </c>
      <c r="Q597">
        <v>0.307</v>
      </c>
      <c r="R597" t="s">
        <v>469</v>
      </c>
      <c r="S597" t="s">
        <v>458</v>
      </c>
      <c r="T597" t="s">
        <v>458</v>
      </c>
      <c r="U597" s="18">
        <v>43327</v>
      </c>
      <c r="V597" t="s">
        <v>160</v>
      </c>
      <c r="W597" t="s">
        <v>458</v>
      </c>
      <c r="X597" t="s">
        <v>459</v>
      </c>
      <c r="Z597"/>
    </row>
    <row r="598" spans="1:26" x14ac:dyDescent="0.35">
      <c r="A598" t="s">
        <v>558</v>
      </c>
      <c r="B598" t="s">
        <v>460</v>
      </c>
      <c r="C598" t="s">
        <v>472</v>
      </c>
      <c r="D598" t="s">
        <v>464</v>
      </c>
      <c r="E598" t="s">
        <v>178</v>
      </c>
      <c r="F598" t="s">
        <v>466</v>
      </c>
      <c r="H598" t="s">
        <v>728</v>
      </c>
      <c r="I598" s="18">
        <v>43326</v>
      </c>
      <c r="J598">
        <v>0.83599999999999997</v>
      </c>
      <c r="K598" t="s">
        <v>468</v>
      </c>
      <c r="L598" t="s">
        <v>467</v>
      </c>
      <c r="M598" t="s">
        <v>467</v>
      </c>
      <c r="N598" t="s">
        <v>467</v>
      </c>
      <c r="O598">
        <v>0.09</v>
      </c>
      <c r="P598" t="s">
        <v>468</v>
      </c>
      <c r="Q598">
        <v>0.307</v>
      </c>
      <c r="R598" t="s">
        <v>469</v>
      </c>
      <c r="S598" t="s">
        <v>458</v>
      </c>
      <c r="T598" t="s">
        <v>458</v>
      </c>
      <c r="U598" s="18">
        <v>43327</v>
      </c>
      <c r="V598" t="s">
        <v>450</v>
      </c>
      <c r="W598" t="s">
        <v>458</v>
      </c>
      <c r="X598" t="s">
        <v>459</v>
      </c>
      <c r="Z598"/>
    </row>
    <row r="599" spans="1:26" x14ac:dyDescent="0.35">
      <c r="A599" t="s">
        <v>559</v>
      </c>
      <c r="B599" t="s">
        <v>460</v>
      </c>
      <c r="C599" t="s">
        <v>472</v>
      </c>
      <c r="D599" t="s">
        <v>464</v>
      </c>
      <c r="E599" t="s">
        <v>178</v>
      </c>
      <c r="F599" t="s">
        <v>466</v>
      </c>
      <c r="H599" t="s">
        <v>729</v>
      </c>
      <c r="I599" s="18">
        <v>43326</v>
      </c>
      <c r="J599">
        <v>0.64900000000000002</v>
      </c>
      <c r="K599" t="s">
        <v>468</v>
      </c>
      <c r="L599" t="s">
        <v>467</v>
      </c>
      <c r="M599" t="s">
        <v>467</v>
      </c>
      <c r="N599" t="s">
        <v>467</v>
      </c>
      <c r="O599">
        <v>0.09</v>
      </c>
      <c r="P599" t="s">
        <v>468</v>
      </c>
      <c r="Q599">
        <v>0.307</v>
      </c>
      <c r="R599" t="s">
        <v>469</v>
      </c>
      <c r="S599" t="s">
        <v>458</v>
      </c>
      <c r="T599" t="s">
        <v>457</v>
      </c>
      <c r="U599" s="18">
        <v>43327</v>
      </c>
      <c r="V599" t="s">
        <v>158</v>
      </c>
      <c r="W599" t="s">
        <v>458</v>
      </c>
      <c r="X599" t="s">
        <v>459</v>
      </c>
      <c r="Z599"/>
    </row>
    <row r="600" spans="1:26" x14ac:dyDescent="0.35">
      <c r="A600" t="s">
        <v>608</v>
      </c>
      <c r="B600" t="s">
        <v>460</v>
      </c>
      <c r="C600" t="s">
        <v>472</v>
      </c>
      <c r="D600" t="s">
        <v>464</v>
      </c>
      <c r="E600" t="s">
        <v>178</v>
      </c>
      <c r="F600" t="s">
        <v>466</v>
      </c>
      <c r="H600" t="s">
        <v>730</v>
      </c>
      <c r="I600" s="18">
        <v>43326</v>
      </c>
      <c r="J600">
        <v>0.625</v>
      </c>
      <c r="K600" t="s">
        <v>468</v>
      </c>
      <c r="L600" t="s">
        <v>467</v>
      </c>
      <c r="M600" t="s">
        <v>467</v>
      </c>
      <c r="N600" t="s">
        <v>467</v>
      </c>
      <c r="O600">
        <v>0.09</v>
      </c>
      <c r="P600" t="s">
        <v>468</v>
      </c>
      <c r="Q600">
        <v>0.307</v>
      </c>
      <c r="R600" t="s">
        <v>469</v>
      </c>
      <c r="S600" t="s">
        <v>458</v>
      </c>
      <c r="T600" t="s">
        <v>456</v>
      </c>
      <c r="U600" s="18">
        <v>43327</v>
      </c>
      <c r="V600" t="s">
        <v>158</v>
      </c>
      <c r="W600" t="s">
        <v>458</v>
      </c>
      <c r="X600" t="s">
        <v>459</v>
      </c>
      <c r="Z600"/>
    </row>
    <row r="601" spans="1:26" x14ac:dyDescent="0.35">
      <c r="A601" t="s">
        <v>560</v>
      </c>
      <c r="B601" t="s">
        <v>460</v>
      </c>
      <c r="C601" t="s">
        <v>472</v>
      </c>
      <c r="D601" t="s">
        <v>464</v>
      </c>
      <c r="E601" t="s">
        <v>178</v>
      </c>
      <c r="F601" t="s">
        <v>466</v>
      </c>
      <c r="H601" t="s">
        <v>731</v>
      </c>
      <c r="I601" s="18">
        <v>43326</v>
      </c>
      <c r="J601">
        <v>1.6</v>
      </c>
      <c r="K601" t="s">
        <v>468</v>
      </c>
      <c r="L601" t="s">
        <v>467</v>
      </c>
      <c r="M601" t="s">
        <v>467</v>
      </c>
      <c r="N601" t="s">
        <v>467</v>
      </c>
      <c r="O601">
        <v>0.09</v>
      </c>
      <c r="P601" t="s">
        <v>468</v>
      </c>
      <c r="Q601">
        <v>0.307</v>
      </c>
      <c r="R601" t="s">
        <v>469</v>
      </c>
      <c r="S601" t="s">
        <v>458</v>
      </c>
      <c r="T601" t="s">
        <v>458</v>
      </c>
      <c r="U601" s="18">
        <v>43327</v>
      </c>
      <c r="V601" t="s">
        <v>451</v>
      </c>
      <c r="W601" t="s">
        <v>458</v>
      </c>
      <c r="X601" t="s">
        <v>459</v>
      </c>
      <c r="Z601"/>
    </row>
    <row r="602" spans="1:26" x14ac:dyDescent="0.35">
      <c r="A602" t="s">
        <v>561</v>
      </c>
      <c r="B602" t="s">
        <v>460</v>
      </c>
      <c r="C602" t="s">
        <v>472</v>
      </c>
      <c r="D602" t="s">
        <v>464</v>
      </c>
      <c r="E602" t="s">
        <v>178</v>
      </c>
      <c r="F602" t="s">
        <v>466</v>
      </c>
      <c r="H602" t="s">
        <v>732</v>
      </c>
      <c r="I602" s="18">
        <v>43326</v>
      </c>
      <c r="J602">
        <v>3.7</v>
      </c>
      <c r="K602" t="s">
        <v>468</v>
      </c>
      <c r="L602" t="s">
        <v>467</v>
      </c>
      <c r="M602" t="s">
        <v>467</v>
      </c>
      <c r="N602" t="s">
        <v>467</v>
      </c>
      <c r="O602">
        <v>0.09</v>
      </c>
      <c r="P602" t="s">
        <v>468</v>
      </c>
      <c r="Q602">
        <v>0.307</v>
      </c>
      <c r="R602" t="s">
        <v>469</v>
      </c>
      <c r="S602" t="s">
        <v>458</v>
      </c>
      <c r="T602" t="s">
        <v>458</v>
      </c>
      <c r="U602" s="18">
        <v>43327</v>
      </c>
      <c r="V602" t="s">
        <v>161</v>
      </c>
      <c r="W602" t="s">
        <v>458</v>
      </c>
      <c r="X602" t="s">
        <v>459</v>
      </c>
      <c r="Z602"/>
    </row>
    <row r="603" spans="1:26" x14ac:dyDescent="0.35">
      <c r="A603" t="s">
        <v>562</v>
      </c>
      <c r="B603" t="s">
        <v>460</v>
      </c>
      <c r="C603" t="s">
        <v>472</v>
      </c>
      <c r="D603" t="s">
        <v>464</v>
      </c>
      <c r="E603" t="s">
        <v>178</v>
      </c>
      <c r="F603" t="s">
        <v>466</v>
      </c>
      <c r="H603" t="s">
        <v>733</v>
      </c>
      <c r="I603" s="18">
        <v>43329</v>
      </c>
      <c r="J603">
        <v>1.36</v>
      </c>
      <c r="K603" t="s">
        <v>468</v>
      </c>
      <c r="L603" t="s">
        <v>467</v>
      </c>
      <c r="M603" t="s">
        <v>467</v>
      </c>
      <c r="N603" t="s">
        <v>467</v>
      </c>
      <c r="O603">
        <v>0.09</v>
      </c>
      <c r="P603" t="s">
        <v>468</v>
      </c>
      <c r="Q603">
        <v>0.307</v>
      </c>
      <c r="R603" t="s">
        <v>469</v>
      </c>
      <c r="S603" t="s">
        <v>458</v>
      </c>
      <c r="T603" t="s">
        <v>458</v>
      </c>
      <c r="U603" s="18">
        <v>43330</v>
      </c>
      <c r="V603" t="s">
        <v>450</v>
      </c>
      <c r="W603" t="s">
        <v>458</v>
      </c>
      <c r="X603" t="s">
        <v>459</v>
      </c>
      <c r="Z603"/>
    </row>
    <row r="604" spans="1:26" x14ac:dyDescent="0.35">
      <c r="A604" t="s">
        <v>563</v>
      </c>
      <c r="B604" t="s">
        <v>460</v>
      </c>
      <c r="C604" t="s">
        <v>472</v>
      </c>
      <c r="D604" t="s">
        <v>464</v>
      </c>
      <c r="E604" t="s">
        <v>178</v>
      </c>
      <c r="F604" t="s">
        <v>466</v>
      </c>
      <c r="H604" t="s">
        <v>734</v>
      </c>
      <c r="I604" s="18">
        <v>43340</v>
      </c>
      <c r="J604">
        <v>0.89900000000000002</v>
      </c>
      <c r="K604" t="s">
        <v>468</v>
      </c>
      <c r="L604" t="s">
        <v>467</v>
      </c>
      <c r="M604" t="s">
        <v>467</v>
      </c>
      <c r="N604" t="s">
        <v>467</v>
      </c>
      <c r="O604">
        <v>0.09</v>
      </c>
      <c r="P604" t="s">
        <v>468</v>
      </c>
      <c r="Q604">
        <v>0.307</v>
      </c>
      <c r="R604" t="s">
        <v>469</v>
      </c>
      <c r="S604" t="s">
        <v>458</v>
      </c>
      <c r="T604" t="s">
        <v>458</v>
      </c>
      <c r="U604" s="18">
        <v>43341</v>
      </c>
      <c r="V604" t="s">
        <v>159</v>
      </c>
      <c r="W604" t="s">
        <v>458</v>
      </c>
      <c r="X604" t="s">
        <v>459</v>
      </c>
      <c r="Z604"/>
    </row>
    <row r="605" spans="1:26" x14ac:dyDescent="0.35">
      <c r="A605" t="s">
        <v>564</v>
      </c>
      <c r="B605" t="s">
        <v>460</v>
      </c>
      <c r="C605" t="s">
        <v>472</v>
      </c>
      <c r="D605" t="s">
        <v>464</v>
      </c>
      <c r="E605" t="s">
        <v>178</v>
      </c>
      <c r="F605" t="s">
        <v>466</v>
      </c>
      <c r="H605" t="s">
        <v>735</v>
      </c>
      <c r="I605" s="18">
        <v>43340</v>
      </c>
      <c r="K605" t="s">
        <v>468</v>
      </c>
      <c r="L605" t="s">
        <v>467</v>
      </c>
      <c r="M605" t="s">
        <v>467</v>
      </c>
      <c r="N605" t="s">
        <v>467</v>
      </c>
      <c r="O605">
        <v>0.09</v>
      </c>
      <c r="P605" t="s">
        <v>468</v>
      </c>
      <c r="Q605">
        <v>0.307</v>
      </c>
      <c r="R605" t="s">
        <v>469</v>
      </c>
      <c r="S605" t="s">
        <v>458</v>
      </c>
      <c r="T605" t="s">
        <v>457</v>
      </c>
      <c r="U605" s="18">
        <v>43341</v>
      </c>
      <c r="V605" t="s">
        <v>160</v>
      </c>
      <c r="W605" t="s">
        <v>458</v>
      </c>
      <c r="X605" t="s">
        <v>459</v>
      </c>
      <c r="Z605"/>
    </row>
    <row r="606" spans="1:26" x14ac:dyDescent="0.35">
      <c r="A606" t="s">
        <v>609</v>
      </c>
      <c r="B606" t="s">
        <v>460</v>
      </c>
      <c r="C606" t="s">
        <v>472</v>
      </c>
      <c r="D606" t="s">
        <v>464</v>
      </c>
      <c r="E606" t="s">
        <v>178</v>
      </c>
      <c r="F606" t="s">
        <v>466</v>
      </c>
      <c r="H606" t="s">
        <v>736</v>
      </c>
      <c r="I606" s="18">
        <v>43340</v>
      </c>
      <c r="J606">
        <v>0.91500000000000004</v>
      </c>
      <c r="K606" t="s">
        <v>468</v>
      </c>
      <c r="L606" t="s">
        <v>467</v>
      </c>
      <c r="M606" t="s">
        <v>467</v>
      </c>
      <c r="N606" t="s">
        <v>467</v>
      </c>
      <c r="O606">
        <v>0.09</v>
      </c>
      <c r="P606" t="s">
        <v>468</v>
      </c>
      <c r="Q606">
        <v>0.307</v>
      </c>
      <c r="R606" t="s">
        <v>469</v>
      </c>
      <c r="S606" t="s">
        <v>458</v>
      </c>
      <c r="T606" t="s">
        <v>456</v>
      </c>
      <c r="U606" s="18">
        <v>43341</v>
      </c>
      <c r="V606" t="s">
        <v>160</v>
      </c>
      <c r="W606" t="s">
        <v>458</v>
      </c>
      <c r="X606" t="s">
        <v>459</v>
      </c>
      <c r="Z606"/>
    </row>
    <row r="607" spans="1:26" x14ac:dyDescent="0.35">
      <c r="A607" t="s">
        <v>565</v>
      </c>
      <c r="B607" t="s">
        <v>460</v>
      </c>
      <c r="C607" t="s">
        <v>472</v>
      </c>
      <c r="D607" t="s">
        <v>464</v>
      </c>
      <c r="E607" t="s">
        <v>178</v>
      </c>
      <c r="F607" t="s">
        <v>466</v>
      </c>
      <c r="H607" t="s">
        <v>737</v>
      </c>
      <c r="I607" s="18">
        <v>43340</v>
      </c>
      <c r="J607">
        <v>0.76</v>
      </c>
      <c r="K607" t="s">
        <v>468</v>
      </c>
      <c r="L607" t="s">
        <v>467</v>
      </c>
      <c r="M607" t="s">
        <v>467</v>
      </c>
      <c r="N607" t="s">
        <v>467</v>
      </c>
      <c r="O607">
        <v>0.09</v>
      </c>
      <c r="P607" t="s">
        <v>468</v>
      </c>
      <c r="Q607">
        <v>0.307</v>
      </c>
      <c r="R607" t="s">
        <v>469</v>
      </c>
      <c r="S607" t="s">
        <v>458</v>
      </c>
      <c r="T607" t="s">
        <v>458</v>
      </c>
      <c r="U607" s="18">
        <v>43341</v>
      </c>
      <c r="V607" t="s">
        <v>450</v>
      </c>
      <c r="W607" t="s">
        <v>458</v>
      </c>
      <c r="X607" t="s">
        <v>459</v>
      </c>
      <c r="Z607"/>
    </row>
    <row r="608" spans="1:26" x14ac:dyDescent="0.35">
      <c r="A608" t="s">
        <v>566</v>
      </c>
      <c r="B608" t="s">
        <v>460</v>
      </c>
      <c r="C608" t="s">
        <v>472</v>
      </c>
      <c r="D608" t="s">
        <v>464</v>
      </c>
      <c r="E608" t="s">
        <v>178</v>
      </c>
      <c r="F608" t="s">
        <v>466</v>
      </c>
      <c r="H608" t="s">
        <v>738</v>
      </c>
      <c r="I608" s="18">
        <v>43340</v>
      </c>
      <c r="J608">
        <v>1.22</v>
      </c>
      <c r="K608" t="s">
        <v>468</v>
      </c>
      <c r="L608" t="s">
        <v>467</v>
      </c>
      <c r="M608" t="s">
        <v>467</v>
      </c>
      <c r="N608" t="s">
        <v>467</v>
      </c>
      <c r="O608">
        <v>0.09</v>
      </c>
      <c r="P608" t="s">
        <v>468</v>
      </c>
      <c r="Q608">
        <v>0.307</v>
      </c>
      <c r="R608" t="s">
        <v>469</v>
      </c>
      <c r="S608" t="s">
        <v>458</v>
      </c>
      <c r="T608" t="s">
        <v>458</v>
      </c>
      <c r="U608" s="18">
        <v>43341</v>
      </c>
      <c r="V608" t="s">
        <v>158</v>
      </c>
      <c r="W608" t="s">
        <v>458</v>
      </c>
      <c r="X608" t="s">
        <v>459</v>
      </c>
      <c r="Z608"/>
    </row>
    <row r="609" spans="1:26" x14ac:dyDescent="0.35">
      <c r="A609" t="s">
        <v>567</v>
      </c>
      <c r="B609" t="s">
        <v>460</v>
      </c>
      <c r="C609" t="s">
        <v>472</v>
      </c>
      <c r="D609" t="s">
        <v>464</v>
      </c>
      <c r="E609" t="s">
        <v>178</v>
      </c>
      <c r="F609" t="s">
        <v>466</v>
      </c>
      <c r="H609" t="s">
        <v>739</v>
      </c>
      <c r="I609" s="18">
        <v>43340</v>
      </c>
      <c r="J609">
        <v>1.28</v>
      </c>
      <c r="K609" t="s">
        <v>468</v>
      </c>
      <c r="L609" t="s">
        <v>467</v>
      </c>
      <c r="M609" t="s">
        <v>467</v>
      </c>
      <c r="N609" t="s">
        <v>467</v>
      </c>
      <c r="O609">
        <v>0.09</v>
      </c>
      <c r="P609" t="s">
        <v>468</v>
      </c>
      <c r="Q609">
        <v>0.307</v>
      </c>
      <c r="R609" t="s">
        <v>469</v>
      </c>
      <c r="S609" t="s">
        <v>458</v>
      </c>
      <c r="T609" t="s">
        <v>458</v>
      </c>
      <c r="U609" s="18">
        <v>43341</v>
      </c>
      <c r="V609" t="s">
        <v>451</v>
      </c>
      <c r="W609" t="s">
        <v>458</v>
      </c>
      <c r="X609" t="s">
        <v>459</v>
      </c>
      <c r="Z609"/>
    </row>
    <row r="610" spans="1:26" x14ac:dyDescent="0.35">
      <c r="A610" t="s">
        <v>568</v>
      </c>
      <c r="B610" t="s">
        <v>460</v>
      </c>
      <c r="C610" t="s">
        <v>472</v>
      </c>
      <c r="D610" t="s">
        <v>464</v>
      </c>
      <c r="E610" t="s">
        <v>178</v>
      </c>
      <c r="F610" t="s">
        <v>466</v>
      </c>
      <c r="H610" t="s">
        <v>740</v>
      </c>
      <c r="I610" s="18">
        <v>43340</v>
      </c>
      <c r="J610">
        <v>4.09</v>
      </c>
      <c r="K610" t="s">
        <v>468</v>
      </c>
      <c r="L610" t="s">
        <v>467</v>
      </c>
      <c r="M610" t="s">
        <v>467</v>
      </c>
      <c r="N610" t="s">
        <v>467</v>
      </c>
      <c r="O610">
        <v>0.09</v>
      </c>
      <c r="P610" t="s">
        <v>468</v>
      </c>
      <c r="Q610">
        <v>0.307</v>
      </c>
      <c r="R610" t="s">
        <v>469</v>
      </c>
      <c r="S610" t="s">
        <v>458</v>
      </c>
      <c r="T610" t="s">
        <v>458</v>
      </c>
      <c r="U610" s="18">
        <v>43341</v>
      </c>
      <c r="V610" t="s">
        <v>161</v>
      </c>
      <c r="W610" t="s">
        <v>458</v>
      </c>
      <c r="X610" t="s">
        <v>459</v>
      </c>
      <c r="Z610"/>
    </row>
    <row r="611" spans="1:26" x14ac:dyDescent="0.35">
      <c r="A611" t="s">
        <v>569</v>
      </c>
      <c r="B611" t="s">
        <v>460</v>
      </c>
      <c r="C611" t="s">
        <v>472</v>
      </c>
      <c r="D611" t="s">
        <v>464</v>
      </c>
      <c r="E611" t="s">
        <v>178</v>
      </c>
      <c r="F611" t="s">
        <v>466</v>
      </c>
      <c r="H611" t="s">
        <v>741</v>
      </c>
      <c r="I611" s="18">
        <v>43353</v>
      </c>
      <c r="J611">
        <v>0.84499999999999997</v>
      </c>
      <c r="K611" t="s">
        <v>468</v>
      </c>
      <c r="L611" t="s">
        <v>467</v>
      </c>
      <c r="M611" t="s">
        <v>467</v>
      </c>
      <c r="N611" t="s">
        <v>467</v>
      </c>
      <c r="O611">
        <v>0.09</v>
      </c>
      <c r="P611" t="s">
        <v>468</v>
      </c>
      <c r="Q611">
        <v>0.307</v>
      </c>
      <c r="R611" t="s">
        <v>469</v>
      </c>
      <c r="S611" t="s">
        <v>458</v>
      </c>
      <c r="T611" t="s">
        <v>458</v>
      </c>
      <c r="U611" s="18">
        <v>43354</v>
      </c>
      <c r="V611" t="s">
        <v>159</v>
      </c>
      <c r="W611" t="s">
        <v>458</v>
      </c>
      <c r="X611" t="s">
        <v>459</v>
      </c>
      <c r="Z611"/>
    </row>
    <row r="612" spans="1:26" x14ac:dyDescent="0.35">
      <c r="A612" t="s">
        <v>570</v>
      </c>
      <c r="B612" t="s">
        <v>460</v>
      </c>
      <c r="C612" t="s">
        <v>472</v>
      </c>
      <c r="D612" t="s">
        <v>464</v>
      </c>
      <c r="E612" t="s">
        <v>178</v>
      </c>
      <c r="F612" t="s">
        <v>466</v>
      </c>
      <c r="H612" t="s">
        <v>742</v>
      </c>
      <c r="I612" s="18">
        <v>43353</v>
      </c>
      <c r="J612">
        <v>0.55000000000000004</v>
      </c>
      <c r="K612" t="s">
        <v>468</v>
      </c>
      <c r="L612" t="s">
        <v>467</v>
      </c>
      <c r="M612" t="s">
        <v>467</v>
      </c>
      <c r="N612" t="s">
        <v>467</v>
      </c>
      <c r="O612">
        <v>0.09</v>
      </c>
      <c r="P612" t="s">
        <v>468</v>
      </c>
      <c r="Q612">
        <v>0.307</v>
      </c>
      <c r="R612" t="s">
        <v>469</v>
      </c>
      <c r="S612" t="s">
        <v>458</v>
      </c>
      <c r="T612" t="s">
        <v>458</v>
      </c>
      <c r="U612" s="18">
        <v>43354</v>
      </c>
      <c r="V612" t="s">
        <v>160</v>
      </c>
      <c r="W612" t="s">
        <v>458</v>
      </c>
      <c r="X612" t="s">
        <v>459</v>
      </c>
      <c r="Z612"/>
    </row>
    <row r="613" spans="1:26" x14ac:dyDescent="0.35">
      <c r="A613" t="s">
        <v>571</v>
      </c>
      <c r="B613" t="s">
        <v>460</v>
      </c>
      <c r="C613" t="s">
        <v>472</v>
      </c>
      <c r="D613" t="s">
        <v>464</v>
      </c>
      <c r="E613" t="s">
        <v>178</v>
      </c>
      <c r="F613" t="s">
        <v>466</v>
      </c>
      <c r="H613" t="s">
        <v>743</v>
      </c>
      <c r="I613" s="18">
        <v>43353</v>
      </c>
      <c r="J613">
        <v>0.61099999999999999</v>
      </c>
      <c r="K613" t="s">
        <v>468</v>
      </c>
      <c r="L613" t="s">
        <v>467</v>
      </c>
      <c r="M613" t="s">
        <v>467</v>
      </c>
      <c r="N613" t="s">
        <v>467</v>
      </c>
      <c r="O613">
        <v>0.09</v>
      </c>
      <c r="P613" t="s">
        <v>468</v>
      </c>
      <c r="Q613">
        <v>0.307</v>
      </c>
      <c r="R613" t="s">
        <v>469</v>
      </c>
      <c r="S613" t="s">
        <v>458</v>
      </c>
      <c r="T613" t="s">
        <v>457</v>
      </c>
      <c r="U613" s="18">
        <v>43354</v>
      </c>
      <c r="V613" t="s">
        <v>158</v>
      </c>
      <c r="W613" t="s">
        <v>458</v>
      </c>
      <c r="X613" t="s">
        <v>459</v>
      </c>
      <c r="Z613"/>
    </row>
    <row r="614" spans="1:26" x14ac:dyDescent="0.35">
      <c r="A614" t="s">
        <v>610</v>
      </c>
      <c r="B614" t="s">
        <v>460</v>
      </c>
      <c r="C614" t="s">
        <v>472</v>
      </c>
      <c r="D614" t="s">
        <v>464</v>
      </c>
      <c r="E614" t="s">
        <v>178</v>
      </c>
      <c r="F614" t="s">
        <v>466</v>
      </c>
      <c r="H614" t="s">
        <v>744</v>
      </c>
      <c r="I614" s="18">
        <v>43353</v>
      </c>
      <c r="J614">
        <v>0.59199999999999997</v>
      </c>
      <c r="K614" t="s">
        <v>468</v>
      </c>
      <c r="L614" t="s">
        <v>467</v>
      </c>
      <c r="M614" t="s">
        <v>467</v>
      </c>
      <c r="N614" t="s">
        <v>467</v>
      </c>
      <c r="O614">
        <v>0.09</v>
      </c>
      <c r="P614" t="s">
        <v>468</v>
      </c>
      <c r="Q614">
        <v>0.307</v>
      </c>
      <c r="R614" t="s">
        <v>469</v>
      </c>
      <c r="S614" t="s">
        <v>458</v>
      </c>
      <c r="T614" t="s">
        <v>456</v>
      </c>
      <c r="U614" s="18">
        <v>43354</v>
      </c>
      <c r="V614" t="s">
        <v>158</v>
      </c>
      <c r="W614" t="s">
        <v>458</v>
      </c>
      <c r="X614" t="s">
        <v>459</v>
      </c>
      <c r="Z614"/>
    </row>
    <row r="615" spans="1:26" x14ac:dyDescent="0.35">
      <c r="A615" t="s">
        <v>572</v>
      </c>
      <c r="B615" t="s">
        <v>460</v>
      </c>
      <c r="C615" t="s">
        <v>472</v>
      </c>
      <c r="D615" t="s">
        <v>464</v>
      </c>
      <c r="E615" t="s">
        <v>178</v>
      </c>
      <c r="F615" t="s">
        <v>466</v>
      </c>
      <c r="H615" t="s">
        <v>745</v>
      </c>
      <c r="I615" s="18">
        <v>43353</v>
      </c>
      <c r="J615">
        <v>1.6</v>
      </c>
      <c r="K615" t="s">
        <v>468</v>
      </c>
      <c r="L615" t="s">
        <v>467</v>
      </c>
      <c r="M615" t="s">
        <v>467</v>
      </c>
      <c r="N615" t="s">
        <v>467</v>
      </c>
      <c r="O615">
        <v>0.09</v>
      </c>
      <c r="P615" t="s">
        <v>468</v>
      </c>
      <c r="Q615">
        <v>0.307</v>
      </c>
      <c r="R615" t="s">
        <v>469</v>
      </c>
      <c r="S615" t="s">
        <v>458</v>
      </c>
      <c r="T615" t="s">
        <v>458</v>
      </c>
      <c r="U615" s="18">
        <v>43354</v>
      </c>
      <c r="V615" t="s">
        <v>451</v>
      </c>
      <c r="W615" t="s">
        <v>458</v>
      </c>
      <c r="X615" t="s">
        <v>459</v>
      </c>
      <c r="Z615"/>
    </row>
    <row r="616" spans="1:26" x14ac:dyDescent="0.35">
      <c r="A616" t="s">
        <v>573</v>
      </c>
      <c r="B616" t="s">
        <v>460</v>
      </c>
      <c r="C616" t="s">
        <v>472</v>
      </c>
      <c r="D616" t="s">
        <v>464</v>
      </c>
      <c r="E616" t="s">
        <v>178</v>
      </c>
      <c r="F616" t="s">
        <v>466</v>
      </c>
      <c r="H616" t="s">
        <v>746</v>
      </c>
      <c r="I616" s="18">
        <v>43354</v>
      </c>
      <c r="J616">
        <v>0.92500000000000004</v>
      </c>
      <c r="K616" t="s">
        <v>468</v>
      </c>
      <c r="L616" t="s">
        <v>467</v>
      </c>
      <c r="M616" t="s">
        <v>467</v>
      </c>
      <c r="N616" t="s">
        <v>467</v>
      </c>
      <c r="O616">
        <v>0.09</v>
      </c>
      <c r="P616" t="s">
        <v>468</v>
      </c>
      <c r="Q616">
        <v>0.307</v>
      </c>
      <c r="R616" t="s">
        <v>469</v>
      </c>
      <c r="S616" t="s">
        <v>458</v>
      </c>
      <c r="T616" t="s">
        <v>457</v>
      </c>
      <c r="U616" s="18">
        <v>43355</v>
      </c>
      <c r="V616" t="s">
        <v>159</v>
      </c>
      <c r="W616" t="s">
        <v>458</v>
      </c>
      <c r="X616" t="s">
        <v>459</v>
      </c>
      <c r="Z616"/>
    </row>
    <row r="617" spans="1:26" x14ac:dyDescent="0.35">
      <c r="A617" t="s">
        <v>611</v>
      </c>
      <c r="B617" t="s">
        <v>460</v>
      </c>
      <c r="C617" t="s">
        <v>472</v>
      </c>
      <c r="D617" t="s">
        <v>464</v>
      </c>
      <c r="E617" t="s">
        <v>178</v>
      </c>
      <c r="F617" t="s">
        <v>466</v>
      </c>
      <c r="H617" t="s">
        <v>747</v>
      </c>
      <c r="I617" s="18">
        <v>43354</v>
      </c>
      <c r="J617">
        <v>0.95599999999999996</v>
      </c>
      <c r="K617" t="s">
        <v>468</v>
      </c>
      <c r="L617" t="s">
        <v>467</v>
      </c>
      <c r="M617" t="s">
        <v>467</v>
      </c>
      <c r="N617" t="s">
        <v>467</v>
      </c>
      <c r="O617">
        <v>0.09</v>
      </c>
      <c r="P617" t="s">
        <v>468</v>
      </c>
      <c r="Q617">
        <v>0.307</v>
      </c>
      <c r="R617" t="s">
        <v>469</v>
      </c>
      <c r="S617" t="s">
        <v>458</v>
      </c>
      <c r="T617" t="s">
        <v>456</v>
      </c>
      <c r="U617" s="18">
        <v>43355</v>
      </c>
      <c r="V617" t="s">
        <v>159</v>
      </c>
      <c r="W617" t="s">
        <v>458</v>
      </c>
      <c r="X617" t="s">
        <v>459</v>
      </c>
      <c r="Z617"/>
    </row>
    <row r="618" spans="1:26" x14ac:dyDescent="0.35">
      <c r="A618" t="s">
        <v>574</v>
      </c>
      <c r="B618" t="s">
        <v>460</v>
      </c>
      <c r="C618" t="s">
        <v>472</v>
      </c>
      <c r="D618" t="s">
        <v>464</v>
      </c>
      <c r="E618" t="s">
        <v>178</v>
      </c>
      <c r="F618" t="s">
        <v>466</v>
      </c>
      <c r="H618" t="s">
        <v>748</v>
      </c>
      <c r="I618" s="18">
        <v>43354</v>
      </c>
      <c r="J618">
        <v>1.95</v>
      </c>
      <c r="K618" t="s">
        <v>468</v>
      </c>
      <c r="L618" t="s">
        <v>467</v>
      </c>
      <c r="M618" t="s">
        <v>467</v>
      </c>
      <c r="N618" t="s">
        <v>467</v>
      </c>
      <c r="O618">
        <v>0.09</v>
      </c>
      <c r="P618" t="s">
        <v>468</v>
      </c>
      <c r="Q618">
        <v>0.307</v>
      </c>
      <c r="R618" t="s">
        <v>469</v>
      </c>
      <c r="S618" t="s">
        <v>458</v>
      </c>
      <c r="T618" t="s">
        <v>458</v>
      </c>
      <c r="U618" s="18">
        <v>43355</v>
      </c>
      <c r="V618" t="s">
        <v>160</v>
      </c>
      <c r="W618" t="s">
        <v>458</v>
      </c>
      <c r="X618" t="s">
        <v>459</v>
      </c>
      <c r="Z618"/>
    </row>
    <row r="619" spans="1:26" x14ac:dyDescent="0.35">
      <c r="A619" t="s">
        <v>575</v>
      </c>
      <c r="B619" t="s">
        <v>460</v>
      </c>
      <c r="C619" t="s">
        <v>472</v>
      </c>
      <c r="D619" t="s">
        <v>464</v>
      </c>
      <c r="E619" t="s">
        <v>178</v>
      </c>
      <c r="F619" t="s">
        <v>466</v>
      </c>
      <c r="H619" t="s">
        <v>749</v>
      </c>
      <c r="I619" s="18">
        <v>43354</v>
      </c>
      <c r="J619">
        <v>1.25</v>
      </c>
      <c r="K619" t="s">
        <v>468</v>
      </c>
      <c r="L619" t="s">
        <v>467</v>
      </c>
      <c r="M619" t="s">
        <v>467</v>
      </c>
      <c r="N619" t="s">
        <v>467</v>
      </c>
      <c r="O619">
        <v>0.09</v>
      </c>
      <c r="P619" t="s">
        <v>468</v>
      </c>
      <c r="Q619">
        <v>0.307</v>
      </c>
      <c r="R619" t="s">
        <v>469</v>
      </c>
      <c r="S619" t="s">
        <v>458</v>
      </c>
      <c r="T619" t="s">
        <v>458</v>
      </c>
      <c r="U619" s="18">
        <v>43355</v>
      </c>
      <c r="V619" t="s">
        <v>450</v>
      </c>
      <c r="W619" t="s">
        <v>458</v>
      </c>
      <c r="X619" t="s">
        <v>459</v>
      </c>
      <c r="Z619"/>
    </row>
    <row r="620" spans="1:26" x14ac:dyDescent="0.35">
      <c r="A620" t="s">
        <v>576</v>
      </c>
      <c r="B620" t="s">
        <v>460</v>
      </c>
      <c r="C620" t="s">
        <v>472</v>
      </c>
      <c r="D620" t="s">
        <v>464</v>
      </c>
      <c r="E620" t="s">
        <v>178</v>
      </c>
      <c r="F620" t="s">
        <v>466</v>
      </c>
      <c r="H620" t="s">
        <v>750</v>
      </c>
      <c r="I620" s="18">
        <v>43354</v>
      </c>
      <c r="J620">
        <v>1.92</v>
      </c>
      <c r="K620" t="s">
        <v>468</v>
      </c>
      <c r="L620" t="s">
        <v>467</v>
      </c>
      <c r="M620" t="s">
        <v>467</v>
      </c>
      <c r="N620" t="s">
        <v>467</v>
      </c>
      <c r="O620">
        <v>0.09</v>
      </c>
      <c r="P620" t="s">
        <v>468</v>
      </c>
      <c r="Q620">
        <v>0.307</v>
      </c>
      <c r="R620" t="s">
        <v>469</v>
      </c>
      <c r="S620" t="s">
        <v>458</v>
      </c>
      <c r="T620" t="s">
        <v>458</v>
      </c>
      <c r="U620" s="18">
        <v>43355</v>
      </c>
      <c r="V620" t="s">
        <v>158</v>
      </c>
      <c r="W620" t="s">
        <v>458</v>
      </c>
      <c r="X620" t="s">
        <v>459</v>
      </c>
      <c r="Z620"/>
    </row>
    <row r="621" spans="1:26" x14ac:dyDescent="0.35">
      <c r="A621" t="s">
        <v>577</v>
      </c>
      <c r="B621" t="s">
        <v>460</v>
      </c>
      <c r="C621" t="s">
        <v>472</v>
      </c>
      <c r="D621" t="s">
        <v>464</v>
      </c>
      <c r="E621" t="s">
        <v>178</v>
      </c>
      <c r="F621" t="s">
        <v>466</v>
      </c>
      <c r="H621" t="s">
        <v>751</v>
      </c>
      <c r="I621" s="18">
        <v>43354</v>
      </c>
      <c r="J621">
        <v>1.5</v>
      </c>
      <c r="K621" t="s">
        <v>468</v>
      </c>
      <c r="L621" t="s">
        <v>467</v>
      </c>
      <c r="M621" t="s">
        <v>467</v>
      </c>
      <c r="N621" t="s">
        <v>467</v>
      </c>
      <c r="O621">
        <v>0.09</v>
      </c>
      <c r="P621" t="s">
        <v>468</v>
      </c>
      <c r="Q621">
        <v>0.307</v>
      </c>
      <c r="R621" t="s">
        <v>469</v>
      </c>
      <c r="S621" t="s">
        <v>458</v>
      </c>
      <c r="T621" t="s">
        <v>458</v>
      </c>
      <c r="U621" s="18">
        <v>43355</v>
      </c>
      <c r="V621" t="s">
        <v>451</v>
      </c>
      <c r="W621" t="s">
        <v>458</v>
      </c>
      <c r="X621" t="s">
        <v>459</v>
      </c>
      <c r="Z621"/>
    </row>
    <row r="622" spans="1:26" x14ac:dyDescent="0.35">
      <c r="A622" t="s">
        <v>578</v>
      </c>
      <c r="B622" t="s">
        <v>460</v>
      </c>
      <c r="C622" t="s">
        <v>472</v>
      </c>
      <c r="D622" t="s">
        <v>464</v>
      </c>
      <c r="E622" t="s">
        <v>178</v>
      </c>
      <c r="F622" t="s">
        <v>466</v>
      </c>
      <c r="H622" t="s">
        <v>752</v>
      </c>
      <c r="I622" s="18">
        <v>43354</v>
      </c>
      <c r="J622">
        <v>4.3099999999999996</v>
      </c>
      <c r="K622" t="s">
        <v>468</v>
      </c>
      <c r="L622" t="s">
        <v>467</v>
      </c>
      <c r="M622" t="s">
        <v>467</v>
      </c>
      <c r="N622" t="s">
        <v>467</v>
      </c>
      <c r="O622">
        <v>0.09</v>
      </c>
      <c r="P622" t="s">
        <v>468</v>
      </c>
      <c r="Q622">
        <v>0.307</v>
      </c>
      <c r="R622" t="s">
        <v>469</v>
      </c>
      <c r="S622" t="s">
        <v>458</v>
      </c>
      <c r="T622" t="s">
        <v>458</v>
      </c>
      <c r="U622" s="18">
        <v>43355</v>
      </c>
      <c r="V622" t="s">
        <v>161</v>
      </c>
      <c r="W622" t="s">
        <v>458</v>
      </c>
      <c r="X622" t="s">
        <v>459</v>
      </c>
      <c r="Z622"/>
    </row>
    <row r="623" spans="1:26" x14ac:dyDescent="0.35">
      <c r="A623" t="s">
        <v>579</v>
      </c>
      <c r="B623" t="s">
        <v>460</v>
      </c>
      <c r="C623" t="s">
        <v>472</v>
      </c>
      <c r="D623" t="s">
        <v>464</v>
      </c>
      <c r="E623" t="s">
        <v>178</v>
      </c>
      <c r="F623" t="s">
        <v>466</v>
      </c>
      <c r="H623" t="s">
        <v>753</v>
      </c>
      <c r="I623" s="18">
        <v>43368</v>
      </c>
      <c r="J623">
        <v>1.55</v>
      </c>
      <c r="K623" t="s">
        <v>468</v>
      </c>
      <c r="L623" t="s">
        <v>467</v>
      </c>
      <c r="M623" t="s">
        <v>467</v>
      </c>
      <c r="N623" t="s">
        <v>467</v>
      </c>
      <c r="O623">
        <v>0.09</v>
      </c>
      <c r="P623" t="s">
        <v>468</v>
      </c>
      <c r="Q623">
        <v>0.307</v>
      </c>
      <c r="R623" t="s">
        <v>469</v>
      </c>
      <c r="S623" t="s">
        <v>458</v>
      </c>
      <c r="T623" t="s">
        <v>458</v>
      </c>
      <c r="U623" s="18">
        <v>43369</v>
      </c>
      <c r="V623" t="s">
        <v>159</v>
      </c>
      <c r="W623" t="s">
        <v>458</v>
      </c>
      <c r="X623" t="s">
        <v>459</v>
      </c>
      <c r="Z623"/>
    </row>
    <row r="624" spans="1:26" x14ac:dyDescent="0.35">
      <c r="A624" t="s">
        <v>580</v>
      </c>
      <c r="B624" t="s">
        <v>460</v>
      </c>
      <c r="C624" t="s">
        <v>472</v>
      </c>
      <c r="D624" t="s">
        <v>464</v>
      </c>
      <c r="E624" t="s">
        <v>178</v>
      </c>
      <c r="F624" t="s">
        <v>466</v>
      </c>
      <c r="H624" t="s">
        <v>754</v>
      </c>
      <c r="I624" s="18">
        <v>43368</v>
      </c>
      <c r="J624">
        <v>0.77800000000000002</v>
      </c>
      <c r="K624" t="s">
        <v>468</v>
      </c>
      <c r="L624" t="s">
        <v>467</v>
      </c>
      <c r="M624" t="s">
        <v>467</v>
      </c>
      <c r="N624" t="s">
        <v>467</v>
      </c>
      <c r="O624">
        <v>0.09</v>
      </c>
      <c r="P624" t="s">
        <v>468</v>
      </c>
      <c r="Q624">
        <v>0.307</v>
      </c>
      <c r="R624" t="s">
        <v>469</v>
      </c>
      <c r="S624" t="s">
        <v>458</v>
      </c>
      <c r="T624" t="s">
        <v>458</v>
      </c>
      <c r="U624" s="18">
        <v>43369</v>
      </c>
      <c r="V624" t="s">
        <v>160</v>
      </c>
      <c r="W624" t="s">
        <v>458</v>
      </c>
      <c r="X624" t="s">
        <v>459</v>
      </c>
      <c r="Z624"/>
    </row>
    <row r="625" spans="1:26" x14ac:dyDescent="0.35">
      <c r="A625" t="s">
        <v>581</v>
      </c>
      <c r="B625" t="s">
        <v>460</v>
      </c>
      <c r="C625" t="s">
        <v>472</v>
      </c>
      <c r="D625" t="s">
        <v>464</v>
      </c>
      <c r="E625" t="s">
        <v>178</v>
      </c>
      <c r="F625" t="s">
        <v>466</v>
      </c>
      <c r="H625" t="s">
        <v>755</v>
      </c>
      <c r="I625" s="18">
        <v>43368</v>
      </c>
      <c r="J625">
        <v>0.746</v>
      </c>
      <c r="K625" t="s">
        <v>468</v>
      </c>
      <c r="L625" t="s">
        <v>467</v>
      </c>
      <c r="M625" t="s">
        <v>467</v>
      </c>
      <c r="N625" t="s">
        <v>467</v>
      </c>
      <c r="O625">
        <v>0.09</v>
      </c>
      <c r="P625" t="s">
        <v>468</v>
      </c>
      <c r="Q625">
        <v>0.307</v>
      </c>
      <c r="R625" t="s">
        <v>469</v>
      </c>
      <c r="S625" t="s">
        <v>458</v>
      </c>
      <c r="T625" t="s">
        <v>458</v>
      </c>
      <c r="U625" s="18">
        <v>43369</v>
      </c>
      <c r="V625" t="s">
        <v>158</v>
      </c>
      <c r="W625" t="s">
        <v>458</v>
      </c>
      <c r="X625" t="s">
        <v>459</v>
      </c>
      <c r="Z625"/>
    </row>
    <row r="626" spans="1:26" x14ac:dyDescent="0.35">
      <c r="A626" t="s">
        <v>582</v>
      </c>
      <c r="B626" t="s">
        <v>460</v>
      </c>
      <c r="C626" t="s">
        <v>472</v>
      </c>
      <c r="D626" t="s">
        <v>464</v>
      </c>
      <c r="E626" t="s">
        <v>178</v>
      </c>
      <c r="F626" t="s">
        <v>466</v>
      </c>
      <c r="H626" t="s">
        <v>756</v>
      </c>
      <c r="I626" s="18">
        <v>43368</v>
      </c>
      <c r="J626">
        <v>1.01</v>
      </c>
      <c r="K626" t="s">
        <v>468</v>
      </c>
      <c r="L626" t="s">
        <v>467</v>
      </c>
      <c r="M626" t="s">
        <v>467</v>
      </c>
      <c r="N626" t="s">
        <v>467</v>
      </c>
      <c r="O626">
        <v>0.09</v>
      </c>
      <c r="P626" t="s">
        <v>468</v>
      </c>
      <c r="Q626">
        <v>0.307</v>
      </c>
      <c r="R626" t="s">
        <v>469</v>
      </c>
      <c r="S626" t="s">
        <v>458</v>
      </c>
      <c r="T626" t="s">
        <v>457</v>
      </c>
      <c r="U626" s="18">
        <v>43369</v>
      </c>
      <c r="V626" t="s">
        <v>451</v>
      </c>
      <c r="W626" t="s">
        <v>458</v>
      </c>
      <c r="X626" t="s">
        <v>459</v>
      </c>
      <c r="Z626"/>
    </row>
    <row r="627" spans="1:26" x14ac:dyDescent="0.35">
      <c r="A627" t="s">
        <v>803</v>
      </c>
      <c r="B627" t="s">
        <v>460</v>
      </c>
      <c r="C627" t="s">
        <v>472</v>
      </c>
      <c r="D627" t="s">
        <v>464</v>
      </c>
      <c r="E627" t="s">
        <v>178</v>
      </c>
      <c r="F627" t="s">
        <v>466</v>
      </c>
      <c r="H627" t="s">
        <v>757</v>
      </c>
      <c r="I627" s="18">
        <v>43368</v>
      </c>
      <c r="J627">
        <v>0.77</v>
      </c>
      <c r="K627" t="s">
        <v>468</v>
      </c>
      <c r="L627" t="s">
        <v>467</v>
      </c>
      <c r="M627" t="s">
        <v>467</v>
      </c>
      <c r="N627" t="s">
        <v>467</v>
      </c>
      <c r="O627">
        <v>0.09</v>
      </c>
      <c r="P627" t="s">
        <v>468</v>
      </c>
      <c r="Q627">
        <v>0.307</v>
      </c>
      <c r="R627" t="s">
        <v>469</v>
      </c>
      <c r="S627" t="s">
        <v>458</v>
      </c>
      <c r="T627" t="s">
        <v>456</v>
      </c>
      <c r="U627" s="18">
        <v>43369</v>
      </c>
      <c r="V627" t="s">
        <v>451</v>
      </c>
      <c r="W627" t="s">
        <v>458</v>
      </c>
      <c r="X627" t="s">
        <v>459</v>
      </c>
      <c r="Z627"/>
    </row>
    <row r="628" spans="1:26" x14ac:dyDescent="0.35">
      <c r="A628" t="s">
        <v>583</v>
      </c>
      <c r="B628" t="s">
        <v>460</v>
      </c>
      <c r="C628" t="s">
        <v>472</v>
      </c>
      <c r="D628" t="s">
        <v>464</v>
      </c>
      <c r="E628" t="s">
        <v>178</v>
      </c>
      <c r="F628" t="s">
        <v>466</v>
      </c>
      <c r="H628" t="s">
        <v>758</v>
      </c>
      <c r="I628" s="18">
        <v>43382</v>
      </c>
      <c r="J628">
        <v>1.94</v>
      </c>
      <c r="K628" t="s">
        <v>468</v>
      </c>
      <c r="L628" t="s">
        <v>467</v>
      </c>
      <c r="M628" t="s">
        <v>467</v>
      </c>
      <c r="N628" t="s">
        <v>467</v>
      </c>
      <c r="O628">
        <v>0.09</v>
      </c>
      <c r="P628" t="s">
        <v>468</v>
      </c>
      <c r="Q628">
        <v>0.307</v>
      </c>
      <c r="R628" t="s">
        <v>469</v>
      </c>
      <c r="S628" t="s">
        <v>458</v>
      </c>
      <c r="T628" t="s">
        <v>458</v>
      </c>
      <c r="U628" s="18">
        <v>43383</v>
      </c>
      <c r="V628" t="s">
        <v>159</v>
      </c>
      <c r="W628" t="s">
        <v>458</v>
      </c>
      <c r="X628" t="s">
        <v>459</v>
      </c>
      <c r="Z628"/>
    </row>
    <row r="629" spans="1:26" x14ac:dyDescent="0.35">
      <c r="A629" t="s">
        <v>584</v>
      </c>
      <c r="B629" t="s">
        <v>460</v>
      </c>
      <c r="C629" t="s">
        <v>472</v>
      </c>
      <c r="D629" t="s">
        <v>464</v>
      </c>
      <c r="E629" t="s">
        <v>178</v>
      </c>
      <c r="F629" t="s">
        <v>466</v>
      </c>
      <c r="H629" t="s">
        <v>759</v>
      </c>
      <c r="I629" s="18">
        <v>43382</v>
      </c>
      <c r="J629">
        <v>5.85</v>
      </c>
      <c r="K629" t="s">
        <v>468</v>
      </c>
      <c r="L629" t="s">
        <v>467</v>
      </c>
      <c r="M629" t="s">
        <v>467</v>
      </c>
      <c r="N629" t="s">
        <v>467</v>
      </c>
      <c r="O629">
        <v>0.09</v>
      </c>
      <c r="P629" t="s">
        <v>468</v>
      </c>
      <c r="Q629">
        <v>0.307</v>
      </c>
      <c r="R629" t="s">
        <v>469</v>
      </c>
      <c r="S629" t="s">
        <v>458</v>
      </c>
      <c r="T629" t="s">
        <v>458</v>
      </c>
      <c r="U629" s="18">
        <v>43383</v>
      </c>
      <c r="V629" t="s">
        <v>160</v>
      </c>
      <c r="W629" t="s">
        <v>458</v>
      </c>
      <c r="X629" t="s">
        <v>459</v>
      </c>
      <c r="Z629"/>
    </row>
    <row r="630" spans="1:26" x14ac:dyDescent="0.35">
      <c r="A630" t="s">
        <v>585</v>
      </c>
      <c r="B630" t="s">
        <v>460</v>
      </c>
      <c r="C630" t="s">
        <v>472</v>
      </c>
      <c r="D630" t="s">
        <v>464</v>
      </c>
      <c r="E630" t="s">
        <v>178</v>
      </c>
      <c r="F630" t="s">
        <v>466</v>
      </c>
      <c r="H630" t="s">
        <v>760</v>
      </c>
      <c r="I630" s="18">
        <v>43382</v>
      </c>
      <c r="J630">
        <v>1.05</v>
      </c>
      <c r="K630" t="s">
        <v>468</v>
      </c>
      <c r="L630" t="s">
        <v>467</v>
      </c>
      <c r="M630" t="s">
        <v>467</v>
      </c>
      <c r="N630" t="s">
        <v>467</v>
      </c>
      <c r="O630">
        <v>0.09</v>
      </c>
      <c r="P630" t="s">
        <v>468</v>
      </c>
      <c r="Q630">
        <v>0.307</v>
      </c>
      <c r="R630" t="s">
        <v>469</v>
      </c>
      <c r="S630" t="s">
        <v>458</v>
      </c>
      <c r="T630" t="s">
        <v>458</v>
      </c>
      <c r="U630" s="18">
        <v>43383</v>
      </c>
      <c r="V630" t="s">
        <v>450</v>
      </c>
      <c r="W630" t="s">
        <v>458</v>
      </c>
      <c r="X630" t="s">
        <v>459</v>
      </c>
      <c r="Z630"/>
    </row>
    <row r="631" spans="1:26" x14ac:dyDescent="0.35">
      <c r="A631" t="s">
        <v>586</v>
      </c>
      <c r="B631" t="s">
        <v>460</v>
      </c>
      <c r="C631" t="s">
        <v>472</v>
      </c>
      <c r="D631" t="s">
        <v>464</v>
      </c>
      <c r="E631" t="s">
        <v>178</v>
      </c>
      <c r="F631" t="s">
        <v>466</v>
      </c>
      <c r="H631" t="s">
        <v>761</v>
      </c>
      <c r="I631" s="18">
        <v>43382</v>
      </c>
      <c r="J631">
        <v>2.34</v>
      </c>
      <c r="K631" t="s">
        <v>468</v>
      </c>
      <c r="L631" t="s">
        <v>467</v>
      </c>
      <c r="M631" t="s">
        <v>467</v>
      </c>
      <c r="N631" t="s">
        <v>467</v>
      </c>
      <c r="O631">
        <v>0.09</v>
      </c>
      <c r="P631" t="s">
        <v>468</v>
      </c>
      <c r="Q631">
        <v>0.307</v>
      </c>
      <c r="R631" t="s">
        <v>469</v>
      </c>
      <c r="S631" t="s">
        <v>458</v>
      </c>
      <c r="T631" t="s">
        <v>457</v>
      </c>
      <c r="U631" s="18">
        <v>43383</v>
      </c>
      <c r="V631" t="s">
        <v>158</v>
      </c>
      <c r="W631" t="s">
        <v>458</v>
      </c>
      <c r="X631" t="s">
        <v>459</v>
      </c>
      <c r="Z631"/>
    </row>
    <row r="632" spans="1:26" x14ac:dyDescent="0.35">
      <c r="A632" t="s">
        <v>612</v>
      </c>
      <c r="B632" t="s">
        <v>460</v>
      </c>
      <c r="C632" t="s">
        <v>472</v>
      </c>
      <c r="D632" t="s">
        <v>464</v>
      </c>
      <c r="E632" t="s">
        <v>178</v>
      </c>
      <c r="F632" t="s">
        <v>466</v>
      </c>
      <c r="H632" t="s">
        <v>762</v>
      </c>
      <c r="I632" s="18">
        <v>43382</v>
      </c>
      <c r="J632">
        <v>2.41</v>
      </c>
      <c r="K632" t="s">
        <v>468</v>
      </c>
      <c r="L632" t="s">
        <v>467</v>
      </c>
      <c r="M632" t="s">
        <v>467</v>
      </c>
      <c r="N632" t="s">
        <v>467</v>
      </c>
      <c r="O632">
        <v>0.09</v>
      </c>
      <c r="P632" t="s">
        <v>468</v>
      </c>
      <c r="Q632">
        <v>0.307</v>
      </c>
      <c r="R632" t="s">
        <v>469</v>
      </c>
      <c r="S632" t="s">
        <v>458</v>
      </c>
      <c r="T632" t="s">
        <v>456</v>
      </c>
      <c r="U632" s="18">
        <v>43383</v>
      </c>
      <c r="V632" t="s">
        <v>158</v>
      </c>
      <c r="W632" t="s">
        <v>458</v>
      </c>
      <c r="X632" t="s">
        <v>459</v>
      </c>
      <c r="Z632"/>
    </row>
    <row r="633" spans="1:26" x14ac:dyDescent="0.35">
      <c r="A633" t="s">
        <v>587</v>
      </c>
      <c r="B633" t="s">
        <v>460</v>
      </c>
      <c r="C633" t="s">
        <v>472</v>
      </c>
      <c r="D633" t="s">
        <v>464</v>
      </c>
      <c r="E633" t="s">
        <v>178</v>
      </c>
      <c r="F633" t="s">
        <v>466</v>
      </c>
      <c r="H633" t="s">
        <v>763</v>
      </c>
      <c r="I633" s="18">
        <v>43382</v>
      </c>
      <c r="J633">
        <v>1.6</v>
      </c>
      <c r="K633" t="s">
        <v>468</v>
      </c>
      <c r="L633" t="s">
        <v>467</v>
      </c>
      <c r="M633" t="s">
        <v>467</v>
      </c>
      <c r="N633" t="s">
        <v>467</v>
      </c>
      <c r="O633">
        <v>0.09</v>
      </c>
      <c r="P633" t="s">
        <v>468</v>
      </c>
      <c r="Q633">
        <v>0.307</v>
      </c>
      <c r="R633" t="s">
        <v>469</v>
      </c>
      <c r="S633" t="s">
        <v>458</v>
      </c>
      <c r="T633" t="s">
        <v>458</v>
      </c>
      <c r="U633" s="18">
        <v>43383</v>
      </c>
      <c r="V633" t="s">
        <v>451</v>
      </c>
      <c r="W633" t="s">
        <v>458</v>
      </c>
      <c r="X633" t="s">
        <v>459</v>
      </c>
      <c r="Z633"/>
    </row>
    <row r="634" spans="1:26" x14ac:dyDescent="0.35">
      <c r="A634" t="s">
        <v>588</v>
      </c>
      <c r="B634" t="s">
        <v>460</v>
      </c>
      <c r="C634" t="s">
        <v>472</v>
      </c>
      <c r="D634" t="s">
        <v>464</v>
      </c>
      <c r="E634" t="s">
        <v>178</v>
      </c>
      <c r="F634" t="s">
        <v>466</v>
      </c>
      <c r="H634" t="s">
        <v>764</v>
      </c>
      <c r="I634" s="18">
        <v>43382</v>
      </c>
      <c r="J634">
        <v>4.8099999999999996</v>
      </c>
      <c r="K634" t="s">
        <v>468</v>
      </c>
      <c r="L634" t="s">
        <v>467</v>
      </c>
      <c r="M634" t="s">
        <v>467</v>
      </c>
      <c r="N634" t="s">
        <v>467</v>
      </c>
      <c r="O634">
        <v>0.09</v>
      </c>
      <c r="P634" t="s">
        <v>468</v>
      </c>
      <c r="Q634">
        <v>0.307</v>
      </c>
      <c r="R634" t="s">
        <v>469</v>
      </c>
      <c r="S634" t="s">
        <v>458</v>
      </c>
      <c r="T634" t="s">
        <v>458</v>
      </c>
      <c r="U634" s="18">
        <v>43383</v>
      </c>
      <c r="V634" t="s">
        <v>161</v>
      </c>
      <c r="W634" t="s">
        <v>458</v>
      </c>
      <c r="X634" t="s">
        <v>459</v>
      </c>
      <c r="Z634"/>
    </row>
    <row r="635" spans="1:26" x14ac:dyDescent="0.35">
      <c r="A635" t="s">
        <v>589</v>
      </c>
      <c r="B635" t="s">
        <v>460</v>
      </c>
      <c r="C635" t="s">
        <v>472</v>
      </c>
      <c r="D635" t="s">
        <v>464</v>
      </c>
      <c r="E635" t="s">
        <v>178</v>
      </c>
      <c r="F635" t="s">
        <v>466</v>
      </c>
      <c r="H635" t="s">
        <v>765</v>
      </c>
      <c r="I635" s="18">
        <v>43396</v>
      </c>
      <c r="J635">
        <v>1.32</v>
      </c>
      <c r="K635" t="s">
        <v>468</v>
      </c>
      <c r="L635" t="s">
        <v>467</v>
      </c>
      <c r="M635" t="s">
        <v>467</v>
      </c>
      <c r="N635" t="s">
        <v>467</v>
      </c>
      <c r="O635">
        <v>0.09</v>
      </c>
      <c r="P635" t="s">
        <v>468</v>
      </c>
      <c r="Q635">
        <v>0.307</v>
      </c>
      <c r="R635" t="s">
        <v>469</v>
      </c>
      <c r="S635" t="s">
        <v>458</v>
      </c>
      <c r="T635" t="s">
        <v>458</v>
      </c>
      <c r="U635" s="18">
        <v>43397</v>
      </c>
      <c r="V635" t="s">
        <v>159</v>
      </c>
      <c r="W635" t="s">
        <v>458</v>
      </c>
      <c r="X635" t="s">
        <v>459</v>
      </c>
      <c r="Z635"/>
    </row>
    <row r="636" spans="1:26" x14ac:dyDescent="0.35">
      <c r="A636" t="s">
        <v>590</v>
      </c>
      <c r="B636" t="s">
        <v>460</v>
      </c>
      <c r="C636" t="s">
        <v>472</v>
      </c>
      <c r="D636" t="s">
        <v>464</v>
      </c>
      <c r="E636" t="s">
        <v>178</v>
      </c>
      <c r="F636" t="s">
        <v>466</v>
      </c>
      <c r="H636" t="s">
        <v>766</v>
      </c>
      <c r="I636" s="18">
        <v>43396</v>
      </c>
      <c r="J636">
        <v>2.9</v>
      </c>
      <c r="K636" t="s">
        <v>468</v>
      </c>
      <c r="L636" t="s">
        <v>467</v>
      </c>
      <c r="M636" t="s">
        <v>467</v>
      </c>
      <c r="N636" t="s">
        <v>467</v>
      </c>
      <c r="O636">
        <v>0.09</v>
      </c>
      <c r="P636" t="s">
        <v>468</v>
      </c>
      <c r="Q636">
        <v>0.307</v>
      </c>
      <c r="R636" t="s">
        <v>469</v>
      </c>
      <c r="S636" t="s">
        <v>458</v>
      </c>
      <c r="T636" t="s">
        <v>458</v>
      </c>
      <c r="U636" s="18">
        <v>43397</v>
      </c>
      <c r="V636" t="s">
        <v>160</v>
      </c>
      <c r="W636" t="s">
        <v>458</v>
      </c>
      <c r="X636" t="s">
        <v>459</v>
      </c>
      <c r="Z636"/>
    </row>
    <row r="637" spans="1:26" x14ac:dyDescent="0.35">
      <c r="A637" t="s">
        <v>591</v>
      </c>
      <c r="B637" t="s">
        <v>460</v>
      </c>
      <c r="C637" t="s">
        <v>472</v>
      </c>
      <c r="D637" t="s">
        <v>464</v>
      </c>
      <c r="E637" t="s">
        <v>178</v>
      </c>
      <c r="F637" t="s">
        <v>466</v>
      </c>
      <c r="H637" t="s">
        <v>767</v>
      </c>
      <c r="I637" s="18">
        <v>43396</v>
      </c>
      <c r="J637">
        <v>0.94499999999999995</v>
      </c>
      <c r="K637" t="s">
        <v>468</v>
      </c>
      <c r="L637" t="s">
        <v>467</v>
      </c>
      <c r="M637" t="s">
        <v>467</v>
      </c>
      <c r="N637" t="s">
        <v>467</v>
      </c>
      <c r="O637">
        <v>0.09</v>
      </c>
      <c r="P637" t="s">
        <v>468</v>
      </c>
      <c r="Q637">
        <v>0.307</v>
      </c>
      <c r="R637" t="s">
        <v>469</v>
      </c>
      <c r="S637" t="s">
        <v>458</v>
      </c>
      <c r="T637" t="s">
        <v>458</v>
      </c>
      <c r="U637" s="18">
        <v>43397</v>
      </c>
      <c r="V637" t="s">
        <v>450</v>
      </c>
      <c r="W637" t="s">
        <v>458</v>
      </c>
      <c r="X637" t="s">
        <v>459</v>
      </c>
      <c r="Z637"/>
    </row>
    <row r="638" spans="1:26" x14ac:dyDescent="0.35">
      <c r="A638" t="s">
        <v>592</v>
      </c>
      <c r="B638" t="s">
        <v>460</v>
      </c>
      <c r="C638" t="s">
        <v>472</v>
      </c>
      <c r="D638" t="s">
        <v>464</v>
      </c>
      <c r="E638" t="s">
        <v>178</v>
      </c>
      <c r="F638" t="s">
        <v>466</v>
      </c>
      <c r="H638" t="s">
        <v>768</v>
      </c>
      <c r="I638" s="18">
        <v>43396</v>
      </c>
      <c r="J638">
        <v>2</v>
      </c>
      <c r="K638" t="s">
        <v>468</v>
      </c>
      <c r="L638" t="s">
        <v>467</v>
      </c>
      <c r="M638" t="s">
        <v>467</v>
      </c>
      <c r="N638" t="s">
        <v>467</v>
      </c>
      <c r="O638">
        <v>0.09</v>
      </c>
      <c r="P638" t="s">
        <v>468</v>
      </c>
      <c r="Q638">
        <v>0.307</v>
      </c>
      <c r="R638" t="s">
        <v>469</v>
      </c>
      <c r="S638" t="s">
        <v>458</v>
      </c>
      <c r="T638" t="s">
        <v>457</v>
      </c>
      <c r="U638" s="18">
        <v>43397</v>
      </c>
      <c r="V638" t="s">
        <v>158</v>
      </c>
      <c r="W638" t="s">
        <v>458</v>
      </c>
      <c r="X638" t="s">
        <v>459</v>
      </c>
      <c r="Z638"/>
    </row>
    <row r="639" spans="1:26" x14ac:dyDescent="0.35">
      <c r="A639" t="s">
        <v>613</v>
      </c>
      <c r="B639" t="s">
        <v>460</v>
      </c>
      <c r="C639" t="s">
        <v>472</v>
      </c>
      <c r="D639" t="s">
        <v>464</v>
      </c>
      <c r="E639" t="s">
        <v>178</v>
      </c>
      <c r="F639" t="s">
        <v>466</v>
      </c>
      <c r="H639" t="s">
        <v>769</v>
      </c>
      <c r="I639" s="18">
        <v>43396</v>
      </c>
      <c r="J639">
        <v>1.97</v>
      </c>
      <c r="K639" t="s">
        <v>468</v>
      </c>
      <c r="L639" t="s">
        <v>467</v>
      </c>
      <c r="M639" t="s">
        <v>467</v>
      </c>
      <c r="N639" t="s">
        <v>467</v>
      </c>
      <c r="O639">
        <v>0.09</v>
      </c>
      <c r="P639" t="s">
        <v>468</v>
      </c>
      <c r="Q639">
        <v>0.307</v>
      </c>
      <c r="R639" t="s">
        <v>469</v>
      </c>
      <c r="S639" t="s">
        <v>458</v>
      </c>
      <c r="T639" t="s">
        <v>456</v>
      </c>
      <c r="U639" s="18">
        <v>43397</v>
      </c>
      <c r="V639" t="s">
        <v>158</v>
      </c>
      <c r="W639" t="s">
        <v>458</v>
      </c>
      <c r="X639" t="s">
        <v>459</v>
      </c>
      <c r="Z639"/>
    </row>
    <row r="640" spans="1:26" x14ac:dyDescent="0.35">
      <c r="A640" t="s">
        <v>593</v>
      </c>
      <c r="B640" t="s">
        <v>460</v>
      </c>
      <c r="C640" t="s">
        <v>472</v>
      </c>
      <c r="D640" t="s">
        <v>464</v>
      </c>
      <c r="E640" t="s">
        <v>178</v>
      </c>
      <c r="F640" t="s">
        <v>466</v>
      </c>
      <c r="H640" t="s">
        <v>770</v>
      </c>
      <c r="I640" s="18">
        <v>43396</v>
      </c>
      <c r="J640">
        <v>1.56</v>
      </c>
      <c r="K640" t="s">
        <v>468</v>
      </c>
      <c r="L640" t="s">
        <v>467</v>
      </c>
      <c r="M640" t="s">
        <v>467</v>
      </c>
      <c r="N640" t="s">
        <v>467</v>
      </c>
      <c r="O640">
        <v>0.09</v>
      </c>
      <c r="P640" t="s">
        <v>468</v>
      </c>
      <c r="Q640">
        <v>0.307</v>
      </c>
      <c r="R640" t="s">
        <v>469</v>
      </c>
      <c r="S640" t="s">
        <v>458</v>
      </c>
      <c r="T640" t="s">
        <v>458</v>
      </c>
      <c r="U640" s="18">
        <v>43397</v>
      </c>
      <c r="V640" t="s">
        <v>451</v>
      </c>
      <c r="W640" t="s">
        <v>458</v>
      </c>
      <c r="X640" t="s">
        <v>459</v>
      </c>
      <c r="Z640"/>
    </row>
    <row r="641" spans="1:26" x14ac:dyDescent="0.35">
      <c r="A641" t="s">
        <v>594</v>
      </c>
      <c r="B641" t="s">
        <v>460</v>
      </c>
      <c r="C641" t="s">
        <v>472</v>
      </c>
      <c r="D641" t="s">
        <v>464</v>
      </c>
      <c r="E641" t="s">
        <v>178</v>
      </c>
      <c r="F641" t="s">
        <v>466</v>
      </c>
      <c r="H641" t="s">
        <v>771</v>
      </c>
      <c r="I641" s="18">
        <v>43396</v>
      </c>
      <c r="J641">
        <v>6.07</v>
      </c>
      <c r="K641" t="s">
        <v>468</v>
      </c>
      <c r="L641" t="s">
        <v>467</v>
      </c>
      <c r="M641" t="s">
        <v>467</v>
      </c>
      <c r="N641" t="s">
        <v>467</v>
      </c>
      <c r="O641">
        <v>0.09</v>
      </c>
      <c r="P641" t="s">
        <v>468</v>
      </c>
      <c r="Q641">
        <v>0.307</v>
      </c>
      <c r="R641" t="s">
        <v>469</v>
      </c>
      <c r="S641" t="s">
        <v>458</v>
      </c>
      <c r="T641" t="s">
        <v>458</v>
      </c>
      <c r="U641" s="18">
        <v>43397</v>
      </c>
      <c r="V641" t="s">
        <v>161</v>
      </c>
      <c r="W641" t="s">
        <v>458</v>
      </c>
      <c r="X641" t="s">
        <v>459</v>
      </c>
      <c r="Z641"/>
    </row>
    <row r="642" spans="1:26" x14ac:dyDescent="0.35">
      <c r="A642" t="s">
        <v>595</v>
      </c>
      <c r="B642" t="s">
        <v>460</v>
      </c>
      <c r="C642" t="s">
        <v>472</v>
      </c>
      <c r="D642" t="s">
        <v>464</v>
      </c>
      <c r="E642" t="s">
        <v>178</v>
      </c>
      <c r="F642" t="s">
        <v>466</v>
      </c>
      <c r="H642" t="s">
        <v>772</v>
      </c>
      <c r="I642" s="18">
        <v>43402</v>
      </c>
      <c r="J642">
        <v>1.92</v>
      </c>
      <c r="K642" t="s">
        <v>468</v>
      </c>
      <c r="L642" t="s">
        <v>467</v>
      </c>
      <c r="M642" t="s">
        <v>467</v>
      </c>
      <c r="N642" t="s">
        <v>467</v>
      </c>
      <c r="O642">
        <v>0.09</v>
      </c>
      <c r="P642" t="s">
        <v>468</v>
      </c>
      <c r="Q642">
        <v>0.307</v>
      </c>
      <c r="R642" t="s">
        <v>469</v>
      </c>
      <c r="S642" t="s">
        <v>458</v>
      </c>
      <c r="T642" t="s">
        <v>458</v>
      </c>
      <c r="U642" s="18">
        <v>43403</v>
      </c>
      <c r="V642" t="s">
        <v>159</v>
      </c>
      <c r="W642" t="s">
        <v>458</v>
      </c>
      <c r="X642" t="s">
        <v>459</v>
      </c>
      <c r="Z642"/>
    </row>
    <row r="643" spans="1:26" x14ac:dyDescent="0.35">
      <c r="A643" t="s">
        <v>596</v>
      </c>
      <c r="B643" t="s">
        <v>460</v>
      </c>
      <c r="C643" t="s">
        <v>472</v>
      </c>
      <c r="D643" t="s">
        <v>464</v>
      </c>
      <c r="E643" t="s">
        <v>178</v>
      </c>
      <c r="F643" t="s">
        <v>466</v>
      </c>
      <c r="H643" t="s">
        <v>773</v>
      </c>
      <c r="I643" s="18">
        <v>43402</v>
      </c>
      <c r="J643">
        <v>5.07</v>
      </c>
      <c r="K643" t="s">
        <v>468</v>
      </c>
      <c r="L643" t="s">
        <v>467</v>
      </c>
      <c r="M643" t="s">
        <v>467</v>
      </c>
      <c r="N643" t="s">
        <v>467</v>
      </c>
      <c r="O643">
        <v>0.09</v>
      </c>
      <c r="P643" t="s">
        <v>468</v>
      </c>
      <c r="Q643">
        <v>0.307</v>
      </c>
      <c r="R643" t="s">
        <v>469</v>
      </c>
      <c r="S643" t="s">
        <v>458</v>
      </c>
      <c r="T643" t="s">
        <v>458</v>
      </c>
      <c r="U643" s="18">
        <v>43403</v>
      </c>
      <c r="V643" t="s">
        <v>160</v>
      </c>
      <c r="W643" t="s">
        <v>458</v>
      </c>
      <c r="X643" t="s">
        <v>459</v>
      </c>
      <c r="Z643"/>
    </row>
    <row r="644" spans="1:26" x14ac:dyDescent="0.35">
      <c r="A644" t="s">
        <v>597</v>
      </c>
      <c r="B644" t="s">
        <v>460</v>
      </c>
      <c r="C644" t="s">
        <v>472</v>
      </c>
      <c r="D644" t="s">
        <v>464</v>
      </c>
      <c r="E644" t="s">
        <v>178</v>
      </c>
      <c r="F644" t="s">
        <v>466</v>
      </c>
      <c r="H644" t="s">
        <v>774</v>
      </c>
      <c r="I644" s="18">
        <v>43402</v>
      </c>
      <c r="J644">
        <v>3.12</v>
      </c>
      <c r="K644" t="s">
        <v>468</v>
      </c>
      <c r="L644" t="s">
        <v>467</v>
      </c>
      <c r="M644" t="s">
        <v>467</v>
      </c>
      <c r="N644" t="s">
        <v>467</v>
      </c>
      <c r="O644">
        <v>0.09</v>
      </c>
      <c r="P644" t="s">
        <v>468</v>
      </c>
      <c r="Q644">
        <v>0.307</v>
      </c>
      <c r="R644" t="s">
        <v>469</v>
      </c>
      <c r="S644" t="s">
        <v>458</v>
      </c>
      <c r="T644" t="s">
        <v>458</v>
      </c>
      <c r="U644" s="18">
        <v>43403</v>
      </c>
      <c r="V644" t="s">
        <v>158</v>
      </c>
      <c r="W644" t="s">
        <v>458</v>
      </c>
      <c r="X644" t="s">
        <v>459</v>
      </c>
      <c r="Z644"/>
    </row>
    <row r="645" spans="1:26" x14ac:dyDescent="0.35">
      <c r="A645" t="s">
        <v>598</v>
      </c>
      <c r="B645" t="s">
        <v>460</v>
      </c>
      <c r="C645" t="s">
        <v>472</v>
      </c>
      <c r="D645" t="s">
        <v>464</v>
      </c>
      <c r="E645" t="s">
        <v>178</v>
      </c>
      <c r="F645" t="s">
        <v>466</v>
      </c>
      <c r="H645" t="s">
        <v>775</v>
      </c>
      <c r="I645" s="18">
        <v>43402</v>
      </c>
      <c r="J645">
        <v>1.48</v>
      </c>
      <c r="K645" t="s">
        <v>468</v>
      </c>
      <c r="L645" t="s">
        <v>467</v>
      </c>
      <c r="M645" t="s">
        <v>467</v>
      </c>
      <c r="N645" t="s">
        <v>467</v>
      </c>
      <c r="O645">
        <v>0.09</v>
      </c>
      <c r="P645" t="s">
        <v>468</v>
      </c>
      <c r="Q645">
        <v>0.307</v>
      </c>
      <c r="R645" t="s">
        <v>469</v>
      </c>
      <c r="S645" t="s">
        <v>458</v>
      </c>
      <c r="T645" t="s">
        <v>457</v>
      </c>
      <c r="U645" s="18">
        <v>43403</v>
      </c>
      <c r="V645" t="s">
        <v>451</v>
      </c>
      <c r="W645" t="s">
        <v>458</v>
      </c>
      <c r="X645" t="s">
        <v>459</v>
      </c>
      <c r="Z645"/>
    </row>
    <row r="646" spans="1:26" x14ac:dyDescent="0.35">
      <c r="A646" t="s">
        <v>804</v>
      </c>
      <c r="B646" t="s">
        <v>460</v>
      </c>
      <c r="C646" t="s">
        <v>472</v>
      </c>
      <c r="D646" t="s">
        <v>464</v>
      </c>
      <c r="E646" t="s">
        <v>178</v>
      </c>
      <c r="F646" t="s">
        <v>466</v>
      </c>
      <c r="H646" t="s">
        <v>776</v>
      </c>
      <c r="I646" s="18">
        <v>43402</v>
      </c>
      <c r="J646">
        <v>1.41</v>
      </c>
      <c r="K646" t="s">
        <v>468</v>
      </c>
      <c r="L646" t="s">
        <v>467</v>
      </c>
      <c r="M646" t="s">
        <v>467</v>
      </c>
      <c r="N646" t="s">
        <v>467</v>
      </c>
      <c r="O646">
        <v>0.09</v>
      </c>
      <c r="P646" t="s">
        <v>468</v>
      </c>
      <c r="Q646">
        <v>0.307</v>
      </c>
      <c r="R646" t="s">
        <v>469</v>
      </c>
      <c r="S646" t="s">
        <v>458</v>
      </c>
      <c r="T646" t="s">
        <v>456</v>
      </c>
      <c r="U646" s="18">
        <v>43403</v>
      </c>
      <c r="V646" t="s">
        <v>451</v>
      </c>
      <c r="W646" t="s">
        <v>458</v>
      </c>
      <c r="X646" t="s">
        <v>459</v>
      </c>
      <c r="Z646"/>
    </row>
    <row r="647" spans="1:26" x14ac:dyDescent="0.35">
      <c r="A647" t="s">
        <v>599</v>
      </c>
      <c r="B647" t="s">
        <v>460</v>
      </c>
      <c r="C647" t="s">
        <v>472</v>
      </c>
      <c r="D647" t="s">
        <v>464</v>
      </c>
      <c r="E647" t="s">
        <v>178</v>
      </c>
      <c r="F647" t="s">
        <v>466</v>
      </c>
      <c r="H647" t="s">
        <v>777</v>
      </c>
      <c r="I647" s="18">
        <v>43406</v>
      </c>
      <c r="J647">
        <v>2.2599999999999998</v>
      </c>
      <c r="K647" t="s">
        <v>468</v>
      </c>
      <c r="L647" t="s">
        <v>467</v>
      </c>
      <c r="M647" t="s">
        <v>467</v>
      </c>
      <c r="N647" t="s">
        <v>467</v>
      </c>
      <c r="O647">
        <v>0.09</v>
      </c>
      <c r="P647" t="s">
        <v>468</v>
      </c>
      <c r="Q647">
        <v>0.307</v>
      </c>
      <c r="R647" t="s">
        <v>469</v>
      </c>
      <c r="S647" t="s">
        <v>458</v>
      </c>
      <c r="T647" t="s">
        <v>458</v>
      </c>
      <c r="U647" s="18">
        <v>43407</v>
      </c>
      <c r="V647" t="s">
        <v>159</v>
      </c>
      <c r="W647" t="s">
        <v>458</v>
      </c>
      <c r="X647" t="s">
        <v>459</v>
      </c>
      <c r="Z647"/>
    </row>
    <row r="648" spans="1:26" x14ac:dyDescent="0.35">
      <c r="A648" t="s">
        <v>600</v>
      </c>
      <c r="B648" t="s">
        <v>460</v>
      </c>
      <c r="C648" t="s">
        <v>472</v>
      </c>
      <c r="D648" t="s">
        <v>464</v>
      </c>
      <c r="E648" t="s">
        <v>178</v>
      </c>
      <c r="F648" t="s">
        <v>466</v>
      </c>
      <c r="H648" t="s">
        <v>778</v>
      </c>
      <c r="I648" s="18">
        <v>43406</v>
      </c>
      <c r="J648">
        <v>4.2300000000000004</v>
      </c>
      <c r="K648" t="s">
        <v>468</v>
      </c>
      <c r="L648" t="s">
        <v>467</v>
      </c>
      <c r="M648" t="s">
        <v>467</v>
      </c>
      <c r="N648" t="s">
        <v>467</v>
      </c>
      <c r="O648">
        <v>0.09</v>
      </c>
      <c r="P648" t="s">
        <v>468</v>
      </c>
      <c r="Q648">
        <v>0.307</v>
      </c>
      <c r="R648" t="s">
        <v>469</v>
      </c>
      <c r="S648" t="s">
        <v>458</v>
      </c>
      <c r="T648" t="s">
        <v>458</v>
      </c>
      <c r="U648" s="18">
        <v>43407</v>
      </c>
      <c r="V648" t="s">
        <v>160</v>
      </c>
      <c r="W648" t="s">
        <v>458</v>
      </c>
      <c r="X648" t="s">
        <v>459</v>
      </c>
      <c r="Z648"/>
    </row>
    <row r="649" spans="1:26" x14ac:dyDescent="0.35">
      <c r="A649" t="s">
        <v>601</v>
      </c>
      <c r="B649" t="s">
        <v>460</v>
      </c>
      <c r="C649" t="s">
        <v>472</v>
      </c>
      <c r="D649" t="s">
        <v>464</v>
      </c>
      <c r="E649" t="s">
        <v>178</v>
      </c>
      <c r="F649" t="s">
        <v>466</v>
      </c>
      <c r="H649" t="s">
        <v>779</v>
      </c>
      <c r="I649" s="18">
        <v>43406</v>
      </c>
      <c r="J649">
        <v>3.08</v>
      </c>
      <c r="K649" t="s">
        <v>468</v>
      </c>
      <c r="L649" t="s">
        <v>467</v>
      </c>
      <c r="M649" t="s">
        <v>467</v>
      </c>
      <c r="N649" t="s">
        <v>467</v>
      </c>
      <c r="O649">
        <v>0.09</v>
      </c>
      <c r="P649" t="s">
        <v>468</v>
      </c>
      <c r="Q649">
        <v>0.307</v>
      </c>
      <c r="R649" t="s">
        <v>469</v>
      </c>
      <c r="S649" t="s">
        <v>458</v>
      </c>
      <c r="T649" t="s">
        <v>457</v>
      </c>
      <c r="U649" s="18">
        <v>43407</v>
      </c>
      <c r="V649" t="s">
        <v>158</v>
      </c>
      <c r="W649" t="s">
        <v>458</v>
      </c>
      <c r="X649" t="s">
        <v>459</v>
      </c>
      <c r="Z649"/>
    </row>
    <row r="650" spans="1:26" x14ac:dyDescent="0.35">
      <c r="A650" t="s">
        <v>614</v>
      </c>
      <c r="B650" t="s">
        <v>460</v>
      </c>
      <c r="C650" t="s">
        <v>472</v>
      </c>
      <c r="D650" t="s">
        <v>464</v>
      </c>
      <c r="E650" t="s">
        <v>178</v>
      </c>
      <c r="F650" t="s">
        <v>466</v>
      </c>
      <c r="H650" t="s">
        <v>780</v>
      </c>
      <c r="I650" s="18">
        <v>43406</v>
      </c>
      <c r="J650">
        <v>3.05</v>
      </c>
      <c r="K650" t="s">
        <v>468</v>
      </c>
      <c r="L650" t="s">
        <v>467</v>
      </c>
      <c r="M650" t="s">
        <v>467</v>
      </c>
      <c r="N650" t="s">
        <v>467</v>
      </c>
      <c r="O650">
        <v>0.09</v>
      </c>
      <c r="P650" t="s">
        <v>468</v>
      </c>
      <c r="Q650">
        <v>0.307</v>
      </c>
      <c r="R650" t="s">
        <v>469</v>
      </c>
      <c r="S650" t="s">
        <v>458</v>
      </c>
      <c r="T650" t="s">
        <v>456</v>
      </c>
      <c r="U650" s="18">
        <v>43407</v>
      </c>
      <c r="V650" t="s">
        <v>158</v>
      </c>
      <c r="W650" t="s">
        <v>458</v>
      </c>
      <c r="X650" t="s">
        <v>459</v>
      </c>
      <c r="Z650"/>
    </row>
    <row r="651" spans="1:26" x14ac:dyDescent="0.35">
      <c r="A651" t="s">
        <v>602</v>
      </c>
      <c r="B651" t="s">
        <v>460</v>
      </c>
      <c r="C651" t="s">
        <v>472</v>
      </c>
      <c r="D651" t="s">
        <v>464</v>
      </c>
      <c r="E651" t="s">
        <v>178</v>
      </c>
      <c r="F651" t="s">
        <v>466</v>
      </c>
      <c r="H651" t="s">
        <v>781</v>
      </c>
      <c r="I651" s="18">
        <v>43406</v>
      </c>
      <c r="J651">
        <v>1.66</v>
      </c>
      <c r="K651" t="s">
        <v>468</v>
      </c>
      <c r="L651" t="s">
        <v>467</v>
      </c>
      <c r="M651" t="s">
        <v>467</v>
      </c>
      <c r="N651" t="s">
        <v>467</v>
      </c>
      <c r="O651">
        <v>0.09</v>
      </c>
      <c r="P651" t="s">
        <v>468</v>
      </c>
      <c r="Q651">
        <v>0.307</v>
      </c>
      <c r="R651" t="s">
        <v>469</v>
      </c>
      <c r="S651" t="s">
        <v>458</v>
      </c>
      <c r="T651" t="s">
        <v>458</v>
      </c>
      <c r="U651" s="18">
        <v>43407</v>
      </c>
      <c r="V651" t="s">
        <v>451</v>
      </c>
      <c r="W651" t="s">
        <v>458</v>
      </c>
      <c r="X651" t="s">
        <v>459</v>
      </c>
      <c r="Z651"/>
    </row>
    <row r="652" spans="1:26" x14ac:dyDescent="0.35">
      <c r="A652" t="s">
        <v>615</v>
      </c>
      <c r="B652" t="s">
        <v>460</v>
      </c>
      <c r="C652" t="s">
        <v>472</v>
      </c>
      <c r="D652" t="s">
        <v>464</v>
      </c>
      <c r="E652" t="s">
        <v>178</v>
      </c>
      <c r="F652" t="s">
        <v>466</v>
      </c>
      <c r="H652" t="s">
        <v>782</v>
      </c>
      <c r="I652" s="18">
        <v>43054</v>
      </c>
      <c r="K652" t="s">
        <v>468</v>
      </c>
      <c r="L652" t="s">
        <v>467</v>
      </c>
      <c r="M652" t="s">
        <v>467</v>
      </c>
      <c r="N652" t="s">
        <v>467</v>
      </c>
      <c r="O652">
        <v>0.09</v>
      </c>
      <c r="P652" t="s">
        <v>468</v>
      </c>
      <c r="Q652">
        <v>0.307</v>
      </c>
      <c r="R652" t="s">
        <v>469</v>
      </c>
      <c r="S652" t="s">
        <v>458</v>
      </c>
      <c r="T652" t="s">
        <v>455</v>
      </c>
      <c r="U652" s="18">
        <v>43055</v>
      </c>
      <c r="V652" t="s">
        <v>158</v>
      </c>
      <c r="W652" t="s">
        <v>458</v>
      </c>
      <c r="X652" t="s">
        <v>459</v>
      </c>
      <c r="Z652"/>
    </row>
    <row r="653" spans="1:26" x14ac:dyDescent="0.35">
      <c r="A653" t="s">
        <v>616</v>
      </c>
      <c r="B653" t="s">
        <v>460</v>
      </c>
      <c r="C653" t="s">
        <v>472</v>
      </c>
      <c r="D653" t="s">
        <v>464</v>
      </c>
      <c r="E653" t="s">
        <v>178</v>
      </c>
      <c r="F653" t="s">
        <v>466</v>
      </c>
      <c r="H653" t="s">
        <v>783</v>
      </c>
      <c r="I653" s="18">
        <v>43070</v>
      </c>
      <c r="K653" t="s">
        <v>468</v>
      </c>
      <c r="L653" t="s">
        <v>467</v>
      </c>
      <c r="M653" t="s">
        <v>467</v>
      </c>
      <c r="N653" t="s">
        <v>467</v>
      </c>
      <c r="O653">
        <v>0.09</v>
      </c>
      <c r="P653" t="s">
        <v>468</v>
      </c>
      <c r="Q653">
        <v>0.307</v>
      </c>
      <c r="R653" t="s">
        <v>469</v>
      </c>
      <c r="S653" t="s">
        <v>458</v>
      </c>
      <c r="T653" t="s">
        <v>455</v>
      </c>
      <c r="U653" s="18">
        <v>43071</v>
      </c>
      <c r="V653" t="s">
        <v>158</v>
      </c>
      <c r="W653" t="s">
        <v>458</v>
      </c>
      <c r="X653" t="s">
        <v>459</v>
      </c>
      <c r="Z653"/>
    </row>
    <row r="654" spans="1:26" x14ac:dyDescent="0.35">
      <c r="A654" t="s">
        <v>617</v>
      </c>
      <c r="B654" t="s">
        <v>460</v>
      </c>
      <c r="C654" t="s">
        <v>472</v>
      </c>
      <c r="D654" t="s">
        <v>464</v>
      </c>
      <c r="E654" t="s">
        <v>178</v>
      </c>
      <c r="F654" t="s">
        <v>466</v>
      </c>
      <c r="H654" t="s">
        <v>784</v>
      </c>
      <c r="I654" s="18">
        <v>43243</v>
      </c>
      <c r="J654">
        <v>0.23</v>
      </c>
      <c r="K654" t="s">
        <v>468</v>
      </c>
      <c r="L654" t="s">
        <v>467</v>
      </c>
      <c r="M654" t="s">
        <v>467</v>
      </c>
      <c r="N654" t="s">
        <v>467</v>
      </c>
      <c r="O654">
        <v>0.09</v>
      </c>
      <c r="P654" t="s">
        <v>468</v>
      </c>
      <c r="Q654">
        <v>0.307</v>
      </c>
      <c r="R654" t="s">
        <v>469</v>
      </c>
      <c r="S654" t="s">
        <v>458</v>
      </c>
      <c r="T654" t="s">
        <v>455</v>
      </c>
      <c r="U654" s="18">
        <v>43244</v>
      </c>
      <c r="V654" t="s">
        <v>158</v>
      </c>
      <c r="W654" t="s">
        <v>458</v>
      </c>
      <c r="X654" t="s">
        <v>459</v>
      </c>
      <c r="Z654"/>
    </row>
    <row r="655" spans="1:26" x14ac:dyDescent="0.35">
      <c r="A655" t="s">
        <v>618</v>
      </c>
      <c r="B655" t="s">
        <v>460</v>
      </c>
      <c r="C655" t="s">
        <v>472</v>
      </c>
      <c r="D655" t="s">
        <v>464</v>
      </c>
      <c r="E655" t="s">
        <v>178</v>
      </c>
      <c r="F655" t="s">
        <v>466</v>
      </c>
      <c r="H655" t="s">
        <v>785</v>
      </c>
      <c r="I655" s="18">
        <v>43286</v>
      </c>
      <c r="J655">
        <v>4.4999999999999998E-2</v>
      </c>
      <c r="K655" t="s">
        <v>468</v>
      </c>
      <c r="L655" t="s">
        <v>467</v>
      </c>
      <c r="M655" t="s">
        <v>467</v>
      </c>
      <c r="N655" t="s">
        <v>467</v>
      </c>
      <c r="O655">
        <v>0.09</v>
      </c>
      <c r="P655" t="s">
        <v>468</v>
      </c>
      <c r="Q655">
        <v>0.307</v>
      </c>
      <c r="R655" t="s">
        <v>469</v>
      </c>
      <c r="S655" t="s">
        <v>458</v>
      </c>
      <c r="T655" t="s">
        <v>455</v>
      </c>
      <c r="U655" s="18">
        <v>43287</v>
      </c>
      <c r="V655" t="s">
        <v>158</v>
      </c>
      <c r="W655" t="s">
        <v>458</v>
      </c>
      <c r="X655" t="s">
        <v>459</v>
      </c>
      <c r="Z655"/>
    </row>
    <row r="656" spans="1:26" x14ac:dyDescent="0.35">
      <c r="A656" t="s">
        <v>619</v>
      </c>
      <c r="B656" t="s">
        <v>460</v>
      </c>
      <c r="C656" t="s">
        <v>472</v>
      </c>
      <c r="D656" t="s">
        <v>464</v>
      </c>
      <c r="E656" t="s">
        <v>178</v>
      </c>
      <c r="F656" t="s">
        <v>466</v>
      </c>
      <c r="H656" t="s">
        <v>786</v>
      </c>
      <c r="I656" s="18">
        <v>43298</v>
      </c>
      <c r="J656">
        <v>1.33</v>
      </c>
      <c r="K656" t="s">
        <v>468</v>
      </c>
      <c r="L656" t="s">
        <v>467</v>
      </c>
      <c r="M656" t="s">
        <v>467</v>
      </c>
      <c r="N656" t="s">
        <v>467</v>
      </c>
      <c r="O656">
        <v>0.09</v>
      </c>
      <c r="P656" t="s">
        <v>468</v>
      </c>
      <c r="Q656">
        <v>0.307</v>
      </c>
      <c r="R656" t="s">
        <v>469</v>
      </c>
      <c r="S656" t="s">
        <v>458</v>
      </c>
      <c r="T656" t="s">
        <v>455</v>
      </c>
      <c r="U656" s="18">
        <v>43299</v>
      </c>
      <c r="V656" t="s">
        <v>158</v>
      </c>
      <c r="W656" t="s">
        <v>458</v>
      </c>
      <c r="X656" t="s">
        <v>459</v>
      </c>
      <c r="Z656"/>
    </row>
    <row r="657" spans="1:26" x14ac:dyDescent="0.35">
      <c r="A657" t="s">
        <v>620</v>
      </c>
      <c r="B657" t="s">
        <v>460</v>
      </c>
      <c r="C657" t="s">
        <v>472</v>
      </c>
      <c r="D657" t="s">
        <v>464</v>
      </c>
      <c r="E657" t="s">
        <v>178</v>
      </c>
      <c r="F657" t="s">
        <v>466</v>
      </c>
      <c r="H657" t="s">
        <v>787</v>
      </c>
      <c r="I657" s="18">
        <v>43306</v>
      </c>
      <c r="J657">
        <v>0.2</v>
      </c>
      <c r="K657" t="s">
        <v>468</v>
      </c>
      <c r="L657" t="s">
        <v>467</v>
      </c>
      <c r="M657" t="s">
        <v>467</v>
      </c>
      <c r="N657" t="s">
        <v>467</v>
      </c>
      <c r="O657">
        <v>0.09</v>
      </c>
      <c r="P657" t="s">
        <v>468</v>
      </c>
      <c r="Q657">
        <v>0.307</v>
      </c>
      <c r="R657" t="s">
        <v>469</v>
      </c>
      <c r="S657" t="s">
        <v>458</v>
      </c>
      <c r="T657" t="s">
        <v>455</v>
      </c>
      <c r="U657" s="18">
        <v>43307</v>
      </c>
      <c r="V657" t="s">
        <v>158</v>
      </c>
      <c r="W657" t="s">
        <v>458</v>
      </c>
      <c r="X657" t="s">
        <v>459</v>
      </c>
      <c r="Z657"/>
    </row>
    <row r="658" spans="1:26" x14ac:dyDescent="0.35">
      <c r="A658" t="s">
        <v>621</v>
      </c>
      <c r="B658" t="s">
        <v>460</v>
      </c>
      <c r="C658" t="s">
        <v>472</v>
      </c>
      <c r="D658" t="s">
        <v>464</v>
      </c>
      <c r="E658" t="s">
        <v>178</v>
      </c>
      <c r="F658" t="s">
        <v>466</v>
      </c>
      <c r="H658" t="s">
        <v>788</v>
      </c>
      <c r="I658" s="18">
        <v>43312</v>
      </c>
      <c r="J658">
        <v>0.14799999999999999</v>
      </c>
      <c r="K658" t="s">
        <v>468</v>
      </c>
      <c r="L658" t="s">
        <v>467</v>
      </c>
      <c r="M658" t="s">
        <v>467</v>
      </c>
      <c r="N658" t="s">
        <v>467</v>
      </c>
      <c r="O658">
        <v>0.09</v>
      </c>
      <c r="P658" t="s">
        <v>468</v>
      </c>
      <c r="Q658">
        <v>0.307</v>
      </c>
      <c r="R658" t="s">
        <v>469</v>
      </c>
      <c r="S658" t="s">
        <v>458</v>
      </c>
      <c r="T658" t="s">
        <v>455</v>
      </c>
      <c r="U658" s="18">
        <v>43313</v>
      </c>
      <c r="V658" t="s">
        <v>158</v>
      </c>
      <c r="W658" t="s">
        <v>458</v>
      </c>
      <c r="X658" t="s">
        <v>459</v>
      </c>
      <c r="Z658"/>
    </row>
    <row r="659" spans="1:26" x14ac:dyDescent="0.35">
      <c r="A659" t="s">
        <v>622</v>
      </c>
      <c r="B659" t="s">
        <v>460</v>
      </c>
      <c r="C659" t="s">
        <v>472</v>
      </c>
      <c r="D659" t="s">
        <v>464</v>
      </c>
      <c r="E659" t="s">
        <v>178</v>
      </c>
      <c r="F659" t="s">
        <v>466</v>
      </c>
      <c r="H659" t="s">
        <v>789</v>
      </c>
      <c r="I659" s="18">
        <v>43326</v>
      </c>
      <c r="J659">
        <v>0.16700000000000001</v>
      </c>
      <c r="K659" t="s">
        <v>468</v>
      </c>
      <c r="L659" t="s">
        <v>467</v>
      </c>
      <c r="M659" t="s">
        <v>467</v>
      </c>
      <c r="N659" t="s">
        <v>467</v>
      </c>
      <c r="O659">
        <v>0.09</v>
      </c>
      <c r="P659" t="s">
        <v>468</v>
      </c>
      <c r="Q659">
        <v>0.307</v>
      </c>
      <c r="R659" t="s">
        <v>469</v>
      </c>
      <c r="S659" t="s">
        <v>458</v>
      </c>
      <c r="T659" t="s">
        <v>455</v>
      </c>
      <c r="U659" s="18">
        <v>43327</v>
      </c>
      <c r="V659" t="s">
        <v>158</v>
      </c>
      <c r="W659" t="s">
        <v>458</v>
      </c>
      <c r="X659" t="s">
        <v>459</v>
      </c>
      <c r="Z659"/>
    </row>
    <row r="660" spans="1:26" x14ac:dyDescent="0.35">
      <c r="A660" t="s">
        <v>623</v>
      </c>
      <c r="B660" t="s">
        <v>460</v>
      </c>
      <c r="C660" t="s">
        <v>472</v>
      </c>
      <c r="D660" t="s">
        <v>464</v>
      </c>
      <c r="E660" t="s">
        <v>178</v>
      </c>
      <c r="F660" t="s">
        <v>466</v>
      </c>
      <c r="H660" t="s">
        <v>790</v>
      </c>
      <c r="I660" s="18">
        <v>43329</v>
      </c>
      <c r="J660">
        <v>0.155</v>
      </c>
      <c r="K660" t="s">
        <v>468</v>
      </c>
      <c r="L660" t="s">
        <v>467</v>
      </c>
      <c r="M660" t="s">
        <v>467</v>
      </c>
      <c r="N660" t="s">
        <v>467</v>
      </c>
      <c r="O660">
        <v>0.09</v>
      </c>
      <c r="P660" t="s">
        <v>468</v>
      </c>
      <c r="Q660">
        <v>0.307</v>
      </c>
      <c r="R660" t="s">
        <v>469</v>
      </c>
      <c r="S660" t="s">
        <v>458</v>
      </c>
      <c r="T660" t="s">
        <v>455</v>
      </c>
      <c r="U660" s="18">
        <v>43330</v>
      </c>
      <c r="V660" t="s">
        <v>158</v>
      </c>
      <c r="W660" t="s">
        <v>458</v>
      </c>
      <c r="X660" t="s">
        <v>459</v>
      </c>
      <c r="Z660"/>
    </row>
    <row r="661" spans="1:26" x14ac:dyDescent="0.35">
      <c r="A661" t="s">
        <v>624</v>
      </c>
      <c r="B661" t="s">
        <v>460</v>
      </c>
      <c r="C661" t="s">
        <v>472</v>
      </c>
      <c r="D661" t="s">
        <v>464</v>
      </c>
      <c r="E661" t="s">
        <v>178</v>
      </c>
      <c r="F661" t="s">
        <v>466</v>
      </c>
      <c r="H661" t="s">
        <v>791</v>
      </c>
      <c r="I661" s="18">
        <v>43340</v>
      </c>
      <c r="J661">
        <v>0.19800000000000001</v>
      </c>
      <c r="K661" t="s">
        <v>468</v>
      </c>
      <c r="L661" t="s">
        <v>467</v>
      </c>
      <c r="M661" t="s">
        <v>467</v>
      </c>
      <c r="N661" t="s">
        <v>467</v>
      </c>
      <c r="O661">
        <v>0.09</v>
      </c>
      <c r="P661" t="s">
        <v>468</v>
      </c>
      <c r="Q661">
        <v>0.307</v>
      </c>
      <c r="R661" t="s">
        <v>469</v>
      </c>
      <c r="S661" t="s">
        <v>458</v>
      </c>
      <c r="T661" t="s">
        <v>455</v>
      </c>
      <c r="U661" s="18">
        <v>43341</v>
      </c>
      <c r="V661" t="s">
        <v>158</v>
      </c>
      <c r="W661" t="s">
        <v>458</v>
      </c>
      <c r="X661" t="s">
        <v>459</v>
      </c>
      <c r="Z661"/>
    </row>
    <row r="662" spans="1:26" x14ac:dyDescent="0.35">
      <c r="A662" t="s">
        <v>625</v>
      </c>
      <c r="B662" t="s">
        <v>460</v>
      </c>
      <c r="C662" t="s">
        <v>472</v>
      </c>
      <c r="D662" t="s">
        <v>464</v>
      </c>
      <c r="E662" t="s">
        <v>178</v>
      </c>
      <c r="F662" t="s">
        <v>466</v>
      </c>
      <c r="H662" t="s">
        <v>792</v>
      </c>
      <c r="I662" s="18">
        <v>43353</v>
      </c>
      <c r="J662">
        <v>4.4999999999999998E-2</v>
      </c>
      <c r="K662" t="s">
        <v>468</v>
      </c>
      <c r="L662" t="s">
        <v>467</v>
      </c>
      <c r="M662" t="s">
        <v>467</v>
      </c>
      <c r="N662" t="s">
        <v>467</v>
      </c>
      <c r="O662">
        <v>0.09</v>
      </c>
      <c r="P662" t="s">
        <v>468</v>
      </c>
      <c r="Q662">
        <v>0.307</v>
      </c>
      <c r="R662" t="s">
        <v>469</v>
      </c>
      <c r="S662" t="s">
        <v>458</v>
      </c>
      <c r="T662" t="s">
        <v>455</v>
      </c>
      <c r="U662" s="18">
        <v>43354</v>
      </c>
      <c r="V662" t="s">
        <v>158</v>
      </c>
      <c r="W662" t="s">
        <v>458</v>
      </c>
      <c r="X662" t="s">
        <v>459</v>
      </c>
      <c r="Z662"/>
    </row>
    <row r="663" spans="1:26" x14ac:dyDescent="0.35">
      <c r="A663" t="s">
        <v>626</v>
      </c>
      <c r="B663" t="s">
        <v>460</v>
      </c>
      <c r="C663" t="s">
        <v>472</v>
      </c>
      <c r="D663" t="s">
        <v>464</v>
      </c>
      <c r="E663" t="s">
        <v>178</v>
      </c>
      <c r="F663" t="s">
        <v>466</v>
      </c>
      <c r="H663" t="s">
        <v>793</v>
      </c>
      <c r="I663" s="18">
        <v>43354</v>
      </c>
      <c r="J663">
        <v>0.159</v>
      </c>
      <c r="K663" t="s">
        <v>468</v>
      </c>
      <c r="L663" t="s">
        <v>467</v>
      </c>
      <c r="M663" t="s">
        <v>467</v>
      </c>
      <c r="N663" t="s">
        <v>467</v>
      </c>
      <c r="O663">
        <v>0.09</v>
      </c>
      <c r="P663" t="s">
        <v>468</v>
      </c>
      <c r="Q663">
        <v>0.307</v>
      </c>
      <c r="R663" t="s">
        <v>469</v>
      </c>
      <c r="S663" t="s">
        <v>458</v>
      </c>
      <c r="T663" t="s">
        <v>455</v>
      </c>
      <c r="U663" s="18">
        <v>43355</v>
      </c>
      <c r="V663" t="s">
        <v>158</v>
      </c>
      <c r="W663" t="s">
        <v>458</v>
      </c>
      <c r="X663" t="s">
        <v>459</v>
      </c>
      <c r="Z663"/>
    </row>
    <row r="664" spans="1:26" x14ac:dyDescent="0.35">
      <c r="A664" t="s">
        <v>627</v>
      </c>
      <c r="B664" t="s">
        <v>460</v>
      </c>
      <c r="C664" t="s">
        <v>472</v>
      </c>
      <c r="D664" t="s">
        <v>464</v>
      </c>
      <c r="E664" t="s">
        <v>178</v>
      </c>
      <c r="F664" t="s">
        <v>466</v>
      </c>
      <c r="H664" t="s">
        <v>794</v>
      </c>
      <c r="I664" s="18">
        <v>43368</v>
      </c>
      <c r="J664">
        <v>0.16400000000000001</v>
      </c>
      <c r="K664" t="s">
        <v>468</v>
      </c>
      <c r="L664" t="s">
        <v>467</v>
      </c>
      <c r="M664" t="s">
        <v>467</v>
      </c>
      <c r="N664" t="s">
        <v>467</v>
      </c>
      <c r="O664">
        <v>0.09</v>
      </c>
      <c r="P664" t="s">
        <v>468</v>
      </c>
      <c r="Q664">
        <v>0.307</v>
      </c>
      <c r="R664" t="s">
        <v>469</v>
      </c>
      <c r="S664" t="s">
        <v>458</v>
      </c>
      <c r="T664" t="s">
        <v>455</v>
      </c>
      <c r="U664" s="18">
        <v>43369</v>
      </c>
      <c r="V664" t="s">
        <v>158</v>
      </c>
      <c r="W664" t="s">
        <v>458</v>
      </c>
      <c r="X664" t="s">
        <v>459</v>
      </c>
      <c r="Z664"/>
    </row>
    <row r="665" spans="1:26" x14ac:dyDescent="0.35">
      <c r="A665" t="s">
        <v>628</v>
      </c>
      <c r="B665" t="s">
        <v>460</v>
      </c>
      <c r="C665" t="s">
        <v>472</v>
      </c>
      <c r="D665" t="s">
        <v>464</v>
      </c>
      <c r="E665" t="s">
        <v>178</v>
      </c>
      <c r="F665" t="s">
        <v>466</v>
      </c>
      <c r="H665" t="s">
        <v>795</v>
      </c>
      <c r="I665" s="18">
        <v>43376</v>
      </c>
      <c r="J665">
        <v>0.13800000000000001</v>
      </c>
      <c r="K665" t="s">
        <v>468</v>
      </c>
      <c r="L665" t="s">
        <v>467</v>
      </c>
      <c r="M665" t="s">
        <v>467</v>
      </c>
      <c r="N665" t="s">
        <v>467</v>
      </c>
      <c r="O665">
        <v>0.09</v>
      </c>
      <c r="P665" t="s">
        <v>468</v>
      </c>
      <c r="Q665">
        <v>0.307</v>
      </c>
      <c r="R665" t="s">
        <v>469</v>
      </c>
      <c r="S665" t="s">
        <v>458</v>
      </c>
      <c r="T665" t="s">
        <v>455</v>
      </c>
      <c r="U665" s="18">
        <v>43377</v>
      </c>
      <c r="V665" t="s">
        <v>158</v>
      </c>
      <c r="W665" t="s">
        <v>458</v>
      </c>
      <c r="X665" t="s">
        <v>459</v>
      </c>
      <c r="Z665"/>
    </row>
    <row r="666" spans="1:26" x14ac:dyDescent="0.35">
      <c r="A666" t="s">
        <v>629</v>
      </c>
      <c r="B666" t="s">
        <v>460</v>
      </c>
      <c r="C666" t="s">
        <v>472</v>
      </c>
      <c r="D666" t="s">
        <v>464</v>
      </c>
      <c r="E666" t="s">
        <v>178</v>
      </c>
      <c r="F666" t="s">
        <v>466</v>
      </c>
      <c r="H666" t="s">
        <v>796</v>
      </c>
      <c r="I666" s="18">
        <v>43382</v>
      </c>
      <c r="J666">
        <v>0.247</v>
      </c>
      <c r="K666" t="s">
        <v>468</v>
      </c>
      <c r="L666" t="s">
        <v>467</v>
      </c>
      <c r="M666" t="s">
        <v>467</v>
      </c>
      <c r="N666" t="s">
        <v>467</v>
      </c>
      <c r="O666">
        <v>0.09</v>
      </c>
      <c r="P666" t="s">
        <v>468</v>
      </c>
      <c r="Q666">
        <v>0.307</v>
      </c>
      <c r="R666" t="s">
        <v>469</v>
      </c>
      <c r="S666" t="s">
        <v>458</v>
      </c>
      <c r="T666" t="s">
        <v>455</v>
      </c>
      <c r="U666" s="18">
        <v>43383</v>
      </c>
      <c r="V666" t="s">
        <v>158</v>
      </c>
      <c r="W666" t="s">
        <v>458</v>
      </c>
      <c r="X666" t="s">
        <v>459</v>
      </c>
      <c r="Z666"/>
    </row>
    <row r="667" spans="1:26" x14ac:dyDescent="0.35">
      <c r="A667" t="s">
        <v>630</v>
      </c>
      <c r="B667" t="s">
        <v>460</v>
      </c>
      <c r="C667" t="s">
        <v>472</v>
      </c>
      <c r="D667" t="s">
        <v>464</v>
      </c>
      <c r="E667" t="s">
        <v>178</v>
      </c>
      <c r="F667" t="s">
        <v>466</v>
      </c>
      <c r="H667" t="s">
        <v>797</v>
      </c>
      <c r="I667" s="18">
        <v>43396</v>
      </c>
      <c r="J667">
        <v>9.2499999999999999E-2</v>
      </c>
      <c r="K667" t="s">
        <v>468</v>
      </c>
      <c r="L667" t="s">
        <v>467</v>
      </c>
      <c r="M667" t="s">
        <v>467</v>
      </c>
      <c r="N667" t="s">
        <v>467</v>
      </c>
      <c r="O667">
        <v>0.09</v>
      </c>
      <c r="P667" t="s">
        <v>468</v>
      </c>
      <c r="Q667">
        <v>0.307</v>
      </c>
      <c r="R667" t="s">
        <v>469</v>
      </c>
      <c r="S667" t="s">
        <v>458</v>
      </c>
      <c r="T667" t="s">
        <v>455</v>
      </c>
      <c r="U667" s="18">
        <v>43397</v>
      </c>
      <c r="V667" t="s">
        <v>158</v>
      </c>
      <c r="W667" t="s">
        <v>458</v>
      </c>
      <c r="X667" t="s">
        <v>459</v>
      </c>
      <c r="Z667"/>
    </row>
    <row r="668" spans="1:26" x14ac:dyDescent="0.35">
      <c r="A668" t="s">
        <v>631</v>
      </c>
      <c r="B668" t="s">
        <v>460</v>
      </c>
      <c r="C668" t="s">
        <v>472</v>
      </c>
      <c r="D668" t="s">
        <v>464</v>
      </c>
      <c r="E668" t="s">
        <v>178</v>
      </c>
      <c r="F668" t="s">
        <v>466</v>
      </c>
      <c r="H668" t="s">
        <v>798</v>
      </c>
      <c r="I668" s="18">
        <v>43402</v>
      </c>
      <c r="J668">
        <v>4.4999999999999998E-2</v>
      </c>
      <c r="K668" t="s">
        <v>468</v>
      </c>
      <c r="L668" t="s">
        <v>467</v>
      </c>
      <c r="M668" t="s">
        <v>467</v>
      </c>
      <c r="N668" t="s">
        <v>467</v>
      </c>
      <c r="O668">
        <v>0.09</v>
      </c>
      <c r="P668" t="s">
        <v>468</v>
      </c>
      <c r="Q668">
        <v>0.307</v>
      </c>
      <c r="R668" t="s">
        <v>469</v>
      </c>
      <c r="S668" t="s">
        <v>458</v>
      </c>
      <c r="T668" t="s">
        <v>455</v>
      </c>
      <c r="U668" s="18">
        <v>43403</v>
      </c>
      <c r="V668" t="s">
        <v>158</v>
      </c>
      <c r="W668" t="s">
        <v>458</v>
      </c>
      <c r="X668" t="s">
        <v>459</v>
      </c>
      <c r="Z668"/>
    </row>
    <row r="669" spans="1:26" x14ac:dyDescent="0.35">
      <c r="A669" t="s">
        <v>632</v>
      </c>
      <c r="B669" t="s">
        <v>460</v>
      </c>
      <c r="C669" t="s">
        <v>472</v>
      </c>
      <c r="D669" t="s">
        <v>464</v>
      </c>
      <c r="E669" t="s">
        <v>178</v>
      </c>
      <c r="F669" t="s">
        <v>466</v>
      </c>
      <c r="H669" t="s">
        <v>799</v>
      </c>
      <c r="I669" s="18">
        <v>43406</v>
      </c>
      <c r="J669">
        <v>0.109</v>
      </c>
      <c r="K669" t="s">
        <v>468</v>
      </c>
      <c r="L669" t="s">
        <v>467</v>
      </c>
      <c r="M669" t="s">
        <v>467</v>
      </c>
      <c r="N669" t="s">
        <v>467</v>
      </c>
      <c r="O669">
        <v>0.09</v>
      </c>
      <c r="P669" t="s">
        <v>468</v>
      </c>
      <c r="Q669">
        <v>0.307</v>
      </c>
      <c r="R669" t="s">
        <v>469</v>
      </c>
      <c r="S669" t="s">
        <v>458</v>
      </c>
      <c r="T669" t="s">
        <v>455</v>
      </c>
      <c r="U669" s="18">
        <v>43407</v>
      </c>
      <c r="V669" t="s">
        <v>158</v>
      </c>
      <c r="W669" t="s">
        <v>458</v>
      </c>
      <c r="X669" t="s">
        <v>459</v>
      </c>
      <c r="Z669"/>
    </row>
    <row r="670" spans="1:26" x14ac:dyDescent="0.35">
      <c r="A670" t="s">
        <v>480</v>
      </c>
      <c r="B670" t="s">
        <v>460</v>
      </c>
      <c r="C670" t="s">
        <v>473</v>
      </c>
      <c r="D670" t="s">
        <v>197</v>
      </c>
      <c r="E670" t="s">
        <v>478</v>
      </c>
      <c r="F670" t="s">
        <v>466</v>
      </c>
      <c r="H670" t="s">
        <v>633</v>
      </c>
      <c r="I670" s="18">
        <v>42830</v>
      </c>
      <c r="J670">
        <v>2.7099999999999999E-2</v>
      </c>
      <c r="K670" t="s">
        <v>468</v>
      </c>
      <c r="L670" t="s">
        <v>467</v>
      </c>
      <c r="M670" t="s">
        <v>467</v>
      </c>
      <c r="N670" t="s">
        <v>467</v>
      </c>
      <c r="O670">
        <v>1E-3</v>
      </c>
      <c r="P670" t="s">
        <v>468</v>
      </c>
      <c r="Q670">
        <v>4.0000000000000001E-3</v>
      </c>
      <c r="R670" t="s">
        <v>469</v>
      </c>
      <c r="S670" t="s">
        <v>458</v>
      </c>
      <c r="T670" t="s">
        <v>458</v>
      </c>
      <c r="U670" s="18">
        <v>42831</v>
      </c>
      <c r="V670" t="s">
        <v>159</v>
      </c>
      <c r="W670" t="s">
        <v>458</v>
      </c>
      <c r="X670" t="s">
        <v>459</v>
      </c>
      <c r="Z670"/>
    </row>
    <row r="671" spans="1:26" x14ac:dyDescent="0.35">
      <c r="A671" t="s">
        <v>481</v>
      </c>
      <c r="B671" t="s">
        <v>460</v>
      </c>
      <c r="C671" t="s">
        <v>473</v>
      </c>
      <c r="D671" t="s">
        <v>197</v>
      </c>
      <c r="E671" t="s">
        <v>478</v>
      </c>
      <c r="F671" t="s">
        <v>466</v>
      </c>
      <c r="H671" t="s">
        <v>634</v>
      </c>
      <c r="I671" s="18">
        <v>42830</v>
      </c>
      <c r="J671">
        <v>0.1016</v>
      </c>
      <c r="K671" t="s">
        <v>468</v>
      </c>
      <c r="L671" t="s">
        <v>467</v>
      </c>
      <c r="M671" t="s">
        <v>467</v>
      </c>
      <c r="N671" t="s">
        <v>467</v>
      </c>
      <c r="O671">
        <v>1E-3</v>
      </c>
      <c r="P671" t="s">
        <v>468</v>
      </c>
      <c r="Q671">
        <v>4.0000000000000001E-3</v>
      </c>
      <c r="R671" t="s">
        <v>469</v>
      </c>
      <c r="S671" t="s">
        <v>458</v>
      </c>
      <c r="T671" t="s">
        <v>458</v>
      </c>
      <c r="U671" s="18">
        <v>42831</v>
      </c>
      <c r="V671" t="s">
        <v>160</v>
      </c>
      <c r="W671" t="s">
        <v>458</v>
      </c>
      <c r="X671" t="s">
        <v>459</v>
      </c>
      <c r="Z671"/>
    </row>
    <row r="672" spans="1:26" x14ac:dyDescent="0.35">
      <c r="A672" t="s">
        <v>482</v>
      </c>
      <c r="B672" t="s">
        <v>460</v>
      </c>
      <c r="C672" t="s">
        <v>473</v>
      </c>
      <c r="D672" t="s">
        <v>197</v>
      </c>
      <c r="E672" t="s">
        <v>478</v>
      </c>
      <c r="F672" t="s">
        <v>466</v>
      </c>
      <c r="H672" t="s">
        <v>635</v>
      </c>
      <c r="I672" s="18">
        <v>42830</v>
      </c>
      <c r="J672">
        <v>2.1000000000000001E-2</v>
      </c>
      <c r="K672" t="s">
        <v>468</v>
      </c>
      <c r="L672" t="s">
        <v>467</v>
      </c>
      <c r="M672" t="s">
        <v>467</v>
      </c>
      <c r="N672" t="s">
        <v>467</v>
      </c>
      <c r="O672">
        <v>1E-3</v>
      </c>
      <c r="P672" t="s">
        <v>468</v>
      </c>
      <c r="Q672">
        <v>4.0000000000000001E-3</v>
      </c>
      <c r="R672" t="s">
        <v>469</v>
      </c>
      <c r="S672" t="s">
        <v>458</v>
      </c>
      <c r="T672" t="s">
        <v>458</v>
      </c>
      <c r="U672" s="18">
        <v>42831</v>
      </c>
      <c r="V672" t="s">
        <v>450</v>
      </c>
      <c r="W672" t="s">
        <v>458</v>
      </c>
      <c r="X672" t="s">
        <v>459</v>
      </c>
      <c r="Z672"/>
    </row>
    <row r="673" spans="1:26" x14ac:dyDescent="0.35">
      <c r="A673" t="s">
        <v>483</v>
      </c>
      <c r="B673" t="s">
        <v>460</v>
      </c>
      <c r="C673" t="s">
        <v>473</v>
      </c>
      <c r="D673" t="s">
        <v>197</v>
      </c>
      <c r="E673" t="s">
        <v>478</v>
      </c>
      <c r="F673" t="s">
        <v>466</v>
      </c>
      <c r="H673" t="s">
        <v>636</v>
      </c>
      <c r="I673" s="18">
        <v>42830</v>
      </c>
      <c r="J673">
        <v>7.2499999999999995E-2</v>
      </c>
      <c r="K673" t="s">
        <v>468</v>
      </c>
      <c r="L673" t="s">
        <v>467</v>
      </c>
      <c r="M673" t="s">
        <v>467</v>
      </c>
      <c r="N673" t="s">
        <v>467</v>
      </c>
      <c r="O673">
        <v>1E-3</v>
      </c>
      <c r="P673" t="s">
        <v>468</v>
      </c>
      <c r="Q673">
        <v>4.0000000000000001E-3</v>
      </c>
      <c r="R673" t="s">
        <v>469</v>
      </c>
      <c r="S673" t="s">
        <v>458</v>
      </c>
      <c r="T673" t="s">
        <v>458</v>
      </c>
      <c r="U673" s="18">
        <v>42831</v>
      </c>
      <c r="V673" t="s">
        <v>158</v>
      </c>
      <c r="W673" t="s">
        <v>458</v>
      </c>
      <c r="X673" t="s">
        <v>459</v>
      </c>
      <c r="Z673"/>
    </row>
    <row r="674" spans="1:26" x14ac:dyDescent="0.35">
      <c r="A674" t="s">
        <v>484</v>
      </c>
      <c r="B674" t="s">
        <v>460</v>
      </c>
      <c r="C674" t="s">
        <v>473</v>
      </c>
      <c r="D674" t="s">
        <v>197</v>
      </c>
      <c r="E674" t="s">
        <v>478</v>
      </c>
      <c r="F674" t="s">
        <v>466</v>
      </c>
      <c r="H674" t="s">
        <v>637</v>
      </c>
      <c r="I674" s="18">
        <v>42830</v>
      </c>
      <c r="J674">
        <v>5.8000000000000003E-2</v>
      </c>
      <c r="K674" t="s">
        <v>468</v>
      </c>
      <c r="L674" t="s">
        <v>467</v>
      </c>
      <c r="M674" t="s">
        <v>467</v>
      </c>
      <c r="N674" t="s">
        <v>467</v>
      </c>
      <c r="O674">
        <v>1E-3</v>
      </c>
      <c r="P674" t="s">
        <v>468</v>
      </c>
      <c r="Q674">
        <v>4.0000000000000001E-3</v>
      </c>
      <c r="R674" t="s">
        <v>469</v>
      </c>
      <c r="S674" t="s">
        <v>458</v>
      </c>
      <c r="T674" t="s">
        <v>458</v>
      </c>
      <c r="U674" s="18">
        <v>42831</v>
      </c>
      <c r="V674" t="s">
        <v>451</v>
      </c>
      <c r="W674" t="s">
        <v>458</v>
      </c>
      <c r="X674" t="s">
        <v>459</v>
      </c>
      <c r="Z674"/>
    </row>
    <row r="675" spans="1:26" x14ac:dyDescent="0.35">
      <c r="A675" t="s">
        <v>485</v>
      </c>
      <c r="B675" t="s">
        <v>460</v>
      </c>
      <c r="C675" t="s">
        <v>473</v>
      </c>
      <c r="D675" t="s">
        <v>197</v>
      </c>
      <c r="E675" t="s">
        <v>478</v>
      </c>
      <c r="F675" t="s">
        <v>466</v>
      </c>
      <c r="H675" t="s">
        <v>638</v>
      </c>
      <c r="I675" s="18">
        <v>42830</v>
      </c>
      <c r="J675">
        <v>2.0400000000000001E-2</v>
      </c>
      <c r="K675" t="s">
        <v>468</v>
      </c>
      <c r="L675" t="s">
        <v>467</v>
      </c>
      <c r="M675" t="s">
        <v>467</v>
      </c>
      <c r="N675" t="s">
        <v>467</v>
      </c>
      <c r="O675">
        <v>1E-3</v>
      </c>
      <c r="P675" t="s">
        <v>468</v>
      </c>
      <c r="Q675">
        <v>4.0000000000000001E-3</v>
      </c>
      <c r="R675" t="s">
        <v>469</v>
      </c>
      <c r="S675" t="s">
        <v>458</v>
      </c>
      <c r="T675" t="s">
        <v>458</v>
      </c>
      <c r="U675" s="18">
        <v>42831</v>
      </c>
      <c r="V675" t="s">
        <v>161</v>
      </c>
      <c r="W675" t="s">
        <v>458</v>
      </c>
      <c r="X675" t="s">
        <v>459</v>
      </c>
      <c r="Z675"/>
    </row>
    <row r="676" spans="1:26" x14ac:dyDescent="0.35">
      <c r="A676" t="s">
        <v>486</v>
      </c>
      <c r="B676" t="s">
        <v>460</v>
      </c>
      <c r="C676" t="s">
        <v>473</v>
      </c>
      <c r="D676" t="s">
        <v>197</v>
      </c>
      <c r="E676" t="s">
        <v>478</v>
      </c>
      <c r="F676" t="s">
        <v>466</v>
      </c>
      <c r="H676" t="s">
        <v>639</v>
      </c>
      <c r="I676" s="18">
        <v>42830</v>
      </c>
      <c r="J676">
        <v>2.3900000000000001E-2</v>
      </c>
      <c r="K676" t="s">
        <v>468</v>
      </c>
      <c r="L676" t="s">
        <v>467</v>
      </c>
      <c r="M676" t="s">
        <v>467</v>
      </c>
      <c r="N676" t="s">
        <v>467</v>
      </c>
      <c r="O676">
        <v>1E-3</v>
      </c>
      <c r="P676" t="s">
        <v>468</v>
      </c>
      <c r="Q676">
        <v>4.0000000000000001E-3</v>
      </c>
      <c r="R676" t="s">
        <v>469</v>
      </c>
      <c r="S676" t="s">
        <v>458</v>
      </c>
      <c r="T676" t="s">
        <v>458</v>
      </c>
      <c r="U676" s="18">
        <v>42831</v>
      </c>
      <c r="V676" t="s">
        <v>452</v>
      </c>
      <c r="W676" t="s">
        <v>458</v>
      </c>
      <c r="X676" t="s">
        <v>459</v>
      </c>
      <c r="Z676"/>
    </row>
    <row r="677" spans="1:26" x14ac:dyDescent="0.35">
      <c r="A677" t="s">
        <v>487</v>
      </c>
      <c r="B677" t="s">
        <v>460</v>
      </c>
      <c r="C677" t="s">
        <v>473</v>
      </c>
      <c r="D677" t="s">
        <v>197</v>
      </c>
      <c r="E677" t="s">
        <v>478</v>
      </c>
      <c r="F677" t="s">
        <v>466</v>
      </c>
      <c r="H677" t="s">
        <v>640</v>
      </c>
      <c r="I677" s="18">
        <v>42857</v>
      </c>
      <c r="J677">
        <v>0.28699999999999998</v>
      </c>
      <c r="K677" t="s">
        <v>468</v>
      </c>
      <c r="L677" t="s">
        <v>467</v>
      </c>
      <c r="M677" t="s">
        <v>467</v>
      </c>
      <c r="N677" t="s">
        <v>467</v>
      </c>
      <c r="O677">
        <v>1E-3</v>
      </c>
      <c r="P677" t="s">
        <v>468</v>
      </c>
      <c r="Q677">
        <v>4.0000000000000001E-3</v>
      </c>
      <c r="R677" t="s">
        <v>469</v>
      </c>
      <c r="S677" t="s">
        <v>458</v>
      </c>
      <c r="T677" t="s">
        <v>458</v>
      </c>
      <c r="U677" s="18">
        <v>42858</v>
      </c>
      <c r="V677" t="s">
        <v>159</v>
      </c>
      <c r="W677" t="s">
        <v>458</v>
      </c>
      <c r="X677" t="s">
        <v>459</v>
      </c>
      <c r="Z677"/>
    </row>
    <row r="678" spans="1:26" x14ac:dyDescent="0.35">
      <c r="A678" t="s">
        <v>488</v>
      </c>
      <c r="B678" t="s">
        <v>460</v>
      </c>
      <c r="C678" t="s">
        <v>473</v>
      </c>
      <c r="D678" t="s">
        <v>197</v>
      </c>
      <c r="E678" t="s">
        <v>478</v>
      </c>
      <c r="F678" t="s">
        <v>466</v>
      </c>
      <c r="H678" t="s">
        <v>641</v>
      </c>
      <c r="I678" s="18">
        <v>42857</v>
      </c>
      <c r="J678">
        <v>7.2400000000000006E-2</v>
      </c>
      <c r="K678" t="s">
        <v>468</v>
      </c>
      <c r="L678" t="s">
        <v>467</v>
      </c>
      <c r="M678" t="s">
        <v>467</v>
      </c>
      <c r="N678" t="s">
        <v>467</v>
      </c>
      <c r="O678">
        <v>1E-3</v>
      </c>
      <c r="P678" t="s">
        <v>468</v>
      </c>
      <c r="Q678">
        <v>4.0000000000000001E-3</v>
      </c>
      <c r="R678" t="s">
        <v>469</v>
      </c>
      <c r="S678" t="s">
        <v>458</v>
      </c>
      <c r="T678" t="s">
        <v>458</v>
      </c>
      <c r="U678" s="18">
        <v>42858</v>
      </c>
      <c r="V678" t="s">
        <v>160</v>
      </c>
      <c r="W678" t="s">
        <v>458</v>
      </c>
      <c r="X678" t="s">
        <v>459</v>
      </c>
      <c r="Z678"/>
    </row>
    <row r="679" spans="1:26" x14ac:dyDescent="0.35">
      <c r="A679" t="s">
        <v>489</v>
      </c>
      <c r="B679" t="s">
        <v>460</v>
      </c>
      <c r="C679" t="s">
        <v>473</v>
      </c>
      <c r="D679" t="s">
        <v>197</v>
      </c>
      <c r="E679" t="s">
        <v>478</v>
      </c>
      <c r="F679" t="s">
        <v>466</v>
      </c>
      <c r="H679" t="s">
        <v>642</v>
      </c>
      <c r="I679" s="18">
        <v>42857</v>
      </c>
      <c r="J679">
        <v>0.1018</v>
      </c>
      <c r="K679" t="s">
        <v>468</v>
      </c>
      <c r="L679" t="s">
        <v>467</v>
      </c>
      <c r="M679" t="s">
        <v>467</v>
      </c>
      <c r="N679" t="s">
        <v>467</v>
      </c>
      <c r="O679">
        <v>1E-3</v>
      </c>
      <c r="P679" t="s">
        <v>468</v>
      </c>
      <c r="Q679">
        <v>4.0000000000000001E-3</v>
      </c>
      <c r="R679" t="s">
        <v>469</v>
      </c>
      <c r="S679" t="s">
        <v>458</v>
      </c>
      <c r="T679" t="s">
        <v>458</v>
      </c>
      <c r="U679" s="18">
        <v>42858</v>
      </c>
      <c r="V679" t="s">
        <v>158</v>
      </c>
      <c r="W679" t="s">
        <v>458</v>
      </c>
      <c r="X679" t="s">
        <v>459</v>
      </c>
      <c r="Z679"/>
    </row>
    <row r="680" spans="1:26" x14ac:dyDescent="0.35">
      <c r="A680" t="s">
        <v>490</v>
      </c>
      <c r="B680" t="s">
        <v>460</v>
      </c>
      <c r="C680" t="s">
        <v>473</v>
      </c>
      <c r="D680" t="s">
        <v>197</v>
      </c>
      <c r="E680" t="s">
        <v>478</v>
      </c>
      <c r="F680" t="s">
        <v>466</v>
      </c>
      <c r="H680" t="s">
        <v>643</v>
      </c>
      <c r="I680" s="18">
        <v>42857</v>
      </c>
      <c r="J680">
        <v>8.2199999999999995E-2</v>
      </c>
      <c r="K680" t="s">
        <v>468</v>
      </c>
      <c r="L680" t="s">
        <v>467</v>
      </c>
      <c r="M680" t="s">
        <v>467</v>
      </c>
      <c r="N680" t="s">
        <v>467</v>
      </c>
      <c r="O680">
        <v>1E-3</v>
      </c>
      <c r="P680" t="s">
        <v>468</v>
      </c>
      <c r="Q680">
        <v>4.0000000000000001E-3</v>
      </c>
      <c r="R680" t="s">
        <v>469</v>
      </c>
      <c r="S680" t="s">
        <v>458</v>
      </c>
      <c r="T680" t="s">
        <v>458</v>
      </c>
      <c r="U680" s="18">
        <v>42858</v>
      </c>
      <c r="V680" t="s">
        <v>451</v>
      </c>
      <c r="W680" t="s">
        <v>458</v>
      </c>
      <c r="X680" t="s">
        <v>459</v>
      </c>
      <c r="Z680"/>
    </row>
    <row r="681" spans="1:26" x14ac:dyDescent="0.35">
      <c r="A681" t="s">
        <v>491</v>
      </c>
      <c r="B681" t="s">
        <v>460</v>
      </c>
      <c r="C681" t="s">
        <v>473</v>
      </c>
      <c r="D681" t="s">
        <v>197</v>
      </c>
      <c r="E681" t="s">
        <v>478</v>
      </c>
      <c r="F681" t="s">
        <v>466</v>
      </c>
      <c r="H681" t="s">
        <v>644</v>
      </c>
      <c r="I681" s="18">
        <v>42892</v>
      </c>
      <c r="J681">
        <v>2.7400000000000001E-2</v>
      </c>
      <c r="K681" t="s">
        <v>468</v>
      </c>
      <c r="L681" t="s">
        <v>467</v>
      </c>
      <c r="M681" t="s">
        <v>467</v>
      </c>
      <c r="N681" t="s">
        <v>467</v>
      </c>
      <c r="O681">
        <v>1E-3</v>
      </c>
      <c r="P681" t="s">
        <v>468</v>
      </c>
      <c r="Q681">
        <v>4.0000000000000001E-3</v>
      </c>
      <c r="R681" t="s">
        <v>469</v>
      </c>
      <c r="S681" t="s">
        <v>458</v>
      </c>
      <c r="T681" t="s">
        <v>458</v>
      </c>
      <c r="U681" s="18">
        <v>42893</v>
      </c>
      <c r="V681" t="s">
        <v>159</v>
      </c>
      <c r="W681" t="s">
        <v>458</v>
      </c>
      <c r="X681" t="s">
        <v>459</v>
      </c>
      <c r="Z681"/>
    </row>
    <row r="682" spans="1:26" x14ac:dyDescent="0.35">
      <c r="A682" t="s">
        <v>492</v>
      </c>
      <c r="B682" t="s">
        <v>460</v>
      </c>
      <c r="C682" t="s">
        <v>473</v>
      </c>
      <c r="D682" t="s">
        <v>197</v>
      </c>
      <c r="E682" t="s">
        <v>478</v>
      </c>
      <c r="F682" t="s">
        <v>466</v>
      </c>
      <c r="H682" t="s">
        <v>645</v>
      </c>
      <c r="I682" s="18">
        <v>42892</v>
      </c>
      <c r="J682">
        <v>2.4299999999999999E-2</v>
      </c>
      <c r="K682" t="s">
        <v>468</v>
      </c>
      <c r="L682" t="s">
        <v>467</v>
      </c>
      <c r="M682" t="s">
        <v>467</v>
      </c>
      <c r="N682" t="s">
        <v>467</v>
      </c>
      <c r="O682">
        <v>1E-3</v>
      </c>
      <c r="P682" t="s">
        <v>468</v>
      </c>
      <c r="Q682">
        <v>4.0000000000000001E-3</v>
      </c>
      <c r="R682" t="s">
        <v>469</v>
      </c>
      <c r="S682" t="s">
        <v>458</v>
      </c>
      <c r="T682" t="s">
        <v>458</v>
      </c>
      <c r="U682" s="18">
        <v>42893</v>
      </c>
      <c r="V682" t="s">
        <v>160</v>
      </c>
      <c r="W682" t="s">
        <v>458</v>
      </c>
      <c r="X682" t="s">
        <v>459</v>
      </c>
      <c r="Z682"/>
    </row>
    <row r="683" spans="1:26" x14ac:dyDescent="0.35">
      <c r="A683" t="s">
        <v>493</v>
      </c>
      <c r="B683" t="s">
        <v>460</v>
      </c>
      <c r="C683" t="s">
        <v>473</v>
      </c>
      <c r="D683" t="s">
        <v>197</v>
      </c>
      <c r="E683" t="s">
        <v>478</v>
      </c>
      <c r="F683" t="s">
        <v>466</v>
      </c>
      <c r="H683" t="s">
        <v>646</v>
      </c>
      <c r="I683" s="18">
        <v>42892</v>
      </c>
      <c r="J683">
        <v>3.5400000000000001E-2</v>
      </c>
      <c r="K683" t="s">
        <v>468</v>
      </c>
      <c r="L683" t="s">
        <v>467</v>
      </c>
      <c r="M683" t="s">
        <v>467</v>
      </c>
      <c r="N683" t="s">
        <v>467</v>
      </c>
      <c r="O683">
        <v>1E-3</v>
      </c>
      <c r="P683" t="s">
        <v>468</v>
      </c>
      <c r="Q683">
        <v>4.0000000000000001E-3</v>
      </c>
      <c r="R683" t="s">
        <v>469</v>
      </c>
      <c r="S683" t="s">
        <v>458</v>
      </c>
      <c r="T683" t="s">
        <v>458</v>
      </c>
      <c r="U683" s="18">
        <v>42893</v>
      </c>
      <c r="V683" t="s">
        <v>450</v>
      </c>
      <c r="W683" t="s">
        <v>458</v>
      </c>
      <c r="X683" t="s">
        <v>459</v>
      </c>
      <c r="Z683"/>
    </row>
    <row r="684" spans="1:26" x14ac:dyDescent="0.35">
      <c r="A684" t="s">
        <v>494</v>
      </c>
      <c r="B684" t="s">
        <v>460</v>
      </c>
      <c r="C684" t="s">
        <v>473</v>
      </c>
      <c r="D684" t="s">
        <v>197</v>
      </c>
      <c r="E684" t="s">
        <v>478</v>
      </c>
      <c r="F684" t="s">
        <v>466</v>
      </c>
      <c r="H684" t="s">
        <v>647</v>
      </c>
      <c r="I684" s="18">
        <v>42892</v>
      </c>
      <c r="J684">
        <v>2.0199999999999999E-2</v>
      </c>
      <c r="K684" t="s">
        <v>468</v>
      </c>
      <c r="L684" t="s">
        <v>467</v>
      </c>
      <c r="M684" t="s">
        <v>467</v>
      </c>
      <c r="N684" t="s">
        <v>467</v>
      </c>
      <c r="O684">
        <v>1E-3</v>
      </c>
      <c r="P684" t="s">
        <v>468</v>
      </c>
      <c r="Q684">
        <v>4.0000000000000001E-3</v>
      </c>
      <c r="R684" t="s">
        <v>469</v>
      </c>
      <c r="S684" t="s">
        <v>458</v>
      </c>
      <c r="T684" t="s">
        <v>458</v>
      </c>
      <c r="U684" s="18">
        <v>42893</v>
      </c>
      <c r="V684" t="s">
        <v>158</v>
      </c>
      <c r="W684" t="s">
        <v>458</v>
      </c>
      <c r="X684" t="s">
        <v>459</v>
      </c>
      <c r="Z684"/>
    </row>
    <row r="685" spans="1:26" x14ac:dyDescent="0.35">
      <c r="A685" t="s">
        <v>495</v>
      </c>
      <c r="B685" t="s">
        <v>460</v>
      </c>
      <c r="C685" t="s">
        <v>473</v>
      </c>
      <c r="D685" t="s">
        <v>197</v>
      </c>
      <c r="E685" t="s">
        <v>478</v>
      </c>
      <c r="F685" t="s">
        <v>466</v>
      </c>
      <c r="H685" t="s">
        <v>648</v>
      </c>
      <c r="I685" s="18">
        <v>42892</v>
      </c>
      <c r="J685">
        <v>6.83E-2</v>
      </c>
      <c r="K685" t="s">
        <v>468</v>
      </c>
      <c r="L685" t="s">
        <v>467</v>
      </c>
      <c r="M685" t="s">
        <v>467</v>
      </c>
      <c r="N685" t="s">
        <v>467</v>
      </c>
      <c r="O685">
        <v>1E-3</v>
      </c>
      <c r="P685" t="s">
        <v>468</v>
      </c>
      <c r="Q685">
        <v>4.0000000000000001E-3</v>
      </c>
      <c r="R685" t="s">
        <v>469</v>
      </c>
      <c r="S685" t="s">
        <v>458</v>
      </c>
      <c r="T685" t="s">
        <v>458</v>
      </c>
      <c r="U685" s="18">
        <v>42893</v>
      </c>
      <c r="V685" t="s">
        <v>451</v>
      </c>
      <c r="W685" t="s">
        <v>458</v>
      </c>
      <c r="X685" t="s">
        <v>459</v>
      </c>
      <c r="Z685"/>
    </row>
    <row r="686" spans="1:26" x14ac:dyDescent="0.35">
      <c r="A686" t="s">
        <v>496</v>
      </c>
      <c r="B686" t="s">
        <v>460</v>
      </c>
      <c r="C686" t="s">
        <v>473</v>
      </c>
      <c r="D686" t="s">
        <v>197</v>
      </c>
      <c r="E686" t="s">
        <v>478</v>
      </c>
      <c r="F686" t="s">
        <v>466</v>
      </c>
      <c r="H686" t="s">
        <v>649</v>
      </c>
      <c r="I686" s="18">
        <v>42892</v>
      </c>
      <c r="J686">
        <v>1.3100000000000001E-2</v>
      </c>
      <c r="K686" t="s">
        <v>468</v>
      </c>
      <c r="L686" t="s">
        <v>467</v>
      </c>
      <c r="M686" t="s">
        <v>467</v>
      </c>
      <c r="N686" t="s">
        <v>467</v>
      </c>
      <c r="O686">
        <v>1E-3</v>
      </c>
      <c r="P686" t="s">
        <v>468</v>
      </c>
      <c r="Q686">
        <v>4.0000000000000001E-3</v>
      </c>
      <c r="R686" t="s">
        <v>469</v>
      </c>
      <c r="S686" t="s">
        <v>458</v>
      </c>
      <c r="T686" t="s">
        <v>458</v>
      </c>
      <c r="U686" s="18">
        <v>42893</v>
      </c>
      <c r="V686" t="s">
        <v>161</v>
      </c>
      <c r="W686" t="s">
        <v>458</v>
      </c>
      <c r="X686" t="s">
        <v>459</v>
      </c>
      <c r="Z686"/>
    </row>
    <row r="687" spans="1:26" x14ac:dyDescent="0.35">
      <c r="A687" t="s">
        <v>497</v>
      </c>
      <c r="B687" t="s">
        <v>460</v>
      </c>
      <c r="C687" t="s">
        <v>473</v>
      </c>
      <c r="D687" t="s">
        <v>197</v>
      </c>
      <c r="E687" t="s">
        <v>478</v>
      </c>
      <c r="F687" t="s">
        <v>466</v>
      </c>
      <c r="H687" t="s">
        <v>650</v>
      </c>
      <c r="I687" s="18">
        <v>42892</v>
      </c>
      <c r="J687">
        <v>3.0700000000000002E-2</v>
      </c>
      <c r="K687" t="s">
        <v>468</v>
      </c>
      <c r="L687" t="s">
        <v>467</v>
      </c>
      <c r="M687" t="s">
        <v>467</v>
      </c>
      <c r="N687" t="s">
        <v>467</v>
      </c>
      <c r="O687">
        <v>1E-3</v>
      </c>
      <c r="P687" t="s">
        <v>468</v>
      </c>
      <c r="Q687">
        <v>4.0000000000000001E-3</v>
      </c>
      <c r="R687" t="s">
        <v>469</v>
      </c>
      <c r="S687" t="s">
        <v>458</v>
      </c>
      <c r="T687" t="s">
        <v>458</v>
      </c>
      <c r="U687" s="18">
        <v>42893</v>
      </c>
      <c r="V687" t="s">
        <v>452</v>
      </c>
      <c r="W687" t="s">
        <v>458</v>
      </c>
      <c r="X687" t="s">
        <v>459</v>
      </c>
      <c r="Z687"/>
    </row>
    <row r="688" spans="1:26" x14ac:dyDescent="0.35">
      <c r="A688" t="s">
        <v>498</v>
      </c>
      <c r="B688" t="s">
        <v>460</v>
      </c>
      <c r="C688" t="s">
        <v>473</v>
      </c>
      <c r="D688" t="s">
        <v>197</v>
      </c>
      <c r="E688" t="s">
        <v>478</v>
      </c>
      <c r="F688" t="s">
        <v>466</v>
      </c>
      <c r="H688" t="s">
        <v>651</v>
      </c>
      <c r="I688" s="18">
        <v>42921</v>
      </c>
      <c r="J688">
        <v>4.7199999999999999E-2</v>
      </c>
      <c r="K688" t="s">
        <v>468</v>
      </c>
      <c r="L688" t="s">
        <v>467</v>
      </c>
      <c r="M688" t="s">
        <v>467</v>
      </c>
      <c r="N688" t="s">
        <v>467</v>
      </c>
      <c r="O688">
        <v>1E-3</v>
      </c>
      <c r="P688" t="s">
        <v>468</v>
      </c>
      <c r="Q688">
        <v>4.0000000000000001E-3</v>
      </c>
      <c r="R688" t="s">
        <v>469</v>
      </c>
      <c r="S688" t="s">
        <v>458</v>
      </c>
      <c r="T688" t="s">
        <v>458</v>
      </c>
      <c r="U688" s="18">
        <v>42922</v>
      </c>
      <c r="V688" t="s">
        <v>159</v>
      </c>
      <c r="W688" t="s">
        <v>458</v>
      </c>
      <c r="X688" t="s">
        <v>459</v>
      </c>
      <c r="Z688"/>
    </row>
    <row r="689" spans="1:26" x14ac:dyDescent="0.35">
      <c r="A689" t="s">
        <v>499</v>
      </c>
      <c r="B689" t="s">
        <v>460</v>
      </c>
      <c r="C689" t="s">
        <v>473</v>
      </c>
      <c r="D689" t="s">
        <v>197</v>
      </c>
      <c r="E689" t="s">
        <v>478</v>
      </c>
      <c r="F689" t="s">
        <v>466</v>
      </c>
      <c r="H689" t="s">
        <v>652</v>
      </c>
      <c r="I689" s="18">
        <v>42921</v>
      </c>
      <c r="J689">
        <v>4.0899999999999999E-2</v>
      </c>
      <c r="K689" t="s">
        <v>468</v>
      </c>
      <c r="L689" t="s">
        <v>467</v>
      </c>
      <c r="M689" t="s">
        <v>467</v>
      </c>
      <c r="N689" t="s">
        <v>467</v>
      </c>
      <c r="O689">
        <v>1E-3</v>
      </c>
      <c r="P689" t="s">
        <v>468</v>
      </c>
      <c r="Q689">
        <v>4.0000000000000001E-3</v>
      </c>
      <c r="R689" t="s">
        <v>469</v>
      </c>
      <c r="S689" t="s">
        <v>458</v>
      </c>
      <c r="T689" t="s">
        <v>458</v>
      </c>
      <c r="U689" s="18">
        <v>42922</v>
      </c>
      <c r="V689" t="s">
        <v>160</v>
      </c>
      <c r="W689" t="s">
        <v>458</v>
      </c>
      <c r="X689" t="s">
        <v>459</v>
      </c>
      <c r="Z689"/>
    </row>
    <row r="690" spans="1:26" x14ac:dyDescent="0.35">
      <c r="A690" t="s">
        <v>500</v>
      </c>
      <c r="B690" t="s">
        <v>460</v>
      </c>
      <c r="C690" t="s">
        <v>473</v>
      </c>
      <c r="D690" t="s">
        <v>197</v>
      </c>
      <c r="E690" t="s">
        <v>478</v>
      </c>
      <c r="F690" t="s">
        <v>466</v>
      </c>
      <c r="H690" t="s">
        <v>653</v>
      </c>
      <c r="I690" s="18">
        <v>42921</v>
      </c>
      <c r="J690">
        <v>3.9600000000000003E-2</v>
      </c>
      <c r="K690" t="s">
        <v>468</v>
      </c>
      <c r="L690" t="s">
        <v>467</v>
      </c>
      <c r="M690" t="s">
        <v>467</v>
      </c>
      <c r="N690" t="s">
        <v>467</v>
      </c>
      <c r="O690">
        <v>1E-3</v>
      </c>
      <c r="P690" t="s">
        <v>468</v>
      </c>
      <c r="Q690">
        <v>4.0000000000000001E-3</v>
      </c>
      <c r="R690" t="s">
        <v>469</v>
      </c>
      <c r="S690" t="s">
        <v>458</v>
      </c>
      <c r="T690" t="s">
        <v>458</v>
      </c>
      <c r="U690" s="18">
        <v>42922</v>
      </c>
      <c r="V690" t="s">
        <v>450</v>
      </c>
      <c r="W690" t="s">
        <v>458</v>
      </c>
      <c r="X690" t="s">
        <v>459</v>
      </c>
      <c r="Z690"/>
    </row>
    <row r="691" spans="1:26" x14ac:dyDescent="0.35">
      <c r="A691" t="s">
        <v>501</v>
      </c>
      <c r="B691" t="s">
        <v>460</v>
      </c>
      <c r="C691" t="s">
        <v>473</v>
      </c>
      <c r="D691" t="s">
        <v>197</v>
      </c>
      <c r="E691" t="s">
        <v>478</v>
      </c>
      <c r="F691" t="s">
        <v>466</v>
      </c>
      <c r="H691" t="s">
        <v>654</v>
      </c>
      <c r="I691" s="18">
        <v>42921</v>
      </c>
      <c r="J691">
        <v>3.1E-2</v>
      </c>
      <c r="K691" t="s">
        <v>468</v>
      </c>
      <c r="L691" t="s">
        <v>467</v>
      </c>
      <c r="M691" t="s">
        <v>467</v>
      </c>
      <c r="N691" t="s">
        <v>467</v>
      </c>
      <c r="O691">
        <v>1E-3</v>
      </c>
      <c r="P691" t="s">
        <v>468</v>
      </c>
      <c r="Q691">
        <v>4.0000000000000001E-3</v>
      </c>
      <c r="R691" t="s">
        <v>469</v>
      </c>
      <c r="S691" t="s">
        <v>458</v>
      </c>
      <c r="T691" t="s">
        <v>458</v>
      </c>
      <c r="U691" s="18">
        <v>42922</v>
      </c>
      <c r="V691" t="s">
        <v>158</v>
      </c>
      <c r="W691" t="s">
        <v>458</v>
      </c>
      <c r="X691" t="s">
        <v>459</v>
      </c>
      <c r="Z691"/>
    </row>
    <row r="692" spans="1:26" x14ac:dyDescent="0.35">
      <c r="A692" t="s">
        <v>502</v>
      </c>
      <c r="B692" t="s">
        <v>460</v>
      </c>
      <c r="C692" t="s">
        <v>473</v>
      </c>
      <c r="D692" t="s">
        <v>197</v>
      </c>
      <c r="E692" t="s">
        <v>478</v>
      </c>
      <c r="F692" t="s">
        <v>466</v>
      </c>
      <c r="H692" t="s">
        <v>655</v>
      </c>
      <c r="I692" s="18">
        <v>42921</v>
      </c>
      <c r="J692">
        <v>7.7200000000000005E-2</v>
      </c>
      <c r="K692" t="s">
        <v>468</v>
      </c>
      <c r="L692" t="s">
        <v>467</v>
      </c>
      <c r="M692" t="s">
        <v>467</v>
      </c>
      <c r="N692" t="s">
        <v>467</v>
      </c>
      <c r="O692">
        <v>1E-3</v>
      </c>
      <c r="P692" t="s">
        <v>468</v>
      </c>
      <c r="Q692">
        <v>4.0000000000000001E-3</v>
      </c>
      <c r="R692" t="s">
        <v>469</v>
      </c>
      <c r="S692" t="s">
        <v>458</v>
      </c>
      <c r="T692" t="s">
        <v>458</v>
      </c>
      <c r="U692" s="18">
        <v>42922</v>
      </c>
      <c r="V692" t="s">
        <v>451</v>
      </c>
      <c r="W692" t="s">
        <v>458</v>
      </c>
      <c r="X692" t="s">
        <v>459</v>
      </c>
      <c r="Z692"/>
    </row>
    <row r="693" spans="1:26" x14ac:dyDescent="0.35">
      <c r="A693" t="s">
        <v>503</v>
      </c>
      <c r="B693" t="s">
        <v>460</v>
      </c>
      <c r="C693" t="s">
        <v>473</v>
      </c>
      <c r="D693" t="s">
        <v>197</v>
      </c>
      <c r="E693" t="s">
        <v>478</v>
      </c>
      <c r="F693" t="s">
        <v>466</v>
      </c>
      <c r="H693" t="s">
        <v>656</v>
      </c>
      <c r="I693" s="18">
        <v>42921</v>
      </c>
      <c r="J693">
        <v>2.0799999999999999E-2</v>
      </c>
      <c r="K693" t="s">
        <v>468</v>
      </c>
      <c r="L693" t="s">
        <v>467</v>
      </c>
      <c r="M693" t="s">
        <v>467</v>
      </c>
      <c r="N693" t="s">
        <v>467</v>
      </c>
      <c r="O693">
        <v>1E-3</v>
      </c>
      <c r="P693" t="s">
        <v>468</v>
      </c>
      <c r="Q693">
        <v>4.0000000000000001E-3</v>
      </c>
      <c r="R693" t="s">
        <v>469</v>
      </c>
      <c r="S693" t="s">
        <v>458</v>
      </c>
      <c r="T693" t="s">
        <v>458</v>
      </c>
      <c r="U693" s="18">
        <v>42922</v>
      </c>
      <c r="V693" t="s">
        <v>161</v>
      </c>
      <c r="W693" t="s">
        <v>458</v>
      </c>
      <c r="X693" t="s">
        <v>459</v>
      </c>
      <c r="Z693"/>
    </row>
    <row r="694" spans="1:26" x14ac:dyDescent="0.35">
      <c r="A694" t="s">
        <v>504</v>
      </c>
      <c r="B694" t="s">
        <v>460</v>
      </c>
      <c r="C694" t="s">
        <v>473</v>
      </c>
      <c r="D694" t="s">
        <v>197</v>
      </c>
      <c r="E694" t="s">
        <v>478</v>
      </c>
      <c r="F694" t="s">
        <v>466</v>
      </c>
      <c r="H694" t="s">
        <v>657</v>
      </c>
      <c r="I694" s="18">
        <v>42921</v>
      </c>
      <c r="J694">
        <v>3.5299999999999998E-2</v>
      </c>
      <c r="K694" t="s">
        <v>468</v>
      </c>
      <c r="L694" t="s">
        <v>467</v>
      </c>
      <c r="M694" t="s">
        <v>467</v>
      </c>
      <c r="N694" t="s">
        <v>467</v>
      </c>
      <c r="O694">
        <v>1E-3</v>
      </c>
      <c r="P694" t="s">
        <v>468</v>
      </c>
      <c r="Q694">
        <v>4.0000000000000001E-3</v>
      </c>
      <c r="R694" t="s">
        <v>469</v>
      </c>
      <c r="S694" t="s">
        <v>458</v>
      </c>
      <c r="T694" t="s">
        <v>458</v>
      </c>
      <c r="U694" s="18">
        <v>42922</v>
      </c>
      <c r="V694" t="s">
        <v>452</v>
      </c>
      <c r="W694" t="s">
        <v>458</v>
      </c>
      <c r="X694" t="s">
        <v>459</v>
      </c>
      <c r="Z694"/>
    </row>
    <row r="695" spans="1:26" x14ac:dyDescent="0.35">
      <c r="A695" t="s">
        <v>505</v>
      </c>
      <c r="B695" t="s">
        <v>460</v>
      </c>
      <c r="C695" t="s">
        <v>473</v>
      </c>
      <c r="D695" t="s">
        <v>197</v>
      </c>
      <c r="E695" t="s">
        <v>478</v>
      </c>
      <c r="F695" t="s">
        <v>466</v>
      </c>
      <c r="H695" t="s">
        <v>658</v>
      </c>
      <c r="I695" s="18">
        <v>42944</v>
      </c>
      <c r="J695">
        <v>4.9000000000000002E-2</v>
      </c>
      <c r="K695" t="s">
        <v>468</v>
      </c>
      <c r="L695" t="s">
        <v>467</v>
      </c>
      <c r="M695" t="s">
        <v>467</v>
      </c>
      <c r="N695" t="s">
        <v>467</v>
      </c>
      <c r="O695">
        <v>1E-3</v>
      </c>
      <c r="P695" t="s">
        <v>468</v>
      </c>
      <c r="Q695">
        <v>4.0000000000000001E-3</v>
      </c>
      <c r="R695" t="s">
        <v>469</v>
      </c>
      <c r="S695" t="s">
        <v>458</v>
      </c>
      <c r="T695" t="s">
        <v>458</v>
      </c>
      <c r="U695" s="18">
        <v>42945</v>
      </c>
      <c r="V695" t="s">
        <v>159</v>
      </c>
      <c r="W695" t="s">
        <v>458</v>
      </c>
      <c r="X695" t="s">
        <v>459</v>
      </c>
      <c r="Z695"/>
    </row>
    <row r="696" spans="1:26" x14ac:dyDescent="0.35">
      <c r="A696" t="s">
        <v>506</v>
      </c>
      <c r="B696" t="s">
        <v>460</v>
      </c>
      <c r="C696" t="s">
        <v>473</v>
      </c>
      <c r="D696" t="s">
        <v>197</v>
      </c>
      <c r="E696" t="s">
        <v>478</v>
      </c>
      <c r="F696" t="s">
        <v>466</v>
      </c>
      <c r="H696" t="s">
        <v>659</v>
      </c>
      <c r="I696" s="18">
        <v>42944</v>
      </c>
      <c r="J696">
        <v>2.6499999999999999E-2</v>
      </c>
      <c r="K696" t="s">
        <v>468</v>
      </c>
      <c r="L696" t="s">
        <v>467</v>
      </c>
      <c r="M696" t="s">
        <v>467</v>
      </c>
      <c r="N696" t="s">
        <v>467</v>
      </c>
      <c r="O696">
        <v>1E-3</v>
      </c>
      <c r="P696" t="s">
        <v>468</v>
      </c>
      <c r="Q696">
        <v>4.0000000000000001E-3</v>
      </c>
      <c r="R696" t="s">
        <v>469</v>
      </c>
      <c r="S696" t="s">
        <v>458</v>
      </c>
      <c r="T696" t="s">
        <v>458</v>
      </c>
      <c r="U696" s="18">
        <v>42945</v>
      </c>
      <c r="V696" t="s">
        <v>160</v>
      </c>
      <c r="W696" t="s">
        <v>458</v>
      </c>
      <c r="X696" t="s">
        <v>459</v>
      </c>
      <c r="Z696"/>
    </row>
    <row r="697" spans="1:26" x14ac:dyDescent="0.35">
      <c r="A697" t="s">
        <v>507</v>
      </c>
      <c r="B697" t="s">
        <v>460</v>
      </c>
      <c r="C697" t="s">
        <v>473</v>
      </c>
      <c r="D697" t="s">
        <v>197</v>
      </c>
      <c r="E697" t="s">
        <v>478</v>
      </c>
      <c r="F697" t="s">
        <v>466</v>
      </c>
      <c r="H697" t="s">
        <v>660</v>
      </c>
      <c r="I697" s="18">
        <v>42944</v>
      </c>
      <c r="J697">
        <v>4.4200000000000003E-2</v>
      </c>
      <c r="K697" t="s">
        <v>468</v>
      </c>
      <c r="L697" t="s">
        <v>467</v>
      </c>
      <c r="M697" t="s">
        <v>467</v>
      </c>
      <c r="N697" t="s">
        <v>467</v>
      </c>
      <c r="O697">
        <v>1E-3</v>
      </c>
      <c r="P697" t="s">
        <v>468</v>
      </c>
      <c r="Q697">
        <v>4.0000000000000001E-3</v>
      </c>
      <c r="R697" t="s">
        <v>469</v>
      </c>
      <c r="S697" t="s">
        <v>458</v>
      </c>
      <c r="T697" t="s">
        <v>458</v>
      </c>
      <c r="U697" s="18">
        <v>42945</v>
      </c>
      <c r="V697" t="s">
        <v>450</v>
      </c>
      <c r="W697" t="s">
        <v>458</v>
      </c>
      <c r="X697" t="s">
        <v>459</v>
      </c>
      <c r="Z697"/>
    </row>
    <row r="698" spans="1:26" x14ac:dyDescent="0.35">
      <c r="A698" t="s">
        <v>508</v>
      </c>
      <c r="B698" t="s">
        <v>460</v>
      </c>
      <c r="C698" t="s">
        <v>473</v>
      </c>
      <c r="D698" t="s">
        <v>197</v>
      </c>
      <c r="E698" t="s">
        <v>478</v>
      </c>
      <c r="F698" t="s">
        <v>466</v>
      </c>
      <c r="H698" t="s">
        <v>661</v>
      </c>
      <c r="I698" s="18">
        <v>42944</v>
      </c>
      <c r="J698">
        <v>2.46E-2</v>
      </c>
      <c r="K698" t="s">
        <v>468</v>
      </c>
      <c r="L698" t="s">
        <v>467</v>
      </c>
      <c r="M698" t="s">
        <v>467</v>
      </c>
      <c r="N698" t="s">
        <v>467</v>
      </c>
      <c r="O698">
        <v>1E-3</v>
      </c>
      <c r="P698" t="s">
        <v>468</v>
      </c>
      <c r="Q698">
        <v>4.0000000000000001E-3</v>
      </c>
      <c r="R698" t="s">
        <v>469</v>
      </c>
      <c r="S698" t="s">
        <v>458</v>
      </c>
      <c r="T698" t="s">
        <v>458</v>
      </c>
      <c r="U698" s="18">
        <v>42945</v>
      </c>
      <c r="V698" t="s">
        <v>158</v>
      </c>
      <c r="W698" t="s">
        <v>458</v>
      </c>
      <c r="X698" t="s">
        <v>459</v>
      </c>
      <c r="Z698"/>
    </row>
    <row r="699" spans="1:26" x14ac:dyDescent="0.35">
      <c r="A699" t="s">
        <v>509</v>
      </c>
      <c r="B699" t="s">
        <v>460</v>
      </c>
      <c r="C699" t="s">
        <v>473</v>
      </c>
      <c r="D699" t="s">
        <v>197</v>
      </c>
      <c r="E699" t="s">
        <v>478</v>
      </c>
      <c r="F699" t="s">
        <v>466</v>
      </c>
      <c r="H699" t="s">
        <v>662</v>
      </c>
      <c r="I699" s="18">
        <v>42944</v>
      </c>
      <c r="J699">
        <v>3.1300000000000001E-2</v>
      </c>
      <c r="K699" t="s">
        <v>468</v>
      </c>
      <c r="L699" t="s">
        <v>467</v>
      </c>
      <c r="M699" t="s">
        <v>467</v>
      </c>
      <c r="N699" t="s">
        <v>467</v>
      </c>
      <c r="O699">
        <v>1E-3</v>
      </c>
      <c r="P699" t="s">
        <v>468</v>
      </c>
      <c r="Q699">
        <v>4.0000000000000001E-3</v>
      </c>
      <c r="R699" t="s">
        <v>469</v>
      </c>
      <c r="S699" t="s">
        <v>458</v>
      </c>
      <c r="T699" t="s">
        <v>458</v>
      </c>
      <c r="U699" s="18">
        <v>42945</v>
      </c>
      <c r="V699" t="s">
        <v>451</v>
      </c>
      <c r="W699" t="s">
        <v>458</v>
      </c>
      <c r="X699" t="s">
        <v>459</v>
      </c>
      <c r="Z699"/>
    </row>
    <row r="700" spans="1:26" x14ac:dyDescent="0.35">
      <c r="A700" t="s">
        <v>510</v>
      </c>
      <c r="B700" t="s">
        <v>460</v>
      </c>
      <c r="C700" t="s">
        <v>473</v>
      </c>
      <c r="D700" t="s">
        <v>197</v>
      </c>
      <c r="E700" t="s">
        <v>478</v>
      </c>
      <c r="F700" t="s">
        <v>466</v>
      </c>
      <c r="H700" t="s">
        <v>663</v>
      </c>
      <c r="I700" s="18">
        <v>42944</v>
      </c>
      <c r="J700">
        <v>1.17E-2</v>
      </c>
      <c r="K700" t="s">
        <v>468</v>
      </c>
      <c r="L700" t="s">
        <v>467</v>
      </c>
      <c r="M700" t="s">
        <v>467</v>
      </c>
      <c r="N700" t="s">
        <v>467</v>
      </c>
      <c r="O700">
        <v>1E-3</v>
      </c>
      <c r="P700" t="s">
        <v>468</v>
      </c>
      <c r="Q700">
        <v>4.0000000000000001E-3</v>
      </c>
      <c r="R700" t="s">
        <v>469</v>
      </c>
      <c r="S700" t="s">
        <v>458</v>
      </c>
      <c r="T700" t="s">
        <v>458</v>
      </c>
      <c r="U700" s="18">
        <v>42945</v>
      </c>
      <c r="V700" t="s">
        <v>161</v>
      </c>
      <c r="W700" t="s">
        <v>458</v>
      </c>
      <c r="X700" t="s">
        <v>459</v>
      </c>
      <c r="Z700"/>
    </row>
    <row r="701" spans="1:26" x14ac:dyDescent="0.35">
      <c r="A701" t="s">
        <v>511</v>
      </c>
      <c r="B701" t="s">
        <v>460</v>
      </c>
      <c r="C701" t="s">
        <v>473</v>
      </c>
      <c r="D701" t="s">
        <v>197</v>
      </c>
      <c r="E701" t="s">
        <v>478</v>
      </c>
      <c r="F701" t="s">
        <v>466</v>
      </c>
      <c r="H701" t="s">
        <v>664</v>
      </c>
      <c r="I701" s="18">
        <v>42944</v>
      </c>
      <c r="J701">
        <v>2.06E-2</v>
      </c>
      <c r="K701" t="s">
        <v>468</v>
      </c>
      <c r="L701" t="s">
        <v>467</v>
      </c>
      <c r="M701" t="s">
        <v>467</v>
      </c>
      <c r="N701" t="s">
        <v>467</v>
      </c>
      <c r="O701">
        <v>1E-3</v>
      </c>
      <c r="P701" t="s">
        <v>468</v>
      </c>
      <c r="Q701">
        <v>4.0000000000000001E-3</v>
      </c>
      <c r="R701" t="s">
        <v>469</v>
      </c>
      <c r="S701" t="s">
        <v>458</v>
      </c>
      <c r="T701" t="s">
        <v>458</v>
      </c>
      <c r="U701" s="18">
        <v>42945</v>
      </c>
      <c r="V701" t="s">
        <v>452</v>
      </c>
      <c r="W701" t="s">
        <v>458</v>
      </c>
      <c r="X701" t="s">
        <v>459</v>
      </c>
      <c r="Z701"/>
    </row>
    <row r="702" spans="1:26" x14ac:dyDescent="0.35">
      <c r="A702" t="s">
        <v>512</v>
      </c>
      <c r="B702" t="s">
        <v>460</v>
      </c>
      <c r="C702" t="s">
        <v>473</v>
      </c>
      <c r="D702" t="s">
        <v>197</v>
      </c>
      <c r="E702" t="s">
        <v>478</v>
      </c>
      <c r="F702" t="s">
        <v>466</v>
      </c>
      <c r="H702" t="s">
        <v>665</v>
      </c>
      <c r="I702" s="18">
        <v>43038</v>
      </c>
      <c r="J702">
        <v>0.38319999999999999</v>
      </c>
      <c r="K702" t="s">
        <v>468</v>
      </c>
      <c r="L702" t="s">
        <v>467</v>
      </c>
      <c r="M702" t="s">
        <v>467</v>
      </c>
      <c r="N702" t="s">
        <v>467</v>
      </c>
      <c r="O702">
        <v>1E-3</v>
      </c>
      <c r="P702" t="s">
        <v>468</v>
      </c>
      <c r="Q702">
        <v>4.0000000000000001E-3</v>
      </c>
      <c r="R702" t="s">
        <v>469</v>
      </c>
      <c r="S702" t="s">
        <v>458</v>
      </c>
      <c r="T702" t="s">
        <v>457</v>
      </c>
      <c r="U702" s="18">
        <v>43039</v>
      </c>
      <c r="V702" t="s">
        <v>159</v>
      </c>
      <c r="W702" t="s">
        <v>458</v>
      </c>
      <c r="X702" t="s">
        <v>459</v>
      </c>
      <c r="Z702"/>
    </row>
    <row r="703" spans="1:26" x14ac:dyDescent="0.35">
      <c r="A703" t="s">
        <v>603</v>
      </c>
      <c r="B703" t="s">
        <v>460</v>
      </c>
      <c r="C703" t="s">
        <v>473</v>
      </c>
      <c r="D703" t="s">
        <v>197</v>
      </c>
      <c r="E703" t="s">
        <v>478</v>
      </c>
      <c r="F703" t="s">
        <v>466</v>
      </c>
      <c r="H703" t="s">
        <v>666</v>
      </c>
      <c r="I703" s="18">
        <v>43038</v>
      </c>
      <c r="J703">
        <v>0.3332</v>
      </c>
      <c r="K703" t="s">
        <v>468</v>
      </c>
      <c r="L703" t="s">
        <v>467</v>
      </c>
      <c r="M703" t="s">
        <v>467</v>
      </c>
      <c r="N703" t="s">
        <v>467</v>
      </c>
      <c r="O703">
        <v>1E-3</v>
      </c>
      <c r="P703" t="s">
        <v>468</v>
      </c>
      <c r="Q703">
        <v>4.0000000000000001E-3</v>
      </c>
      <c r="R703" t="s">
        <v>469</v>
      </c>
      <c r="S703" t="s">
        <v>458</v>
      </c>
      <c r="T703" t="s">
        <v>456</v>
      </c>
      <c r="U703" s="18">
        <v>43039</v>
      </c>
      <c r="V703" t="s">
        <v>159</v>
      </c>
      <c r="W703" t="s">
        <v>458</v>
      </c>
      <c r="X703" t="s">
        <v>459</v>
      </c>
      <c r="Z703"/>
    </row>
    <row r="704" spans="1:26" x14ac:dyDescent="0.35">
      <c r="A704" t="s">
        <v>513</v>
      </c>
      <c r="B704" t="s">
        <v>460</v>
      </c>
      <c r="C704" t="s">
        <v>473</v>
      </c>
      <c r="D704" t="s">
        <v>197</v>
      </c>
      <c r="E704" t="s">
        <v>478</v>
      </c>
      <c r="F704" t="s">
        <v>466</v>
      </c>
      <c r="H704" t="s">
        <v>667</v>
      </c>
      <c r="I704" s="18">
        <v>43038</v>
      </c>
      <c r="J704">
        <v>0.34150000000000003</v>
      </c>
      <c r="K704" t="s">
        <v>468</v>
      </c>
      <c r="L704" t="s">
        <v>467</v>
      </c>
      <c r="M704" t="s">
        <v>467</v>
      </c>
      <c r="N704" t="s">
        <v>467</v>
      </c>
      <c r="O704">
        <v>1E-3</v>
      </c>
      <c r="P704" t="s">
        <v>468</v>
      </c>
      <c r="Q704">
        <v>4.0000000000000001E-3</v>
      </c>
      <c r="R704" t="s">
        <v>469</v>
      </c>
      <c r="S704" t="s">
        <v>458</v>
      </c>
      <c r="T704" t="s">
        <v>457</v>
      </c>
      <c r="U704" s="18">
        <v>43039</v>
      </c>
      <c r="V704" t="s">
        <v>160</v>
      </c>
      <c r="W704" t="s">
        <v>458</v>
      </c>
      <c r="X704" t="s">
        <v>459</v>
      </c>
      <c r="Z704"/>
    </row>
    <row r="705" spans="1:26" x14ac:dyDescent="0.35">
      <c r="A705" t="s">
        <v>604</v>
      </c>
      <c r="B705" t="s">
        <v>460</v>
      </c>
      <c r="C705" t="s">
        <v>473</v>
      </c>
      <c r="D705" t="s">
        <v>197</v>
      </c>
      <c r="E705" t="s">
        <v>478</v>
      </c>
      <c r="F705" t="s">
        <v>466</v>
      </c>
      <c r="H705" t="s">
        <v>668</v>
      </c>
      <c r="I705" s="18">
        <v>43038</v>
      </c>
      <c r="J705">
        <v>0.41649999999999998</v>
      </c>
      <c r="K705" t="s">
        <v>468</v>
      </c>
      <c r="L705" t="s">
        <v>467</v>
      </c>
      <c r="M705" t="s">
        <v>467</v>
      </c>
      <c r="N705" t="s">
        <v>467</v>
      </c>
      <c r="O705">
        <v>1E-3</v>
      </c>
      <c r="P705" t="s">
        <v>468</v>
      </c>
      <c r="Q705">
        <v>4.0000000000000001E-3</v>
      </c>
      <c r="R705" t="s">
        <v>469</v>
      </c>
      <c r="S705" t="s">
        <v>458</v>
      </c>
      <c r="T705" t="s">
        <v>456</v>
      </c>
      <c r="U705" s="18">
        <v>43039</v>
      </c>
      <c r="V705" t="s">
        <v>160</v>
      </c>
      <c r="W705" t="s">
        <v>458</v>
      </c>
      <c r="X705" t="s">
        <v>459</v>
      </c>
      <c r="Z705"/>
    </row>
    <row r="706" spans="1:26" x14ac:dyDescent="0.35">
      <c r="A706" t="s">
        <v>514</v>
      </c>
      <c r="B706" t="s">
        <v>460</v>
      </c>
      <c r="C706" t="s">
        <v>473</v>
      </c>
      <c r="D706" t="s">
        <v>197</v>
      </c>
      <c r="E706" t="s">
        <v>478</v>
      </c>
      <c r="F706" t="s">
        <v>466</v>
      </c>
      <c r="H706" t="s">
        <v>669</v>
      </c>
      <c r="I706" s="18">
        <v>43038</v>
      </c>
      <c r="J706">
        <v>0.18329999999999999</v>
      </c>
      <c r="K706" t="s">
        <v>468</v>
      </c>
      <c r="L706" t="s">
        <v>467</v>
      </c>
      <c r="M706" t="s">
        <v>467</v>
      </c>
      <c r="N706" t="s">
        <v>467</v>
      </c>
      <c r="O706">
        <v>1E-3</v>
      </c>
      <c r="P706" t="s">
        <v>468</v>
      </c>
      <c r="Q706">
        <v>4.0000000000000001E-3</v>
      </c>
      <c r="R706" t="s">
        <v>469</v>
      </c>
      <c r="S706" t="s">
        <v>458</v>
      </c>
      <c r="T706" t="s">
        <v>457</v>
      </c>
      <c r="U706" s="18">
        <v>43039</v>
      </c>
      <c r="V706" t="s">
        <v>450</v>
      </c>
      <c r="W706" t="s">
        <v>458</v>
      </c>
      <c r="X706" t="s">
        <v>459</v>
      </c>
      <c r="Z706"/>
    </row>
    <row r="707" spans="1:26" x14ac:dyDescent="0.35">
      <c r="A707" t="s">
        <v>800</v>
      </c>
      <c r="B707" t="s">
        <v>460</v>
      </c>
      <c r="C707" t="s">
        <v>473</v>
      </c>
      <c r="D707" t="s">
        <v>197</v>
      </c>
      <c r="E707" t="s">
        <v>478</v>
      </c>
      <c r="F707" t="s">
        <v>466</v>
      </c>
      <c r="H707" t="s">
        <v>670</v>
      </c>
      <c r="I707" s="18">
        <v>43038</v>
      </c>
      <c r="J707">
        <v>0.1749</v>
      </c>
      <c r="K707" t="s">
        <v>468</v>
      </c>
      <c r="L707" t="s">
        <v>467</v>
      </c>
      <c r="M707" t="s">
        <v>467</v>
      </c>
      <c r="N707" t="s">
        <v>467</v>
      </c>
      <c r="O707">
        <v>1E-3</v>
      </c>
      <c r="P707" t="s">
        <v>468</v>
      </c>
      <c r="Q707">
        <v>4.0000000000000001E-3</v>
      </c>
      <c r="R707" t="s">
        <v>469</v>
      </c>
      <c r="S707" t="s">
        <v>458</v>
      </c>
      <c r="T707" t="s">
        <v>456</v>
      </c>
      <c r="U707" s="18">
        <v>43039</v>
      </c>
      <c r="V707" t="s">
        <v>450</v>
      </c>
      <c r="W707" t="s">
        <v>458</v>
      </c>
      <c r="X707" t="s">
        <v>459</v>
      </c>
      <c r="Z707"/>
    </row>
    <row r="708" spans="1:26" x14ac:dyDescent="0.35">
      <c r="A708" t="s">
        <v>515</v>
      </c>
      <c r="B708" t="s">
        <v>460</v>
      </c>
      <c r="C708" t="s">
        <v>473</v>
      </c>
      <c r="D708" t="s">
        <v>197</v>
      </c>
      <c r="E708" t="s">
        <v>478</v>
      </c>
      <c r="F708" t="s">
        <v>466</v>
      </c>
      <c r="H708" t="s">
        <v>671</v>
      </c>
      <c r="I708" s="18">
        <v>43038</v>
      </c>
      <c r="J708">
        <v>0.4748</v>
      </c>
      <c r="K708" t="s">
        <v>468</v>
      </c>
      <c r="L708" t="s">
        <v>467</v>
      </c>
      <c r="M708" t="s">
        <v>467</v>
      </c>
      <c r="N708" t="s">
        <v>467</v>
      </c>
      <c r="O708">
        <v>1E-3</v>
      </c>
      <c r="P708" t="s">
        <v>468</v>
      </c>
      <c r="Q708">
        <v>4.0000000000000001E-3</v>
      </c>
      <c r="R708" t="s">
        <v>469</v>
      </c>
      <c r="S708" t="s">
        <v>458</v>
      </c>
      <c r="T708" t="s">
        <v>457</v>
      </c>
      <c r="U708" s="18">
        <v>43039</v>
      </c>
      <c r="V708" t="s">
        <v>158</v>
      </c>
      <c r="W708" t="s">
        <v>458</v>
      </c>
      <c r="X708" t="s">
        <v>459</v>
      </c>
      <c r="Z708"/>
    </row>
    <row r="709" spans="1:26" x14ac:dyDescent="0.35">
      <c r="A709" t="s">
        <v>605</v>
      </c>
      <c r="B709" t="s">
        <v>460</v>
      </c>
      <c r="C709" t="s">
        <v>473</v>
      </c>
      <c r="D709" t="s">
        <v>197</v>
      </c>
      <c r="E709" t="s">
        <v>478</v>
      </c>
      <c r="F709" t="s">
        <v>466</v>
      </c>
      <c r="H709" t="s">
        <v>672</v>
      </c>
      <c r="I709" s="18">
        <v>43038</v>
      </c>
      <c r="J709">
        <v>0.4415</v>
      </c>
      <c r="K709" t="s">
        <v>468</v>
      </c>
      <c r="L709" t="s">
        <v>467</v>
      </c>
      <c r="M709" t="s">
        <v>467</v>
      </c>
      <c r="N709" t="s">
        <v>467</v>
      </c>
      <c r="O709">
        <v>1E-3</v>
      </c>
      <c r="P709" t="s">
        <v>468</v>
      </c>
      <c r="Q709">
        <v>4.0000000000000001E-3</v>
      </c>
      <c r="R709" t="s">
        <v>469</v>
      </c>
      <c r="S709" t="s">
        <v>458</v>
      </c>
      <c r="T709" t="s">
        <v>456</v>
      </c>
      <c r="U709" s="18">
        <v>43039</v>
      </c>
      <c r="V709" t="s">
        <v>158</v>
      </c>
      <c r="W709" t="s">
        <v>458</v>
      </c>
      <c r="X709" t="s">
        <v>459</v>
      </c>
      <c r="Z709"/>
    </row>
    <row r="710" spans="1:26" x14ac:dyDescent="0.35">
      <c r="A710" t="s">
        <v>516</v>
      </c>
      <c r="B710" t="s">
        <v>460</v>
      </c>
      <c r="C710" t="s">
        <v>473</v>
      </c>
      <c r="D710" t="s">
        <v>197</v>
      </c>
      <c r="E710" t="s">
        <v>478</v>
      </c>
      <c r="F710" t="s">
        <v>466</v>
      </c>
      <c r="H710" t="s">
        <v>673</v>
      </c>
      <c r="I710" s="18">
        <v>43054</v>
      </c>
      <c r="J710">
        <v>2.0299999999999999E-2</v>
      </c>
      <c r="K710" t="s">
        <v>468</v>
      </c>
      <c r="L710" t="s">
        <v>467</v>
      </c>
      <c r="M710" t="s">
        <v>467</v>
      </c>
      <c r="N710" t="s">
        <v>467</v>
      </c>
      <c r="O710">
        <v>1E-3</v>
      </c>
      <c r="P710" t="s">
        <v>468</v>
      </c>
      <c r="Q710">
        <v>4.0000000000000001E-3</v>
      </c>
      <c r="R710" t="s">
        <v>469</v>
      </c>
      <c r="S710" t="s">
        <v>458</v>
      </c>
      <c r="T710" t="s">
        <v>458</v>
      </c>
      <c r="U710" s="18">
        <v>43055</v>
      </c>
      <c r="V710" t="s">
        <v>159</v>
      </c>
      <c r="W710" t="s">
        <v>458</v>
      </c>
      <c r="X710" t="s">
        <v>459</v>
      </c>
      <c r="Z710"/>
    </row>
    <row r="711" spans="1:26" x14ac:dyDescent="0.35">
      <c r="A711" t="s">
        <v>517</v>
      </c>
      <c r="B711" t="s">
        <v>460</v>
      </c>
      <c r="C711" t="s">
        <v>473</v>
      </c>
      <c r="D711" t="s">
        <v>197</v>
      </c>
      <c r="E711" t="s">
        <v>478</v>
      </c>
      <c r="F711" t="s">
        <v>466</v>
      </c>
      <c r="H711" t="s">
        <v>674</v>
      </c>
      <c r="I711" s="18">
        <v>43054</v>
      </c>
      <c r="J711">
        <v>1.1299999999999999E-2</v>
      </c>
      <c r="K711" t="s">
        <v>468</v>
      </c>
      <c r="L711" t="s">
        <v>467</v>
      </c>
      <c r="M711" t="s">
        <v>467</v>
      </c>
      <c r="N711" t="s">
        <v>467</v>
      </c>
      <c r="O711">
        <v>1E-3</v>
      </c>
      <c r="P711" t="s">
        <v>468</v>
      </c>
      <c r="Q711">
        <v>4.0000000000000001E-3</v>
      </c>
      <c r="R711" t="s">
        <v>469</v>
      </c>
      <c r="S711" t="s">
        <v>458</v>
      </c>
      <c r="T711" t="s">
        <v>457</v>
      </c>
      <c r="U711" s="18">
        <v>43055</v>
      </c>
      <c r="V711" t="s">
        <v>160</v>
      </c>
      <c r="W711" t="s">
        <v>458</v>
      </c>
      <c r="X711" t="s">
        <v>459</v>
      </c>
      <c r="Z711"/>
    </row>
    <row r="712" spans="1:26" x14ac:dyDescent="0.35">
      <c r="A712" t="s">
        <v>606</v>
      </c>
      <c r="B712" t="s">
        <v>460</v>
      </c>
      <c r="C712" t="s">
        <v>473</v>
      </c>
      <c r="D712" t="s">
        <v>197</v>
      </c>
      <c r="E712" t="s">
        <v>478</v>
      </c>
      <c r="F712" t="s">
        <v>466</v>
      </c>
      <c r="H712" t="s">
        <v>675</v>
      </c>
      <c r="I712" s="18">
        <v>43054</v>
      </c>
      <c r="J712">
        <v>1.0699999999999999E-2</v>
      </c>
      <c r="K712" t="s">
        <v>468</v>
      </c>
      <c r="L712" t="s">
        <v>467</v>
      </c>
      <c r="M712" t="s">
        <v>467</v>
      </c>
      <c r="N712" t="s">
        <v>467</v>
      </c>
      <c r="O712">
        <v>1E-3</v>
      </c>
      <c r="P712" t="s">
        <v>468</v>
      </c>
      <c r="Q712">
        <v>4.0000000000000001E-3</v>
      </c>
      <c r="R712" t="s">
        <v>469</v>
      </c>
      <c r="S712" t="s">
        <v>458</v>
      </c>
      <c r="T712" t="s">
        <v>456</v>
      </c>
      <c r="U712" s="18">
        <v>43055</v>
      </c>
      <c r="V712" t="s">
        <v>160</v>
      </c>
      <c r="W712" t="s">
        <v>458</v>
      </c>
      <c r="X712" t="s">
        <v>459</v>
      </c>
      <c r="Z712"/>
    </row>
    <row r="713" spans="1:26" x14ac:dyDescent="0.35">
      <c r="A713" t="s">
        <v>518</v>
      </c>
      <c r="B713" t="s">
        <v>460</v>
      </c>
      <c r="C713" t="s">
        <v>473</v>
      </c>
      <c r="D713" t="s">
        <v>197</v>
      </c>
      <c r="E713" t="s">
        <v>478</v>
      </c>
      <c r="F713" t="s">
        <v>466</v>
      </c>
      <c r="H713" t="s">
        <v>676</v>
      </c>
      <c r="I713" s="18">
        <v>43054</v>
      </c>
      <c r="J713">
        <v>1.5299999999999999E-2</v>
      </c>
      <c r="K713" t="s">
        <v>468</v>
      </c>
      <c r="L713" t="s">
        <v>467</v>
      </c>
      <c r="M713" t="s">
        <v>467</v>
      </c>
      <c r="N713" t="s">
        <v>467</v>
      </c>
      <c r="O713">
        <v>1E-3</v>
      </c>
      <c r="P713" t="s">
        <v>468</v>
      </c>
      <c r="Q713">
        <v>4.0000000000000001E-3</v>
      </c>
      <c r="R713" t="s">
        <v>469</v>
      </c>
      <c r="S713" t="s">
        <v>458</v>
      </c>
      <c r="T713" t="s">
        <v>458</v>
      </c>
      <c r="U713" s="18">
        <v>43055</v>
      </c>
      <c r="V713" t="s">
        <v>158</v>
      </c>
      <c r="W713" t="s">
        <v>458</v>
      </c>
      <c r="X713" t="s">
        <v>459</v>
      </c>
      <c r="Z713"/>
    </row>
    <row r="714" spans="1:26" x14ac:dyDescent="0.35">
      <c r="A714" t="s">
        <v>519</v>
      </c>
      <c r="B714" t="s">
        <v>460</v>
      </c>
      <c r="C714" t="s">
        <v>473</v>
      </c>
      <c r="D714" t="s">
        <v>197</v>
      </c>
      <c r="E714" t="s">
        <v>478</v>
      </c>
      <c r="F714" t="s">
        <v>466</v>
      </c>
      <c r="H714" t="s">
        <v>677</v>
      </c>
      <c r="I714" s="18">
        <v>43054</v>
      </c>
      <c r="J714">
        <v>0.21870000000000001</v>
      </c>
      <c r="K714" t="s">
        <v>468</v>
      </c>
      <c r="L714" t="s">
        <v>467</v>
      </c>
      <c r="M714" t="s">
        <v>467</v>
      </c>
      <c r="N714" t="s">
        <v>467</v>
      </c>
      <c r="O714">
        <v>1E-3</v>
      </c>
      <c r="P714" t="s">
        <v>468</v>
      </c>
      <c r="Q714">
        <v>4.0000000000000001E-3</v>
      </c>
      <c r="R714" t="s">
        <v>469</v>
      </c>
      <c r="S714" t="s">
        <v>458</v>
      </c>
      <c r="T714" t="s">
        <v>458</v>
      </c>
      <c r="U714" s="18">
        <v>43055</v>
      </c>
      <c r="V714" t="s">
        <v>162</v>
      </c>
      <c r="W714" t="s">
        <v>458</v>
      </c>
      <c r="X714" t="s">
        <v>459</v>
      </c>
      <c r="Z714"/>
    </row>
    <row r="715" spans="1:26" x14ac:dyDescent="0.35">
      <c r="A715" t="s">
        <v>520</v>
      </c>
      <c r="B715" t="s">
        <v>460</v>
      </c>
      <c r="C715" t="s">
        <v>473</v>
      </c>
      <c r="D715" t="s">
        <v>197</v>
      </c>
      <c r="E715" t="s">
        <v>478</v>
      </c>
      <c r="F715" t="s">
        <v>466</v>
      </c>
      <c r="H715" t="s">
        <v>678</v>
      </c>
      <c r="I715" s="18">
        <v>43054</v>
      </c>
      <c r="J715">
        <v>2.4E-2</v>
      </c>
      <c r="K715" t="s">
        <v>468</v>
      </c>
      <c r="L715" t="s">
        <v>467</v>
      </c>
      <c r="M715" t="s">
        <v>467</v>
      </c>
      <c r="N715" t="s">
        <v>467</v>
      </c>
      <c r="O715">
        <v>1E-3</v>
      </c>
      <c r="P715" t="s">
        <v>468</v>
      </c>
      <c r="Q715">
        <v>4.0000000000000001E-3</v>
      </c>
      <c r="R715" t="s">
        <v>469</v>
      </c>
      <c r="S715" t="s">
        <v>458</v>
      </c>
      <c r="T715" t="s">
        <v>458</v>
      </c>
      <c r="U715" s="18">
        <v>43055</v>
      </c>
      <c r="V715" t="s">
        <v>453</v>
      </c>
      <c r="W715" t="s">
        <v>458</v>
      </c>
      <c r="X715" t="s">
        <v>459</v>
      </c>
      <c r="Z715"/>
    </row>
    <row r="716" spans="1:26" x14ac:dyDescent="0.35">
      <c r="A716" t="s">
        <v>521</v>
      </c>
      <c r="B716" t="s">
        <v>460</v>
      </c>
      <c r="C716" t="s">
        <v>473</v>
      </c>
      <c r="D716" t="s">
        <v>197</v>
      </c>
      <c r="E716" t="s">
        <v>478</v>
      </c>
      <c r="F716" t="s">
        <v>466</v>
      </c>
      <c r="H716" t="s">
        <v>679</v>
      </c>
      <c r="I716" s="18">
        <v>43054</v>
      </c>
      <c r="J716">
        <v>2.1700000000000001E-2</v>
      </c>
      <c r="K716" t="s">
        <v>468</v>
      </c>
      <c r="L716" t="s">
        <v>467</v>
      </c>
      <c r="M716" t="s">
        <v>467</v>
      </c>
      <c r="N716" t="s">
        <v>467</v>
      </c>
      <c r="O716">
        <v>1E-3</v>
      </c>
      <c r="P716" t="s">
        <v>468</v>
      </c>
      <c r="Q716">
        <v>4.0000000000000001E-3</v>
      </c>
      <c r="R716" t="s">
        <v>469</v>
      </c>
      <c r="S716" t="s">
        <v>458</v>
      </c>
      <c r="T716" t="s">
        <v>458</v>
      </c>
      <c r="U716" s="18">
        <v>43055</v>
      </c>
      <c r="V716" t="s">
        <v>451</v>
      </c>
      <c r="W716" t="s">
        <v>458</v>
      </c>
      <c r="X716" t="s">
        <v>459</v>
      </c>
      <c r="Z716"/>
    </row>
    <row r="717" spans="1:26" x14ac:dyDescent="0.35">
      <c r="A717" t="s">
        <v>522</v>
      </c>
      <c r="B717" t="s">
        <v>460</v>
      </c>
      <c r="C717" t="s">
        <v>473</v>
      </c>
      <c r="D717" t="s">
        <v>197</v>
      </c>
      <c r="E717" t="s">
        <v>478</v>
      </c>
      <c r="F717" t="s">
        <v>466</v>
      </c>
      <c r="H717" t="s">
        <v>680</v>
      </c>
      <c r="I717" s="18">
        <v>43054</v>
      </c>
      <c r="J717">
        <v>1.2699999999999999E-2</v>
      </c>
      <c r="K717" t="s">
        <v>468</v>
      </c>
      <c r="L717" t="s">
        <v>467</v>
      </c>
      <c r="M717" t="s">
        <v>467</v>
      </c>
      <c r="N717" t="s">
        <v>467</v>
      </c>
      <c r="O717">
        <v>1E-3</v>
      </c>
      <c r="P717" t="s">
        <v>468</v>
      </c>
      <c r="Q717">
        <v>4.0000000000000001E-3</v>
      </c>
      <c r="R717" t="s">
        <v>469</v>
      </c>
      <c r="S717" t="s">
        <v>458</v>
      </c>
      <c r="T717" t="s">
        <v>458</v>
      </c>
      <c r="U717" s="18">
        <v>43055</v>
      </c>
      <c r="V717" t="s">
        <v>452</v>
      </c>
      <c r="W717" t="s">
        <v>458</v>
      </c>
      <c r="X717" t="s">
        <v>459</v>
      </c>
      <c r="Z717"/>
    </row>
    <row r="718" spans="1:26" x14ac:dyDescent="0.35">
      <c r="A718" t="s">
        <v>523</v>
      </c>
      <c r="B718" t="s">
        <v>460</v>
      </c>
      <c r="C718" t="s">
        <v>473</v>
      </c>
      <c r="D718" t="s">
        <v>197</v>
      </c>
      <c r="E718" t="s">
        <v>478</v>
      </c>
      <c r="F718" t="s">
        <v>466</v>
      </c>
      <c r="H718" t="s">
        <v>681</v>
      </c>
      <c r="I718" s="18">
        <v>43070</v>
      </c>
      <c r="J718">
        <v>1.2E-2</v>
      </c>
      <c r="K718" t="s">
        <v>468</v>
      </c>
      <c r="L718" t="s">
        <v>467</v>
      </c>
      <c r="M718" t="s">
        <v>467</v>
      </c>
      <c r="N718" t="s">
        <v>467</v>
      </c>
      <c r="O718">
        <v>1E-3</v>
      </c>
      <c r="P718" t="s">
        <v>468</v>
      </c>
      <c r="Q718">
        <v>4.0000000000000001E-3</v>
      </c>
      <c r="R718" t="s">
        <v>469</v>
      </c>
      <c r="S718" t="s">
        <v>458</v>
      </c>
      <c r="T718" t="s">
        <v>458</v>
      </c>
      <c r="U718" s="18">
        <v>43071</v>
      </c>
      <c r="V718" t="s">
        <v>159</v>
      </c>
      <c r="W718" t="s">
        <v>458</v>
      </c>
      <c r="X718" t="s">
        <v>459</v>
      </c>
      <c r="Z718"/>
    </row>
    <row r="719" spans="1:26" x14ac:dyDescent="0.35">
      <c r="A719" t="s">
        <v>524</v>
      </c>
      <c r="B719" t="s">
        <v>460</v>
      </c>
      <c r="C719" t="s">
        <v>473</v>
      </c>
      <c r="D719" t="s">
        <v>197</v>
      </c>
      <c r="E719" t="s">
        <v>478</v>
      </c>
      <c r="F719" t="s">
        <v>466</v>
      </c>
      <c r="H719" t="s">
        <v>682</v>
      </c>
      <c r="I719" s="18">
        <v>43070</v>
      </c>
      <c r="J719">
        <v>1.04E-2</v>
      </c>
      <c r="K719" t="s">
        <v>468</v>
      </c>
      <c r="L719" t="s">
        <v>467</v>
      </c>
      <c r="M719" t="s">
        <v>467</v>
      </c>
      <c r="N719" t="s">
        <v>467</v>
      </c>
      <c r="O719">
        <v>1E-3</v>
      </c>
      <c r="P719" t="s">
        <v>468</v>
      </c>
      <c r="Q719">
        <v>4.0000000000000001E-3</v>
      </c>
      <c r="R719" t="s">
        <v>469</v>
      </c>
      <c r="S719" t="s">
        <v>458</v>
      </c>
      <c r="T719" t="s">
        <v>458</v>
      </c>
      <c r="U719" s="18">
        <v>43071</v>
      </c>
      <c r="V719" t="s">
        <v>160</v>
      </c>
      <c r="W719" t="s">
        <v>458</v>
      </c>
      <c r="X719" t="s">
        <v>459</v>
      </c>
      <c r="Z719"/>
    </row>
    <row r="720" spans="1:26" x14ac:dyDescent="0.35">
      <c r="A720" t="s">
        <v>525</v>
      </c>
      <c r="B720" t="s">
        <v>460</v>
      </c>
      <c r="C720" t="s">
        <v>473</v>
      </c>
      <c r="D720" t="s">
        <v>197</v>
      </c>
      <c r="E720" t="s">
        <v>478</v>
      </c>
      <c r="F720" t="s">
        <v>466</v>
      </c>
      <c r="H720" t="s">
        <v>683</v>
      </c>
      <c r="I720" s="18">
        <v>43070</v>
      </c>
      <c r="J720">
        <v>8.6999999999999994E-3</v>
      </c>
      <c r="K720" t="s">
        <v>468</v>
      </c>
      <c r="L720" t="s">
        <v>467</v>
      </c>
      <c r="M720" t="s">
        <v>467</v>
      </c>
      <c r="N720" t="s">
        <v>467</v>
      </c>
      <c r="O720">
        <v>1E-3</v>
      </c>
      <c r="P720" t="s">
        <v>468</v>
      </c>
      <c r="Q720">
        <v>4.0000000000000001E-3</v>
      </c>
      <c r="R720" t="s">
        <v>469</v>
      </c>
      <c r="S720" t="s">
        <v>458</v>
      </c>
      <c r="T720" t="s">
        <v>458</v>
      </c>
      <c r="U720" s="18">
        <v>43071</v>
      </c>
      <c r="V720" t="s">
        <v>158</v>
      </c>
      <c r="W720" t="s">
        <v>458</v>
      </c>
      <c r="X720" t="s">
        <v>459</v>
      </c>
      <c r="Z720"/>
    </row>
    <row r="721" spans="1:26" x14ac:dyDescent="0.35">
      <c r="A721" t="s">
        <v>526</v>
      </c>
      <c r="B721" t="s">
        <v>460</v>
      </c>
      <c r="C721" t="s">
        <v>473</v>
      </c>
      <c r="D721" t="s">
        <v>197</v>
      </c>
      <c r="E721" t="s">
        <v>478</v>
      </c>
      <c r="F721" t="s">
        <v>466</v>
      </c>
      <c r="H721" t="s">
        <v>684</v>
      </c>
      <c r="I721" s="18">
        <v>43070</v>
      </c>
      <c r="J721">
        <v>6.2399999999999997E-2</v>
      </c>
      <c r="K721" t="s">
        <v>468</v>
      </c>
      <c r="L721" t="s">
        <v>467</v>
      </c>
      <c r="M721" t="s">
        <v>467</v>
      </c>
      <c r="N721" t="s">
        <v>467</v>
      </c>
      <c r="O721">
        <v>1E-3</v>
      </c>
      <c r="P721" t="s">
        <v>468</v>
      </c>
      <c r="Q721">
        <v>4.0000000000000001E-3</v>
      </c>
      <c r="R721" t="s">
        <v>469</v>
      </c>
      <c r="S721" t="s">
        <v>458</v>
      </c>
      <c r="T721" t="s">
        <v>458</v>
      </c>
      <c r="U721" s="18">
        <v>43071</v>
      </c>
      <c r="V721" t="s">
        <v>162</v>
      </c>
      <c r="W721" t="s">
        <v>458</v>
      </c>
      <c r="X721" t="s">
        <v>459</v>
      </c>
      <c r="Z721"/>
    </row>
    <row r="722" spans="1:26" x14ac:dyDescent="0.35">
      <c r="A722" t="s">
        <v>527</v>
      </c>
      <c r="B722" t="s">
        <v>460</v>
      </c>
      <c r="C722" t="s">
        <v>473</v>
      </c>
      <c r="D722" t="s">
        <v>197</v>
      </c>
      <c r="E722" t="s">
        <v>478</v>
      </c>
      <c r="F722" t="s">
        <v>466</v>
      </c>
      <c r="H722" t="s">
        <v>685</v>
      </c>
      <c r="I722" s="18">
        <v>43070</v>
      </c>
      <c r="J722">
        <v>2.2100000000000002E-2</v>
      </c>
      <c r="K722" t="s">
        <v>468</v>
      </c>
      <c r="L722" t="s">
        <v>467</v>
      </c>
      <c r="M722" t="s">
        <v>467</v>
      </c>
      <c r="N722" t="s">
        <v>467</v>
      </c>
      <c r="O722">
        <v>1E-3</v>
      </c>
      <c r="P722" t="s">
        <v>468</v>
      </c>
      <c r="Q722">
        <v>4.0000000000000001E-3</v>
      </c>
      <c r="R722" t="s">
        <v>469</v>
      </c>
      <c r="S722" t="s">
        <v>458</v>
      </c>
      <c r="T722" t="s">
        <v>458</v>
      </c>
      <c r="U722" s="18">
        <v>43071</v>
      </c>
      <c r="V722" t="s">
        <v>453</v>
      </c>
      <c r="W722" t="s">
        <v>458</v>
      </c>
      <c r="X722" t="s">
        <v>459</v>
      </c>
      <c r="Z722"/>
    </row>
    <row r="723" spans="1:26" x14ac:dyDescent="0.35">
      <c r="A723" t="s">
        <v>528</v>
      </c>
      <c r="B723" t="s">
        <v>460</v>
      </c>
      <c r="C723" t="s">
        <v>473</v>
      </c>
      <c r="D723" t="s">
        <v>197</v>
      </c>
      <c r="E723" t="s">
        <v>478</v>
      </c>
      <c r="F723" t="s">
        <v>466</v>
      </c>
      <c r="H723" t="s">
        <v>686</v>
      </c>
      <c r="I723" s="18">
        <v>43070</v>
      </c>
      <c r="J723">
        <v>1.9400000000000001E-2</v>
      </c>
      <c r="K723" t="s">
        <v>468</v>
      </c>
      <c r="L723" t="s">
        <v>467</v>
      </c>
      <c r="M723" t="s">
        <v>467</v>
      </c>
      <c r="N723" t="s">
        <v>467</v>
      </c>
      <c r="O723">
        <v>1E-3</v>
      </c>
      <c r="P723" t="s">
        <v>468</v>
      </c>
      <c r="Q723">
        <v>4.0000000000000001E-3</v>
      </c>
      <c r="R723" t="s">
        <v>469</v>
      </c>
      <c r="S723" t="s">
        <v>458</v>
      </c>
      <c r="T723" t="s">
        <v>458</v>
      </c>
      <c r="U723" s="18">
        <v>43071</v>
      </c>
      <c r="V723" t="s">
        <v>451</v>
      </c>
      <c r="W723" t="s">
        <v>458</v>
      </c>
      <c r="X723" t="s">
        <v>459</v>
      </c>
      <c r="Z723"/>
    </row>
    <row r="724" spans="1:26" x14ac:dyDescent="0.35">
      <c r="A724" t="s">
        <v>529</v>
      </c>
      <c r="B724" t="s">
        <v>460</v>
      </c>
      <c r="C724" t="s">
        <v>473</v>
      </c>
      <c r="D724" t="s">
        <v>197</v>
      </c>
      <c r="E724" t="s">
        <v>478</v>
      </c>
      <c r="F724" t="s">
        <v>466</v>
      </c>
      <c r="H724" t="s">
        <v>687</v>
      </c>
      <c r="I724" s="18">
        <v>43070</v>
      </c>
      <c r="J724">
        <v>7.4000000000000003E-3</v>
      </c>
      <c r="K724" t="s">
        <v>468</v>
      </c>
      <c r="L724" t="s">
        <v>467</v>
      </c>
      <c r="M724" t="s">
        <v>467</v>
      </c>
      <c r="N724" t="s">
        <v>467</v>
      </c>
      <c r="O724">
        <v>1E-3</v>
      </c>
      <c r="P724" t="s">
        <v>468</v>
      </c>
      <c r="Q724">
        <v>4.0000000000000001E-3</v>
      </c>
      <c r="R724" t="s">
        <v>469</v>
      </c>
      <c r="S724" t="s">
        <v>458</v>
      </c>
      <c r="T724" t="s">
        <v>458</v>
      </c>
      <c r="U724" s="18">
        <v>43071</v>
      </c>
      <c r="V724" t="s">
        <v>452</v>
      </c>
      <c r="W724" t="s">
        <v>458</v>
      </c>
      <c r="X724" t="s">
        <v>459</v>
      </c>
      <c r="Z724"/>
    </row>
    <row r="725" spans="1:26" x14ac:dyDescent="0.35">
      <c r="A725" t="s">
        <v>530</v>
      </c>
      <c r="B725" t="s">
        <v>460</v>
      </c>
      <c r="C725" t="s">
        <v>473</v>
      </c>
      <c r="D725" t="s">
        <v>197</v>
      </c>
      <c r="E725" t="s">
        <v>478</v>
      </c>
      <c r="F725" t="s">
        <v>466</v>
      </c>
      <c r="H725" t="s">
        <v>688</v>
      </c>
      <c r="I725" s="18">
        <v>43243</v>
      </c>
      <c r="J725">
        <v>3.1699999999999999E-2</v>
      </c>
      <c r="K725" t="s">
        <v>468</v>
      </c>
      <c r="L725" t="s">
        <v>467</v>
      </c>
      <c r="M725" t="s">
        <v>467</v>
      </c>
      <c r="N725" t="s">
        <v>467</v>
      </c>
      <c r="O725">
        <v>1E-3</v>
      </c>
      <c r="P725" t="s">
        <v>468</v>
      </c>
      <c r="Q725">
        <v>4.0000000000000001E-3</v>
      </c>
      <c r="R725" t="s">
        <v>469</v>
      </c>
      <c r="S725" t="s">
        <v>458</v>
      </c>
      <c r="T725" t="s">
        <v>458</v>
      </c>
      <c r="U725" s="18">
        <v>43244</v>
      </c>
      <c r="V725" t="s">
        <v>450</v>
      </c>
      <c r="W725" t="s">
        <v>458</v>
      </c>
      <c r="X725" t="s">
        <v>459</v>
      </c>
      <c r="Z725"/>
    </row>
    <row r="726" spans="1:26" x14ac:dyDescent="0.35">
      <c r="A726" t="s">
        <v>531</v>
      </c>
      <c r="B726" t="s">
        <v>460</v>
      </c>
      <c r="C726" t="s">
        <v>473</v>
      </c>
      <c r="D726" t="s">
        <v>197</v>
      </c>
      <c r="E726" t="s">
        <v>478</v>
      </c>
      <c r="F726" t="s">
        <v>466</v>
      </c>
      <c r="H726" t="s">
        <v>689</v>
      </c>
      <c r="I726" s="18">
        <v>43265</v>
      </c>
      <c r="J726">
        <v>2.9499999999999998E-2</v>
      </c>
      <c r="K726" t="s">
        <v>468</v>
      </c>
      <c r="L726" t="s">
        <v>467</v>
      </c>
      <c r="M726" t="s">
        <v>467</v>
      </c>
      <c r="N726" t="s">
        <v>467</v>
      </c>
      <c r="O726">
        <v>1E-3</v>
      </c>
      <c r="P726" t="s">
        <v>468</v>
      </c>
      <c r="Q726">
        <v>4.0000000000000001E-3</v>
      </c>
      <c r="R726" t="s">
        <v>469</v>
      </c>
      <c r="S726" t="s">
        <v>458</v>
      </c>
      <c r="T726" t="s">
        <v>458</v>
      </c>
      <c r="U726" s="18">
        <v>43266</v>
      </c>
      <c r="V726" t="s">
        <v>454</v>
      </c>
      <c r="W726" t="s">
        <v>458</v>
      </c>
      <c r="X726" t="s">
        <v>459</v>
      </c>
      <c r="Z726"/>
    </row>
    <row r="727" spans="1:26" x14ac:dyDescent="0.35">
      <c r="A727" t="s">
        <v>531</v>
      </c>
      <c r="B727" t="s">
        <v>460</v>
      </c>
      <c r="C727" t="s">
        <v>473</v>
      </c>
      <c r="D727" t="s">
        <v>197</v>
      </c>
      <c r="E727" t="s">
        <v>478</v>
      </c>
      <c r="F727" t="s">
        <v>466</v>
      </c>
      <c r="H727" t="s">
        <v>690</v>
      </c>
      <c r="I727" s="18">
        <v>43265</v>
      </c>
      <c r="J727">
        <v>0.16550000000000001</v>
      </c>
      <c r="K727" t="s">
        <v>468</v>
      </c>
      <c r="L727" t="s">
        <v>467</v>
      </c>
      <c r="M727" t="s">
        <v>467</v>
      </c>
      <c r="N727" t="s">
        <v>467</v>
      </c>
      <c r="O727">
        <v>1E-3</v>
      </c>
      <c r="P727" t="s">
        <v>468</v>
      </c>
      <c r="Q727">
        <v>4.0000000000000001E-3</v>
      </c>
      <c r="R727" t="s">
        <v>469</v>
      </c>
      <c r="S727" t="s">
        <v>458</v>
      </c>
      <c r="T727" t="s">
        <v>458</v>
      </c>
      <c r="U727" s="18">
        <v>43266</v>
      </c>
      <c r="V727" t="s">
        <v>454</v>
      </c>
      <c r="W727" t="s">
        <v>458</v>
      </c>
      <c r="X727" t="s">
        <v>459</v>
      </c>
      <c r="Z727"/>
    </row>
    <row r="728" spans="1:26" x14ac:dyDescent="0.35">
      <c r="A728" t="s">
        <v>531</v>
      </c>
      <c r="B728" t="s">
        <v>460</v>
      </c>
      <c r="C728" t="s">
        <v>473</v>
      </c>
      <c r="D728" t="s">
        <v>197</v>
      </c>
      <c r="E728" t="s">
        <v>478</v>
      </c>
      <c r="F728" t="s">
        <v>466</v>
      </c>
      <c r="H728" t="s">
        <v>691</v>
      </c>
      <c r="I728" s="18">
        <v>43265</v>
      </c>
      <c r="J728">
        <v>2.12E-2</v>
      </c>
      <c r="K728" t="s">
        <v>468</v>
      </c>
      <c r="L728" t="s">
        <v>467</v>
      </c>
      <c r="M728" t="s">
        <v>467</v>
      </c>
      <c r="N728" t="s">
        <v>467</v>
      </c>
      <c r="O728">
        <v>1E-3</v>
      </c>
      <c r="P728" t="s">
        <v>468</v>
      </c>
      <c r="Q728">
        <v>4.0000000000000001E-3</v>
      </c>
      <c r="R728" t="s">
        <v>469</v>
      </c>
      <c r="S728" t="s">
        <v>458</v>
      </c>
      <c r="T728" t="s">
        <v>458</v>
      </c>
      <c r="U728" s="18">
        <v>43266</v>
      </c>
      <c r="V728" t="s">
        <v>454</v>
      </c>
      <c r="W728" t="s">
        <v>458</v>
      </c>
      <c r="X728" t="s">
        <v>459</v>
      </c>
      <c r="Z728"/>
    </row>
    <row r="729" spans="1:26" x14ac:dyDescent="0.35">
      <c r="A729" t="s">
        <v>532</v>
      </c>
      <c r="B729" t="s">
        <v>460</v>
      </c>
      <c r="C729" t="s">
        <v>473</v>
      </c>
      <c r="D729" t="s">
        <v>197</v>
      </c>
      <c r="E729" t="s">
        <v>478</v>
      </c>
      <c r="F729" t="s">
        <v>466</v>
      </c>
      <c r="H729" t="s">
        <v>692</v>
      </c>
      <c r="I729" s="18">
        <v>43273</v>
      </c>
      <c r="J729">
        <v>0.1293</v>
      </c>
      <c r="K729" t="s">
        <v>468</v>
      </c>
      <c r="L729" t="s">
        <v>467</v>
      </c>
      <c r="M729" t="s">
        <v>467</v>
      </c>
      <c r="N729" t="s">
        <v>467</v>
      </c>
      <c r="O729">
        <v>1E-3</v>
      </c>
      <c r="P729" t="s">
        <v>468</v>
      </c>
      <c r="Q729">
        <v>4.0000000000000001E-3</v>
      </c>
      <c r="R729" t="s">
        <v>469</v>
      </c>
      <c r="S729" t="s">
        <v>458</v>
      </c>
      <c r="T729" t="s">
        <v>458</v>
      </c>
      <c r="U729" s="18">
        <v>43274</v>
      </c>
      <c r="V729" t="s">
        <v>162</v>
      </c>
      <c r="W729" t="s">
        <v>458</v>
      </c>
      <c r="X729" t="s">
        <v>459</v>
      </c>
      <c r="Z729"/>
    </row>
    <row r="730" spans="1:26" x14ac:dyDescent="0.35">
      <c r="A730" t="s">
        <v>532</v>
      </c>
      <c r="B730" t="s">
        <v>460</v>
      </c>
      <c r="C730" t="s">
        <v>473</v>
      </c>
      <c r="D730" t="s">
        <v>197</v>
      </c>
      <c r="E730" t="s">
        <v>478</v>
      </c>
      <c r="F730" t="s">
        <v>466</v>
      </c>
      <c r="H730" t="s">
        <v>693</v>
      </c>
      <c r="I730" s="18">
        <v>43273</v>
      </c>
      <c r="J730">
        <v>0.1227</v>
      </c>
      <c r="K730" t="s">
        <v>468</v>
      </c>
      <c r="L730" t="s">
        <v>467</v>
      </c>
      <c r="M730" t="s">
        <v>467</v>
      </c>
      <c r="N730" t="s">
        <v>467</v>
      </c>
      <c r="O730">
        <v>1E-3</v>
      </c>
      <c r="P730" t="s">
        <v>468</v>
      </c>
      <c r="Q730">
        <v>4.0000000000000001E-3</v>
      </c>
      <c r="R730" t="s">
        <v>469</v>
      </c>
      <c r="S730" t="s">
        <v>458</v>
      </c>
      <c r="T730" t="s">
        <v>458</v>
      </c>
      <c r="U730" s="18">
        <v>43274</v>
      </c>
      <c r="V730" t="s">
        <v>162</v>
      </c>
      <c r="W730" t="s">
        <v>458</v>
      </c>
      <c r="X730" t="s">
        <v>459</v>
      </c>
      <c r="Z730"/>
    </row>
    <row r="731" spans="1:26" x14ac:dyDescent="0.35">
      <c r="A731" t="s">
        <v>533</v>
      </c>
      <c r="B731" t="s">
        <v>460</v>
      </c>
      <c r="C731" t="s">
        <v>473</v>
      </c>
      <c r="D731" t="s">
        <v>197</v>
      </c>
      <c r="E731" t="s">
        <v>478</v>
      </c>
      <c r="F731" t="s">
        <v>466</v>
      </c>
      <c r="H731" t="s">
        <v>694</v>
      </c>
      <c r="I731" s="18">
        <v>43280</v>
      </c>
      <c r="J731">
        <v>0.1056</v>
      </c>
      <c r="K731" t="s">
        <v>468</v>
      </c>
      <c r="L731" t="s">
        <v>467</v>
      </c>
      <c r="M731" t="s">
        <v>467</v>
      </c>
      <c r="N731" t="s">
        <v>467</v>
      </c>
      <c r="O731">
        <v>1E-3</v>
      </c>
      <c r="P731" t="s">
        <v>468</v>
      </c>
      <c r="Q731">
        <v>4.0000000000000001E-3</v>
      </c>
      <c r="R731" t="s">
        <v>469</v>
      </c>
      <c r="S731" t="s">
        <v>458</v>
      </c>
      <c r="T731" t="s">
        <v>458</v>
      </c>
      <c r="U731" s="18">
        <v>43281</v>
      </c>
      <c r="V731" t="s">
        <v>162</v>
      </c>
      <c r="W731" t="s">
        <v>458</v>
      </c>
      <c r="X731" t="s">
        <v>459</v>
      </c>
      <c r="Z731"/>
    </row>
    <row r="732" spans="1:26" x14ac:dyDescent="0.35">
      <c r="A732" t="s">
        <v>533</v>
      </c>
      <c r="B732" t="s">
        <v>460</v>
      </c>
      <c r="C732" t="s">
        <v>473</v>
      </c>
      <c r="D732" t="s">
        <v>197</v>
      </c>
      <c r="E732" t="s">
        <v>478</v>
      </c>
      <c r="F732" t="s">
        <v>466</v>
      </c>
      <c r="H732" t="s">
        <v>695</v>
      </c>
      <c r="I732" s="18">
        <v>43280</v>
      </c>
      <c r="J732">
        <v>0.10009999999999999</v>
      </c>
      <c r="K732" t="s">
        <v>468</v>
      </c>
      <c r="L732" t="s">
        <v>467</v>
      </c>
      <c r="M732" t="s">
        <v>467</v>
      </c>
      <c r="N732" t="s">
        <v>467</v>
      </c>
      <c r="O732">
        <v>1E-3</v>
      </c>
      <c r="P732" t="s">
        <v>468</v>
      </c>
      <c r="Q732">
        <v>4.0000000000000001E-3</v>
      </c>
      <c r="R732" t="s">
        <v>469</v>
      </c>
      <c r="S732" t="s">
        <v>458</v>
      </c>
      <c r="T732" t="s">
        <v>458</v>
      </c>
      <c r="U732" s="18">
        <v>43281</v>
      </c>
      <c r="V732" t="s">
        <v>162</v>
      </c>
      <c r="W732" t="s">
        <v>458</v>
      </c>
      <c r="X732" t="s">
        <v>459</v>
      </c>
      <c r="Z732"/>
    </row>
    <row r="733" spans="1:26" x14ac:dyDescent="0.35">
      <c r="A733" t="s">
        <v>534</v>
      </c>
      <c r="B733" t="s">
        <v>460</v>
      </c>
      <c r="C733" t="s">
        <v>473</v>
      </c>
      <c r="D733" t="s">
        <v>197</v>
      </c>
      <c r="E733" t="s">
        <v>478</v>
      </c>
      <c r="F733" t="s">
        <v>466</v>
      </c>
      <c r="H733" t="s">
        <v>696</v>
      </c>
      <c r="I733" s="18">
        <v>43293</v>
      </c>
      <c r="K733" t="s">
        <v>468</v>
      </c>
      <c r="L733" t="s">
        <v>467</v>
      </c>
      <c r="M733" t="s">
        <v>467</v>
      </c>
      <c r="N733" t="s">
        <v>467</v>
      </c>
      <c r="O733">
        <v>1E-3</v>
      </c>
      <c r="P733" t="s">
        <v>468</v>
      </c>
      <c r="Q733">
        <v>4.0000000000000001E-3</v>
      </c>
      <c r="R733" t="s">
        <v>469</v>
      </c>
      <c r="S733" t="s">
        <v>458</v>
      </c>
      <c r="T733" t="s">
        <v>458</v>
      </c>
      <c r="U733" s="18">
        <v>43294</v>
      </c>
      <c r="V733" t="s">
        <v>162</v>
      </c>
      <c r="W733" t="s">
        <v>458</v>
      </c>
      <c r="X733" t="s">
        <v>459</v>
      </c>
      <c r="Z733"/>
    </row>
    <row r="734" spans="1:26" x14ac:dyDescent="0.35">
      <c r="A734" t="s">
        <v>534</v>
      </c>
      <c r="B734" t="s">
        <v>460</v>
      </c>
      <c r="C734" t="s">
        <v>473</v>
      </c>
      <c r="D734" t="s">
        <v>197</v>
      </c>
      <c r="E734" t="s">
        <v>478</v>
      </c>
      <c r="F734" t="s">
        <v>466</v>
      </c>
      <c r="H734" t="s">
        <v>697</v>
      </c>
      <c r="I734" s="18">
        <v>43293</v>
      </c>
      <c r="J734">
        <v>0.66259999999999997</v>
      </c>
      <c r="K734" t="s">
        <v>468</v>
      </c>
      <c r="L734" t="s">
        <v>467</v>
      </c>
      <c r="M734" t="s">
        <v>467</v>
      </c>
      <c r="N734" t="s">
        <v>467</v>
      </c>
      <c r="O734">
        <v>1E-3</v>
      </c>
      <c r="P734" t="s">
        <v>468</v>
      </c>
      <c r="Q734">
        <v>4.0000000000000001E-3</v>
      </c>
      <c r="R734" t="s">
        <v>469</v>
      </c>
      <c r="S734" t="s">
        <v>458</v>
      </c>
      <c r="T734" t="s">
        <v>458</v>
      </c>
      <c r="U734" s="18">
        <v>43294</v>
      </c>
      <c r="V734" t="s">
        <v>162</v>
      </c>
      <c r="W734" t="s">
        <v>458</v>
      </c>
      <c r="X734" t="s">
        <v>459</v>
      </c>
      <c r="Z734"/>
    </row>
    <row r="735" spans="1:26" x14ac:dyDescent="0.35">
      <c r="A735" t="s">
        <v>535</v>
      </c>
      <c r="B735" t="s">
        <v>460</v>
      </c>
      <c r="C735" t="s">
        <v>473</v>
      </c>
      <c r="D735" t="s">
        <v>197</v>
      </c>
      <c r="E735" t="s">
        <v>478</v>
      </c>
      <c r="F735" t="s">
        <v>466</v>
      </c>
      <c r="H735" t="s">
        <v>698</v>
      </c>
      <c r="I735" s="18">
        <v>43299</v>
      </c>
      <c r="J735">
        <v>0.15989999999999999</v>
      </c>
      <c r="K735" t="s">
        <v>468</v>
      </c>
      <c r="L735" t="s">
        <v>467</v>
      </c>
      <c r="M735" t="s">
        <v>467</v>
      </c>
      <c r="N735" t="s">
        <v>467</v>
      </c>
      <c r="O735">
        <v>1E-3</v>
      </c>
      <c r="P735" t="s">
        <v>468</v>
      </c>
      <c r="Q735">
        <v>4.0000000000000001E-3</v>
      </c>
      <c r="R735" t="s">
        <v>469</v>
      </c>
      <c r="S735" t="s">
        <v>458</v>
      </c>
      <c r="T735" t="s">
        <v>458</v>
      </c>
      <c r="U735" s="18">
        <v>43300</v>
      </c>
      <c r="V735" t="s">
        <v>162</v>
      </c>
      <c r="W735" t="s">
        <v>458</v>
      </c>
      <c r="X735" t="s">
        <v>459</v>
      </c>
      <c r="Z735"/>
    </row>
    <row r="736" spans="1:26" x14ac:dyDescent="0.35">
      <c r="A736" t="s">
        <v>536</v>
      </c>
      <c r="B736" t="s">
        <v>460</v>
      </c>
      <c r="C736" t="s">
        <v>473</v>
      </c>
      <c r="D736" t="s">
        <v>197</v>
      </c>
      <c r="E736" t="s">
        <v>478</v>
      </c>
      <c r="F736" t="s">
        <v>466</v>
      </c>
      <c r="H736" t="s">
        <v>699</v>
      </c>
      <c r="I736" s="18">
        <v>43299</v>
      </c>
      <c r="J736">
        <v>1.89E-2</v>
      </c>
      <c r="K736" t="s">
        <v>468</v>
      </c>
      <c r="L736" t="s">
        <v>467</v>
      </c>
      <c r="M736" t="s">
        <v>467</v>
      </c>
      <c r="N736" t="s">
        <v>467</v>
      </c>
      <c r="O736">
        <v>1E-3</v>
      </c>
      <c r="P736" t="s">
        <v>468</v>
      </c>
      <c r="Q736">
        <v>4.0000000000000001E-3</v>
      </c>
      <c r="R736" t="s">
        <v>469</v>
      </c>
      <c r="S736" t="s">
        <v>458</v>
      </c>
      <c r="T736" t="s">
        <v>458</v>
      </c>
      <c r="U736" s="18">
        <v>43300</v>
      </c>
      <c r="V736" t="s">
        <v>453</v>
      </c>
      <c r="W736" t="s">
        <v>458</v>
      </c>
      <c r="X736" t="s">
        <v>459</v>
      </c>
      <c r="Z736"/>
    </row>
    <row r="737" spans="1:26" x14ac:dyDescent="0.35">
      <c r="A737" t="s">
        <v>537</v>
      </c>
      <c r="B737" t="s">
        <v>460</v>
      </c>
      <c r="C737" t="s">
        <v>473</v>
      </c>
      <c r="D737" t="s">
        <v>197</v>
      </c>
      <c r="E737" t="s">
        <v>478</v>
      </c>
      <c r="F737" t="s">
        <v>466</v>
      </c>
      <c r="H737" t="s">
        <v>700</v>
      </c>
      <c r="I737" s="18">
        <v>43307</v>
      </c>
      <c r="J737">
        <v>7.1300000000000002E-2</v>
      </c>
      <c r="K737" t="s">
        <v>468</v>
      </c>
      <c r="L737" t="s">
        <v>467</v>
      </c>
      <c r="M737" t="s">
        <v>467</v>
      </c>
      <c r="N737" t="s">
        <v>467</v>
      </c>
      <c r="O737">
        <v>1E-3</v>
      </c>
      <c r="P737" t="s">
        <v>468</v>
      </c>
      <c r="Q737">
        <v>4.0000000000000001E-3</v>
      </c>
      <c r="R737" t="s">
        <v>469</v>
      </c>
      <c r="S737" t="s">
        <v>458</v>
      </c>
      <c r="T737" t="s">
        <v>458</v>
      </c>
      <c r="U737" s="18">
        <v>43308</v>
      </c>
      <c r="V737" t="s">
        <v>453</v>
      </c>
      <c r="W737" t="s">
        <v>458</v>
      </c>
      <c r="X737" t="s">
        <v>459</v>
      </c>
      <c r="Z737"/>
    </row>
    <row r="738" spans="1:26" x14ac:dyDescent="0.35">
      <c r="A738" t="s">
        <v>537</v>
      </c>
      <c r="B738" t="s">
        <v>460</v>
      </c>
      <c r="C738" t="s">
        <v>473</v>
      </c>
      <c r="D738" t="s">
        <v>197</v>
      </c>
      <c r="E738" t="s">
        <v>478</v>
      </c>
      <c r="F738" t="s">
        <v>466</v>
      </c>
      <c r="H738" t="s">
        <v>701</v>
      </c>
      <c r="I738" s="18">
        <v>43307</v>
      </c>
      <c r="K738" t="s">
        <v>468</v>
      </c>
      <c r="L738" t="s">
        <v>467</v>
      </c>
      <c r="M738" t="s">
        <v>467</v>
      </c>
      <c r="N738" t="s">
        <v>467</v>
      </c>
      <c r="O738">
        <v>1E-3</v>
      </c>
      <c r="P738" t="s">
        <v>468</v>
      </c>
      <c r="Q738">
        <v>4.0000000000000001E-3</v>
      </c>
      <c r="R738" t="s">
        <v>469</v>
      </c>
      <c r="S738" t="s">
        <v>458</v>
      </c>
      <c r="T738" t="s">
        <v>458</v>
      </c>
      <c r="U738" s="18">
        <v>43308</v>
      </c>
      <c r="V738" t="s">
        <v>453</v>
      </c>
      <c r="W738" t="s">
        <v>458</v>
      </c>
      <c r="X738" t="s">
        <v>459</v>
      </c>
      <c r="Z738"/>
    </row>
    <row r="739" spans="1:26" x14ac:dyDescent="0.35">
      <c r="A739" t="s">
        <v>537</v>
      </c>
      <c r="B739" t="s">
        <v>460</v>
      </c>
      <c r="C739" t="s">
        <v>473</v>
      </c>
      <c r="D739" t="s">
        <v>197</v>
      </c>
      <c r="E739" t="s">
        <v>478</v>
      </c>
      <c r="F739" t="s">
        <v>466</v>
      </c>
      <c r="H739" t="s">
        <v>702</v>
      </c>
      <c r="I739" s="18">
        <v>43307</v>
      </c>
      <c r="J739">
        <v>8.9399999999999993E-2</v>
      </c>
      <c r="K739" t="s">
        <v>468</v>
      </c>
      <c r="L739" t="s">
        <v>467</v>
      </c>
      <c r="M739" t="s">
        <v>467</v>
      </c>
      <c r="N739" t="s">
        <v>467</v>
      </c>
      <c r="O739">
        <v>1E-3</v>
      </c>
      <c r="P739" t="s">
        <v>468</v>
      </c>
      <c r="Q739">
        <v>4.0000000000000001E-3</v>
      </c>
      <c r="R739" t="s">
        <v>469</v>
      </c>
      <c r="S739" t="s">
        <v>458</v>
      </c>
      <c r="T739" t="s">
        <v>458</v>
      </c>
      <c r="U739" s="18">
        <v>43308</v>
      </c>
      <c r="V739" t="s">
        <v>453</v>
      </c>
      <c r="W739" t="s">
        <v>458</v>
      </c>
      <c r="X739" t="s">
        <v>459</v>
      </c>
      <c r="Z739"/>
    </row>
    <row r="740" spans="1:26" x14ac:dyDescent="0.35">
      <c r="A740" t="s">
        <v>538</v>
      </c>
      <c r="B740" t="s">
        <v>460</v>
      </c>
      <c r="C740" t="s">
        <v>473</v>
      </c>
      <c r="D740" t="s">
        <v>197</v>
      </c>
      <c r="E740" t="s">
        <v>478</v>
      </c>
      <c r="F740" t="s">
        <v>466</v>
      </c>
      <c r="H740" t="s">
        <v>703</v>
      </c>
      <c r="I740" s="18">
        <v>43328</v>
      </c>
      <c r="K740" t="s">
        <v>468</v>
      </c>
      <c r="L740" t="s">
        <v>467</v>
      </c>
      <c r="M740" t="s">
        <v>467</v>
      </c>
      <c r="N740" t="s">
        <v>467</v>
      </c>
      <c r="O740">
        <v>1E-3</v>
      </c>
      <c r="P740" t="s">
        <v>468</v>
      </c>
      <c r="Q740">
        <v>4.0000000000000001E-3</v>
      </c>
      <c r="R740" t="s">
        <v>469</v>
      </c>
      <c r="S740" t="s">
        <v>458</v>
      </c>
      <c r="T740" t="s">
        <v>458</v>
      </c>
      <c r="U740" s="18">
        <v>43329</v>
      </c>
      <c r="V740" t="s">
        <v>453</v>
      </c>
      <c r="W740" t="s">
        <v>458</v>
      </c>
      <c r="X740" t="s">
        <v>459</v>
      </c>
      <c r="Z740"/>
    </row>
    <row r="741" spans="1:26" x14ac:dyDescent="0.35">
      <c r="A741" t="s">
        <v>538</v>
      </c>
      <c r="B741" t="s">
        <v>460</v>
      </c>
      <c r="C741" t="s">
        <v>473</v>
      </c>
      <c r="D741" t="s">
        <v>197</v>
      </c>
      <c r="E741" t="s">
        <v>478</v>
      </c>
      <c r="F741" t="s">
        <v>466</v>
      </c>
      <c r="H741" t="s">
        <v>704</v>
      </c>
      <c r="I741" s="18">
        <v>43328</v>
      </c>
      <c r="J741">
        <v>0.11260000000000001</v>
      </c>
      <c r="K741" t="s">
        <v>468</v>
      </c>
      <c r="L741" t="s">
        <v>467</v>
      </c>
      <c r="M741" t="s">
        <v>467</v>
      </c>
      <c r="N741" t="s">
        <v>467</v>
      </c>
      <c r="O741">
        <v>1E-3</v>
      </c>
      <c r="P741" t="s">
        <v>468</v>
      </c>
      <c r="Q741">
        <v>4.0000000000000001E-3</v>
      </c>
      <c r="R741" t="s">
        <v>469</v>
      </c>
      <c r="S741" t="s">
        <v>458</v>
      </c>
      <c r="T741" t="s">
        <v>458</v>
      </c>
      <c r="U741" s="18">
        <v>43329</v>
      </c>
      <c r="V741" t="s">
        <v>453</v>
      </c>
      <c r="W741" t="s">
        <v>458</v>
      </c>
      <c r="X741" t="s">
        <v>459</v>
      </c>
      <c r="Z741"/>
    </row>
    <row r="742" spans="1:26" x14ac:dyDescent="0.35">
      <c r="A742" t="s">
        <v>538</v>
      </c>
      <c r="B742" t="s">
        <v>460</v>
      </c>
      <c r="C742" t="s">
        <v>473</v>
      </c>
      <c r="D742" t="s">
        <v>197</v>
      </c>
      <c r="E742" t="s">
        <v>478</v>
      </c>
      <c r="F742" t="s">
        <v>466</v>
      </c>
      <c r="H742" t="s">
        <v>705</v>
      </c>
      <c r="I742" s="18">
        <v>43328</v>
      </c>
      <c r="J742">
        <v>3.78E-2</v>
      </c>
      <c r="K742" t="s">
        <v>468</v>
      </c>
      <c r="L742" t="s">
        <v>467</v>
      </c>
      <c r="M742" t="s">
        <v>467</v>
      </c>
      <c r="N742" t="s">
        <v>467</v>
      </c>
      <c r="O742">
        <v>1E-3</v>
      </c>
      <c r="P742" t="s">
        <v>468</v>
      </c>
      <c r="Q742">
        <v>4.0000000000000001E-3</v>
      </c>
      <c r="R742" t="s">
        <v>469</v>
      </c>
      <c r="S742" t="s">
        <v>458</v>
      </c>
      <c r="T742" t="s">
        <v>458</v>
      </c>
      <c r="U742" s="18">
        <v>43329</v>
      </c>
      <c r="V742" t="s">
        <v>453</v>
      </c>
      <c r="W742" t="s">
        <v>458</v>
      </c>
      <c r="X742" t="s">
        <v>459</v>
      </c>
      <c r="Z742"/>
    </row>
    <row r="743" spans="1:26" x14ac:dyDescent="0.35">
      <c r="A743" t="s">
        <v>539</v>
      </c>
      <c r="B743" t="s">
        <v>460</v>
      </c>
      <c r="C743" t="s">
        <v>473</v>
      </c>
      <c r="D743" t="s">
        <v>197</v>
      </c>
      <c r="E743" t="s">
        <v>478</v>
      </c>
      <c r="F743" t="s">
        <v>466</v>
      </c>
      <c r="H743" t="s">
        <v>706</v>
      </c>
      <c r="I743" s="18">
        <v>43286</v>
      </c>
      <c r="J743">
        <v>5.9299999999999999E-2</v>
      </c>
      <c r="K743" t="s">
        <v>468</v>
      </c>
      <c r="L743" t="s">
        <v>467</v>
      </c>
      <c r="M743" t="s">
        <v>467</v>
      </c>
      <c r="N743" t="s">
        <v>467</v>
      </c>
      <c r="O743">
        <v>1E-3</v>
      </c>
      <c r="P743" t="s">
        <v>468</v>
      </c>
      <c r="Q743">
        <v>4.0000000000000001E-3</v>
      </c>
      <c r="R743" t="s">
        <v>469</v>
      </c>
      <c r="S743" t="s">
        <v>458</v>
      </c>
      <c r="T743" t="s">
        <v>458</v>
      </c>
      <c r="U743" s="18">
        <v>43287</v>
      </c>
      <c r="V743" t="s">
        <v>160</v>
      </c>
      <c r="W743" t="s">
        <v>458</v>
      </c>
      <c r="X743" t="s">
        <v>459</v>
      </c>
      <c r="Z743"/>
    </row>
    <row r="744" spans="1:26" x14ac:dyDescent="0.35">
      <c r="A744" t="s">
        <v>540</v>
      </c>
      <c r="B744" t="s">
        <v>460</v>
      </c>
      <c r="C744" t="s">
        <v>473</v>
      </c>
      <c r="D744" t="s">
        <v>197</v>
      </c>
      <c r="E744" t="s">
        <v>478</v>
      </c>
      <c r="F744" t="s">
        <v>466</v>
      </c>
      <c r="H744" t="s">
        <v>707</v>
      </c>
      <c r="I744" s="18">
        <v>43286</v>
      </c>
      <c r="J744">
        <v>0.02</v>
      </c>
      <c r="K744" t="s">
        <v>468</v>
      </c>
      <c r="L744" t="s">
        <v>467</v>
      </c>
      <c r="M744" t="s">
        <v>467</v>
      </c>
      <c r="N744" t="s">
        <v>467</v>
      </c>
      <c r="O744">
        <v>1E-3</v>
      </c>
      <c r="P744" t="s">
        <v>468</v>
      </c>
      <c r="Q744">
        <v>4.0000000000000001E-3</v>
      </c>
      <c r="R744" t="s">
        <v>469</v>
      </c>
      <c r="S744" t="s">
        <v>458</v>
      </c>
      <c r="T744" t="s">
        <v>458</v>
      </c>
      <c r="U744" s="18">
        <v>43287</v>
      </c>
      <c r="V744" t="s">
        <v>158</v>
      </c>
      <c r="W744" t="s">
        <v>458</v>
      </c>
      <c r="X744" t="s">
        <v>459</v>
      </c>
      <c r="Z744"/>
    </row>
    <row r="745" spans="1:26" x14ac:dyDescent="0.35">
      <c r="A745" t="s">
        <v>541</v>
      </c>
      <c r="B745" t="s">
        <v>460</v>
      </c>
      <c r="C745" t="s">
        <v>473</v>
      </c>
      <c r="D745" t="s">
        <v>197</v>
      </c>
      <c r="E745" t="s">
        <v>478</v>
      </c>
      <c r="F745" t="s">
        <v>466</v>
      </c>
      <c r="H745" t="s">
        <v>708</v>
      </c>
      <c r="I745" s="18">
        <v>43286</v>
      </c>
      <c r="J745">
        <v>5.3499999999999999E-2</v>
      </c>
      <c r="K745" t="s">
        <v>468</v>
      </c>
      <c r="L745" t="s">
        <v>467</v>
      </c>
      <c r="M745" t="s">
        <v>467</v>
      </c>
      <c r="N745" t="s">
        <v>467</v>
      </c>
      <c r="O745">
        <v>1E-3</v>
      </c>
      <c r="P745" t="s">
        <v>468</v>
      </c>
      <c r="Q745">
        <v>4.0000000000000001E-3</v>
      </c>
      <c r="R745" t="s">
        <v>469</v>
      </c>
      <c r="S745" t="s">
        <v>458</v>
      </c>
      <c r="T745" t="s">
        <v>458</v>
      </c>
      <c r="U745" s="18">
        <v>43287</v>
      </c>
      <c r="V745" t="s">
        <v>451</v>
      </c>
      <c r="W745" t="s">
        <v>458</v>
      </c>
      <c r="X745" t="s">
        <v>459</v>
      </c>
      <c r="Z745"/>
    </row>
    <row r="746" spans="1:26" x14ac:dyDescent="0.35">
      <c r="A746" t="s">
        <v>542</v>
      </c>
      <c r="B746" t="s">
        <v>460</v>
      </c>
      <c r="C746" t="s">
        <v>473</v>
      </c>
      <c r="D746" t="s">
        <v>197</v>
      </c>
      <c r="E746" t="s">
        <v>478</v>
      </c>
      <c r="F746" t="s">
        <v>466</v>
      </c>
      <c r="H746" t="s">
        <v>709</v>
      </c>
      <c r="I746" s="18">
        <v>43286</v>
      </c>
      <c r="J746">
        <v>2.3699999999999999E-2</v>
      </c>
      <c r="K746" t="s">
        <v>468</v>
      </c>
      <c r="L746" t="s">
        <v>467</v>
      </c>
      <c r="M746" t="s">
        <v>467</v>
      </c>
      <c r="N746" t="s">
        <v>467</v>
      </c>
      <c r="O746">
        <v>1E-3</v>
      </c>
      <c r="P746" t="s">
        <v>468</v>
      </c>
      <c r="Q746">
        <v>4.0000000000000001E-3</v>
      </c>
      <c r="R746" t="s">
        <v>469</v>
      </c>
      <c r="S746" t="s">
        <v>458</v>
      </c>
      <c r="T746" t="s">
        <v>458</v>
      </c>
      <c r="U746" s="18">
        <v>43287</v>
      </c>
      <c r="V746" t="s">
        <v>161</v>
      </c>
      <c r="W746" t="s">
        <v>458</v>
      </c>
      <c r="X746" t="s">
        <v>459</v>
      </c>
      <c r="Z746"/>
    </row>
    <row r="747" spans="1:26" x14ac:dyDescent="0.35">
      <c r="A747" t="s">
        <v>543</v>
      </c>
      <c r="B747" t="s">
        <v>460</v>
      </c>
      <c r="C747" t="s">
        <v>473</v>
      </c>
      <c r="D747" t="s">
        <v>197</v>
      </c>
      <c r="E747" t="s">
        <v>478</v>
      </c>
      <c r="F747" t="s">
        <v>466</v>
      </c>
      <c r="H747" t="s">
        <v>710</v>
      </c>
      <c r="I747" s="18">
        <v>43298</v>
      </c>
      <c r="J747">
        <v>1.06E-2</v>
      </c>
      <c r="K747" t="s">
        <v>468</v>
      </c>
      <c r="L747" t="s">
        <v>467</v>
      </c>
      <c r="M747" t="s">
        <v>467</v>
      </c>
      <c r="N747" t="s">
        <v>467</v>
      </c>
      <c r="O747">
        <v>1E-3</v>
      </c>
      <c r="P747" t="s">
        <v>468</v>
      </c>
      <c r="Q747">
        <v>4.0000000000000001E-3</v>
      </c>
      <c r="R747" t="s">
        <v>469</v>
      </c>
      <c r="S747" t="s">
        <v>458</v>
      </c>
      <c r="T747" t="s">
        <v>458</v>
      </c>
      <c r="U747" s="18">
        <v>43299</v>
      </c>
      <c r="V747" t="s">
        <v>158</v>
      </c>
      <c r="W747" t="s">
        <v>458</v>
      </c>
      <c r="X747" t="s">
        <v>459</v>
      </c>
      <c r="Z747"/>
    </row>
    <row r="748" spans="1:26" x14ac:dyDescent="0.35">
      <c r="A748" t="s">
        <v>544</v>
      </c>
      <c r="B748" t="s">
        <v>460</v>
      </c>
      <c r="C748" t="s">
        <v>473</v>
      </c>
      <c r="D748" t="s">
        <v>197</v>
      </c>
      <c r="E748" t="s">
        <v>478</v>
      </c>
      <c r="F748" t="s">
        <v>466</v>
      </c>
      <c r="H748" t="s">
        <v>711</v>
      </c>
      <c r="I748" s="18">
        <v>43298</v>
      </c>
      <c r="J748">
        <v>1.14E-2</v>
      </c>
      <c r="K748" t="s">
        <v>468</v>
      </c>
      <c r="L748" t="s">
        <v>467</v>
      </c>
      <c r="M748" t="s">
        <v>467</v>
      </c>
      <c r="N748" t="s">
        <v>467</v>
      </c>
      <c r="O748">
        <v>1E-3</v>
      </c>
      <c r="P748" t="s">
        <v>468</v>
      </c>
      <c r="Q748">
        <v>4.0000000000000001E-3</v>
      </c>
      <c r="R748" t="s">
        <v>469</v>
      </c>
      <c r="S748" t="s">
        <v>458</v>
      </c>
      <c r="T748" t="s">
        <v>457</v>
      </c>
      <c r="U748" s="18">
        <v>43299</v>
      </c>
      <c r="V748" t="s">
        <v>451</v>
      </c>
      <c r="W748" t="s">
        <v>458</v>
      </c>
      <c r="X748" t="s">
        <v>459</v>
      </c>
      <c r="Z748"/>
    </row>
    <row r="749" spans="1:26" x14ac:dyDescent="0.35">
      <c r="A749" t="s">
        <v>801</v>
      </c>
      <c r="B749" t="s">
        <v>460</v>
      </c>
      <c r="C749" t="s">
        <v>473</v>
      </c>
      <c r="D749" t="s">
        <v>197</v>
      </c>
      <c r="E749" t="s">
        <v>478</v>
      </c>
      <c r="F749" t="s">
        <v>466</v>
      </c>
      <c r="H749" t="s">
        <v>712</v>
      </c>
      <c r="I749" s="18">
        <v>43298</v>
      </c>
      <c r="J749">
        <v>3.4299999999999997E-2</v>
      </c>
      <c r="K749" t="s">
        <v>468</v>
      </c>
      <c r="L749" t="s">
        <v>467</v>
      </c>
      <c r="M749" t="s">
        <v>467</v>
      </c>
      <c r="N749" t="s">
        <v>467</v>
      </c>
      <c r="O749">
        <v>1E-3</v>
      </c>
      <c r="P749" t="s">
        <v>468</v>
      </c>
      <c r="Q749">
        <v>4.0000000000000001E-3</v>
      </c>
      <c r="R749" t="s">
        <v>469</v>
      </c>
      <c r="S749" t="s">
        <v>458</v>
      </c>
      <c r="T749" t="s">
        <v>456</v>
      </c>
      <c r="U749" s="18">
        <v>43299</v>
      </c>
      <c r="V749" t="s">
        <v>451</v>
      </c>
      <c r="W749" t="s">
        <v>458</v>
      </c>
      <c r="X749" t="s">
        <v>459</v>
      </c>
      <c r="Z749"/>
    </row>
    <row r="750" spans="1:26" x14ac:dyDescent="0.35">
      <c r="A750" t="s">
        <v>545</v>
      </c>
      <c r="B750" t="s">
        <v>460</v>
      </c>
      <c r="C750" t="s">
        <v>473</v>
      </c>
      <c r="D750" t="s">
        <v>197</v>
      </c>
      <c r="E750" t="s">
        <v>478</v>
      </c>
      <c r="F750" t="s">
        <v>466</v>
      </c>
      <c r="H750" t="s">
        <v>713</v>
      </c>
      <c r="I750" s="18">
        <v>43298</v>
      </c>
      <c r="J750">
        <v>3.8699999999999998E-2</v>
      </c>
      <c r="K750" t="s">
        <v>468</v>
      </c>
      <c r="L750" t="s">
        <v>467</v>
      </c>
      <c r="M750" t="s">
        <v>467</v>
      </c>
      <c r="N750" t="s">
        <v>467</v>
      </c>
      <c r="O750">
        <v>1E-3</v>
      </c>
      <c r="P750" t="s">
        <v>468</v>
      </c>
      <c r="Q750">
        <v>4.0000000000000001E-3</v>
      </c>
      <c r="R750" t="s">
        <v>469</v>
      </c>
      <c r="S750" t="s">
        <v>458</v>
      </c>
      <c r="T750" t="s">
        <v>458</v>
      </c>
      <c r="U750" s="18">
        <v>43299</v>
      </c>
      <c r="V750" t="s">
        <v>161</v>
      </c>
      <c r="W750" t="s">
        <v>458</v>
      </c>
      <c r="X750" t="s">
        <v>459</v>
      </c>
      <c r="Z750"/>
    </row>
    <row r="751" spans="1:26" x14ac:dyDescent="0.35">
      <c r="A751" t="s">
        <v>546</v>
      </c>
      <c r="B751" t="s">
        <v>460</v>
      </c>
      <c r="C751" t="s">
        <v>473</v>
      </c>
      <c r="D751" t="s">
        <v>197</v>
      </c>
      <c r="E751" t="s">
        <v>478</v>
      </c>
      <c r="F751" t="s">
        <v>466</v>
      </c>
      <c r="H751" t="s">
        <v>714</v>
      </c>
      <c r="I751" s="18">
        <v>43306</v>
      </c>
      <c r="J751">
        <v>6.4600000000000005E-2</v>
      </c>
      <c r="K751" t="s">
        <v>468</v>
      </c>
      <c r="L751" t="s">
        <v>467</v>
      </c>
      <c r="M751" t="s">
        <v>467</v>
      </c>
      <c r="N751" t="s">
        <v>467</v>
      </c>
      <c r="O751">
        <v>1E-3</v>
      </c>
      <c r="P751" t="s">
        <v>468</v>
      </c>
      <c r="Q751">
        <v>4.0000000000000001E-3</v>
      </c>
      <c r="R751" t="s">
        <v>469</v>
      </c>
      <c r="S751" t="s">
        <v>458</v>
      </c>
      <c r="T751" t="s">
        <v>458</v>
      </c>
      <c r="U751" s="18">
        <v>43307</v>
      </c>
      <c r="V751" t="s">
        <v>159</v>
      </c>
      <c r="W751" t="s">
        <v>458</v>
      </c>
      <c r="X751" t="s">
        <v>459</v>
      </c>
      <c r="Z751"/>
    </row>
    <row r="752" spans="1:26" x14ac:dyDescent="0.35">
      <c r="A752" t="s">
        <v>547</v>
      </c>
      <c r="B752" t="s">
        <v>460</v>
      </c>
      <c r="C752" t="s">
        <v>473</v>
      </c>
      <c r="D752" t="s">
        <v>197</v>
      </c>
      <c r="E752" t="s">
        <v>478</v>
      </c>
      <c r="F752" t="s">
        <v>466</v>
      </c>
      <c r="H752" t="s">
        <v>715</v>
      </c>
      <c r="I752" s="18">
        <v>43306</v>
      </c>
      <c r="J752">
        <v>5.6300000000000003E-2</v>
      </c>
      <c r="K752" t="s">
        <v>468</v>
      </c>
      <c r="L752" t="s">
        <v>467</v>
      </c>
      <c r="M752" t="s">
        <v>467</v>
      </c>
      <c r="N752" t="s">
        <v>467</v>
      </c>
      <c r="O752">
        <v>1E-3</v>
      </c>
      <c r="P752" t="s">
        <v>468</v>
      </c>
      <c r="Q752">
        <v>4.0000000000000001E-3</v>
      </c>
      <c r="R752" t="s">
        <v>469</v>
      </c>
      <c r="S752" t="s">
        <v>458</v>
      </c>
      <c r="T752" t="s">
        <v>458</v>
      </c>
      <c r="U752" s="18">
        <v>43307</v>
      </c>
      <c r="V752" t="s">
        <v>160</v>
      </c>
      <c r="W752" t="s">
        <v>458</v>
      </c>
      <c r="X752" t="s">
        <v>459</v>
      </c>
      <c r="Z752"/>
    </row>
    <row r="753" spans="1:26" x14ac:dyDescent="0.35">
      <c r="A753" t="s">
        <v>548</v>
      </c>
      <c r="B753" t="s">
        <v>460</v>
      </c>
      <c r="C753" t="s">
        <v>473</v>
      </c>
      <c r="D753" t="s">
        <v>197</v>
      </c>
      <c r="E753" t="s">
        <v>478</v>
      </c>
      <c r="F753" t="s">
        <v>466</v>
      </c>
      <c r="H753" t="s">
        <v>716</v>
      </c>
      <c r="I753" s="18">
        <v>43306</v>
      </c>
      <c r="J753">
        <v>6.2899999999999998E-2</v>
      </c>
      <c r="K753" t="s">
        <v>468</v>
      </c>
      <c r="L753" t="s">
        <v>467</v>
      </c>
      <c r="M753" t="s">
        <v>467</v>
      </c>
      <c r="N753" t="s">
        <v>467</v>
      </c>
      <c r="O753">
        <v>1E-3</v>
      </c>
      <c r="P753" t="s">
        <v>468</v>
      </c>
      <c r="Q753">
        <v>4.0000000000000001E-3</v>
      </c>
      <c r="R753" t="s">
        <v>469</v>
      </c>
      <c r="S753" t="s">
        <v>458</v>
      </c>
      <c r="T753" t="s">
        <v>457</v>
      </c>
      <c r="U753" s="18">
        <v>43307</v>
      </c>
      <c r="V753" t="s">
        <v>158</v>
      </c>
      <c r="W753" t="s">
        <v>458</v>
      </c>
      <c r="X753" t="s">
        <v>459</v>
      </c>
      <c r="Z753"/>
    </row>
    <row r="754" spans="1:26" x14ac:dyDescent="0.35">
      <c r="A754" t="s">
        <v>607</v>
      </c>
      <c r="B754" t="s">
        <v>460</v>
      </c>
      <c r="C754" t="s">
        <v>473</v>
      </c>
      <c r="D754" t="s">
        <v>197</v>
      </c>
      <c r="E754" t="s">
        <v>478</v>
      </c>
      <c r="F754" t="s">
        <v>466</v>
      </c>
      <c r="H754" t="s">
        <v>717</v>
      </c>
      <c r="I754" s="18">
        <v>43306</v>
      </c>
      <c r="J754">
        <v>6.7900000000000002E-2</v>
      </c>
      <c r="K754" t="s">
        <v>468</v>
      </c>
      <c r="L754" t="s">
        <v>467</v>
      </c>
      <c r="M754" t="s">
        <v>467</v>
      </c>
      <c r="N754" t="s">
        <v>467</v>
      </c>
      <c r="O754">
        <v>1E-3</v>
      </c>
      <c r="P754" t="s">
        <v>468</v>
      </c>
      <c r="Q754">
        <v>4.0000000000000001E-3</v>
      </c>
      <c r="R754" t="s">
        <v>469</v>
      </c>
      <c r="S754" t="s">
        <v>458</v>
      </c>
      <c r="T754" t="s">
        <v>456</v>
      </c>
      <c r="U754" s="18">
        <v>43307</v>
      </c>
      <c r="V754" t="s">
        <v>158</v>
      </c>
      <c r="W754" t="s">
        <v>458</v>
      </c>
      <c r="X754" t="s">
        <v>459</v>
      </c>
      <c r="Z754"/>
    </row>
    <row r="755" spans="1:26" x14ac:dyDescent="0.35">
      <c r="A755" t="s">
        <v>549</v>
      </c>
      <c r="B755" t="s">
        <v>460</v>
      </c>
      <c r="C755" t="s">
        <v>473</v>
      </c>
      <c r="D755" t="s">
        <v>197</v>
      </c>
      <c r="E755" t="s">
        <v>478</v>
      </c>
      <c r="F755" t="s">
        <v>466</v>
      </c>
      <c r="H755" t="s">
        <v>718</v>
      </c>
      <c r="I755" s="18">
        <v>43306</v>
      </c>
      <c r="J755">
        <v>0.1026</v>
      </c>
      <c r="K755" t="s">
        <v>468</v>
      </c>
      <c r="L755" t="s">
        <v>467</v>
      </c>
      <c r="M755" t="s">
        <v>467</v>
      </c>
      <c r="N755" t="s">
        <v>467</v>
      </c>
      <c r="O755">
        <v>1E-3</v>
      </c>
      <c r="P755" t="s">
        <v>468</v>
      </c>
      <c r="Q755">
        <v>4.0000000000000001E-3</v>
      </c>
      <c r="R755" t="s">
        <v>469</v>
      </c>
      <c r="S755" t="s">
        <v>458</v>
      </c>
      <c r="T755" t="s">
        <v>458</v>
      </c>
      <c r="U755" s="18">
        <v>43307</v>
      </c>
      <c r="V755" t="s">
        <v>451</v>
      </c>
      <c r="W755" t="s">
        <v>458</v>
      </c>
      <c r="X755" t="s">
        <v>459</v>
      </c>
      <c r="Z755"/>
    </row>
    <row r="756" spans="1:26" x14ac:dyDescent="0.35">
      <c r="A756" t="s">
        <v>550</v>
      </c>
      <c r="B756" t="s">
        <v>460</v>
      </c>
      <c r="C756" t="s">
        <v>473</v>
      </c>
      <c r="D756" t="s">
        <v>197</v>
      </c>
      <c r="E756" t="s">
        <v>478</v>
      </c>
      <c r="F756" t="s">
        <v>466</v>
      </c>
      <c r="H756" t="s">
        <v>719</v>
      </c>
      <c r="I756" s="18">
        <v>43312</v>
      </c>
      <c r="J756">
        <v>5.0299999999999997E-2</v>
      </c>
      <c r="K756" t="s">
        <v>468</v>
      </c>
      <c r="L756" t="s">
        <v>467</v>
      </c>
      <c r="M756" t="s">
        <v>467</v>
      </c>
      <c r="N756" t="s">
        <v>467</v>
      </c>
      <c r="O756">
        <v>1E-3</v>
      </c>
      <c r="P756" t="s">
        <v>468</v>
      </c>
      <c r="Q756">
        <v>4.0000000000000001E-3</v>
      </c>
      <c r="R756" t="s">
        <v>469</v>
      </c>
      <c r="S756" t="s">
        <v>458</v>
      </c>
      <c r="T756" t="s">
        <v>458</v>
      </c>
      <c r="U756" s="18">
        <v>43313</v>
      </c>
      <c r="V756" t="s">
        <v>159</v>
      </c>
      <c r="W756" t="s">
        <v>458</v>
      </c>
      <c r="X756" t="s">
        <v>459</v>
      </c>
      <c r="Z756"/>
    </row>
    <row r="757" spans="1:26" x14ac:dyDescent="0.35">
      <c r="A757" t="s">
        <v>551</v>
      </c>
      <c r="B757" t="s">
        <v>460</v>
      </c>
      <c r="C757" t="s">
        <v>473</v>
      </c>
      <c r="D757" t="s">
        <v>197</v>
      </c>
      <c r="E757" t="s">
        <v>478</v>
      </c>
      <c r="F757" t="s">
        <v>466</v>
      </c>
      <c r="H757" t="s">
        <v>720</v>
      </c>
      <c r="I757" s="18">
        <v>43312</v>
      </c>
      <c r="J757">
        <v>4.24E-2</v>
      </c>
      <c r="K757" t="s">
        <v>468</v>
      </c>
      <c r="L757" t="s">
        <v>467</v>
      </c>
      <c r="M757" t="s">
        <v>467</v>
      </c>
      <c r="N757" t="s">
        <v>467</v>
      </c>
      <c r="O757">
        <v>1E-3</v>
      </c>
      <c r="P757" t="s">
        <v>468</v>
      </c>
      <c r="Q757">
        <v>4.0000000000000001E-3</v>
      </c>
      <c r="R757" t="s">
        <v>469</v>
      </c>
      <c r="S757" t="s">
        <v>458</v>
      </c>
      <c r="T757" t="s">
        <v>458</v>
      </c>
      <c r="U757" s="18">
        <v>43313</v>
      </c>
      <c r="V757" t="s">
        <v>160</v>
      </c>
      <c r="W757" t="s">
        <v>458</v>
      </c>
      <c r="X757" t="s">
        <v>459</v>
      </c>
      <c r="Z757"/>
    </row>
    <row r="758" spans="1:26" x14ac:dyDescent="0.35">
      <c r="A758" t="s">
        <v>552</v>
      </c>
      <c r="B758" t="s">
        <v>460</v>
      </c>
      <c r="C758" t="s">
        <v>473</v>
      </c>
      <c r="D758" t="s">
        <v>197</v>
      </c>
      <c r="E758" t="s">
        <v>478</v>
      </c>
      <c r="F758" t="s">
        <v>466</v>
      </c>
      <c r="H758" t="s">
        <v>721</v>
      </c>
      <c r="I758" s="18">
        <v>43312</v>
      </c>
      <c r="J758">
        <v>7.0000000000000001E-3</v>
      </c>
      <c r="K758" t="s">
        <v>468</v>
      </c>
      <c r="L758" t="s">
        <v>467</v>
      </c>
      <c r="M758" t="s">
        <v>467</v>
      </c>
      <c r="N758" t="s">
        <v>467</v>
      </c>
      <c r="O758">
        <v>1E-3</v>
      </c>
      <c r="P758" t="s">
        <v>468</v>
      </c>
      <c r="Q758">
        <v>4.0000000000000001E-3</v>
      </c>
      <c r="R758" t="s">
        <v>469</v>
      </c>
      <c r="S758" t="s">
        <v>458</v>
      </c>
      <c r="T758" t="s">
        <v>458</v>
      </c>
      <c r="U758" s="18">
        <v>43313</v>
      </c>
      <c r="V758" t="s">
        <v>450</v>
      </c>
      <c r="W758" t="s">
        <v>458</v>
      </c>
      <c r="X758" t="s">
        <v>459</v>
      </c>
      <c r="Z758"/>
    </row>
    <row r="759" spans="1:26" x14ac:dyDescent="0.35">
      <c r="A759" t="s">
        <v>553</v>
      </c>
      <c r="B759" t="s">
        <v>460</v>
      </c>
      <c r="C759" t="s">
        <v>473</v>
      </c>
      <c r="D759" t="s">
        <v>197</v>
      </c>
      <c r="E759" t="s">
        <v>478</v>
      </c>
      <c r="F759" t="s">
        <v>466</v>
      </c>
      <c r="H759" t="s">
        <v>722</v>
      </c>
      <c r="I759" s="18">
        <v>43312</v>
      </c>
      <c r="J759">
        <v>1.3299999999999999E-2</v>
      </c>
      <c r="K759" t="s">
        <v>468</v>
      </c>
      <c r="L759" t="s">
        <v>467</v>
      </c>
      <c r="M759" t="s">
        <v>467</v>
      </c>
      <c r="N759" t="s">
        <v>467</v>
      </c>
      <c r="O759">
        <v>1E-3</v>
      </c>
      <c r="P759" t="s">
        <v>468</v>
      </c>
      <c r="Q759">
        <v>4.0000000000000001E-3</v>
      </c>
      <c r="R759" t="s">
        <v>469</v>
      </c>
      <c r="S759" t="s">
        <v>458</v>
      </c>
      <c r="T759" t="s">
        <v>458</v>
      </c>
      <c r="U759" s="18">
        <v>43313</v>
      </c>
      <c r="V759" t="s">
        <v>158</v>
      </c>
      <c r="W759" t="s">
        <v>458</v>
      </c>
      <c r="X759" t="s">
        <v>459</v>
      </c>
      <c r="Z759"/>
    </row>
    <row r="760" spans="1:26" x14ac:dyDescent="0.35">
      <c r="A760" t="s">
        <v>554</v>
      </c>
      <c r="B760" t="s">
        <v>460</v>
      </c>
      <c r="C760" t="s">
        <v>473</v>
      </c>
      <c r="D760" t="s">
        <v>197</v>
      </c>
      <c r="E760" t="s">
        <v>478</v>
      </c>
      <c r="F760" t="s">
        <v>466</v>
      </c>
      <c r="H760" t="s">
        <v>723</v>
      </c>
      <c r="I760" s="18">
        <v>43312</v>
      </c>
      <c r="J760">
        <v>3.2099999999999997E-2</v>
      </c>
      <c r="K760" t="s">
        <v>468</v>
      </c>
      <c r="L760" t="s">
        <v>467</v>
      </c>
      <c r="M760" t="s">
        <v>467</v>
      </c>
      <c r="N760" t="s">
        <v>467</v>
      </c>
      <c r="O760">
        <v>1E-3</v>
      </c>
      <c r="P760" t="s">
        <v>468</v>
      </c>
      <c r="Q760">
        <v>4.0000000000000001E-3</v>
      </c>
      <c r="R760" t="s">
        <v>469</v>
      </c>
      <c r="S760" t="s">
        <v>458</v>
      </c>
      <c r="T760" t="s">
        <v>458</v>
      </c>
      <c r="U760" s="18">
        <v>43313</v>
      </c>
      <c r="V760" t="s">
        <v>451</v>
      </c>
      <c r="W760" t="s">
        <v>458</v>
      </c>
      <c r="X760" t="s">
        <v>459</v>
      </c>
      <c r="Z760"/>
    </row>
    <row r="761" spans="1:26" x14ac:dyDescent="0.35">
      <c r="A761" t="s">
        <v>555</v>
      </c>
      <c r="B761" t="s">
        <v>460</v>
      </c>
      <c r="C761" t="s">
        <v>473</v>
      </c>
      <c r="D761" t="s">
        <v>197</v>
      </c>
      <c r="E761" t="s">
        <v>478</v>
      </c>
      <c r="F761" t="s">
        <v>466</v>
      </c>
      <c r="H761" t="s">
        <v>724</v>
      </c>
      <c r="I761" s="18">
        <v>43312</v>
      </c>
      <c r="J761">
        <v>2.12E-2</v>
      </c>
      <c r="K761" t="s">
        <v>468</v>
      </c>
      <c r="L761" t="s">
        <v>467</v>
      </c>
      <c r="M761" t="s">
        <v>467</v>
      </c>
      <c r="N761" t="s">
        <v>467</v>
      </c>
      <c r="O761">
        <v>1E-3</v>
      </c>
      <c r="P761" t="s">
        <v>468</v>
      </c>
      <c r="Q761">
        <v>4.0000000000000001E-3</v>
      </c>
      <c r="R761" t="s">
        <v>469</v>
      </c>
      <c r="S761" t="s">
        <v>458</v>
      </c>
      <c r="T761" t="s">
        <v>457</v>
      </c>
      <c r="U761" s="18">
        <v>43313</v>
      </c>
      <c r="V761" t="s">
        <v>161</v>
      </c>
      <c r="W761" t="s">
        <v>458</v>
      </c>
      <c r="X761" t="s">
        <v>459</v>
      </c>
      <c r="Z761"/>
    </row>
    <row r="762" spans="1:26" x14ac:dyDescent="0.35">
      <c r="A762" t="s">
        <v>802</v>
      </c>
      <c r="B762" t="s">
        <v>460</v>
      </c>
      <c r="C762" t="s">
        <v>473</v>
      </c>
      <c r="D762" t="s">
        <v>197</v>
      </c>
      <c r="E762" t="s">
        <v>478</v>
      </c>
      <c r="F762" t="s">
        <v>466</v>
      </c>
      <c r="H762" t="s">
        <v>725</v>
      </c>
      <c r="I762" s="18">
        <v>43312</v>
      </c>
      <c r="J762">
        <v>2.12E-2</v>
      </c>
      <c r="K762" t="s">
        <v>468</v>
      </c>
      <c r="L762" t="s">
        <v>467</v>
      </c>
      <c r="M762" t="s">
        <v>467</v>
      </c>
      <c r="N762" t="s">
        <v>467</v>
      </c>
      <c r="O762">
        <v>1E-3</v>
      </c>
      <c r="P762" t="s">
        <v>468</v>
      </c>
      <c r="Q762">
        <v>4.0000000000000001E-3</v>
      </c>
      <c r="R762" t="s">
        <v>469</v>
      </c>
      <c r="S762" t="s">
        <v>458</v>
      </c>
      <c r="T762" t="s">
        <v>456</v>
      </c>
      <c r="U762" s="18">
        <v>43313</v>
      </c>
      <c r="V762" t="s">
        <v>161</v>
      </c>
      <c r="W762" t="s">
        <v>458</v>
      </c>
      <c r="X762" t="s">
        <v>459</v>
      </c>
      <c r="Z762"/>
    </row>
    <row r="763" spans="1:26" x14ac:dyDescent="0.35">
      <c r="A763" t="s">
        <v>556</v>
      </c>
      <c r="B763" t="s">
        <v>460</v>
      </c>
      <c r="C763" t="s">
        <v>473</v>
      </c>
      <c r="D763" t="s">
        <v>197</v>
      </c>
      <c r="E763" t="s">
        <v>478</v>
      </c>
      <c r="F763" t="s">
        <v>466</v>
      </c>
      <c r="H763" t="s">
        <v>726</v>
      </c>
      <c r="I763" s="18">
        <v>43326</v>
      </c>
      <c r="J763">
        <v>0.17199999999999999</v>
      </c>
      <c r="K763" t="s">
        <v>468</v>
      </c>
      <c r="L763" t="s">
        <v>467</v>
      </c>
      <c r="M763" t="s">
        <v>467</v>
      </c>
      <c r="N763" t="s">
        <v>467</v>
      </c>
      <c r="O763">
        <v>1E-3</v>
      </c>
      <c r="P763" t="s">
        <v>468</v>
      </c>
      <c r="Q763">
        <v>4.0000000000000001E-3</v>
      </c>
      <c r="R763" t="s">
        <v>469</v>
      </c>
      <c r="S763" t="s">
        <v>458</v>
      </c>
      <c r="T763" t="s">
        <v>458</v>
      </c>
      <c r="U763" s="18">
        <v>43327</v>
      </c>
      <c r="V763" t="s">
        <v>159</v>
      </c>
      <c r="W763" t="s">
        <v>458</v>
      </c>
      <c r="X763" t="s">
        <v>459</v>
      </c>
      <c r="Z763"/>
    </row>
    <row r="764" spans="1:26" x14ac:dyDescent="0.35">
      <c r="A764" t="s">
        <v>557</v>
      </c>
      <c r="B764" t="s">
        <v>460</v>
      </c>
      <c r="C764" t="s">
        <v>473</v>
      </c>
      <c r="D764" t="s">
        <v>197</v>
      </c>
      <c r="E764" t="s">
        <v>478</v>
      </c>
      <c r="F764" t="s">
        <v>466</v>
      </c>
      <c r="H764" t="s">
        <v>727</v>
      </c>
      <c r="I764" s="18">
        <v>43326</v>
      </c>
      <c r="J764">
        <v>0.04</v>
      </c>
      <c r="K764" t="s">
        <v>468</v>
      </c>
      <c r="L764" t="s">
        <v>467</v>
      </c>
      <c r="M764" t="s">
        <v>467</v>
      </c>
      <c r="N764" t="s">
        <v>467</v>
      </c>
      <c r="O764">
        <v>1E-3</v>
      </c>
      <c r="P764" t="s">
        <v>468</v>
      </c>
      <c r="Q764">
        <v>4.0000000000000001E-3</v>
      </c>
      <c r="R764" t="s">
        <v>469</v>
      </c>
      <c r="S764" t="s">
        <v>458</v>
      </c>
      <c r="T764" t="s">
        <v>458</v>
      </c>
      <c r="U764" s="18">
        <v>43327</v>
      </c>
      <c r="V764" t="s">
        <v>160</v>
      </c>
      <c r="W764" t="s">
        <v>458</v>
      </c>
      <c r="X764" t="s">
        <v>459</v>
      </c>
      <c r="Z764"/>
    </row>
    <row r="765" spans="1:26" x14ac:dyDescent="0.35">
      <c r="A765" t="s">
        <v>558</v>
      </c>
      <c r="B765" t="s">
        <v>460</v>
      </c>
      <c r="C765" t="s">
        <v>473</v>
      </c>
      <c r="D765" t="s">
        <v>197</v>
      </c>
      <c r="E765" t="s">
        <v>478</v>
      </c>
      <c r="F765" t="s">
        <v>466</v>
      </c>
      <c r="H765" t="s">
        <v>728</v>
      </c>
      <c r="I765" s="18">
        <v>43326</v>
      </c>
      <c r="J765">
        <v>3.4500000000000003E-2</v>
      </c>
      <c r="K765" t="s">
        <v>468</v>
      </c>
      <c r="L765" t="s">
        <v>467</v>
      </c>
      <c r="M765" t="s">
        <v>467</v>
      </c>
      <c r="N765" t="s">
        <v>467</v>
      </c>
      <c r="O765">
        <v>1E-3</v>
      </c>
      <c r="P765" t="s">
        <v>468</v>
      </c>
      <c r="Q765">
        <v>4.0000000000000001E-3</v>
      </c>
      <c r="R765" t="s">
        <v>469</v>
      </c>
      <c r="S765" t="s">
        <v>458</v>
      </c>
      <c r="T765" t="s">
        <v>458</v>
      </c>
      <c r="U765" s="18">
        <v>43327</v>
      </c>
      <c r="V765" t="s">
        <v>450</v>
      </c>
      <c r="W765" t="s">
        <v>458</v>
      </c>
      <c r="X765" t="s">
        <v>459</v>
      </c>
      <c r="Z765"/>
    </row>
    <row r="766" spans="1:26" x14ac:dyDescent="0.35">
      <c r="A766" t="s">
        <v>559</v>
      </c>
      <c r="B766" t="s">
        <v>460</v>
      </c>
      <c r="C766" t="s">
        <v>473</v>
      </c>
      <c r="D766" t="s">
        <v>197</v>
      </c>
      <c r="E766" t="s">
        <v>478</v>
      </c>
      <c r="F766" t="s">
        <v>466</v>
      </c>
      <c r="H766" t="s">
        <v>729</v>
      </c>
      <c r="I766" s="18">
        <v>43326</v>
      </c>
      <c r="J766">
        <v>1.8599999999999998E-2</v>
      </c>
      <c r="K766" t="s">
        <v>468</v>
      </c>
      <c r="L766" t="s">
        <v>467</v>
      </c>
      <c r="M766" t="s">
        <v>467</v>
      </c>
      <c r="N766" t="s">
        <v>467</v>
      </c>
      <c r="O766">
        <v>1E-3</v>
      </c>
      <c r="P766" t="s">
        <v>468</v>
      </c>
      <c r="Q766">
        <v>4.0000000000000001E-3</v>
      </c>
      <c r="R766" t="s">
        <v>469</v>
      </c>
      <c r="S766" t="s">
        <v>458</v>
      </c>
      <c r="T766" t="s">
        <v>457</v>
      </c>
      <c r="U766" s="18">
        <v>43327</v>
      </c>
      <c r="V766" t="s">
        <v>158</v>
      </c>
      <c r="W766" t="s">
        <v>458</v>
      </c>
      <c r="X766" t="s">
        <v>459</v>
      </c>
      <c r="Z766"/>
    </row>
    <row r="767" spans="1:26" x14ac:dyDescent="0.35">
      <c r="A767" t="s">
        <v>608</v>
      </c>
      <c r="B767" t="s">
        <v>460</v>
      </c>
      <c r="C767" t="s">
        <v>473</v>
      </c>
      <c r="D767" t="s">
        <v>197</v>
      </c>
      <c r="E767" t="s">
        <v>478</v>
      </c>
      <c r="F767" t="s">
        <v>466</v>
      </c>
      <c r="H767" t="s">
        <v>730</v>
      </c>
      <c r="I767" s="18">
        <v>43326</v>
      </c>
      <c r="J767">
        <v>1.5900000000000001E-2</v>
      </c>
      <c r="K767" t="s">
        <v>468</v>
      </c>
      <c r="L767" t="s">
        <v>467</v>
      </c>
      <c r="M767" t="s">
        <v>467</v>
      </c>
      <c r="N767" t="s">
        <v>467</v>
      </c>
      <c r="O767">
        <v>1E-3</v>
      </c>
      <c r="P767" t="s">
        <v>468</v>
      </c>
      <c r="Q767">
        <v>4.0000000000000001E-3</v>
      </c>
      <c r="R767" t="s">
        <v>469</v>
      </c>
      <c r="S767" t="s">
        <v>458</v>
      </c>
      <c r="T767" t="s">
        <v>456</v>
      </c>
      <c r="U767" s="18">
        <v>43327</v>
      </c>
      <c r="V767" t="s">
        <v>158</v>
      </c>
      <c r="W767" t="s">
        <v>458</v>
      </c>
      <c r="X767" t="s">
        <v>459</v>
      </c>
      <c r="Z767"/>
    </row>
    <row r="768" spans="1:26" x14ac:dyDescent="0.35">
      <c r="A768" t="s">
        <v>560</v>
      </c>
      <c r="B768" t="s">
        <v>460</v>
      </c>
      <c r="C768" t="s">
        <v>473</v>
      </c>
      <c r="D768" t="s">
        <v>197</v>
      </c>
      <c r="E768" t="s">
        <v>478</v>
      </c>
      <c r="F768" t="s">
        <v>466</v>
      </c>
      <c r="H768" t="s">
        <v>731</v>
      </c>
      <c r="I768" s="18">
        <v>43326</v>
      </c>
      <c r="J768">
        <v>9.4500000000000001E-2</v>
      </c>
      <c r="K768" t="s">
        <v>468</v>
      </c>
      <c r="L768" t="s">
        <v>467</v>
      </c>
      <c r="M768" t="s">
        <v>467</v>
      </c>
      <c r="N768" t="s">
        <v>467</v>
      </c>
      <c r="O768">
        <v>1E-3</v>
      </c>
      <c r="P768" t="s">
        <v>468</v>
      </c>
      <c r="Q768">
        <v>4.0000000000000001E-3</v>
      </c>
      <c r="R768" t="s">
        <v>469</v>
      </c>
      <c r="S768" t="s">
        <v>458</v>
      </c>
      <c r="T768" t="s">
        <v>458</v>
      </c>
      <c r="U768" s="18">
        <v>43327</v>
      </c>
      <c r="V768" t="s">
        <v>451</v>
      </c>
      <c r="W768" t="s">
        <v>458</v>
      </c>
      <c r="X768" t="s">
        <v>459</v>
      </c>
      <c r="Z768"/>
    </row>
    <row r="769" spans="1:26" x14ac:dyDescent="0.35">
      <c r="A769" t="s">
        <v>561</v>
      </c>
      <c r="B769" t="s">
        <v>460</v>
      </c>
      <c r="C769" t="s">
        <v>473</v>
      </c>
      <c r="D769" t="s">
        <v>197</v>
      </c>
      <c r="E769" t="s">
        <v>478</v>
      </c>
      <c r="F769" t="s">
        <v>466</v>
      </c>
      <c r="H769" t="s">
        <v>732</v>
      </c>
      <c r="I769" s="18">
        <v>43326</v>
      </c>
      <c r="J769">
        <v>4.2700000000000002E-2</v>
      </c>
      <c r="K769" t="s">
        <v>468</v>
      </c>
      <c r="L769" t="s">
        <v>467</v>
      </c>
      <c r="M769" t="s">
        <v>467</v>
      </c>
      <c r="N769" t="s">
        <v>467</v>
      </c>
      <c r="O769">
        <v>1E-3</v>
      </c>
      <c r="P769" t="s">
        <v>468</v>
      </c>
      <c r="Q769">
        <v>4.0000000000000001E-3</v>
      </c>
      <c r="R769" t="s">
        <v>469</v>
      </c>
      <c r="S769" t="s">
        <v>458</v>
      </c>
      <c r="T769" t="s">
        <v>458</v>
      </c>
      <c r="U769" s="18">
        <v>43327</v>
      </c>
      <c r="V769" t="s">
        <v>161</v>
      </c>
      <c r="W769" t="s">
        <v>458</v>
      </c>
      <c r="X769" t="s">
        <v>459</v>
      </c>
      <c r="Z769"/>
    </row>
    <row r="770" spans="1:26" x14ac:dyDescent="0.35">
      <c r="A770" t="s">
        <v>562</v>
      </c>
      <c r="B770" t="s">
        <v>460</v>
      </c>
      <c r="C770" t="s">
        <v>473</v>
      </c>
      <c r="D770" t="s">
        <v>197</v>
      </c>
      <c r="E770" t="s">
        <v>478</v>
      </c>
      <c r="F770" t="s">
        <v>466</v>
      </c>
      <c r="H770" t="s">
        <v>733</v>
      </c>
      <c r="I770" s="18">
        <v>43329</v>
      </c>
      <c r="J770">
        <v>0.11409999999999999</v>
      </c>
      <c r="K770" t="s">
        <v>468</v>
      </c>
      <c r="L770" t="s">
        <v>467</v>
      </c>
      <c r="M770" t="s">
        <v>467</v>
      </c>
      <c r="N770" t="s">
        <v>467</v>
      </c>
      <c r="O770">
        <v>1E-3</v>
      </c>
      <c r="P770" t="s">
        <v>468</v>
      </c>
      <c r="Q770">
        <v>4.0000000000000001E-3</v>
      </c>
      <c r="R770" t="s">
        <v>469</v>
      </c>
      <c r="S770" t="s">
        <v>458</v>
      </c>
      <c r="T770" t="s">
        <v>458</v>
      </c>
      <c r="U770" s="18">
        <v>43330</v>
      </c>
      <c r="V770" t="s">
        <v>450</v>
      </c>
      <c r="W770" t="s">
        <v>458</v>
      </c>
      <c r="X770" t="s">
        <v>459</v>
      </c>
      <c r="Z770"/>
    </row>
    <row r="771" spans="1:26" x14ac:dyDescent="0.35">
      <c r="A771" t="s">
        <v>563</v>
      </c>
      <c r="B771" t="s">
        <v>460</v>
      </c>
      <c r="C771" t="s">
        <v>473</v>
      </c>
      <c r="D771" t="s">
        <v>197</v>
      </c>
      <c r="E771" t="s">
        <v>478</v>
      </c>
      <c r="F771" t="s">
        <v>466</v>
      </c>
      <c r="H771" t="s">
        <v>734</v>
      </c>
      <c r="I771" s="18">
        <v>43340</v>
      </c>
      <c r="J771">
        <v>7.3599999999999999E-2</v>
      </c>
      <c r="K771" t="s">
        <v>468</v>
      </c>
      <c r="L771" t="s">
        <v>467</v>
      </c>
      <c r="M771" t="s">
        <v>467</v>
      </c>
      <c r="N771" t="s">
        <v>467</v>
      </c>
      <c r="O771">
        <v>1E-3</v>
      </c>
      <c r="P771" t="s">
        <v>468</v>
      </c>
      <c r="Q771">
        <v>4.0000000000000001E-3</v>
      </c>
      <c r="R771" t="s">
        <v>469</v>
      </c>
      <c r="S771" t="s">
        <v>458</v>
      </c>
      <c r="T771" t="s">
        <v>458</v>
      </c>
      <c r="U771" s="18">
        <v>43341</v>
      </c>
      <c r="V771" t="s">
        <v>159</v>
      </c>
      <c r="W771" t="s">
        <v>458</v>
      </c>
      <c r="X771" t="s">
        <v>459</v>
      </c>
      <c r="Z771"/>
    </row>
    <row r="772" spans="1:26" x14ac:dyDescent="0.35">
      <c r="A772" t="s">
        <v>564</v>
      </c>
      <c r="B772" t="s">
        <v>460</v>
      </c>
      <c r="C772" t="s">
        <v>473</v>
      </c>
      <c r="D772" t="s">
        <v>197</v>
      </c>
      <c r="E772" t="s">
        <v>478</v>
      </c>
      <c r="F772" t="s">
        <v>466</v>
      </c>
      <c r="H772" t="s">
        <v>735</v>
      </c>
      <c r="I772" s="18">
        <v>43340</v>
      </c>
      <c r="J772">
        <v>3.6200000000000003E-2</v>
      </c>
      <c r="K772" t="s">
        <v>468</v>
      </c>
      <c r="L772" t="s">
        <v>467</v>
      </c>
      <c r="M772" t="s">
        <v>467</v>
      </c>
      <c r="N772" t="s">
        <v>467</v>
      </c>
      <c r="O772">
        <v>1E-3</v>
      </c>
      <c r="P772" t="s">
        <v>468</v>
      </c>
      <c r="Q772">
        <v>4.0000000000000001E-3</v>
      </c>
      <c r="R772" t="s">
        <v>469</v>
      </c>
      <c r="S772" t="s">
        <v>458</v>
      </c>
      <c r="T772" t="s">
        <v>457</v>
      </c>
      <c r="U772" s="18">
        <v>43341</v>
      </c>
      <c r="V772" t="s">
        <v>160</v>
      </c>
      <c r="W772" t="s">
        <v>458</v>
      </c>
      <c r="X772" t="s">
        <v>459</v>
      </c>
      <c r="Z772"/>
    </row>
    <row r="773" spans="1:26" x14ac:dyDescent="0.35">
      <c r="A773" t="s">
        <v>609</v>
      </c>
      <c r="B773" t="s">
        <v>460</v>
      </c>
      <c r="C773" t="s">
        <v>473</v>
      </c>
      <c r="D773" t="s">
        <v>197</v>
      </c>
      <c r="E773" t="s">
        <v>478</v>
      </c>
      <c r="F773" t="s">
        <v>466</v>
      </c>
      <c r="H773" t="s">
        <v>736</v>
      </c>
      <c r="I773" s="18">
        <v>43340</v>
      </c>
      <c r="J773">
        <v>3.6600000000000001E-2</v>
      </c>
      <c r="K773" t="s">
        <v>468</v>
      </c>
      <c r="L773" t="s">
        <v>467</v>
      </c>
      <c r="M773" t="s">
        <v>467</v>
      </c>
      <c r="N773" t="s">
        <v>467</v>
      </c>
      <c r="O773">
        <v>1E-3</v>
      </c>
      <c r="P773" t="s">
        <v>468</v>
      </c>
      <c r="Q773">
        <v>4.0000000000000001E-3</v>
      </c>
      <c r="R773" t="s">
        <v>469</v>
      </c>
      <c r="S773" t="s">
        <v>458</v>
      </c>
      <c r="T773" t="s">
        <v>456</v>
      </c>
      <c r="U773" s="18">
        <v>43341</v>
      </c>
      <c r="V773" t="s">
        <v>160</v>
      </c>
      <c r="W773" t="s">
        <v>458</v>
      </c>
      <c r="X773" t="s">
        <v>459</v>
      </c>
      <c r="Z773"/>
    </row>
    <row r="774" spans="1:26" x14ac:dyDescent="0.35">
      <c r="A774" t="s">
        <v>565</v>
      </c>
      <c r="B774" t="s">
        <v>460</v>
      </c>
      <c r="C774" t="s">
        <v>473</v>
      </c>
      <c r="D774" t="s">
        <v>197</v>
      </c>
      <c r="E774" t="s">
        <v>478</v>
      </c>
      <c r="F774" t="s">
        <v>466</v>
      </c>
      <c r="H774" t="s">
        <v>737</v>
      </c>
      <c r="I774" s="18">
        <v>43340</v>
      </c>
      <c r="J774">
        <v>1.6799999999999999E-2</v>
      </c>
      <c r="K774" t="s">
        <v>468</v>
      </c>
      <c r="L774" t="s">
        <v>467</v>
      </c>
      <c r="M774" t="s">
        <v>467</v>
      </c>
      <c r="N774" t="s">
        <v>467</v>
      </c>
      <c r="O774">
        <v>1E-3</v>
      </c>
      <c r="P774" t="s">
        <v>468</v>
      </c>
      <c r="Q774">
        <v>4.0000000000000001E-3</v>
      </c>
      <c r="R774" t="s">
        <v>469</v>
      </c>
      <c r="S774" t="s">
        <v>458</v>
      </c>
      <c r="T774" t="s">
        <v>458</v>
      </c>
      <c r="U774" s="18">
        <v>43341</v>
      </c>
      <c r="V774" t="s">
        <v>450</v>
      </c>
      <c r="W774" t="s">
        <v>458</v>
      </c>
      <c r="X774" t="s">
        <v>459</v>
      </c>
      <c r="Z774"/>
    </row>
    <row r="775" spans="1:26" x14ac:dyDescent="0.35">
      <c r="A775" t="s">
        <v>566</v>
      </c>
      <c r="B775" t="s">
        <v>460</v>
      </c>
      <c r="C775" t="s">
        <v>473</v>
      </c>
      <c r="D775" t="s">
        <v>197</v>
      </c>
      <c r="E775" t="s">
        <v>478</v>
      </c>
      <c r="F775" t="s">
        <v>466</v>
      </c>
      <c r="H775" t="s">
        <v>738</v>
      </c>
      <c r="I775" s="18">
        <v>43340</v>
      </c>
      <c r="J775">
        <v>1.17E-2</v>
      </c>
      <c r="K775" t="s">
        <v>468</v>
      </c>
      <c r="L775" t="s">
        <v>467</v>
      </c>
      <c r="M775" t="s">
        <v>467</v>
      </c>
      <c r="N775" t="s">
        <v>467</v>
      </c>
      <c r="O775">
        <v>1E-3</v>
      </c>
      <c r="P775" t="s">
        <v>468</v>
      </c>
      <c r="Q775">
        <v>4.0000000000000001E-3</v>
      </c>
      <c r="R775" t="s">
        <v>469</v>
      </c>
      <c r="S775" t="s">
        <v>458</v>
      </c>
      <c r="T775" t="s">
        <v>458</v>
      </c>
      <c r="U775" s="18">
        <v>43341</v>
      </c>
      <c r="V775" t="s">
        <v>158</v>
      </c>
      <c r="W775" t="s">
        <v>458</v>
      </c>
      <c r="X775" t="s">
        <v>459</v>
      </c>
      <c r="Z775"/>
    </row>
    <row r="776" spans="1:26" x14ac:dyDescent="0.35">
      <c r="A776" t="s">
        <v>567</v>
      </c>
      <c r="B776" t="s">
        <v>460</v>
      </c>
      <c r="C776" t="s">
        <v>473</v>
      </c>
      <c r="D776" t="s">
        <v>197</v>
      </c>
      <c r="E776" t="s">
        <v>478</v>
      </c>
      <c r="F776" t="s">
        <v>466</v>
      </c>
      <c r="H776" t="s">
        <v>739</v>
      </c>
      <c r="I776" s="18">
        <v>43340</v>
      </c>
      <c r="J776">
        <v>3.61E-2</v>
      </c>
      <c r="K776" t="s">
        <v>468</v>
      </c>
      <c r="L776" t="s">
        <v>467</v>
      </c>
      <c r="M776" t="s">
        <v>467</v>
      </c>
      <c r="N776" t="s">
        <v>467</v>
      </c>
      <c r="O776">
        <v>1E-3</v>
      </c>
      <c r="P776" t="s">
        <v>468</v>
      </c>
      <c r="Q776">
        <v>4.0000000000000001E-3</v>
      </c>
      <c r="R776" t="s">
        <v>469</v>
      </c>
      <c r="S776" t="s">
        <v>458</v>
      </c>
      <c r="T776" t="s">
        <v>458</v>
      </c>
      <c r="U776" s="18">
        <v>43341</v>
      </c>
      <c r="V776" t="s">
        <v>451</v>
      </c>
      <c r="W776" t="s">
        <v>458</v>
      </c>
      <c r="X776" t="s">
        <v>459</v>
      </c>
      <c r="Z776"/>
    </row>
    <row r="777" spans="1:26" x14ac:dyDescent="0.35">
      <c r="A777" t="s">
        <v>568</v>
      </c>
      <c r="B777" t="s">
        <v>460</v>
      </c>
      <c r="C777" t="s">
        <v>473</v>
      </c>
      <c r="D777" t="s">
        <v>197</v>
      </c>
      <c r="E777" t="s">
        <v>478</v>
      </c>
      <c r="F777" t="s">
        <v>466</v>
      </c>
      <c r="H777" t="s">
        <v>740</v>
      </c>
      <c r="I777" s="18">
        <v>43340</v>
      </c>
      <c r="J777">
        <v>2.6599999999999999E-2</v>
      </c>
      <c r="K777" t="s">
        <v>468</v>
      </c>
      <c r="L777" t="s">
        <v>467</v>
      </c>
      <c r="M777" t="s">
        <v>467</v>
      </c>
      <c r="N777" t="s">
        <v>467</v>
      </c>
      <c r="O777">
        <v>1E-3</v>
      </c>
      <c r="P777" t="s">
        <v>468</v>
      </c>
      <c r="Q777">
        <v>4.0000000000000001E-3</v>
      </c>
      <c r="R777" t="s">
        <v>469</v>
      </c>
      <c r="S777" t="s">
        <v>458</v>
      </c>
      <c r="T777" t="s">
        <v>458</v>
      </c>
      <c r="U777" s="18">
        <v>43341</v>
      </c>
      <c r="V777" t="s">
        <v>161</v>
      </c>
      <c r="W777" t="s">
        <v>458</v>
      </c>
      <c r="X777" t="s">
        <v>459</v>
      </c>
      <c r="Z777"/>
    </row>
    <row r="778" spans="1:26" x14ac:dyDescent="0.35">
      <c r="A778" t="s">
        <v>569</v>
      </c>
      <c r="B778" t="s">
        <v>460</v>
      </c>
      <c r="C778" t="s">
        <v>473</v>
      </c>
      <c r="D778" t="s">
        <v>197</v>
      </c>
      <c r="E778" t="s">
        <v>478</v>
      </c>
      <c r="F778" t="s">
        <v>466</v>
      </c>
      <c r="H778" t="s">
        <v>741</v>
      </c>
      <c r="I778" s="18">
        <v>43353</v>
      </c>
      <c r="J778">
        <v>3.0499999999999999E-2</v>
      </c>
      <c r="K778" t="s">
        <v>468</v>
      </c>
      <c r="L778" t="s">
        <v>467</v>
      </c>
      <c r="M778" t="s">
        <v>467</v>
      </c>
      <c r="N778" t="s">
        <v>467</v>
      </c>
      <c r="O778">
        <v>1E-3</v>
      </c>
      <c r="P778" t="s">
        <v>468</v>
      </c>
      <c r="Q778">
        <v>4.0000000000000001E-3</v>
      </c>
      <c r="R778" t="s">
        <v>469</v>
      </c>
      <c r="S778" t="s">
        <v>458</v>
      </c>
      <c r="T778" t="s">
        <v>458</v>
      </c>
      <c r="U778" s="18">
        <v>43354</v>
      </c>
      <c r="V778" t="s">
        <v>159</v>
      </c>
      <c r="W778" t="s">
        <v>458</v>
      </c>
      <c r="X778" t="s">
        <v>459</v>
      </c>
      <c r="Z778"/>
    </row>
    <row r="779" spans="1:26" x14ac:dyDescent="0.35">
      <c r="A779" t="s">
        <v>570</v>
      </c>
      <c r="B779" t="s">
        <v>460</v>
      </c>
      <c r="C779" t="s">
        <v>473</v>
      </c>
      <c r="D779" t="s">
        <v>197</v>
      </c>
      <c r="E779" t="s">
        <v>478</v>
      </c>
      <c r="F779" t="s">
        <v>466</v>
      </c>
      <c r="H779" t="s">
        <v>742</v>
      </c>
      <c r="I779" s="18">
        <v>43353</v>
      </c>
      <c r="J779">
        <v>4.8500000000000001E-2</v>
      </c>
      <c r="K779" t="s">
        <v>468</v>
      </c>
      <c r="L779" t="s">
        <v>467</v>
      </c>
      <c r="M779" t="s">
        <v>467</v>
      </c>
      <c r="N779" t="s">
        <v>467</v>
      </c>
      <c r="O779">
        <v>1E-3</v>
      </c>
      <c r="P779" t="s">
        <v>468</v>
      </c>
      <c r="Q779">
        <v>4.0000000000000001E-3</v>
      </c>
      <c r="R779" t="s">
        <v>469</v>
      </c>
      <c r="S779" t="s">
        <v>458</v>
      </c>
      <c r="T779" t="s">
        <v>458</v>
      </c>
      <c r="U779" s="18">
        <v>43354</v>
      </c>
      <c r="V779" t="s">
        <v>160</v>
      </c>
      <c r="W779" t="s">
        <v>458</v>
      </c>
      <c r="X779" t="s">
        <v>459</v>
      </c>
      <c r="Z779"/>
    </row>
    <row r="780" spans="1:26" x14ac:dyDescent="0.35">
      <c r="A780" t="s">
        <v>571</v>
      </c>
      <c r="B780" t="s">
        <v>460</v>
      </c>
      <c r="C780" t="s">
        <v>473</v>
      </c>
      <c r="D780" t="s">
        <v>197</v>
      </c>
      <c r="E780" t="s">
        <v>478</v>
      </c>
      <c r="F780" t="s">
        <v>466</v>
      </c>
      <c r="H780" t="s">
        <v>743</v>
      </c>
      <c r="I780" s="18">
        <v>43353</v>
      </c>
      <c r="J780">
        <v>4.7899999999999998E-2</v>
      </c>
      <c r="K780" t="s">
        <v>468</v>
      </c>
      <c r="L780" t="s">
        <v>467</v>
      </c>
      <c r="M780" t="s">
        <v>467</v>
      </c>
      <c r="N780" t="s">
        <v>467</v>
      </c>
      <c r="O780">
        <v>1E-3</v>
      </c>
      <c r="P780" t="s">
        <v>468</v>
      </c>
      <c r="Q780">
        <v>4.0000000000000001E-3</v>
      </c>
      <c r="R780" t="s">
        <v>469</v>
      </c>
      <c r="S780" t="s">
        <v>458</v>
      </c>
      <c r="T780" t="s">
        <v>457</v>
      </c>
      <c r="U780" s="18">
        <v>43354</v>
      </c>
      <c r="V780" t="s">
        <v>158</v>
      </c>
      <c r="W780" t="s">
        <v>458</v>
      </c>
      <c r="X780" t="s">
        <v>459</v>
      </c>
      <c r="Z780"/>
    </row>
    <row r="781" spans="1:26" x14ac:dyDescent="0.35">
      <c r="A781" t="s">
        <v>610</v>
      </c>
      <c r="B781" t="s">
        <v>460</v>
      </c>
      <c r="C781" t="s">
        <v>473</v>
      </c>
      <c r="D781" t="s">
        <v>197</v>
      </c>
      <c r="E781" t="s">
        <v>478</v>
      </c>
      <c r="F781" t="s">
        <v>466</v>
      </c>
      <c r="H781" t="s">
        <v>744</v>
      </c>
      <c r="I781" s="18">
        <v>43353</v>
      </c>
      <c r="J781">
        <v>4.6600000000000003E-2</v>
      </c>
      <c r="K781" t="s">
        <v>468</v>
      </c>
      <c r="L781" t="s">
        <v>467</v>
      </c>
      <c r="M781" t="s">
        <v>467</v>
      </c>
      <c r="N781" t="s">
        <v>467</v>
      </c>
      <c r="O781">
        <v>1E-3</v>
      </c>
      <c r="P781" t="s">
        <v>468</v>
      </c>
      <c r="Q781">
        <v>4.0000000000000001E-3</v>
      </c>
      <c r="R781" t="s">
        <v>469</v>
      </c>
      <c r="S781" t="s">
        <v>458</v>
      </c>
      <c r="T781" t="s">
        <v>456</v>
      </c>
      <c r="U781" s="18">
        <v>43354</v>
      </c>
      <c r="V781" t="s">
        <v>158</v>
      </c>
      <c r="W781" t="s">
        <v>458</v>
      </c>
      <c r="X781" t="s">
        <v>459</v>
      </c>
      <c r="Z781"/>
    </row>
    <row r="782" spans="1:26" x14ac:dyDescent="0.35">
      <c r="A782" t="s">
        <v>572</v>
      </c>
      <c r="B782" t="s">
        <v>460</v>
      </c>
      <c r="C782" t="s">
        <v>473</v>
      </c>
      <c r="D782" t="s">
        <v>197</v>
      </c>
      <c r="E782" t="s">
        <v>478</v>
      </c>
      <c r="F782" t="s">
        <v>466</v>
      </c>
      <c r="H782" t="s">
        <v>745</v>
      </c>
      <c r="I782" s="18">
        <v>43353</v>
      </c>
      <c r="J782">
        <v>3.95E-2</v>
      </c>
      <c r="K782" t="s">
        <v>468</v>
      </c>
      <c r="L782" t="s">
        <v>467</v>
      </c>
      <c r="M782" t="s">
        <v>467</v>
      </c>
      <c r="N782" t="s">
        <v>467</v>
      </c>
      <c r="O782">
        <v>1E-3</v>
      </c>
      <c r="P782" t="s">
        <v>468</v>
      </c>
      <c r="Q782">
        <v>4.0000000000000001E-3</v>
      </c>
      <c r="R782" t="s">
        <v>469</v>
      </c>
      <c r="S782" t="s">
        <v>458</v>
      </c>
      <c r="T782" t="s">
        <v>458</v>
      </c>
      <c r="U782" s="18">
        <v>43354</v>
      </c>
      <c r="V782" t="s">
        <v>451</v>
      </c>
      <c r="W782" t="s">
        <v>458</v>
      </c>
      <c r="X782" t="s">
        <v>459</v>
      </c>
      <c r="Z782"/>
    </row>
    <row r="783" spans="1:26" x14ac:dyDescent="0.35">
      <c r="A783" t="s">
        <v>573</v>
      </c>
      <c r="B783" t="s">
        <v>460</v>
      </c>
      <c r="C783" t="s">
        <v>473</v>
      </c>
      <c r="D783" t="s">
        <v>197</v>
      </c>
      <c r="E783" t="s">
        <v>478</v>
      </c>
      <c r="F783" t="s">
        <v>466</v>
      </c>
      <c r="H783" t="s">
        <v>746</v>
      </c>
      <c r="I783" s="18">
        <v>43354</v>
      </c>
      <c r="J783">
        <v>4.4699999999999997E-2</v>
      </c>
      <c r="K783" t="s">
        <v>468</v>
      </c>
      <c r="L783" t="s">
        <v>467</v>
      </c>
      <c r="M783" t="s">
        <v>467</v>
      </c>
      <c r="N783" t="s">
        <v>467</v>
      </c>
      <c r="O783">
        <v>1E-3</v>
      </c>
      <c r="P783" t="s">
        <v>468</v>
      </c>
      <c r="Q783">
        <v>4.0000000000000001E-3</v>
      </c>
      <c r="R783" t="s">
        <v>469</v>
      </c>
      <c r="S783" t="s">
        <v>458</v>
      </c>
      <c r="T783" t="s">
        <v>457</v>
      </c>
      <c r="U783" s="18">
        <v>43355</v>
      </c>
      <c r="V783" t="s">
        <v>159</v>
      </c>
      <c r="W783" t="s">
        <v>458</v>
      </c>
      <c r="X783" t="s">
        <v>459</v>
      </c>
      <c r="Z783"/>
    </row>
    <row r="784" spans="1:26" x14ac:dyDescent="0.35">
      <c r="A784" t="s">
        <v>611</v>
      </c>
      <c r="B784" t="s">
        <v>460</v>
      </c>
      <c r="C784" t="s">
        <v>473</v>
      </c>
      <c r="D784" t="s">
        <v>197</v>
      </c>
      <c r="E784" t="s">
        <v>478</v>
      </c>
      <c r="F784" t="s">
        <v>466</v>
      </c>
      <c r="H784" t="s">
        <v>747</v>
      </c>
      <c r="I784" s="18">
        <v>43354</v>
      </c>
      <c r="J784">
        <v>4.8899999999999999E-2</v>
      </c>
      <c r="K784" t="s">
        <v>468</v>
      </c>
      <c r="L784" t="s">
        <v>467</v>
      </c>
      <c r="M784" t="s">
        <v>467</v>
      </c>
      <c r="N784" t="s">
        <v>467</v>
      </c>
      <c r="O784">
        <v>1E-3</v>
      </c>
      <c r="P784" t="s">
        <v>468</v>
      </c>
      <c r="Q784">
        <v>4.0000000000000001E-3</v>
      </c>
      <c r="R784" t="s">
        <v>469</v>
      </c>
      <c r="S784" t="s">
        <v>458</v>
      </c>
      <c r="T784" t="s">
        <v>456</v>
      </c>
      <c r="U784" s="18">
        <v>43355</v>
      </c>
      <c r="V784" t="s">
        <v>159</v>
      </c>
      <c r="W784" t="s">
        <v>458</v>
      </c>
      <c r="X784" t="s">
        <v>459</v>
      </c>
      <c r="Z784"/>
    </row>
    <row r="785" spans="1:26" x14ac:dyDescent="0.35">
      <c r="A785" t="s">
        <v>574</v>
      </c>
      <c r="B785" t="s">
        <v>460</v>
      </c>
      <c r="C785" t="s">
        <v>473</v>
      </c>
      <c r="D785" t="s">
        <v>197</v>
      </c>
      <c r="E785" t="s">
        <v>478</v>
      </c>
      <c r="F785" t="s">
        <v>466</v>
      </c>
      <c r="H785" t="s">
        <v>748</v>
      </c>
      <c r="I785" s="18">
        <v>43354</v>
      </c>
      <c r="J785">
        <v>0.13500000000000001</v>
      </c>
      <c r="K785" t="s">
        <v>468</v>
      </c>
      <c r="L785" t="s">
        <v>467</v>
      </c>
      <c r="M785" t="s">
        <v>467</v>
      </c>
      <c r="N785" t="s">
        <v>467</v>
      </c>
      <c r="O785">
        <v>1E-3</v>
      </c>
      <c r="P785" t="s">
        <v>468</v>
      </c>
      <c r="Q785">
        <v>4.0000000000000001E-3</v>
      </c>
      <c r="R785" t="s">
        <v>469</v>
      </c>
      <c r="S785" t="s">
        <v>458</v>
      </c>
      <c r="T785" t="s">
        <v>458</v>
      </c>
      <c r="U785" s="18">
        <v>43355</v>
      </c>
      <c r="V785" t="s">
        <v>160</v>
      </c>
      <c r="W785" t="s">
        <v>458</v>
      </c>
      <c r="X785" t="s">
        <v>459</v>
      </c>
      <c r="Z785"/>
    </row>
    <row r="786" spans="1:26" x14ac:dyDescent="0.35">
      <c r="A786" t="s">
        <v>575</v>
      </c>
      <c r="B786" t="s">
        <v>460</v>
      </c>
      <c r="C786" t="s">
        <v>473</v>
      </c>
      <c r="D786" t="s">
        <v>197</v>
      </c>
      <c r="E786" t="s">
        <v>478</v>
      </c>
      <c r="F786" t="s">
        <v>466</v>
      </c>
      <c r="H786" t="s">
        <v>749</v>
      </c>
      <c r="I786" s="18">
        <v>43354</v>
      </c>
      <c r="J786">
        <v>3.2800000000000003E-2</v>
      </c>
      <c r="K786" t="s">
        <v>468</v>
      </c>
      <c r="L786" t="s">
        <v>467</v>
      </c>
      <c r="M786" t="s">
        <v>467</v>
      </c>
      <c r="N786" t="s">
        <v>467</v>
      </c>
      <c r="O786">
        <v>1E-3</v>
      </c>
      <c r="P786" t="s">
        <v>468</v>
      </c>
      <c r="Q786">
        <v>4.0000000000000001E-3</v>
      </c>
      <c r="R786" t="s">
        <v>469</v>
      </c>
      <c r="S786" t="s">
        <v>458</v>
      </c>
      <c r="T786" t="s">
        <v>458</v>
      </c>
      <c r="U786" s="18">
        <v>43355</v>
      </c>
      <c r="V786" t="s">
        <v>450</v>
      </c>
      <c r="W786" t="s">
        <v>458</v>
      </c>
      <c r="X786" t="s">
        <v>459</v>
      </c>
      <c r="Z786"/>
    </row>
    <row r="787" spans="1:26" x14ac:dyDescent="0.35">
      <c r="A787" t="s">
        <v>576</v>
      </c>
      <c r="B787" t="s">
        <v>460</v>
      </c>
      <c r="C787" t="s">
        <v>473</v>
      </c>
      <c r="D787" t="s">
        <v>197</v>
      </c>
      <c r="E787" t="s">
        <v>478</v>
      </c>
      <c r="F787" t="s">
        <v>466</v>
      </c>
      <c r="H787" t="s">
        <v>750</v>
      </c>
      <c r="I787" s="18">
        <v>43354</v>
      </c>
      <c r="J787">
        <v>7.6499999999999999E-2</v>
      </c>
      <c r="K787" t="s">
        <v>468</v>
      </c>
      <c r="L787" t="s">
        <v>467</v>
      </c>
      <c r="M787" t="s">
        <v>467</v>
      </c>
      <c r="N787" t="s">
        <v>467</v>
      </c>
      <c r="O787">
        <v>1E-3</v>
      </c>
      <c r="P787" t="s">
        <v>468</v>
      </c>
      <c r="Q787">
        <v>4.0000000000000001E-3</v>
      </c>
      <c r="R787" t="s">
        <v>469</v>
      </c>
      <c r="S787" t="s">
        <v>458</v>
      </c>
      <c r="T787" t="s">
        <v>458</v>
      </c>
      <c r="U787" s="18">
        <v>43355</v>
      </c>
      <c r="V787" t="s">
        <v>158</v>
      </c>
      <c r="W787" t="s">
        <v>458</v>
      </c>
      <c r="X787" t="s">
        <v>459</v>
      </c>
      <c r="Z787"/>
    </row>
    <row r="788" spans="1:26" x14ac:dyDescent="0.35">
      <c r="A788" t="s">
        <v>577</v>
      </c>
      <c r="B788" t="s">
        <v>460</v>
      </c>
      <c r="C788" t="s">
        <v>473</v>
      </c>
      <c r="D788" t="s">
        <v>197</v>
      </c>
      <c r="E788" t="s">
        <v>478</v>
      </c>
      <c r="F788" t="s">
        <v>466</v>
      </c>
      <c r="H788" t="s">
        <v>751</v>
      </c>
      <c r="I788" s="18">
        <v>43354</v>
      </c>
      <c r="J788">
        <v>5.04E-2</v>
      </c>
      <c r="K788" t="s">
        <v>468</v>
      </c>
      <c r="L788" t="s">
        <v>467</v>
      </c>
      <c r="M788" t="s">
        <v>467</v>
      </c>
      <c r="N788" t="s">
        <v>467</v>
      </c>
      <c r="O788">
        <v>1E-3</v>
      </c>
      <c r="P788" t="s">
        <v>468</v>
      </c>
      <c r="Q788">
        <v>4.0000000000000001E-3</v>
      </c>
      <c r="R788" t="s">
        <v>469</v>
      </c>
      <c r="S788" t="s">
        <v>458</v>
      </c>
      <c r="T788" t="s">
        <v>458</v>
      </c>
      <c r="U788" s="18">
        <v>43355</v>
      </c>
      <c r="V788" t="s">
        <v>451</v>
      </c>
      <c r="W788" t="s">
        <v>458</v>
      </c>
      <c r="X788" t="s">
        <v>459</v>
      </c>
      <c r="Z788"/>
    </row>
    <row r="789" spans="1:26" x14ac:dyDescent="0.35">
      <c r="A789" t="s">
        <v>578</v>
      </c>
      <c r="B789" t="s">
        <v>460</v>
      </c>
      <c r="C789" t="s">
        <v>473</v>
      </c>
      <c r="D789" t="s">
        <v>197</v>
      </c>
      <c r="E789" t="s">
        <v>478</v>
      </c>
      <c r="F789" t="s">
        <v>466</v>
      </c>
      <c r="H789" t="s">
        <v>752</v>
      </c>
      <c r="I789" s="18">
        <v>43354</v>
      </c>
      <c r="J789">
        <v>2.2499999999999999E-2</v>
      </c>
      <c r="K789" t="s">
        <v>468</v>
      </c>
      <c r="L789" t="s">
        <v>467</v>
      </c>
      <c r="M789" t="s">
        <v>467</v>
      </c>
      <c r="N789" t="s">
        <v>467</v>
      </c>
      <c r="O789">
        <v>1E-3</v>
      </c>
      <c r="P789" t="s">
        <v>468</v>
      </c>
      <c r="Q789">
        <v>4.0000000000000001E-3</v>
      </c>
      <c r="R789" t="s">
        <v>469</v>
      </c>
      <c r="S789" t="s">
        <v>458</v>
      </c>
      <c r="T789" t="s">
        <v>458</v>
      </c>
      <c r="U789" s="18">
        <v>43355</v>
      </c>
      <c r="V789" t="s">
        <v>161</v>
      </c>
      <c r="W789" t="s">
        <v>458</v>
      </c>
      <c r="X789" t="s">
        <v>459</v>
      </c>
      <c r="Z789"/>
    </row>
    <row r="790" spans="1:26" x14ac:dyDescent="0.35">
      <c r="A790" t="s">
        <v>579</v>
      </c>
      <c r="B790" t="s">
        <v>460</v>
      </c>
      <c r="C790" t="s">
        <v>473</v>
      </c>
      <c r="D790" t="s">
        <v>197</v>
      </c>
      <c r="E790" t="s">
        <v>478</v>
      </c>
      <c r="F790" t="s">
        <v>466</v>
      </c>
      <c r="H790" t="s">
        <v>753</v>
      </c>
      <c r="I790" s="18">
        <v>43368</v>
      </c>
      <c r="J790">
        <v>7.6300000000000007E-2</v>
      </c>
      <c r="K790" t="s">
        <v>468</v>
      </c>
      <c r="L790" t="s">
        <v>467</v>
      </c>
      <c r="M790" t="s">
        <v>467</v>
      </c>
      <c r="N790" t="s">
        <v>467</v>
      </c>
      <c r="O790">
        <v>1E-3</v>
      </c>
      <c r="P790" t="s">
        <v>468</v>
      </c>
      <c r="Q790">
        <v>4.0000000000000001E-3</v>
      </c>
      <c r="R790" t="s">
        <v>469</v>
      </c>
      <c r="S790" t="s">
        <v>458</v>
      </c>
      <c r="T790" t="s">
        <v>458</v>
      </c>
      <c r="U790" s="18">
        <v>43369</v>
      </c>
      <c r="V790" t="s">
        <v>159</v>
      </c>
      <c r="W790" t="s">
        <v>458</v>
      </c>
      <c r="X790" t="s">
        <v>459</v>
      </c>
      <c r="Z790"/>
    </row>
    <row r="791" spans="1:26" x14ac:dyDescent="0.35">
      <c r="A791" t="s">
        <v>580</v>
      </c>
      <c r="B791" t="s">
        <v>460</v>
      </c>
      <c r="C791" t="s">
        <v>473</v>
      </c>
      <c r="D791" t="s">
        <v>197</v>
      </c>
      <c r="E791" t="s">
        <v>478</v>
      </c>
      <c r="F791" t="s">
        <v>466</v>
      </c>
      <c r="H791" t="s">
        <v>754</v>
      </c>
      <c r="I791" s="18">
        <v>43368</v>
      </c>
      <c r="J791">
        <v>8.5199999999999998E-2</v>
      </c>
      <c r="K791" t="s">
        <v>468</v>
      </c>
      <c r="L791" t="s">
        <v>467</v>
      </c>
      <c r="M791" t="s">
        <v>467</v>
      </c>
      <c r="N791" t="s">
        <v>467</v>
      </c>
      <c r="O791">
        <v>1E-3</v>
      </c>
      <c r="P791" t="s">
        <v>468</v>
      </c>
      <c r="Q791">
        <v>4.0000000000000001E-3</v>
      </c>
      <c r="R791" t="s">
        <v>469</v>
      </c>
      <c r="S791" t="s">
        <v>458</v>
      </c>
      <c r="T791" t="s">
        <v>458</v>
      </c>
      <c r="U791" s="18">
        <v>43369</v>
      </c>
      <c r="V791" t="s">
        <v>160</v>
      </c>
      <c r="W791" t="s">
        <v>458</v>
      </c>
      <c r="X791" t="s">
        <v>459</v>
      </c>
      <c r="Z791"/>
    </row>
    <row r="792" spans="1:26" x14ac:dyDescent="0.35">
      <c r="A792" t="s">
        <v>581</v>
      </c>
      <c r="B792" t="s">
        <v>460</v>
      </c>
      <c r="C792" t="s">
        <v>473</v>
      </c>
      <c r="D792" t="s">
        <v>197</v>
      </c>
      <c r="E792" t="s">
        <v>478</v>
      </c>
      <c r="F792" t="s">
        <v>466</v>
      </c>
      <c r="H792" t="s">
        <v>755</v>
      </c>
      <c r="I792" s="18">
        <v>43368</v>
      </c>
      <c r="J792">
        <v>2.0500000000000001E-2</v>
      </c>
      <c r="K792" t="s">
        <v>468</v>
      </c>
      <c r="L792" t="s">
        <v>467</v>
      </c>
      <c r="M792" t="s">
        <v>467</v>
      </c>
      <c r="N792" t="s">
        <v>467</v>
      </c>
      <c r="O792">
        <v>1E-3</v>
      </c>
      <c r="P792" t="s">
        <v>468</v>
      </c>
      <c r="Q792">
        <v>4.0000000000000001E-3</v>
      </c>
      <c r="R792" t="s">
        <v>469</v>
      </c>
      <c r="S792" t="s">
        <v>458</v>
      </c>
      <c r="T792" t="s">
        <v>458</v>
      </c>
      <c r="U792" s="18">
        <v>43369</v>
      </c>
      <c r="V792" t="s">
        <v>158</v>
      </c>
      <c r="W792" t="s">
        <v>458</v>
      </c>
      <c r="X792" t="s">
        <v>459</v>
      </c>
      <c r="Z792"/>
    </row>
    <row r="793" spans="1:26" x14ac:dyDescent="0.35">
      <c r="A793" t="s">
        <v>582</v>
      </c>
      <c r="B793" t="s">
        <v>460</v>
      </c>
      <c r="C793" t="s">
        <v>473</v>
      </c>
      <c r="D793" t="s">
        <v>197</v>
      </c>
      <c r="E793" t="s">
        <v>478</v>
      </c>
      <c r="F793" t="s">
        <v>466</v>
      </c>
      <c r="H793" t="s">
        <v>756</v>
      </c>
      <c r="I793" s="18">
        <v>43368</v>
      </c>
      <c r="J793">
        <v>2.3599999999999999E-2</v>
      </c>
      <c r="K793" t="s">
        <v>468</v>
      </c>
      <c r="L793" t="s">
        <v>467</v>
      </c>
      <c r="M793" t="s">
        <v>467</v>
      </c>
      <c r="N793" t="s">
        <v>467</v>
      </c>
      <c r="O793">
        <v>1E-3</v>
      </c>
      <c r="P793" t="s">
        <v>468</v>
      </c>
      <c r="Q793">
        <v>4.0000000000000001E-3</v>
      </c>
      <c r="R793" t="s">
        <v>469</v>
      </c>
      <c r="S793" t="s">
        <v>458</v>
      </c>
      <c r="T793" t="s">
        <v>457</v>
      </c>
      <c r="U793" s="18">
        <v>43369</v>
      </c>
      <c r="V793" t="s">
        <v>451</v>
      </c>
      <c r="W793" t="s">
        <v>458</v>
      </c>
      <c r="X793" t="s">
        <v>459</v>
      </c>
      <c r="Z793"/>
    </row>
    <row r="794" spans="1:26" x14ac:dyDescent="0.35">
      <c r="A794" t="s">
        <v>803</v>
      </c>
      <c r="B794" t="s">
        <v>460</v>
      </c>
      <c r="C794" t="s">
        <v>473</v>
      </c>
      <c r="D794" t="s">
        <v>197</v>
      </c>
      <c r="E794" t="s">
        <v>478</v>
      </c>
      <c r="F794" t="s">
        <v>466</v>
      </c>
      <c r="H794" t="s">
        <v>757</v>
      </c>
      <c r="I794" s="18">
        <v>43368</v>
      </c>
      <c r="J794">
        <v>2.4400000000000002E-2</v>
      </c>
      <c r="K794" t="s">
        <v>468</v>
      </c>
      <c r="L794" t="s">
        <v>467</v>
      </c>
      <c r="M794" t="s">
        <v>467</v>
      </c>
      <c r="N794" t="s">
        <v>467</v>
      </c>
      <c r="O794">
        <v>1E-3</v>
      </c>
      <c r="P794" t="s">
        <v>468</v>
      </c>
      <c r="Q794">
        <v>4.0000000000000001E-3</v>
      </c>
      <c r="R794" t="s">
        <v>469</v>
      </c>
      <c r="S794" t="s">
        <v>458</v>
      </c>
      <c r="T794" t="s">
        <v>456</v>
      </c>
      <c r="U794" s="18">
        <v>43369</v>
      </c>
      <c r="V794" t="s">
        <v>451</v>
      </c>
      <c r="W794" t="s">
        <v>458</v>
      </c>
      <c r="X794" t="s">
        <v>459</v>
      </c>
      <c r="Z794"/>
    </row>
    <row r="795" spans="1:26" x14ac:dyDescent="0.35">
      <c r="A795" t="s">
        <v>583</v>
      </c>
      <c r="B795" t="s">
        <v>460</v>
      </c>
      <c r="C795" t="s">
        <v>473</v>
      </c>
      <c r="D795" t="s">
        <v>197</v>
      </c>
      <c r="E795" t="s">
        <v>478</v>
      </c>
      <c r="F795" t="s">
        <v>466</v>
      </c>
      <c r="H795" t="s">
        <v>758</v>
      </c>
      <c r="I795" s="18">
        <v>43382</v>
      </c>
      <c r="J795">
        <v>3.32E-2</v>
      </c>
      <c r="K795" t="s">
        <v>468</v>
      </c>
      <c r="L795" t="s">
        <v>467</v>
      </c>
      <c r="M795" t="s">
        <v>467</v>
      </c>
      <c r="N795" t="s">
        <v>467</v>
      </c>
      <c r="O795">
        <v>1E-3</v>
      </c>
      <c r="P795" t="s">
        <v>468</v>
      </c>
      <c r="Q795">
        <v>4.0000000000000001E-3</v>
      </c>
      <c r="R795" t="s">
        <v>469</v>
      </c>
      <c r="S795" t="s">
        <v>458</v>
      </c>
      <c r="T795" t="s">
        <v>458</v>
      </c>
      <c r="U795" s="18">
        <v>43383</v>
      </c>
      <c r="V795" t="s">
        <v>159</v>
      </c>
      <c r="W795" t="s">
        <v>458</v>
      </c>
      <c r="X795" t="s">
        <v>459</v>
      </c>
      <c r="Z795"/>
    </row>
    <row r="796" spans="1:26" x14ac:dyDescent="0.35">
      <c r="A796" t="s">
        <v>584</v>
      </c>
      <c r="B796" t="s">
        <v>460</v>
      </c>
      <c r="C796" t="s">
        <v>473</v>
      </c>
      <c r="D796" t="s">
        <v>197</v>
      </c>
      <c r="E796" t="s">
        <v>478</v>
      </c>
      <c r="F796" t="s">
        <v>466</v>
      </c>
      <c r="H796" t="s">
        <v>759</v>
      </c>
      <c r="I796" s="18">
        <v>43382</v>
      </c>
      <c r="J796">
        <v>3.2899999999999999E-2</v>
      </c>
      <c r="K796" t="s">
        <v>468</v>
      </c>
      <c r="L796" t="s">
        <v>467</v>
      </c>
      <c r="M796" t="s">
        <v>467</v>
      </c>
      <c r="N796" t="s">
        <v>467</v>
      </c>
      <c r="O796">
        <v>1E-3</v>
      </c>
      <c r="P796" t="s">
        <v>468</v>
      </c>
      <c r="Q796">
        <v>4.0000000000000001E-3</v>
      </c>
      <c r="R796" t="s">
        <v>469</v>
      </c>
      <c r="S796" t="s">
        <v>458</v>
      </c>
      <c r="T796" t="s">
        <v>458</v>
      </c>
      <c r="U796" s="18">
        <v>43383</v>
      </c>
      <c r="V796" t="s">
        <v>160</v>
      </c>
      <c r="W796" t="s">
        <v>458</v>
      </c>
      <c r="X796" t="s">
        <v>459</v>
      </c>
      <c r="Z796"/>
    </row>
    <row r="797" spans="1:26" x14ac:dyDescent="0.35">
      <c r="A797" t="s">
        <v>585</v>
      </c>
      <c r="B797" t="s">
        <v>460</v>
      </c>
      <c r="C797" t="s">
        <v>473</v>
      </c>
      <c r="D797" t="s">
        <v>197</v>
      </c>
      <c r="E797" t="s">
        <v>478</v>
      </c>
      <c r="F797" t="s">
        <v>466</v>
      </c>
      <c r="H797" t="s">
        <v>760</v>
      </c>
      <c r="I797" s="18">
        <v>43382</v>
      </c>
      <c r="J797">
        <v>1.7299999999999999E-2</v>
      </c>
      <c r="K797" t="s">
        <v>468</v>
      </c>
      <c r="L797" t="s">
        <v>467</v>
      </c>
      <c r="M797" t="s">
        <v>467</v>
      </c>
      <c r="N797" t="s">
        <v>467</v>
      </c>
      <c r="O797">
        <v>1E-3</v>
      </c>
      <c r="P797" t="s">
        <v>468</v>
      </c>
      <c r="Q797">
        <v>4.0000000000000001E-3</v>
      </c>
      <c r="R797" t="s">
        <v>469</v>
      </c>
      <c r="S797" t="s">
        <v>458</v>
      </c>
      <c r="T797" t="s">
        <v>458</v>
      </c>
      <c r="U797" s="18">
        <v>43383</v>
      </c>
      <c r="V797" t="s">
        <v>450</v>
      </c>
      <c r="W797" t="s">
        <v>458</v>
      </c>
      <c r="X797" t="s">
        <v>459</v>
      </c>
      <c r="Z797"/>
    </row>
    <row r="798" spans="1:26" x14ac:dyDescent="0.35">
      <c r="A798" t="s">
        <v>586</v>
      </c>
      <c r="B798" t="s">
        <v>460</v>
      </c>
      <c r="C798" t="s">
        <v>473</v>
      </c>
      <c r="D798" t="s">
        <v>197</v>
      </c>
      <c r="E798" t="s">
        <v>478</v>
      </c>
      <c r="F798" t="s">
        <v>466</v>
      </c>
      <c r="H798" t="s">
        <v>761</v>
      </c>
      <c r="I798" s="18">
        <v>43382</v>
      </c>
      <c r="J798">
        <v>1.9599999999999999E-2</v>
      </c>
      <c r="K798" t="s">
        <v>468</v>
      </c>
      <c r="L798" t="s">
        <v>467</v>
      </c>
      <c r="M798" t="s">
        <v>467</v>
      </c>
      <c r="N798" t="s">
        <v>467</v>
      </c>
      <c r="O798">
        <v>1E-3</v>
      </c>
      <c r="P798" t="s">
        <v>468</v>
      </c>
      <c r="Q798">
        <v>4.0000000000000001E-3</v>
      </c>
      <c r="R798" t="s">
        <v>469</v>
      </c>
      <c r="S798" t="s">
        <v>458</v>
      </c>
      <c r="T798" t="s">
        <v>457</v>
      </c>
      <c r="U798" s="18">
        <v>43383</v>
      </c>
      <c r="V798" t="s">
        <v>158</v>
      </c>
      <c r="W798" t="s">
        <v>458</v>
      </c>
      <c r="X798" t="s">
        <v>459</v>
      </c>
      <c r="Z798"/>
    </row>
    <row r="799" spans="1:26" x14ac:dyDescent="0.35">
      <c r="A799" t="s">
        <v>612</v>
      </c>
      <c r="B799" t="s">
        <v>460</v>
      </c>
      <c r="C799" t="s">
        <v>473</v>
      </c>
      <c r="D799" t="s">
        <v>197</v>
      </c>
      <c r="E799" t="s">
        <v>478</v>
      </c>
      <c r="F799" t="s">
        <v>466</v>
      </c>
      <c r="H799" t="s">
        <v>762</v>
      </c>
      <c r="I799" s="18">
        <v>43382</v>
      </c>
      <c r="J799">
        <v>1.8700000000000001E-2</v>
      </c>
      <c r="K799" t="s">
        <v>468</v>
      </c>
      <c r="L799" t="s">
        <v>467</v>
      </c>
      <c r="M799" t="s">
        <v>467</v>
      </c>
      <c r="N799" t="s">
        <v>467</v>
      </c>
      <c r="O799">
        <v>1E-3</v>
      </c>
      <c r="P799" t="s">
        <v>468</v>
      </c>
      <c r="Q799">
        <v>4.0000000000000001E-3</v>
      </c>
      <c r="R799" t="s">
        <v>469</v>
      </c>
      <c r="S799" t="s">
        <v>458</v>
      </c>
      <c r="T799" t="s">
        <v>456</v>
      </c>
      <c r="U799" s="18">
        <v>43383</v>
      </c>
      <c r="V799" t="s">
        <v>158</v>
      </c>
      <c r="W799" t="s">
        <v>458</v>
      </c>
      <c r="X799" t="s">
        <v>459</v>
      </c>
      <c r="Z799"/>
    </row>
    <row r="800" spans="1:26" x14ac:dyDescent="0.35">
      <c r="A800" t="s">
        <v>587</v>
      </c>
      <c r="B800" t="s">
        <v>460</v>
      </c>
      <c r="C800" t="s">
        <v>473</v>
      </c>
      <c r="D800" t="s">
        <v>197</v>
      </c>
      <c r="E800" t="s">
        <v>478</v>
      </c>
      <c r="F800" t="s">
        <v>466</v>
      </c>
      <c r="H800" t="s">
        <v>763</v>
      </c>
      <c r="I800" s="18">
        <v>43382</v>
      </c>
      <c r="J800">
        <v>2.7900000000000001E-2</v>
      </c>
      <c r="K800" t="s">
        <v>468</v>
      </c>
      <c r="L800" t="s">
        <v>467</v>
      </c>
      <c r="M800" t="s">
        <v>467</v>
      </c>
      <c r="N800" t="s">
        <v>467</v>
      </c>
      <c r="O800">
        <v>1E-3</v>
      </c>
      <c r="P800" t="s">
        <v>468</v>
      </c>
      <c r="Q800">
        <v>4.0000000000000001E-3</v>
      </c>
      <c r="R800" t="s">
        <v>469</v>
      </c>
      <c r="S800" t="s">
        <v>458</v>
      </c>
      <c r="T800" t="s">
        <v>458</v>
      </c>
      <c r="U800" s="18">
        <v>43383</v>
      </c>
      <c r="V800" t="s">
        <v>451</v>
      </c>
      <c r="W800" t="s">
        <v>458</v>
      </c>
      <c r="X800" t="s">
        <v>459</v>
      </c>
      <c r="Z800"/>
    </row>
    <row r="801" spans="1:26" x14ac:dyDescent="0.35">
      <c r="A801" t="s">
        <v>588</v>
      </c>
      <c r="B801" t="s">
        <v>460</v>
      </c>
      <c r="C801" t="s">
        <v>473</v>
      </c>
      <c r="D801" t="s">
        <v>197</v>
      </c>
      <c r="E801" t="s">
        <v>478</v>
      </c>
      <c r="F801" t="s">
        <v>466</v>
      </c>
      <c r="H801" t="s">
        <v>764</v>
      </c>
      <c r="I801" s="18">
        <v>43382</v>
      </c>
      <c r="J801">
        <v>1.66E-2</v>
      </c>
      <c r="K801" t="s">
        <v>468</v>
      </c>
      <c r="L801" t="s">
        <v>467</v>
      </c>
      <c r="M801" t="s">
        <v>467</v>
      </c>
      <c r="N801" t="s">
        <v>467</v>
      </c>
      <c r="O801">
        <v>1E-3</v>
      </c>
      <c r="P801" t="s">
        <v>468</v>
      </c>
      <c r="Q801">
        <v>4.0000000000000001E-3</v>
      </c>
      <c r="R801" t="s">
        <v>469</v>
      </c>
      <c r="S801" t="s">
        <v>458</v>
      </c>
      <c r="T801" t="s">
        <v>458</v>
      </c>
      <c r="U801" s="18">
        <v>43383</v>
      </c>
      <c r="V801" t="s">
        <v>161</v>
      </c>
      <c r="W801" t="s">
        <v>458</v>
      </c>
      <c r="X801" t="s">
        <v>459</v>
      </c>
      <c r="Z801"/>
    </row>
    <row r="802" spans="1:26" x14ac:dyDescent="0.35">
      <c r="A802" t="s">
        <v>589</v>
      </c>
      <c r="B802" t="s">
        <v>460</v>
      </c>
      <c r="C802" t="s">
        <v>473</v>
      </c>
      <c r="D802" t="s">
        <v>197</v>
      </c>
      <c r="E802" t="s">
        <v>478</v>
      </c>
      <c r="F802" t="s">
        <v>466</v>
      </c>
      <c r="H802" t="s">
        <v>765</v>
      </c>
      <c r="I802" s="18">
        <v>43396</v>
      </c>
      <c r="J802">
        <v>1.5699999999999999E-2</v>
      </c>
      <c r="K802" t="s">
        <v>468</v>
      </c>
      <c r="L802" t="s">
        <v>467</v>
      </c>
      <c r="M802" t="s">
        <v>467</v>
      </c>
      <c r="N802" t="s">
        <v>467</v>
      </c>
      <c r="O802">
        <v>1E-3</v>
      </c>
      <c r="P802" t="s">
        <v>468</v>
      </c>
      <c r="Q802">
        <v>4.0000000000000001E-3</v>
      </c>
      <c r="R802" t="s">
        <v>469</v>
      </c>
      <c r="S802" t="s">
        <v>458</v>
      </c>
      <c r="T802" t="s">
        <v>458</v>
      </c>
      <c r="U802" s="18">
        <v>43397</v>
      </c>
      <c r="V802" t="s">
        <v>159</v>
      </c>
      <c r="W802" t="s">
        <v>458</v>
      </c>
      <c r="X802" t="s">
        <v>459</v>
      </c>
      <c r="Z802"/>
    </row>
    <row r="803" spans="1:26" x14ac:dyDescent="0.35">
      <c r="A803" t="s">
        <v>590</v>
      </c>
      <c r="B803" t="s">
        <v>460</v>
      </c>
      <c r="C803" t="s">
        <v>473</v>
      </c>
      <c r="D803" t="s">
        <v>197</v>
      </c>
      <c r="E803" t="s">
        <v>478</v>
      </c>
      <c r="F803" t="s">
        <v>466</v>
      </c>
      <c r="H803" t="s">
        <v>766</v>
      </c>
      <c r="I803" s="18">
        <v>43396</v>
      </c>
      <c r="J803">
        <v>2.2800000000000001E-2</v>
      </c>
      <c r="K803" t="s">
        <v>468</v>
      </c>
      <c r="L803" t="s">
        <v>467</v>
      </c>
      <c r="M803" t="s">
        <v>467</v>
      </c>
      <c r="N803" t="s">
        <v>467</v>
      </c>
      <c r="O803">
        <v>1E-3</v>
      </c>
      <c r="P803" t="s">
        <v>468</v>
      </c>
      <c r="Q803">
        <v>4.0000000000000001E-3</v>
      </c>
      <c r="R803" t="s">
        <v>469</v>
      </c>
      <c r="S803" t="s">
        <v>458</v>
      </c>
      <c r="T803" t="s">
        <v>458</v>
      </c>
      <c r="U803" s="18">
        <v>43397</v>
      </c>
      <c r="V803" t="s">
        <v>160</v>
      </c>
      <c r="W803" t="s">
        <v>458</v>
      </c>
      <c r="X803" t="s">
        <v>459</v>
      </c>
      <c r="Z803"/>
    </row>
    <row r="804" spans="1:26" x14ac:dyDescent="0.35">
      <c r="A804" t="s">
        <v>591</v>
      </c>
      <c r="B804" t="s">
        <v>460</v>
      </c>
      <c r="C804" t="s">
        <v>473</v>
      </c>
      <c r="D804" t="s">
        <v>197</v>
      </c>
      <c r="E804" t="s">
        <v>478</v>
      </c>
      <c r="F804" t="s">
        <v>466</v>
      </c>
      <c r="H804" t="s">
        <v>767</v>
      </c>
      <c r="I804" s="18">
        <v>43396</v>
      </c>
      <c r="J804">
        <v>3.1300000000000001E-2</v>
      </c>
      <c r="K804" t="s">
        <v>468</v>
      </c>
      <c r="L804" t="s">
        <v>467</v>
      </c>
      <c r="M804" t="s">
        <v>467</v>
      </c>
      <c r="N804" t="s">
        <v>467</v>
      </c>
      <c r="O804">
        <v>1E-3</v>
      </c>
      <c r="P804" t="s">
        <v>468</v>
      </c>
      <c r="Q804">
        <v>4.0000000000000001E-3</v>
      </c>
      <c r="R804" t="s">
        <v>469</v>
      </c>
      <c r="S804" t="s">
        <v>458</v>
      </c>
      <c r="T804" t="s">
        <v>458</v>
      </c>
      <c r="U804" s="18">
        <v>43397</v>
      </c>
      <c r="V804" t="s">
        <v>450</v>
      </c>
      <c r="W804" t="s">
        <v>458</v>
      </c>
      <c r="X804" t="s">
        <v>459</v>
      </c>
      <c r="Z804"/>
    </row>
    <row r="805" spans="1:26" x14ac:dyDescent="0.35">
      <c r="A805" t="s">
        <v>592</v>
      </c>
      <c r="B805" t="s">
        <v>460</v>
      </c>
      <c r="C805" t="s">
        <v>473</v>
      </c>
      <c r="D805" t="s">
        <v>197</v>
      </c>
      <c r="E805" t="s">
        <v>478</v>
      </c>
      <c r="F805" t="s">
        <v>466</v>
      </c>
      <c r="H805" t="s">
        <v>768</v>
      </c>
      <c r="I805" s="18">
        <v>43396</v>
      </c>
      <c r="J805">
        <v>8.2000000000000007E-3</v>
      </c>
      <c r="K805" t="s">
        <v>468</v>
      </c>
      <c r="L805" t="s">
        <v>467</v>
      </c>
      <c r="M805" t="s">
        <v>467</v>
      </c>
      <c r="N805" t="s">
        <v>467</v>
      </c>
      <c r="O805">
        <v>1E-3</v>
      </c>
      <c r="P805" t="s">
        <v>468</v>
      </c>
      <c r="Q805">
        <v>4.0000000000000001E-3</v>
      </c>
      <c r="R805" t="s">
        <v>469</v>
      </c>
      <c r="S805" t="s">
        <v>458</v>
      </c>
      <c r="T805" t="s">
        <v>457</v>
      </c>
      <c r="U805" s="18">
        <v>43397</v>
      </c>
      <c r="V805" t="s">
        <v>158</v>
      </c>
      <c r="W805" t="s">
        <v>458</v>
      </c>
      <c r="X805" t="s">
        <v>459</v>
      </c>
      <c r="Z805"/>
    </row>
    <row r="806" spans="1:26" x14ac:dyDescent="0.35">
      <c r="A806" t="s">
        <v>613</v>
      </c>
      <c r="B806" t="s">
        <v>460</v>
      </c>
      <c r="C806" t="s">
        <v>473</v>
      </c>
      <c r="D806" t="s">
        <v>197</v>
      </c>
      <c r="E806" t="s">
        <v>478</v>
      </c>
      <c r="F806" t="s">
        <v>466</v>
      </c>
      <c r="H806" t="s">
        <v>769</v>
      </c>
      <c r="I806" s="18">
        <v>43396</v>
      </c>
      <c r="J806">
        <v>8.8000000000000005E-3</v>
      </c>
      <c r="K806" t="s">
        <v>468</v>
      </c>
      <c r="L806" t="s">
        <v>467</v>
      </c>
      <c r="M806" t="s">
        <v>467</v>
      </c>
      <c r="N806" t="s">
        <v>467</v>
      </c>
      <c r="O806">
        <v>1E-3</v>
      </c>
      <c r="P806" t="s">
        <v>468</v>
      </c>
      <c r="Q806">
        <v>4.0000000000000001E-3</v>
      </c>
      <c r="R806" t="s">
        <v>469</v>
      </c>
      <c r="S806" t="s">
        <v>458</v>
      </c>
      <c r="T806" t="s">
        <v>456</v>
      </c>
      <c r="U806" s="18">
        <v>43397</v>
      </c>
      <c r="V806" t="s">
        <v>158</v>
      </c>
      <c r="W806" t="s">
        <v>458</v>
      </c>
      <c r="X806" t="s">
        <v>459</v>
      </c>
      <c r="Z806"/>
    </row>
    <row r="807" spans="1:26" x14ac:dyDescent="0.35">
      <c r="A807" t="s">
        <v>593</v>
      </c>
      <c r="B807" t="s">
        <v>460</v>
      </c>
      <c r="C807" t="s">
        <v>473</v>
      </c>
      <c r="D807" t="s">
        <v>197</v>
      </c>
      <c r="E807" t="s">
        <v>478</v>
      </c>
      <c r="F807" t="s">
        <v>466</v>
      </c>
      <c r="H807" t="s">
        <v>770</v>
      </c>
      <c r="I807" s="18">
        <v>43396</v>
      </c>
      <c r="J807">
        <v>1.5900000000000001E-2</v>
      </c>
      <c r="K807" t="s">
        <v>468</v>
      </c>
      <c r="L807" t="s">
        <v>467</v>
      </c>
      <c r="M807" t="s">
        <v>467</v>
      </c>
      <c r="N807" t="s">
        <v>467</v>
      </c>
      <c r="O807">
        <v>1E-3</v>
      </c>
      <c r="P807" t="s">
        <v>468</v>
      </c>
      <c r="Q807">
        <v>4.0000000000000001E-3</v>
      </c>
      <c r="R807" t="s">
        <v>469</v>
      </c>
      <c r="S807" t="s">
        <v>458</v>
      </c>
      <c r="T807" t="s">
        <v>458</v>
      </c>
      <c r="U807" s="18">
        <v>43397</v>
      </c>
      <c r="V807" t="s">
        <v>451</v>
      </c>
      <c r="W807" t="s">
        <v>458</v>
      </c>
      <c r="X807" t="s">
        <v>459</v>
      </c>
      <c r="Z807"/>
    </row>
    <row r="808" spans="1:26" x14ac:dyDescent="0.35">
      <c r="A808" t="s">
        <v>594</v>
      </c>
      <c r="B808" t="s">
        <v>460</v>
      </c>
      <c r="C808" t="s">
        <v>473</v>
      </c>
      <c r="D808" t="s">
        <v>197</v>
      </c>
      <c r="E808" t="s">
        <v>478</v>
      </c>
      <c r="F808" t="s">
        <v>466</v>
      </c>
      <c r="H808" t="s">
        <v>771</v>
      </c>
      <c r="I808" s="18">
        <v>43396</v>
      </c>
      <c r="J808">
        <v>2.1999999999999999E-2</v>
      </c>
      <c r="K808" t="s">
        <v>468</v>
      </c>
      <c r="L808" t="s">
        <v>467</v>
      </c>
      <c r="M808" t="s">
        <v>467</v>
      </c>
      <c r="N808" t="s">
        <v>467</v>
      </c>
      <c r="O808">
        <v>1E-3</v>
      </c>
      <c r="P808" t="s">
        <v>468</v>
      </c>
      <c r="Q808">
        <v>4.0000000000000001E-3</v>
      </c>
      <c r="R808" t="s">
        <v>469</v>
      </c>
      <c r="S808" t="s">
        <v>458</v>
      </c>
      <c r="T808" t="s">
        <v>458</v>
      </c>
      <c r="U808" s="18">
        <v>43397</v>
      </c>
      <c r="V808" t="s">
        <v>161</v>
      </c>
      <c r="W808" t="s">
        <v>458</v>
      </c>
      <c r="X808" t="s">
        <v>459</v>
      </c>
      <c r="Z808"/>
    </row>
    <row r="809" spans="1:26" x14ac:dyDescent="0.35">
      <c r="A809" t="s">
        <v>595</v>
      </c>
      <c r="B809" t="s">
        <v>460</v>
      </c>
      <c r="C809" t="s">
        <v>473</v>
      </c>
      <c r="D809" t="s">
        <v>197</v>
      </c>
      <c r="E809" t="s">
        <v>478</v>
      </c>
      <c r="F809" t="s">
        <v>466</v>
      </c>
      <c r="H809" t="s">
        <v>772</v>
      </c>
      <c r="I809" s="18">
        <v>43402</v>
      </c>
      <c r="J809">
        <v>5.0599999999999999E-2</v>
      </c>
      <c r="K809" t="s">
        <v>468</v>
      </c>
      <c r="L809" t="s">
        <v>467</v>
      </c>
      <c r="M809" t="s">
        <v>467</v>
      </c>
      <c r="N809" t="s">
        <v>467</v>
      </c>
      <c r="O809">
        <v>1E-3</v>
      </c>
      <c r="P809" t="s">
        <v>468</v>
      </c>
      <c r="Q809">
        <v>4.0000000000000001E-3</v>
      </c>
      <c r="R809" t="s">
        <v>469</v>
      </c>
      <c r="S809" t="s">
        <v>458</v>
      </c>
      <c r="T809" t="s">
        <v>458</v>
      </c>
      <c r="U809" s="18">
        <v>43403</v>
      </c>
      <c r="V809" t="s">
        <v>159</v>
      </c>
      <c r="W809" t="s">
        <v>458</v>
      </c>
      <c r="X809" t="s">
        <v>459</v>
      </c>
      <c r="Z809"/>
    </row>
    <row r="810" spans="1:26" x14ac:dyDescent="0.35">
      <c r="A810" t="s">
        <v>596</v>
      </c>
      <c r="B810" t="s">
        <v>460</v>
      </c>
      <c r="C810" t="s">
        <v>473</v>
      </c>
      <c r="D810" t="s">
        <v>197</v>
      </c>
      <c r="E810" t="s">
        <v>478</v>
      </c>
      <c r="F810" t="s">
        <v>466</v>
      </c>
      <c r="H810" t="s">
        <v>773</v>
      </c>
      <c r="I810" s="18">
        <v>43402</v>
      </c>
      <c r="J810">
        <v>6.3899999999999998E-2</v>
      </c>
      <c r="K810" t="s">
        <v>468</v>
      </c>
      <c r="L810" t="s">
        <v>467</v>
      </c>
      <c r="M810" t="s">
        <v>467</v>
      </c>
      <c r="N810" t="s">
        <v>467</v>
      </c>
      <c r="O810">
        <v>1E-3</v>
      </c>
      <c r="P810" t="s">
        <v>468</v>
      </c>
      <c r="Q810">
        <v>4.0000000000000001E-3</v>
      </c>
      <c r="R810" t="s">
        <v>469</v>
      </c>
      <c r="S810" t="s">
        <v>458</v>
      </c>
      <c r="T810" t="s">
        <v>458</v>
      </c>
      <c r="U810" s="18">
        <v>43403</v>
      </c>
      <c r="V810" t="s">
        <v>160</v>
      </c>
      <c r="W810" t="s">
        <v>458</v>
      </c>
      <c r="X810" t="s">
        <v>459</v>
      </c>
      <c r="Z810"/>
    </row>
    <row r="811" spans="1:26" x14ac:dyDescent="0.35">
      <c r="A811" t="s">
        <v>597</v>
      </c>
      <c r="B811" t="s">
        <v>460</v>
      </c>
      <c r="C811" t="s">
        <v>473</v>
      </c>
      <c r="D811" t="s">
        <v>197</v>
      </c>
      <c r="E811" t="s">
        <v>478</v>
      </c>
      <c r="F811" t="s">
        <v>466</v>
      </c>
      <c r="H811" t="s">
        <v>774</v>
      </c>
      <c r="I811" s="18">
        <v>43402</v>
      </c>
      <c r="J811">
        <v>3.5099999999999999E-2</v>
      </c>
      <c r="K811" t="s">
        <v>468</v>
      </c>
      <c r="L811" t="s">
        <v>467</v>
      </c>
      <c r="M811" t="s">
        <v>467</v>
      </c>
      <c r="N811" t="s">
        <v>467</v>
      </c>
      <c r="O811">
        <v>1E-3</v>
      </c>
      <c r="P811" t="s">
        <v>468</v>
      </c>
      <c r="Q811">
        <v>4.0000000000000001E-3</v>
      </c>
      <c r="R811" t="s">
        <v>469</v>
      </c>
      <c r="S811" t="s">
        <v>458</v>
      </c>
      <c r="T811" t="s">
        <v>458</v>
      </c>
      <c r="U811" s="18">
        <v>43403</v>
      </c>
      <c r="V811" t="s">
        <v>158</v>
      </c>
      <c r="W811" t="s">
        <v>458</v>
      </c>
      <c r="X811" t="s">
        <v>459</v>
      </c>
      <c r="Z811"/>
    </row>
    <row r="812" spans="1:26" x14ac:dyDescent="0.35">
      <c r="A812" t="s">
        <v>598</v>
      </c>
      <c r="B812" t="s">
        <v>460</v>
      </c>
      <c r="C812" t="s">
        <v>473</v>
      </c>
      <c r="D812" t="s">
        <v>197</v>
      </c>
      <c r="E812" t="s">
        <v>478</v>
      </c>
      <c r="F812" t="s">
        <v>466</v>
      </c>
      <c r="H812" t="s">
        <v>775</v>
      </c>
      <c r="I812" s="18">
        <v>43402</v>
      </c>
      <c r="J812">
        <v>2.3900000000000001E-2</v>
      </c>
      <c r="K812" t="s">
        <v>468</v>
      </c>
      <c r="L812" t="s">
        <v>467</v>
      </c>
      <c r="M812" t="s">
        <v>467</v>
      </c>
      <c r="N812" t="s">
        <v>467</v>
      </c>
      <c r="O812">
        <v>1E-3</v>
      </c>
      <c r="P812" t="s">
        <v>468</v>
      </c>
      <c r="Q812">
        <v>4.0000000000000001E-3</v>
      </c>
      <c r="R812" t="s">
        <v>469</v>
      </c>
      <c r="S812" t="s">
        <v>458</v>
      </c>
      <c r="T812" t="s">
        <v>457</v>
      </c>
      <c r="U812" s="18">
        <v>43403</v>
      </c>
      <c r="V812" t="s">
        <v>451</v>
      </c>
      <c r="W812" t="s">
        <v>458</v>
      </c>
      <c r="X812" t="s">
        <v>459</v>
      </c>
      <c r="Z812"/>
    </row>
    <row r="813" spans="1:26" x14ac:dyDescent="0.35">
      <c r="A813" t="s">
        <v>804</v>
      </c>
      <c r="B813" t="s">
        <v>460</v>
      </c>
      <c r="C813" t="s">
        <v>473</v>
      </c>
      <c r="D813" t="s">
        <v>197</v>
      </c>
      <c r="E813" t="s">
        <v>478</v>
      </c>
      <c r="F813" t="s">
        <v>466</v>
      </c>
      <c r="H813" t="s">
        <v>776</v>
      </c>
      <c r="I813" s="18">
        <v>43402</v>
      </c>
      <c r="J813">
        <v>3.1099999999999999E-2</v>
      </c>
      <c r="K813" t="s">
        <v>468</v>
      </c>
      <c r="L813" t="s">
        <v>467</v>
      </c>
      <c r="M813" t="s">
        <v>467</v>
      </c>
      <c r="N813" t="s">
        <v>467</v>
      </c>
      <c r="O813">
        <v>1E-3</v>
      </c>
      <c r="P813" t="s">
        <v>468</v>
      </c>
      <c r="Q813">
        <v>4.0000000000000001E-3</v>
      </c>
      <c r="R813" t="s">
        <v>469</v>
      </c>
      <c r="S813" t="s">
        <v>458</v>
      </c>
      <c r="T813" t="s">
        <v>456</v>
      </c>
      <c r="U813" s="18">
        <v>43403</v>
      </c>
      <c r="V813" t="s">
        <v>451</v>
      </c>
      <c r="W813" t="s">
        <v>458</v>
      </c>
      <c r="X813" t="s">
        <v>459</v>
      </c>
      <c r="Z813"/>
    </row>
    <row r="814" spans="1:26" x14ac:dyDescent="0.35">
      <c r="A814" t="s">
        <v>599</v>
      </c>
      <c r="B814" t="s">
        <v>460</v>
      </c>
      <c r="C814" t="s">
        <v>473</v>
      </c>
      <c r="D814" t="s">
        <v>197</v>
      </c>
      <c r="E814" t="s">
        <v>478</v>
      </c>
      <c r="F814" t="s">
        <v>466</v>
      </c>
      <c r="H814" t="s">
        <v>777</v>
      </c>
      <c r="I814" s="18">
        <v>43406</v>
      </c>
      <c r="J814">
        <v>3.7100000000000001E-2</v>
      </c>
      <c r="K814" t="s">
        <v>468</v>
      </c>
      <c r="L814" t="s">
        <v>467</v>
      </c>
      <c r="M814" t="s">
        <v>467</v>
      </c>
      <c r="N814" t="s">
        <v>467</v>
      </c>
      <c r="O814">
        <v>1E-3</v>
      </c>
      <c r="P814" t="s">
        <v>468</v>
      </c>
      <c r="Q814">
        <v>4.0000000000000001E-3</v>
      </c>
      <c r="R814" t="s">
        <v>469</v>
      </c>
      <c r="S814" t="s">
        <v>458</v>
      </c>
      <c r="T814" t="s">
        <v>458</v>
      </c>
      <c r="U814" s="18">
        <v>43407</v>
      </c>
      <c r="V814" t="s">
        <v>159</v>
      </c>
      <c r="W814" t="s">
        <v>458</v>
      </c>
      <c r="X814" t="s">
        <v>459</v>
      </c>
      <c r="Z814"/>
    </row>
    <row r="815" spans="1:26" x14ac:dyDescent="0.35">
      <c r="A815" t="s">
        <v>600</v>
      </c>
      <c r="B815" t="s">
        <v>460</v>
      </c>
      <c r="C815" t="s">
        <v>473</v>
      </c>
      <c r="D815" t="s">
        <v>197</v>
      </c>
      <c r="E815" t="s">
        <v>478</v>
      </c>
      <c r="F815" t="s">
        <v>466</v>
      </c>
      <c r="H815" t="s">
        <v>778</v>
      </c>
      <c r="I815" s="18">
        <v>43406</v>
      </c>
      <c r="J815">
        <v>5.2600000000000001E-2</v>
      </c>
      <c r="K815" t="s">
        <v>468</v>
      </c>
      <c r="L815" t="s">
        <v>467</v>
      </c>
      <c r="M815" t="s">
        <v>467</v>
      </c>
      <c r="N815" t="s">
        <v>467</v>
      </c>
      <c r="O815">
        <v>1E-3</v>
      </c>
      <c r="P815" t="s">
        <v>468</v>
      </c>
      <c r="Q815">
        <v>4.0000000000000001E-3</v>
      </c>
      <c r="R815" t="s">
        <v>469</v>
      </c>
      <c r="S815" t="s">
        <v>458</v>
      </c>
      <c r="T815" t="s">
        <v>458</v>
      </c>
      <c r="U815" s="18">
        <v>43407</v>
      </c>
      <c r="V815" t="s">
        <v>160</v>
      </c>
      <c r="W815" t="s">
        <v>458</v>
      </c>
      <c r="X815" t="s">
        <v>459</v>
      </c>
      <c r="Z815"/>
    </row>
    <row r="816" spans="1:26" x14ac:dyDescent="0.35">
      <c r="A816" t="s">
        <v>601</v>
      </c>
      <c r="B816" t="s">
        <v>460</v>
      </c>
      <c r="C816" t="s">
        <v>473</v>
      </c>
      <c r="D816" t="s">
        <v>197</v>
      </c>
      <c r="E816" t="s">
        <v>478</v>
      </c>
      <c r="F816" t="s">
        <v>466</v>
      </c>
      <c r="H816" t="s">
        <v>779</v>
      </c>
      <c r="I816" s="18">
        <v>43406</v>
      </c>
      <c r="J816">
        <v>4.3799999999999999E-2</v>
      </c>
      <c r="K816" t="s">
        <v>468</v>
      </c>
      <c r="L816" t="s">
        <v>467</v>
      </c>
      <c r="M816" t="s">
        <v>467</v>
      </c>
      <c r="N816" t="s">
        <v>467</v>
      </c>
      <c r="O816">
        <v>1E-3</v>
      </c>
      <c r="P816" t="s">
        <v>468</v>
      </c>
      <c r="Q816">
        <v>4.0000000000000001E-3</v>
      </c>
      <c r="R816" t="s">
        <v>469</v>
      </c>
      <c r="S816" t="s">
        <v>458</v>
      </c>
      <c r="T816" t="s">
        <v>457</v>
      </c>
      <c r="U816" s="18">
        <v>43407</v>
      </c>
      <c r="V816" t="s">
        <v>158</v>
      </c>
      <c r="W816" t="s">
        <v>458</v>
      </c>
      <c r="X816" t="s">
        <v>459</v>
      </c>
      <c r="Z816"/>
    </row>
    <row r="817" spans="1:26" x14ac:dyDescent="0.35">
      <c r="A817" t="s">
        <v>614</v>
      </c>
      <c r="B817" t="s">
        <v>460</v>
      </c>
      <c r="C817" t="s">
        <v>473</v>
      </c>
      <c r="D817" t="s">
        <v>197</v>
      </c>
      <c r="E817" t="s">
        <v>478</v>
      </c>
      <c r="F817" t="s">
        <v>466</v>
      </c>
      <c r="H817" t="s">
        <v>780</v>
      </c>
      <c r="I817" s="18">
        <v>43406</v>
      </c>
      <c r="J817">
        <v>4.7399999999999998E-2</v>
      </c>
      <c r="K817" t="s">
        <v>468</v>
      </c>
      <c r="L817" t="s">
        <v>467</v>
      </c>
      <c r="M817" t="s">
        <v>467</v>
      </c>
      <c r="N817" t="s">
        <v>467</v>
      </c>
      <c r="O817">
        <v>1E-3</v>
      </c>
      <c r="P817" t="s">
        <v>468</v>
      </c>
      <c r="Q817">
        <v>4.0000000000000001E-3</v>
      </c>
      <c r="R817" t="s">
        <v>469</v>
      </c>
      <c r="S817" t="s">
        <v>458</v>
      </c>
      <c r="T817" t="s">
        <v>456</v>
      </c>
      <c r="U817" s="18">
        <v>43407</v>
      </c>
      <c r="V817" t="s">
        <v>158</v>
      </c>
      <c r="W817" t="s">
        <v>458</v>
      </c>
      <c r="X817" t="s">
        <v>459</v>
      </c>
      <c r="Z817"/>
    </row>
    <row r="818" spans="1:26" x14ac:dyDescent="0.35">
      <c r="A818" t="s">
        <v>602</v>
      </c>
      <c r="B818" t="s">
        <v>460</v>
      </c>
      <c r="C818" t="s">
        <v>473</v>
      </c>
      <c r="D818" t="s">
        <v>197</v>
      </c>
      <c r="E818" t="s">
        <v>478</v>
      </c>
      <c r="F818" t="s">
        <v>466</v>
      </c>
      <c r="H818" t="s">
        <v>781</v>
      </c>
      <c r="I818" s="18">
        <v>43406</v>
      </c>
      <c r="J818">
        <v>2.3099999999999999E-2</v>
      </c>
      <c r="K818" t="s">
        <v>468</v>
      </c>
      <c r="L818" t="s">
        <v>467</v>
      </c>
      <c r="M818" t="s">
        <v>467</v>
      </c>
      <c r="N818" t="s">
        <v>467</v>
      </c>
      <c r="O818">
        <v>1E-3</v>
      </c>
      <c r="P818" t="s">
        <v>468</v>
      </c>
      <c r="Q818">
        <v>4.0000000000000001E-3</v>
      </c>
      <c r="R818" t="s">
        <v>469</v>
      </c>
      <c r="S818" t="s">
        <v>458</v>
      </c>
      <c r="T818" t="s">
        <v>458</v>
      </c>
      <c r="U818" s="18">
        <v>43407</v>
      </c>
      <c r="V818" t="s">
        <v>451</v>
      </c>
      <c r="W818" t="s">
        <v>458</v>
      </c>
      <c r="X818" t="s">
        <v>459</v>
      </c>
      <c r="Z818"/>
    </row>
    <row r="819" spans="1:26" x14ac:dyDescent="0.35">
      <c r="A819" t="s">
        <v>615</v>
      </c>
      <c r="B819" t="s">
        <v>460</v>
      </c>
      <c r="C819" t="s">
        <v>473</v>
      </c>
      <c r="D819" t="s">
        <v>197</v>
      </c>
      <c r="E819" t="s">
        <v>478</v>
      </c>
      <c r="F819" t="s">
        <v>466</v>
      </c>
      <c r="H819" t="s">
        <v>782</v>
      </c>
      <c r="I819" s="18">
        <v>43054</v>
      </c>
      <c r="J819">
        <v>2E-3</v>
      </c>
      <c r="K819" t="s">
        <v>468</v>
      </c>
      <c r="L819" t="s">
        <v>467</v>
      </c>
      <c r="M819" t="s">
        <v>467</v>
      </c>
      <c r="N819" t="s">
        <v>467</v>
      </c>
      <c r="O819">
        <v>1E-3</v>
      </c>
      <c r="P819" t="s">
        <v>468</v>
      </c>
      <c r="Q819">
        <v>4.0000000000000001E-3</v>
      </c>
      <c r="R819" t="s">
        <v>469</v>
      </c>
      <c r="S819" t="s">
        <v>458</v>
      </c>
      <c r="T819" t="s">
        <v>455</v>
      </c>
      <c r="U819" s="18">
        <v>43055</v>
      </c>
      <c r="V819" t="s">
        <v>158</v>
      </c>
      <c r="W819" t="s">
        <v>458</v>
      </c>
      <c r="X819" t="s">
        <v>459</v>
      </c>
      <c r="Z819"/>
    </row>
    <row r="820" spans="1:26" x14ac:dyDescent="0.35">
      <c r="A820" t="s">
        <v>616</v>
      </c>
      <c r="B820" t="s">
        <v>460</v>
      </c>
      <c r="C820" t="s">
        <v>473</v>
      </c>
      <c r="D820" t="s">
        <v>197</v>
      </c>
      <c r="E820" t="s">
        <v>478</v>
      </c>
      <c r="F820" t="s">
        <v>466</v>
      </c>
      <c r="H820" t="s">
        <v>783</v>
      </c>
      <c r="I820" s="18">
        <v>43070</v>
      </c>
      <c r="J820">
        <v>2.5999999999999999E-3</v>
      </c>
      <c r="K820" t="s">
        <v>468</v>
      </c>
      <c r="L820" t="s">
        <v>467</v>
      </c>
      <c r="M820" t="s">
        <v>467</v>
      </c>
      <c r="N820" t="s">
        <v>467</v>
      </c>
      <c r="O820">
        <v>1E-3</v>
      </c>
      <c r="P820" t="s">
        <v>468</v>
      </c>
      <c r="Q820">
        <v>4.0000000000000001E-3</v>
      </c>
      <c r="R820" t="s">
        <v>469</v>
      </c>
      <c r="S820" t="s">
        <v>458</v>
      </c>
      <c r="T820" t="s">
        <v>455</v>
      </c>
      <c r="U820" s="18">
        <v>43071</v>
      </c>
      <c r="V820" t="s">
        <v>158</v>
      </c>
      <c r="W820" t="s">
        <v>458</v>
      </c>
      <c r="X820" t="s">
        <v>459</v>
      </c>
      <c r="Z820"/>
    </row>
    <row r="821" spans="1:26" x14ac:dyDescent="0.35">
      <c r="A821" t="s">
        <v>617</v>
      </c>
      <c r="B821" t="s">
        <v>460</v>
      </c>
      <c r="C821" t="s">
        <v>473</v>
      </c>
      <c r="D821" t="s">
        <v>197</v>
      </c>
      <c r="E821" t="s">
        <v>478</v>
      </c>
      <c r="F821" t="s">
        <v>466</v>
      </c>
      <c r="H821" t="s">
        <v>784</v>
      </c>
      <c r="I821" s="18">
        <v>43243</v>
      </c>
      <c r="J821" s="53">
        <v>5.9999999999999995E-4</v>
      </c>
      <c r="K821" t="s">
        <v>468</v>
      </c>
      <c r="L821" t="s">
        <v>467</v>
      </c>
      <c r="M821" t="s">
        <v>467</v>
      </c>
      <c r="N821" t="s">
        <v>467</v>
      </c>
      <c r="O821">
        <v>1E-3</v>
      </c>
      <c r="P821" t="s">
        <v>468</v>
      </c>
      <c r="Q821">
        <v>4.0000000000000001E-3</v>
      </c>
      <c r="R821" t="s">
        <v>469</v>
      </c>
      <c r="S821" t="s">
        <v>458</v>
      </c>
      <c r="T821" t="s">
        <v>455</v>
      </c>
      <c r="U821" s="18">
        <v>43244</v>
      </c>
      <c r="V821" t="s">
        <v>158</v>
      </c>
      <c r="W821" t="s">
        <v>458</v>
      </c>
      <c r="X821" t="s">
        <v>459</v>
      </c>
      <c r="Z821"/>
    </row>
    <row r="822" spans="1:26" x14ac:dyDescent="0.35">
      <c r="A822" t="s">
        <v>618</v>
      </c>
      <c r="B822" t="s">
        <v>460</v>
      </c>
      <c r="C822" t="s">
        <v>473</v>
      </c>
      <c r="D822" t="s">
        <v>197</v>
      </c>
      <c r="E822" t="s">
        <v>478</v>
      </c>
      <c r="F822" t="s">
        <v>466</v>
      </c>
      <c r="H822" t="s">
        <v>785</v>
      </c>
      <c r="I822" s="18">
        <v>43286</v>
      </c>
      <c r="J822" s="53">
        <v>5.0000000000000001E-4</v>
      </c>
      <c r="K822" t="s">
        <v>468</v>
      </c>
      <c r="L822" t="s">
        <v>467</v>
      </c>
      <c r="M822" t="s">
        <v>467</v>
      </c>
      <c r="N822" t="s">
        <v>467</v>
      </c>
      <c r="O822">
        <v>1E-3</v>
      </c>
      <c r="P822" t="s">
        <v>468</v>
      </c>
      <c r="Q822">
        <v>4.0000000000000001E-3</v>
      </c>
      <c r="R822" t="s">
        <v>469</v>
      </c>
      <c r="S822" t="s">
        <v>458</v>
      </c>
      <c r="T822" t="s">
        <v>455</v>
      </c>
      <c r="U822" s="18">
        <v>43287</v>
      </c>
      <c r="V822" t="s">
        <v>158</v>
      </c>
      <c r="W822" t="s">
        <v>458</v>
      </c>
      <c r="X822" t="s">
        <v>459</v>
      </c>
      <c r="Z822"/>
    </row>
    <row r="823" spans="1:26" x14ac:dyDescent="0.35">
      <c r="A823" t="s">
        <v>619</v>
      </c>
      <c r="B823" t="s">
        <v>460</v>
      </c>
      <c r="C823" t="s">
        <v>473</v>
      </c>
      <c r="D823" t="s">
        <v>197</v>
      </c>
      <c r="E823" t="s">
        <v>478</v>
      </c>
      <c r="F823" t="s">
        <v>466</v>
      </c>
      <c r="H823" t="s">
        <v>786</v>
      </c>
      <c r="I823" s="18">
        <v>43298</v>
      </c>
      <c r="J823" s="53">
        <v>5.0000000000000001E-4</v>
      </c>
      <c r="K823" t="s">
        <v>468</v>
      </c>
      <c r="L823" t="s">
        <v>467</v>
      </c>
      <c r="M823" t="s">
        <v>467</v>
      </c>
      <c r="N823" t="s">
        <v>467</v>
      </c>
      <c r="O823">
        <v>1E-3</v>
      </c>
      <c r="P823" t="s">
        <v>468</v>
      </c>
      <c r="Q823">
        <v>4.0000000000000001E-3</v>
      </c>
      <c r="R823" t="s">
        <v>469</v>
      </c>
      <c r="S823" t="s">
        <v>458</v>
      </c>
      <c r="T823" t="s">
        <v>455</v>
      </c>
      <c r="U823" s="18">
        <v>43299</v>
      </c>
      <c r="V823" t="s">
        <v>158</v>
      </c>
      <c r="W823" t="s">
        <v>458</v>
      </c>
      <c r="X823" t="s">
        <v>459</v>
      </c>
      <c r="Z823"/>
    </row>
    <row r="824" spans="1:26" x14ac:dyDescent="0.35">
      <c r="A824" t="s">
        <v>620</v>
      </c>
      <c r="B824" t="s">
        <v>460</v>
      </c>
      <c r="C824" t="s">
        <v>473</v>
      </c>
      <c r="D824" t="s">
        <v>197</v>
      </c>
      <c r="E824" t="s">
        <v>478</v>
      </c>
      <c r="F824" t="s">
        <v>466</v>
      </c>
      <c r="H824" t="s">
        <v>787</v>
      </c>
      <c r="I824" s="18">
        <v>43306</v>
      </c>
      <c r="J824">
        <v>3.0000000000000001E-3</v>
      </c>
      <c r="K824" t="s">
        <v>468</v>
      </c>
      <c r="L824" t="s">
        <v>467</v>
      </c>
      <c r="M824" t="s">
        <v>467</v>
      </c>
      <c r="N824" t="s">
        <v>467</v>
      </c>
      <c r="O824">
        <v>1E-3</v>
      </c>
      <c r="P824" t="s">
        <v>468</v>
      </c>
      <c r="Q824">
        <v>4.0000000000000001E-3</v>
      </c>
      <c r="R824" t="s">
        <v>469</v>
      </c>
      <c r="S824" t="s">
        <v>458</v>
      </c>
      <c r="T824" t="s">
        <v>455</v>
      </c>
      <c r="U824" s="18">
        <v>43307</v>
      </c>
      <c r="V824" t="s">
        <v>158</v>
      </c>
      <c r="W824" t="s">
        <v>458</v>
      </c>
      <c r="X824" t="s">
        <v>459</v>
      </c>
      <c r="Z824"/>
    </row>
    <row r="825" spans="1:26" x14ac:dyDescent="0.35">
      <c r="A825" t="s">
        <v>621</v>
      </c>
      <c r="B825" t="s">
        <v>460</v>
      </c>
      <c r="C825" t="s">
        <v>473</v>
      </c>
      <c r="D825" t="s">
        <v>197</v>
      </c>
      <c r="E825" t="s">
        <v>478</v>
      </c>
      <c r="F825" t="s">
        <v>466</v>
      </c>
      <c r="H825" t="s">
        <v>788</v>
      </c>
      <c r="I825" s="18">
        <v>43312</v>
      </c>
      <c r="J825">
        <v>4.5999999999999999E-3</v>
      </c>
      <c r="K825" t="s">
        <v>468</v>
      </c>
      <c r="L825" t="s">
        <v>467</v>
      </c>
      <c r="M825" t="s">
        <v>467</v>
      </c>
      <c r="N825" t="s">
        <v>467</v>
      </c>
      <c r="O825">
        <v>1E-3</v>
      </c>
      <c r="P825" t="s">
        <v>468</v>
      </c>
      <c r="Q825">
        <v>4.0000000000000001E-3</v>
      </c>
      <c r="R825" t="s">
        <v>469</v>
      </c>
      <c r="S825" t="s">
        <v>458</v>
      </c>
      <c r="T825" t="s">
        <v>455</v>
      </c>
      <c r="U825" s="18">
        <v>43313</v>
      </c>
      <c r="V825" t="s">
        <v>158</v>
      </c>
      <c r="W825" t="s">
        <v>458</v>
      </c>
      <c r="X825" t="s">
        <v>459</v>
      </c>
      <c r="Z825"/>
    </row>
    <row r="826" spans="1:26" x14ac:dyDescent="0.35">
      <c r="A826" t="s">
        <v>622</v>
      </c>
      <c r="B826" t="s">
        <v>460</v>
      </c>
      <c r="C826" t="s">
        <v>473</v>
      </c>
      <c r="D826" t="s">
        <v>197</v>
      </c>
      <c r="E826" t="s">
        <v>478</v>
      </c>
      <c r="F826" t="s">
        <v>466</v>
      </c>
      <c r="H826" t="s">
        <v>789</v>
      </c>
      <c r="I826" s="18">
        <v>43326</v>
      </c>
      <c r="J826">
        <v>9.5E-4</v>
      </c>
      <c r="K826" t="s">
        <v>468</v>
      </c>
      <c r="L826" t="s">
        <v>467</v>
      </c>
      <c r="M826" t="s">
        <v>467</v>
      </c>
      <c r="N826" t="s">
        <v>467</v>
      </c>
      <c r="O826">
        <v>1E-3</v>
      </c>
      <c r="P826" t="s">
        <v>468</v>
      </c>
      <c r="Q826">
        <v>4.0000000000000001E-3</v>
      </c>
      <c r="R826" t="s">
        <v>469</v>
      </c>
      <c r="S826" t="s">
        <v>458</v>
      </c>
      <c r="T826" t="s">
        <v>455</v>
      </c>
      <c r="U826" s="18">
        <v>43327</v>
      </c>
      <c r="V826" t="s">
        <v>158</v>
      </c>
      <c r="W826" t="s">
        <v>458</v>
      </c>
      <c r="X826" t="s">
        <v>459</v>
      </c>
      <c r="Z826"/>
    </row>
    <row r="827" spans="1:26" x14ac:dyDescent="0.35">
      <c r="A827" t="s">
        <v>623</v>
      </c>
      <c r="B827" t="s">
        <v>460</v>
      </c>
      <c r="C827" t="s">
        <v>473</v>
      </c>
      <c r="D827" t="s">
        <v>197</v>
      </c>
      <c r="E827" t="s">
        <v>478</v>
      </c>
      <c r="F827" t="s">
        <v>466</v>
      </c>
      <c r="H827" t="s">
        <v>790</v>
      </c>
      <c r="I827" s="18">
        <v>43329</v>
      </c>
      <c r="J827" s="53">
        <v>5.0000000000000001E-4</v>
      </c>
      <c r="K827" t="s">
        <v>468</v>
      </c>
      <c r="L827" t="s">
        <v>467</v>
      </c>
      <c r="M827" t="s">
        <v>467</v>
      </c>
      <c r="N827" t="s">
        <v>467</v>
      </c>
      <c r="O827">
        <v>1E-3</v>
      </c>
      <c r="P827" t="s">
        <v>468</v>
      </c>
      <c r="Q827">
        <v>4.0000000000000001E-3</v>
      </c>
      <c r="R827" t="s">
        <v>469</v>
      </c>
      <c r="S827" t="s">
        <v>458</v>
      </c>
      <c r="T827" t="s">
        <v>455</v>
      </c>
      <c r="U827" s="18">
        <v>43330</v>
      </c>
      <c r="V827" t="s">
        <v>158</v>
      </c>
      <c r="W827" t="s">
        <v>458</v>
      </c>
      <c r="X827" t="s">
        <v>459</v>
      </c>
      <c r="Z827"/>
    </row>
    <row r="828" spans="1:26" x14ac:dyDescent="0.35">
      <c r="A828" t="s">
        <v>624</v>
      </c>
      <c r="B828" t="s">
        <v>460</v>
      </c>
      <c r="C828" t="s">
        <v>473</v>
      </c>
      <c r="D828" t="s">
        <v>197</v>
      </c>
      <c r="E828" t="s">
        <v>478</v>
      </c>
      <c r="F828" t="s">
        <v>466</v>
      </c>
      <c r="H828" t="s">
        <v>791</v>
      </c>
      <c r="I828" s="18">
        <v>43340</v>
      </c>
      <c r="J828" s="53">
        <v>5.0000000000000001E-4</v>
      </c>
      <c r="K828" t="s">
        <v>468</v>
      </c>
      <c r="L828" t="s">
        <v>467</v>
      </c>
      <c r="M828" t="s">
        <v>467</v>
      </c>
      <c r="N828" t="s">
        <v>467</v>
      </c>
      <c r="O828">
        <v>1E-3</v>
      </c>
      <c r="P828" t="s">
        <v>468</v>
      </c>
      <c r="Q828">
        <v>4.0000000000000001E-3</v>
      </c>
      <c r="R828" t="s">
        <v>469</v>
      </c>
      <c r="S828" t="s">
        <v>458</v>
      </c>
      <c r="T828" t="s">
        <v>455</v>
      </c>
      <c r="U828" s="18">
        <v>43341</v>
      </c>
      <c r="V828" t="s">
        <v>158</v>
      </c>
      <c r="W828" t="s">
        <v>458</v>
      </c>
      <c r="X828" t="s">
        <v>459</v>
      </c>
      <c r="Z828"/>
    </row>
    <row r="829" spans="1:26" x14ac:dyDescent="0.35">
      <c r="A829" t="s">
        <v>625</v>
      </c>
      <c r="B829" t="s">
        <v>460</v>
      </c>
      <c r="C829" t="s">
        <v>473</v>
      </c>
      <c r="D829" t="s">
        <v>197</v>
      </c>
      <c r="E829" t="s">
        <v>478</v>
      </c>
      <c r="F829" t="s">
        <v>466</v>
      </c>
      <c r="H829" t="s">
        <v>792</v>
      </c>
      <c r="I829" s="18">
        <v>43353</v>
      </c>
      <c r="J829" s="53">
        <v>5.0000000000000001E-4</v>
      </c>
      <c r="K829" t="s">
        <v>468</v>
      </c>
      <c r="L829" t="s">
        <v>467</v>
      </c>
      <c r="M829" t="s">
        <v>467</v>
      </c>
      <c r="N829" t="s">
        <v>467</v>
      </c>
      <c r="O829">
        <v>1E-3</v>
      </c>
      <c r="P829" t="s">
        <v>468</v>
      </c>
      <c r="Q829">
        <v>4.0000000000000001E-3</v>
      </c>
      <c r="R829" t="s">
        <v>469</v>
      </c>
      <c r="S829" t="s">
        <v>458</v>
      </c>
      <c r="T829" t="s">
        <v>455</v>
      </c>
      <c r="U829" s="18">
        <v>43354</v>
      </c>
      <c r="V829" t="s">
        <v>158</v>
      </c>
      <c r="W829" t="s">
        <v>458</v>
      </c>
      <c r="X829" t="s">
        <v>459</v>
      </c>
      <c r="Z829"/>
    </row>
    <row r="830" spans="1:26" x14ac:dyDescent="0.35">
      <c r="A830" t="s">
        <v>626</v>
      </c>
      <c r="B830" t="s">
        <v>460</v>
      </c>
      <c r="C830" t="s">
        <v>473</v>
      </c>
      <c r="D830" t="s">
        <v>197</v>
      </c>
      <c r="E830" t="s">
        <v>478</v>
      </c>
      <c r="F830" t="s">
        <v>466</v>
      </c>
      <c r="H830" t="s">
        <v>793</v>
      </c>
      <c r="I830" s="18">
        <v>43354</v>
      </c>
      <c r="J830">
        <v>1.6999999999999999E-3</v>
      </c>
      <c r="K830" t="s">
        <v>468</v>
      </c>
      <c r="L830" t="s">
        <v>467</v>
      </c>
      <c r="M830" t="s">
        <v>467</v>
      </c>
      <c r="N830" t="s">
        <v>467</v>
      </c>
      <c r="O830">
        <v>1E-3</v>
      </c>
      <c r="P830" t="s">
        <v>468</v>
      </c>
      <c r="Q830">
        <v>4.0000000000000001E-3</v>
      </c>
      <c r="R830" t="s">
        <v>469</v>
      </c>
      <c r="S830" t="s">
        <v>458</v>
      </c>
      <c r="T830" t="s">
        <v>455</v>
      </c>
      <c r="U830" s="18">
        <v>43355</v>
      </c>
      <c r="V830" t="s">
        <v>158</v>
      </c>
      <c r="W830" t="s">
        <v>458</v>
      </c>
      <c r="X830" t="s">
        <v>459</v>
      </c>
      <c r="Z830"/>
    </row>
    <row r="831" spans="1:26" x14ac:dyDescent="0.35">
      <c r="A831" t="s">
        <v>627</v>
      </c>
      <c r="B831" t="s">
        <v>460</v>
      </c>
      <c r="C831" t="s">
        <v>473</v>
      </c>
      <c r="D831" t="s">
        <v>197</v>
      </c>
      <c r="E831" t="s">
        <v>478</v>
      </c>
      <c r="F831" t="s">
        <v>466</v>
      </c>
      <c r="H831" t="s">
        <v>794</v>
      </c>
      <c r="I831" s="18">
        <v>43368</v>
      </c>
      <c r="J831">
        <v>2.5999999999999999E-3</v>
      </c>
      <c r="K831" t="s">
        <v>468</v>
      </c>
      <c r="L831" t="s">
        <v>467</v>
      </c>
      <c r="M831" t="s">
        <v>467</v>
      </c>
      <c r="N831" t="s">
        <v>467</v>
      </c>
      <c r="O831">
        <v>1E-3</v>
      </c>
      <c r="P831" t="s">
        <v>468</v>
      </c>
      <c r="Q831">
        <v>4.0000000000000001E-3</v>
      </c>
      <c r="R831" t="s">
        <v>469</v>
      </c>
      <c r="S831" t="s">
        <v>458</v>
      </c>
      <c r="T831" t="s">
        <v>455</v>
      </c>
      <c r="U831" s="18">
        <v>43369</v>
      </c>
      <c r="V831" t="s">
        <v>158</v>
      </c>
      <c r="W831" t="s">
        <v>458</v>
      </c>
      <c r="X831" t="s">
        <v>459</v>
      </c>
      <c r="Z831"/>
    </row>
    <row r="832" spans="1:26" x14ac:dyDescent="0.35">
      <c r="A832" t="s">
        <v>628</v>
      </c>
      <c r="B832" t="s">
        <v>460</v>
      </c>
      <c r="C832" t="s">
        <v>473</v>
      </c>
      <c r="D832" t="s">
        <v>197</v>
      </c>
      <c r="E832" t="s">
        <v>478</v>
      </c>
      <c r="F832" t="s">
        <v>466</v>
      </c>
      <c r="H832" t="s">
        <v>795</v>
      </c>
      <c r="I832" s="18">
        <v>43376</v>
      </c>
      <c r="J832">
        <v>1.9E-3</v>
      </c>
      <c r="K832" t="s">
        <v>468</v>
      </c>
      <c r="L832" t="s">
        <v>467</v>
      </c>
      <c r="M832" t="s">
        <v>467</v>
      </c>
      <c r="N832" t="s">
        <v>467</v>
      </c>
      <c r="O832">
        <v>1E-3</v>
      </c>
      <c r="P832" t="s">
        <v>468</v>
      </c>
      <c r="Q832">
        <v>4.0000000000000001E-3</v>
      </c>
      <c r="R832" t="s">
        <v>469</v>
      </c>
      <c r="S832" t="s">
        <v>458</v>
      </c>
      <c r="T832" t="s">
        <v>455</v>
      </c>
      <c r="U832" s="18">
        <v>43377</v>
      </c>
      <c r="V832" t="s">
        <v>158</v>
      </c>
      <c r="W832" t="s">
        <v>458</v>
      </c>
      <c r="X832" t="s">
        <v>459</v>
      </c>
      <c r="Z832"/>
    </row>
    <row r="833" spans="1:26" x14ac:dyDescent="0.35">
      <c r="A833" t="s">
        <v>629</v>
      </c>
      <c r="B833" t="s">
        <v>460</v>
      </c>
      <c r="C833" t="s">
        <v>473</v>
      </c>
      <c r="D833" t="s">
        <v>197</v>
      </c>
      <c r="E833" t="s">
        <v>478</v>
      </c>
      <c r="F833" t="s">
        <v>466</v>
      </c>
      <c r="H833" t="s">
        <v>796</v>
      </c>
      <c r="I833" s="18">
        <v>43382</v>
      </c>
      <c r="J833">
        <v>2.3E-3</v>
      </c>
      <c r="K833" t="s">
        <v>468</v>
      </c>
      <c r="L833" t="s">
        <v>467</v>
      </c>
      <c r="M833" t="s">
        <v>467</v>
      </c>
      <c r="N833" t="s">
        <v>467</v>
      </c>
      <c r="O833">
        <v>1E-3</v>
      </c>
      <c r="P833" t="s">
        <v>468</v>
      </c>
      <c r="Q833">
        <v>4.0000000000000001E-3</v>
      </c>
      <c r="R833" t="s">
        <v>469</v>
      </c>
      <c r="S833" t="s">
        <v>458</v>
      </c>
      <c r="T833" t="s">
        <v>455</v>
      </c>
      <c r="U833" s="18">
        <v>43383</v>
      </c>
      <c r="V833" t="s">
        <v>158</v>
      </c>
      <c r="W833" t="s">
        <v>458</v>
      </c>
      <c r="X833" t="s">
        <v>459</v>
      </c>
      <c r="Z833"/>
    </row>
    <row r="834" spans="1:26" x14ac:dyDescent="0.35">
      <c r="A834" t="s">
        <v>630</v>
      </c>
      <c r="B834" t="s">
        <v>460</v>
      </c>
      <c r="C834" t="s">
        <v>473</v>
      </c>
      <c r="D834" t="s">
        <v>197</v>
      </c>
      <c r="E834" t="s">
        <v>478</v>
      </c>
      <c r="F834" t="s">
        <v>466</v>
      </c>
      <c r="H834" t="s">
        <v>797</v>
      </c>
      <c r="I834" s="18">
        <v>43396</v>
      </c>
      <c r="J834">
        <v>2.3999999999999998E-3</v>
      </c>
      <c r="K834" t="s">
        <v>468</v>
      </c>
      <c r="L834" t="s">
        <v>467</v>
      </c>
      <c r="M834" t="s">
        <v>467</v>
      </c>
      <c r="N834" t="s">
        <v>467</v>
      </c>
      <c r="O834">
        <v>1E-3</v>
      </c>
      <c r="P834" t="s">
        <v>468</v>
      </c>
      <c r="Q834">
        <v>4.0000000000000001E-3</v>
      </c>
      <c r="R834" t="s">
        <v>469</v>
      </c>
      <c r="S834" t="s">
        <v>458</v>
      </c>
      <c r="T834" t="s">
        <v>455</v>
      </c>
      <c r="U834" s="18">
        <v>43397</v>
      </c>
      <c r="V834" t="s">
        <v>158</v>
      </c>
      <c r="W834" t="s">
        <v>458</v>
      </c>
      <c r="X834" t="s">
        <v>459</v>
      </c>
      <c r="Z834"/>
    </row>
    <row r="835" spans="1:26" x14ac:dyDescent="0.35">
      <c r="A835" t="s">
        <v>631</v>
      </c>
      <c r="B835" t="s">
        <v>460</v>
      </c>
      <c r="C835" t="s">
        <v>473</v>
      </c>
      <c r="D835" t="s">
        <v>197</v>
      </c>
      <c r="E835" t="s">
        <v>478</v>
      </c>
      <c r="F835" t="s">
        <v>466</v>
      </c>
      <c r="H835" t="s">
        <v>798</v>
      </c>
      <c r="I835" s="18">
        <v>43402</v>
      </c>
      <c r="J835" s="53">
        <v>5.0000000000000001E-4</v>
      </c>
      <c r="K835" t="s">
        <v>468</v>
      </c>
      <c r="L835" t="s">
        <v>467</v>
      </c>
      <c r="M835" t="s">
        <v>467</v>
      </c>
      <c r="N835" t="s">
        <v>467</v>
      </c>
      <c r="O835">
        <v>1E-3</v>
      </c>
      <c r="P835" t="s">
        <v>468</v>
      </c>
      <c r="Q835">
        <v>4.0000000000000001E-3</v>
      </c>
      <c r="R835" t="s">
        <v>469</v>
      </c>
      <c r="S835" t="s">
        <v>458</v>
      </c>
      <c r="T835" t="s">
        <v>455</v>
      </c>
      <c r="U835" s="18">
        <v>43403</v>
      </c>
      <c r="V835" t="s">
        <v>158</v>
      </c>
      <c r="W835" t="s">
        <v>458</v>
      </c>
      <c r="X835" t="s">
        <v>459</v>
      </c>
      <c r="Z835"/>
    </row>
    <row r="836" spans="1:26" x14ac:dyDescent="0.35">
      <c r="A836" t="s">
        <v>632</v>
      </c>
      <c r="B836" t="s">
        <v>460</v>
      </c>
      <c r="C836" t="s">
        <v>473</v>
      </c>
      <c r="D836" t="s">
        <v>197</v>
      </c>
      <c r="E836" t="s">
        <v>478</v>
      </c>
      <c r="F836" t="s">
        <v>466</v>
      </c>
      <c r="H836" t="s">
        <v>799</v>
      </c>
      <c r="I836" s="18">
        <v>43406</v>
      </c>
      <c r="J836">
        <v>1.1000000000000001E-3</v>
      </c>
      <c r="K836" t="s">
        <v>468</v>
      </c>
      <c r="L836" t="s">
        <v>467</v>
      </c>
      <c r="M836" t="s">
        <v>467</v>
      </c>
      <c r="N836" t="s">
        <v>467</v>
      </c>
      <c r="O836">
        <v>1E-3</v>
      </c>
      <c r="P836" t="s">
        <v>468</v>
      </c>
      <c r="Q836">
        <v>4.0000000000000001E-3</v>
      </c>
      <c r="R836" t="s">
        <v>469</v>
      </c>
      <c r="S836" t="s">
        <v>458</v>
      </c>
      <c r="T836" t="s">
        <v>455</v>
      </c>
      <c r="U836" s="18">
        <v>43407</v>
      </c>
      <c r="V836" t="s">
        <v>158</v>
      </c>
      <c r="W836" t="s">
        <v>458</v>
      </c>
      <c r="X836" t="s">
        <v>459</v>
      </c>
      <c r="Z836"/>
    </row>
    <row r="837" spans="1:26" x14ac:dyDescent="0.35">
      <c r="A837" t="s">
        <v>480</v>
      </c>
      <c r="B837" t="s">
        <v>460</v>
      </c>
      <c r="C837" t="s">
        <v>473</v>
      </c>
      <c r="D837" t="s">
        <v>198</v>
      </c>
      <c r="E837" t="s">
        <v>478</v>
      </c>
      <c r="F837" t="s">
        <v>465</v>
      </c>
      <c r="H837" t="s">
        <v>633</v>
      </c>
      <c r="I837" s="18">
        <v>42830</v>
      </c>
      <c r="J837">
        <v>1.44E-2</v>
      </c>
      <c r="K837" t="s">
        <v>468</v>
      </c>
      <c r="L837" t="s">
        <v>467</v>
      </c>
      <c r="M837" t="s">
        <v>467</v>
      </c>
      <c r="N837" t="s">
        <v>467</v>
      </c>
      <c r="O837">
        <v>1E-3</v>
      </c>
      <c r="P837" t="s">
        <v>468</v>
      </c>
      <c r="Q837">
        <v>4.0000000000000001E-3</v>
      </c>
      <c r="R837" t="s">
        <v>469</v>
      </c>
      <c r="S837" t="s">
        <v>458</v>
      </c>
      <c r="T837" t="s">
        <v>458</v>
      </c>
      <c r="U837" s="18">
        <v>42831</v>
      </c>
      <c r="V837" t="s">
        <v>159</v>
      </c>
      <c r="W837" t="s">
        <v>458</v>
      </c>
      <c r="X837" t="s">
        <v>459</v>
      </c>
      <c r="Z837"/>
    </row>
    <row r="838" spans="1:26" x14ac:dyDescent="0.35">
      <c r="A838" t="s">
        <v>481</v>
      </c>
      <c r="B838" t="s">
        <v>460</v>
      </c>
      <c r="C838" t="s">
        <v>473</v>
      </c>
      <c r="D838" t="s">
        <v>198</v>
      </c>
      <c r="E838" t="s">
        <v>478</v>
      </c>
      <c r="F838" t="s">
        <v>465</v>
      </c>
      <c r="H838" t="s">
        <v>634</v>
      </c>
      <c r="I838" s="18">
        <v>42830</v>
      </c>
      <c r="J838">
        <v>1.41E-2</v>
      </c>
      <c r="K838" t="s">
        <v>468</v>
      </c>
      <c r="L838" t="s">
        <v>467</v>
      </c>
      <c r="M838" t="s">
        <v>467</v>
      </c>
      <c r="N838" t="s">
        <v>467</v>
      </c>
      <c r="O838">
        <v>1E-3</v>
      </c>
      <c r="P838" t="s">
        <v>468</v>
      </c>
      <c r="Q838">
        <v>4.0000000000000001E-3</v>
      </c>
      <c r="R838" t="s">
        <v>469</v>
      </c>
      <c r="S838" t="s">
        <v>458</v>
      </c>
      <c r="T838" t="s">
        <v>458</v>
      </c>
      <c r="U838" s="18">
        <v>42831</v>
      </c>
      <c r="V838" t="s">
        <v>160</v>
      </c>
      <c r="W838" t="s">
        <v>458</v>
      </c>
      <c r="X838" t="s">
        <v>459</v>
      </c>
      <c r="Z838"/>
    </row>
    <row r="839" spans="1:26" x14ac:dyDescent="0.35">
      <c r="A839" t="s">
        <v>482</v>
      </c>
      <c r="B839" t="s">
        <v>460</v>
      </c>
      <c r="C839" t="s">
        <v>473</v>
      </c>
      <c r="D839" t="s">
        <v>198</v>
      </c>
      <c r="E839" t="s">
        <v>478</v>
      </c>
      <c r="F839" t="s">
        <v>465</v>
      </c>
      <c r="H839" t="s">
        <v>635</v>
      </c>
      <c r="I839" s="18">
        <v>42830</v>
      </c>
      <c r="J839">
        <v>9.2999999999999992E-3</v>
      </c>
      <c r="K839" t="s">
        <v>468</v>
      </c>
      <c r="L839" t="s">
        <v>467</v>
      </c>
      <c r="M839" t="s">
        <v>467</v>
      </c>
      <c r="N839" t="s">
        <v>467</v>
      </c>
      <c r="O839">
        <v>1E-3</v>
      </c>
      <c r="P839" t="s">
        <v>468</v>
      </c>
      <c r="Q839">
        <v>4.0000000000000001E-3</v>
      </c>
      <c r="R839" t="s">
        <v>469</v>
      </c>
      <c r="S839" t="s">
        <v>458</v>
      </c>
      <c r="T839" t="s">
        <v>458</v>
      </c>
      <c r="U839" s="18">
        <v>42831</v>
      </c>
      <c r="V839" t="s">
        <v>450</v>
      </c>
      <c r="W839" t="s">
        <v>458</v>
      </c>
      <c r="X839" t="s">
        <v>459</v>
      </c>
      <c r="Z839"/>
    </row>
    <row r="840" spans="1:26" x14ac:dyDescent="0.35">
      <c r="A840" t="s">
        <v>483</v>
      </c>
      <c r="B840" t="s">
        <v>460</v>
      </c>
      <c r="C840" t="s">
        <v>473</v>
      </c>
      <c r="D840" t="s">
        <v>198</v>
      </c>
      <c r="E840" t="s">
        <v>478</v>
      </c>
      <c r="F840" t="s">
        <v>465</v>
      </c>
      <c r="H840" t="s">
        <v>636</v>
      </c>
      <c r="I840" s="18">
        <v>42830</v>
      </c>
      <c r="J840">
        <v>1.35E-2</v>
      </c>
      <c r="K840" t="s">
        <v>468</v>
      </c>
      <c r="L840" t="s">
        <v>467</v>
      </c>
      <c r="M840" t="s">
        <v>467</v>
      </c>
      <c r="N840" t="s">
        <v>467</v>
      </c>
      <c r="O840">
        <v>1E-3</v>
      </c>
      <c r="P840" t="s">
        <v>468</v>
      </c>
      <c r="Q840">
        <v>4.0000000000000001E-3</v>
      </c>
      <c r="R840" t="s">
        <v>469</v>
      </c>
      <c r="S840" t="s">
        <v>458</v>
      </c>
      <c r="T840" t="s">
        <v>458</v>
      </c>
      <c r="U840" s="18">
        <v>42831</v>
      </c>
      <c r="V840" t="s">
        <v>158</v>
      </c>
      <c r="W840" t="s">
        <v>458</v>
      </c>
      <c r="X840" t="s">
        <v>459</v>
      </c>
      <c r="Z840"/>
    </row>
    <row r="841" spans="1:26" x14ac:dyDescent="0.35">
      <c r="A841" t="s">
        <v>484</v>
      </c>
      <c r="B841" t="s">
        <v>460</v>
      </c>
      <c r="C841" t="s">
        <v>473</v>
      </c>
      <c r="D841" t="s">
        <v>198</v>
      </c>
      <c r="E841" t="s">
        <v>478</v>
      </c>
      <c r="F841" t="s">
        <v>465</v>
      </c>
      <c r="H841" t="s">
        <v>637</v>
      </c>
      <c r="I841" s="18">
        <v>42830</v>
      </c>
      <c r="J841">
        <v>1.6E-2</v>
      </c>
      <c r="K841" t="s">
        <v>468</v>
      </c>
      <c r="L841" t="s">
        <v>467</v>
      </c>
      <c r="M841" t="s">
        <v>467</v>
      </c>
      <c r="N841" t="s">
        <v>467</v>
      </c>
      <c r="O841">
        <v>1E-3</v>
      </c>
      <c r="P841" t="s">
        <v>468</v>
      </c>
      <c r="Q841">
        <v>4.0000000000000001E-3</v>
      </c>
      <c r="R841" t="s">
        <v>469</v>
      </c>
      <c r="S841" t="s">
        <v>458</v>
      </c>
      <c r="T841" t="s">
        <v>458</v>
      </c>
      <c r="U841" s="18">
        <v>42831</v>
      </c>
      <c r="V841" t="s">
        <v>451</v>
      </c>
      <c r="W841" t="s">
        <v>458</v>
      </c>
      <c r="X841" t="s">
        <v>459</v>
      </c>
      <c r="Z841"/>
    </row>
    <row r="842" spans="1:26" x14ac:dyDescent="0.35">
      <c r="A842" t="s">
        <v>485</v>
      </c>
      <c r="B842" t="s">
        <v>460</v>
      </c>
      <c r="C842" t="s">
        <v>473</v>
      </c>
      <c r="D842" t="s">
        <v>198</v>
      </c>
      <c r="E842" t="s">
        <v>478</v>
      </c>
      <c r="F842" t="s">
        <v>465</v>
      </c>
      <c r="H842" t="s">
        <v>638</v>
      </c>
      <c r="I842" s="18">
        <v>42830</v>
      </c>
      <c r="J842">
        <v>6.4000000000000003E-3</v>
      </c>
      <c r="K842" t="s">
        <v>468</v>
      </c>
      <c r="L842" t="s">
        <v>467</v>
      </c>
      <c r="M842" t="s">
        <v>467</v>
      </c>
      <c r="N842" t="s">
        <v>467</v>
      </c>
      <c r="O842">
        <v>1E-3</v>
      </c>
      <c r="P842" t="s">
        <v>468</v>
      </c>
      <c r="Q842">
        <v>4.0000000000000001E-3</v>
      </c>
      <c r="R842" t="s">
        <v>469</v>
      </c>
      <c r="S842" t="s">
        <v>458</v>
      </c>
      <c r="T842" t="s">
        <v>458</v>
      </c>
      <c r="U842" s="18">
        <v>42831</v>
      </c>
      <c r="V842" t="s">
        <v>161</v>
      </c>
      <c r="W842" t="s">
        <v>458</v>
      </c>
      <c r="X842" t="s">
        <v>459</v>
      </c>
      <c r="Z842"/>
    </row>
    <row r="843" spans="1:26" x14ac:dyDescent="0.35">
      <c r="A843" t="s">
        <v>486</v>
      </c>
      <c r="B843" t="s">
        <v>460</v>
      </c>
      <c r="C843" t="s">
        <v>473</v>
      </c>
      <c r="D843" t="s">
        <v>198</v>
      </c>
      <c r="E843" t="s">
        <v>478</v>
      </c>
      <c r="F843" t="s">
        <v>465</v>
      </c>
      <c r="H843" t="s">
        <v>639</v>
      </c>
      <c r="I843" s="18">
        <v>42830</v>
      </c>
      <c r="J843">
        <v>1.0200000000000001E-2</v>
      </c>
      <c r="K843" t="s">
        <v>468</v>
      </c>
      <c r="L843" t="s">
        <v>467</v>
      </c>
      <c r="M843" t="s">
        <v>467</v>
      </c>
      <c r="N843" t="s">
        <v>467</v>
      </c>
      <c r="O843">
        <v>1E-3</v>
      </c>
      <c r="P843" t="s">
        <v>468</v>
      </c>
      <c r="Q843">
        <v>4.0000000000000001E-3</v>
      </c>
      <c r="R843" t="s">
        <v>469</v>
      </c>
      <c r="S843" t="s">
        <v>458</v>
      </c>
      <c r="T843" t="s">
        <v>458</v>
      </c>
      <c r="U843" s="18">
        <v>42831</v>
      </c>
      <c r="V843" t="s">
        <v>452</v>
      </c>
      <c r="W843" t="s">
        <v>458</v>
      </c>
      <c r="X843" t="s">
        <v>459</v>
      </c>
      <c r="Z843"/>
    </row>
    <row r="844" spans="1:26" x14ac:dyDescent="0.35">
      <c r="A844" t="s">
        <v>487</v>
      </c>
      <c r="B844" t="s">
        <v>460</v>
      </c>
      <c r="C844" t="s">
        <v>473</v>
      </c>
      <c r="D844" t="s">
        <v>198</v>
      </c>
      <c r="E844" t="s">
        <v>478</v>
      </c>
      <c r="F844" t="s">
        <v>465</v>
      </c>
      <c r="H844" t="s">
        <v>640</v>
      </c>
      <c r="I844" s="18">
        <v>42857</v>
      </c>
      <c r="J844">
        <v>0.18</v>
      </c>
      <c r="K844" t="s">
        <v>468</v>
      </c>
      <c r="L844" t="s">
        <v>467</v>
      </c>
      <c r="M844" t="s">
        <v>467</v>
      </c>
      <c r="N844" t="s">
        <v>467</v>
      </c>
      <c r="O844">
        <v>1E-3</v>
      </c>
      <c r="P844" t="s">
        <v>468</v>
      </c>
      <c r="Q844">
        <v>4.0000000000000001E-3</v>
      </c>
      <c r="R844" t="s">
        <v>469</v>
      </c>
      <c r="S844" t="s">
        <v>458</v>
      </c>
      <c r="T844" t="s">
        <v>458</v>
      </c>
      <c r="U844" s="18">
        <v>42858</v>
      </c>
      <c r="V844" t="s">
        <v>159</v>
      </c>
      <c r="W844" t="s">
        <v>458</v>
      </c>
      <c r="X844" t="s">
        <v>459</v>
      </c>
      <c r="Z844"/>
    </row>
    <row r="845" spans="1:26" x14ac:dyDescent="0.35">
      <c r="A845" t="s">
        <v>488</v>
      </c>
      <c r="B845" t="s">
        <v>460</v>
      </c>
      <c r="C845" t="s">
        <v>473</v>
      </c>
      <c r="D845" t="s">
        <v>198</v>
      </c>
      <c r="E845" t="s">
        <v>478</v>
      </c>
      <c r="F845" t="s">
        <v>465</v>
      </c>
      <c r="H845" t="s">
        <v>641</v>
      </c>
      <c r="I845" s="18">
        <v>42857</v>
      </c>
      <c r="J845">
        <v>2.7199999999999998E-2</v>
      </c>
      <c r="K845" t="s">
        <v>468</v>
      </c>
      <c r="L845" t="s">
        <v>467</v>
      </c>
      <c r="M845" t="s">
        <v>467</v>
      </c>
      <c r="N845" t="s">
        <v>467</v>
      </c>
      <c r="O845">
        <v>1E-3</v>
      </c>
      <c r="P845" t="s">
        <v>468</v>
      </c>
      <c r="Q845">
        <v>4.0000000000000001E-3</v>
      </c>
      <c r="R845" t="s">
        <v>469</v>
      </c>
      <c r="S845" t="s">
        <v>458</v>
      </c>
      <c r="T845" t="s">
        <v>458</v>
      </c>
      <c r="U845" s="18">
        <v>42858</v>
      </c>
      <c r="V845" t="s">
        <v>160</v>
      </c>
      <c r="W845" t="s">
        <v>458</v>
      </c>
      <c r="X845" t="s">
        <v>459</v>
      </c>
      <c r="Z845"/>
    </row>
    <row r="846" spans="1:26" x14ac:dyDescent="0.35">
      <c r="A846" t="s">
        <v>489</v>
      </c>
      <c r="B846" t="s">
        <v>460</v>
      </c>
      <c r="C846" t="s">
        <v>473</v>
      </c>
      <c r="D846" t="s">
        <v>198</v>
      </c>
      <c r="E846" t="s">
        <v>478</v>
      </c>
      <c r="F846" t="s">
        <v>465</v>
      </c>
      <c r="H846" t="s">
        <v>642</v>
      </c>
      <c r="I846" s="18">
        <v>42857</v>
      </c>
      <c r="J846">
        <v>1.5100000000000001E-2</v>
      </c>
      <c r="K846" t="s">
        <v>468</v>
      </c>
      <c r="L846" t="s">
        <v>467</v>
      </c>
      <c r="M846" t="s">
        <v>467</v>
      </c>
      <c r="N846" t="s">
        <v>467</v>
      </c>
      <c r="O846">
        <v>1E-3</v>
      </c>
      <c r="P846" t="s">
        <v>468</v>
      </c>
      <c r="Q846">
        <v>4.0000000000000001E-3</v>
      </c>
      <c r="R846" t="s">
        <v>469</v>
      </c>
      <c r="S846" t="s">
        <v>458</v>
      </c>
      <c r="T846" t="s">
        <v>458</v>
      </c>
      <c r="U846" s="18">
        <v>42858</v>
      </c>
      <c r="V846" t="s">
        <v>158</v>
      </c>
      <c r="W846" t="s">
        <v>458</v>
      </c>
      <c r="X846" t="s">
        <v>459</v>
      </c>
      <c r="Z846"/>
    </row>
    <row r="847" spans="1:26" x14ac:dyDescent="0.35">
      <c r="A847" t="s">
        <v>490</v>
      </c>
      <c r="B847" t="s">
        <v>460</v>
      </c>
      <c r="C847" t="s">
        <v>473</v>
      </c>
      <c r="D847" t="s">
        <v>198</v>
      </c>
      <c r="E847" t="s">
        <v>478</v>
      </c>
      <c r="F847" t="s">
        <v>465</v>
      </c>
      <c r="H847" t="s">
        <v>643</v>
      </c>
      <c r="I847" s="18">
        <v>42857</v>
      </c>
      <c r="J847">
        <v>2.24E-2</v>
      </c>
      <c r="K847" t="s">
        <v>468</v>
      </c>
      <c r="L847" t="s">
        <v>467</v>
      </c>
      <c r="M847" t="s">
        <v>467</v>
      </c>
      <c r="N847" t="s">
        <v>467</v>
      </c>
      <c r="O847">
        <v>1E-3</v>
      </c>
      <c r="P847" t="s">
        <v>468</v>
      </c>
      <c r="Q847">
        <v>4.0000000000000001E-3</v>
      </c>
      <c r="R847" t="s">
        <v>469</v>
      </c>
      <c r="S847" t="s">
        <v>458</v>
      </c>
      <c r="T847" t="s">
        <v>458</v>
      </c>
      <c r="U847" s="18">
        <v>42858</v>
      </c>
      <c r="V847" t="s">
        <v>451</v>
      </c>
      <c r="W847" t="s">
        <v>458</v>
      </c>
      <c r="X847" t="s">
        <v>459</v>
      </c>
      <c r="Z847"/>
    </row>
    <row r="848" spans="1:26" x14ac:dyDescent="0.35">
      <c r="A848" t="s">
        <v>491</v>
      </c>
      <c r="B848" t="s">
        <v>460</v>
      </c>
      <c r="C848" t="s">
        <v>473</v>
      </c>
      <c r="D848" t="s">
        <v>198</v>
      </c>
      <c r="E848" t="s">
        <v>478</v>
      </c>
      <c r="F848" t="s">
        <v>465</v>
      </c>
      <c r="H848" t="s">
        <v>644</v>
      </c>
      <c r="I848" s="18">
        <v>42892</v>
      </c>
      <c r="J848">
        <v>1.3899999999999999E-2</v>
      </c>
      <c r="K848" t="s">
        <v>468</v>
      </c>
      <c r="L848" t="s">
        <v>467</v>
      </c>
      <c r="M848" t="s">
        <v>467</v>
      </c>
      <c r="N848" t="s">
        <v>467</v>
      </c>
      <c r="O848">
        <v>1E-3</v>
      </c>
      <c r="P848" t="s">
        <v>468</v>
      </c>
      <c r="Q848">
        <v>4.0000000000000001E-3</v>
      </c>
      <c r="R848" t="s">
        <v>469</v>
      </c>
      <c r="S848" t="s">
        <v>458</v>
      </c>
      <c r="T848" t="s">
        <v>458</v>
      </c>
      <c r="U848" s="18">
        <v>42893</v>
      </c>
      <c r="V848" t="s">
        <v>159</v>
      </c>
      <c r="W848" t="s">
        <v>458</v>
      </c>
      <c r="X848" t="s">
        <v>459</v>
      </c>
      <c r="Z848"/>
    </row>
    <row r="849" spans="1:26" x14ac:dyDescent="0.35">
      <c r="A849" t="s">
        <v>492</v>
      </c>
      <c r="B849" t="s">
        <v>460</v>
      </c>
      <c r="C849" t="s">
        <v>473</v>
      </c>
      <c r="D849" t="s">
        <v>198</v>
      </c>
      <c r="E849" t="s">
        <v>478</v>
      </c>
      <c r="F849" t="s">
        <v>465</v>
      </c>
      <c r="H849" t="s">
        <v>645</v>
      </c>
      <c r="I849" s="18">
        <v>42892</v>
      </c>
      <c r="J849">
        <v>1.01E-2</v>
      </c>
      <c r="K849" t="s">
        <v>468</v>
      </c>
      <c r="L849" t="s">
        <v>467</v>
      </c>
      <c r="M849" t="s">
        <v>467</v>
      </c>
      <c r="N849" t="s">
        <v>467</v>
      </c>
      <c r="O849">
        <v>1E-3</v>
      </c>
      <c r="P849" t="s">
        <v>468</v>
      </c>
      <c r="Q849">
        <v>4.0000000000000001E-3</v>
      </c>
      <c r="R849" t="s">
        <v>469</v>
      </c>
      <c r="S849" t="s">
        <v>458</v>
      </c>
      <c r="T849" t="s">
        <v>458</v>
      </c>
      <c r="U849" s="18">
        <v>42893</v>
      </c>
      <c r="V849" t="s">
        <v>160</v>
      </c>
      <c r="W849" t="s">
        <v>458</v>
      </c>
      <c r="X849" t="s">
        <v>459</v>
      </c>
      <c r="Z849"/>
    </row>
    <row r="850" spans="1:26" x14ac:dyDescent="0.35">
      <c r="A850" t="s">
        <v>493</v>
      </c>
      <c r="B850" t="s">
        <v>460</v>
      </c>
      <c r="C850" t="s">
        <v>473</v>
      </c>
      <c r="D850" t="s">
        <v>198</v>
      </c>
      <c r="E850" t="s">
        <v>478</v>
      </c>
      <c r="F850" t="s">
        <v>465</v>
      </c>
      <c r="H850" t="s">
        <v>646</v>
      </c>
      <c r="I850" s="18">
        <v>42892</v>
      </c>
      <c r="J850">
        <v>2.0899999999999998E-2</v>
      </c>
      <c r="K850" t="s">
        <v>468</v>
      </c>
      <c r="L850" t="s">
        <v>467</v>
      </c>
      <c r="M850" t="s">
        <v>467</v>
      </c>
      <c r="N850" t="s">
        <v>467</v>
      </c>
      <c r="O850">
        <v>1E-3</v>
      </c>
      <c r="P850" t="s">
        <v>468</v>
      </c>
      <c r="Q850">
        <v>4.0000000000000001E-3</v>
      </c>
      <c r="R850" t="s">
        <v>469</v>
      </c>
      <c r="S850" t="s">
        <v>458</v>
      </c>
      <c r="T850" t="s">
        <v>458</v>
      </c>
      <c r="U850" s="18">
        <v>42893</v>
      </c>
      <c r="V850" t="s">
        <v>450</v>
      </c>
      <c r="W850" t="s">
        <v>458</v>
      </c>
      <c r="X850" t="s">
        <v>459</v>
      </c>
      <c r="Z850"/>
    </row>
    <row r="851" spans="1:26" x14ac:dyDescent="0.35">
      <c r="A851" t="s">
        <v>494</v>
      </c>
      <c r="B851" t="s">
        <v>460</v>
      </c>
      <c r="C851" t="s">
        <v>473</v>
      </c>
      <c r="D851" t="s">
        <v>198</v>
      </c>
      <c r="E851" t="s">
        <v>478</v>
      </c>
      <c r="F851" t="s">
        <v>465</v>
      </c>
      <c r="H851" t="s">
        <v>647</v>
      </c>
      <c r="I851" s="18">
        <v>42892</v>
      </c>
      <c r="J851">
        <v>7.3000000000000001E-3</v>
      </c>
      <c r="K851" t="s">
        <v>468</v>
      </c>
      <c r="L851" t="s">
        <v>467</v>
      </c>
      <c r="M851" t="s">
        <v>467</v>
      </c>
      <c r="N851" t="s">
        <v>467</v>
      </c>
      <c r="O851">
        <v>1E-3</v>
      </c>
      <c r="P851" t="s">
        <v>468</v>
      </c>
      <c r="Q851">
        <v>4.0000000000000001E-3</v>
      </c>
      <c r="R851" t="s">
        <v>469</v>
      </c>
      <c r="S851" t="s">
        <v>458</v>
      </c>
      <c r="T851" t="s">
        <v>458</v>
      </c>
      <c r="U851" s="18">
        <v>42893</v>
      </c>
      <c r="V851" t="s">
        <v>158</v>
      </c>
      <c r="W851" t="s">
        <v>458</v>
      </c>
      <c r="X851" t="s">
        <v>459</v>
      </c>
      <c r="Z851"/>
    </row>
    <row r="852" spans="1:26" x14ac:dyDescent="0.35">
      <c r="A852" t="s">
        <v>495</v>
      </c>
      <c r="B852" t="s">
        <v>460</v>
      </c>
      <c r="C852" t="s">
        <v>473</v>
      </c>
      <c r="D852" t="s">
        <v>198</v>
      </c>
      <c r="E852" t="s">
        <v>478</v>
      </c>
      <c r="F852" t="s">
        <v>465</v>
      </c>
      <c r="H852" t="s">
        <v>648</v>
      </c>
      <c r="I852" s="18">
        <v>42892</v>
      </c>
      <c r="J852">
        <v>1.9400000000000001E-2</v>
      </c>
      <c r="K852" t="s">
        <v>468</v>
      </c>
      <c r="L852" t="s">
        <v>467</v>
      </c>
      <c r="M852" t="s">
        <v>467</v>
      </c>
      <c r="N852" t="s">
        <v>467</v>
      </c>
      <c r="O852">
        <v>1E-3</v>
      </c>
      <c r="P852" t="s">
        <v>468</v>
      </c>
      <c r="Q852">
        <v>4.0000000000000001E-3</v>
      </c>
      <c r="R852" t="s">
        <v>469</v>
      </c>
      <c r="S852" t="s">
        <v>458</v>
      </c>
      <c r="T852" t="s">
        <v>458</v>
      </c>
      <c r="U852" s="18">
        <v>42893</v>
      </c>
      <c r="V852" t="s">
        <v>451</v>
      </c>
      <c r="W852" t="s">
        <v>458</v>
      </c>
      <c r="X852" t="s">
        <v>459</v>
      </c>
      <c r="Z852"/>
    </row>
    <row r="853" spans="1:26" x14ac:dyDescent="0.35">
      <c r="A853" t="s">
        <v>496</v>
      </c>
      <c r="B853" t="s">
        <v>460</v>
      </c>
      <c r="C853" t="s">
        <v>473</v>
      </c>
      <c r="D853" t="s">
        <v>198</v>
      </c>
      <c r="E853" t="s">
        <v>478</v>
      </c>
      <c r="F853" t="s">
        <v>465</v>
      </c>
      <c r="H853" t="s">
        <v>649</v>
      </c>
      <c r="I853" s="18">
        <v>42892</v>
      </c>
      <c r="J853">
        <v>7.0000000000000001E-3</v>
      </c>
      <c r="K853" t="s">
        <v>468</v>
      </c>
      <c r="L853" t="s">
        <v>467</v>
      </c>
      <c r="M853" t="s">
        <v>467</v>
      </c>
      <c r="N853" t="s">
        <v>467</v>
      </c>
      <c r="O853">
        <v>1E-3</v>
      </c>
      <c r="P853" t="s">
        <v>468</v>
      </c>
      <c r="Q853">
        <v>4.0000000000000001E-3</v>
      </c>
      <c r="R853" t="s">
        <v>469</v>
      </c>
      <c r="S853" t="s">
        <v>458</v>
      </c>
      <c r="T853" t="s">
        <v>458</v>
      </c>
      <c r="U853" s="18">
        <v>42893</v>
      </c>
      <c r="V853" t="s">
        <v>161</v>
      </c>
      <c r="W853" t="s">
        <v>458</v>
      </c>
      <c r="X853" t="s">
        <v>459</v>
      </c>
      <c r="Z853"/>
    </row>
    <row r="854" spans="1:26" x14ac:dyDescent="0.35">
      <c r="A854" t="s">
        <v>497</v>
      </c>
      <c r="B854" t="s">
        <v>460</v>
      </c>
      <c r="C854" t="s">
        <v>473</v>
      </c>
      <c r="D854" t="s">
        <v>198</v>
      </c>
      <c r="E854" t="s">
        <v>478</v>
      </c>
      <c r="F854" t="s">
        <v>465</v>
      </c>
      <c r="H854" t="s">
        <v>650</v>
      </c>
      <c r="I854" s="18">
        <v>42892</v>
      </c>
      <c r="J854">
        <v>1.14E-2</v>
      </c>
      <c r="K854" t="s">
        <v>468</v>
      </c>
      <c r="L854" t="s">
        <v>467</v>
      </c>
      <c r="M854" t="s">
        <v>467</v>
      </c>
      <c r="N854" t="s">
        <v>467</v>
      </c>
      <c r="O854">
        <v>1E-3</v>
      </c>
      <c r="P854" t="s">
        <v>468</v>
      </c>
      <c r="Q854">
        <v>4.0000000000000001E-3</v>
      </c>
      <c r="R854" t="s">
        <v>469</v>
      </c>
      <c r="S854" t="s">
        <v>458</v>
      </c>
      <c r="T854" t="s">
        <v>458</v>
      </c>
      <c r="U854" s="18">
        <v>42893</v>
      </c>
      <c r="V854" t="s">
        <v>452</v>
      </c>
      <c r="W854" t="s">
        <v>458</v>
      </c>
      <c r="X854" t="s">
        <v>459</v>
      </c>
      <c r="Z854"/>
    </row>
    <row r="855" spans="1:26" x14ac:dyDescent="0.35">
      <c r="A855" t="s">
        <v>498</v>
      </c>
      <c r="B855" t="s">
        <v>460</v>
      </c>
      <c r="C855" t="s">
        <v>473</v>
      </c>
      <c r="D855" t="s">
        <v>198</v>
      </c>
      <c r="E855" t="s">
        <v>478</v>
      </c>
      <c r="F855" t="s">
        <v>465</v>
      </c>
      <c r="H855" t="s">
        <v>651</v>
      </c>
      <c r="I855" s="18">
        <v>42921</v>
      </c>
      <c r="J855">
        <v>3.2899999999999999E-2</v>
      </c>
      <c r="K855" t="s">
        <v>468</v>
      </c>
      <c r="L855" t="s">
        <v>467</v>
      </c>
      <c r="M855" t="s">
        <v>467</v>
      </c>
      <c r="N855" t="s">
        <v>467</v>
      </c>
      <c r="O855">
        <v>1E-3</v>
      </c>
      <c r="P855" t="s">
        <v>468</v>
      </c>
      <c r="Q855">
        <v>4.0000000000000001E-3</v>
      </c>
      <c r="R855" t="s">
        <v>469</v>
      </c>
      <c r="S855" t="s">
        <v>458</v>
      </c>
      <c r="T855" t="s">
        <v>458</v>
      </c>
      <c r="U855" s="18">
        <v>42922</v>
      </c>
      <c r="V855" t="s">
        <v>159</v>
      </c>
      <c r="W855" t="s">
        <v>458</v>
      </c>
      <c r="X855" t="s">
        <v>459</v>
      </c>
      <c r="Z855"/>
    </row>
    <row r="856" spans="1:26" x14ac:dyDescent="0.35">
      <c r="A856" t="s">
        <v>499</v>
      </c>
      <c r="B856" t="s">
        <v>460</v>
      </c>
      <c r="C856" t="s">
        <v>473</v>
      </c>
      <c r="D856" t="s">
        <v>198</v>
      </c>
      <c r="E856" t="s">
        <v>478</v>
      </c>
      <c r="F856" t="s">
        <v>465</v>
      </c>
      <c r="H856" t="s">
        <v>652</v>
      </c>
      <c r="I856" s="18">
        <v>42921</v>
      </c>
      <c r="J856">
        <v>2.01E-2</v>
      </c>
      <c r="K856" t="s">
        <v>468</v>
      </c>
      <c r="L856" t="s">
        <v>467</v>
      </c>
      <c r="M856" t="s">
        <v>467</v>
      </c>
      <c r="N856" t="s">
        <v>467</v>
      </c>
      <c r="O856">
        <v>1E-3</v>
      </c>
      <c r="P856" t="s">
        <v>468</v>
      </c>
      <c r="Q856">
        <v>4.0000000000000001E-3</v>
      </c>
      <c r="R856" t="s">
        <v>469</v>
      </c>
      <c r="S856" t="s">
        <v>458</v>
      </c>
      <c r="T856" t="s">
        <v>458</v>
      </c>
      <c r="U856" s="18">
        <v>42922</v>
      </c>
      <c r="V856" t="s">
        <v>160</v>
      </c>
      <c r="W856" t="s">
        <v>458</v>
      </c>
      <c r="X856" t="s">
        <v>459</v>
      </c>
      <c r="Z856"/>
    </row>
    <row r="857" spans="1:26" x14ac:dyDescent="0.35">
      <c r="A857" t="s">
        <v>500</v>
      </c>
      <c r="B857" t="s">
        <v>460</v>
      </c>
      <c r="C857" t="s">
        <v>473</v>
      </c>
      <c r="D857" t="s">
        <v>198</v>
      </c>
      <c r="E857" t="s">
        <v>478</v>
      </c>
      <c r="F857" t="s">
        <v>465</v>
      </c>
      <c r="H857" t="s">
        <v>653</v>
      </c>
      <c r="I857" s="18">
        <v>42921</v>
      </c>
      <c r="J857">
        <v>2.9000000000000001E-2</v>
      </c>
      <c r="K857" t="s">
        <v>468</v>
      </c>
      <c r="L857" t="s">
        <v>467</v>
      </c>
      <c r="M857" t="s">
        <v>467</v>
      </c>
      <c r="N857" t="s">
        <v>467</v>
      </c>
      <c r="O857">
        <v>1E-3</v>
      </c>
      <c r="P857" t="s">
        <v>468</v>
      </c>
      <c r="Q857">
        <v>4.0000000000000001E-3</v>
      </c>
      <c r="R857" t="s">
        <v>469</v>
      </c>
      <c r="S857" t="s">
        <v>458</v>
      </c>
      <c r="T857" t="s">
        <v>458</v>
      </c>
      <c r="U857" s="18">
        <v>42922</v>
      </c>
      <c r="V857" t="s">
        <v>450</v>
      </c>
      <c r="W857" t="s">
        <v>458</v>
      </c>
      <c r="X857" t="s">
        <v>459</v>
      </c>
      <c r="Z857"/>
    </row>
    <row r="858" spans="1:26" x14ac:dyDescent="0.35">
      <c r="A858" t="s">
        <v>501</v>
      </c>
      <c r="B858" t="s">
        <v>460</v>
      </c>
      <c r="C858" t="s">
        <v>473</v>
      </c>
      <c r="D858" t="s">
        <v>198</v>
      </c>
      <c r="E858" t="s">
        <v>478</v>
      </c>
      <c r="F858" t="s">
        <v>465</v>
      </c>
      <c r="H858" t="s">
        <v>654</v>
      </c>
      <c r="I858" s="18">
        <v>42921</v>
      </c>
      <c r="J858">
        <v>1.5100000000000001E-2</v>
      </c>
      <c r="K858" t="s">
        <v>468</v>
      </c>
      <c r="L858" t="s">
        <v>467</v>
      </c>
      <c r="M858" t="s">
        <v>467</v>
      </c>
      <c r="N858" t="s">
        <v>467</v>
      </c>
      <c r="O858">
        <v>1E-3</v>
      </c>
      <c r="P858" t="s">
        <v>468</v>
      </c>
      <c r="Q858">
        <v>4.0000000000000001E-3</v>
      </c>
      <c r="R858" t="s">
        <v>469</v>
      </c>
      <c r="S858" t="s">
        <v>458</v>
      </c>
      <c r="T858" t="s">
        <v>458</v>
      </c>
      <c r="U858" s="18">
        <v>42922</v>
      </c>
      <c r="V858" t="s">
        <v>158</v>
      </c>
      <c r="W858" t="s">
        <v>458</v>
      </c>
      <c r="X858" t="s">
        <v>459</v>
      </c>
      <c r="Z858"/>
    </row>
    <row r="859" spans="1:26" x14ac:dyDescent="0.35">
      <c r="A859" t="s">
        <v>502</v>
      </c>
      <c r="B859" t="s">
        <v>460</v>
      </c>
      <c r="C859" t="s">
        <v>473</v>
      </c>
      <c r="D859" t="s">
        <v>198</v>
      </c>
      <c r="E859" t="s">
        <v>478</v>
      </c>
      <c r="F859" t="s">
        <v>465</v>
      </c>
      <c r="H859" t="s">
        <v>655</v>
      </c>
      <c r="I859" s="18">
        <v>42921</v>
      </c>
      <c r="J859">
        <v>1.61E-2</v>
      </c>
      <c r="K859" t="s">
        <v>468</v>
      </c>
      <c r="L859" t="s">
        <v>467</v>
      </c>
      <c r="M859" t="s">
        <v>467</v>
      </c>
      <c r="N859" t="s">
        <v>467</v>
      </c>
      <c r="O859">
        <v>1E-3</v>
      </c>
      <c r="P859" t="s">
        <v>468</v>
      </c>
      <c r="Q859">
        <v>4.0000000000000001E-3</v>
      </c>
      <c r="R859" t="s">
        <v>469</v>
      </c>
      <c r="S859" t="s">
        <v>458</v>
      </c>
      <c r="T859" t="s">
        <v>458</v>
      </c>
      <c r="U859" s="18">
        <v>42922</v>
      </c>
      <c r="V859" t="s">
        <v>451</v>
      </c>
      <c r="W859" t="s">
        <v>458</v>
      </c>
      <c r="X859" t="s">
        <v>459</v>
      </c>
      <c r="Z859"/>
    </row>
    <row r="860" spans="1:26" x14ac:dyDescent="0.35">
      <c r="A860" t="s">
        <v>503</v>
      </c>
      <c r="B860" t="s">
        <v>460</v>
      </c>
      <c r="C860" t="s">
        <v>473</v>
      </c>
      <c r="D860" t="s">
        <v>198</v>
      </c>
      <c r="E860" t="s">
        <v>478</v>
      </c>
      <c r="F860" t="s">
        <v>465</v>
      </c>
      <c r="H860" t="s">
        <v>656</v>
      </c>
      <c r="I860" s="18">
        <v>42921</v>
      </c>
      <c r="J860">
        <v>1.0500000000000001E-2</v>
      </c>
      <c r="K860" t="s">
        <v>468</v>
      </c>
      <c r="L860" t="s">
        <v>467</v>
      </c>
      <c r="M860" t="s">
        <v>467</v>
      </c>
      <c r="N860" t="s">
        <v>467</v>
      </c>
      <c r="O860">
        <v>1E-3</v>
      </c>
      <c r="P860" t="s">
        <v>468</v>
      </c>
      <c r="Q860">
        <v>4.0000000000000001E-3</v>
      </c>
      <c r="R860" t="s">
        <v>469</v>
      </c>
      <c r="S860" t="s">
        <v>458</v>
      </c>
      <c r="T860" t="s">
        <v>458</v>
      </c>
      <c r="U860" s="18">
        <v>42922</v>
      </c>
      <c r="V860" t="s">
        <v>161</v>
      </c>
      <c r="W860" t="s">
        <v>458</v>
      </c>
      <c r="X860" t="s">
        <v>459</v>
      </c>
      <c r="Z860"/>
    </row>
    <row r="861" spans="1:26" x14ac:dyDescent="0.35">
      <c r="A861" t="s">
        <v>504</v>
      </c>
      <c r="B861" t="s">
        <v>460</v>
      </c>
      <c r="C861" t="s">
        <v>473</v>
      </c>
      <c r="D861" t="s">
        <v>198</v>
      </c>
      <c r="E861" t="s">
        <v>478</v>
      </c>
      <c r="F861" t="s">
        <v>465</v>
      </c>
      <c r="H861" t="s">
        <v>657</v>
      </c>
      <c r="I861" s="18">
        <v>42921</v>
      </c>
      <c r="J861">
        <v>1.9400000000000001E-2</v>
      </c>
      <c r="K861" t="s">
        <v>468</v>
      </c>
      <c r="L861" t="s">
        <v>467</v>
      </c>
      <c r="M861" t="s">
        <v>467</v>
      </c>
      <c r="N861" t="s">
        <v>467</v>
      </c>
      <c r="O861">
        <v>1E-3</v>
      </c>
      <c r="P861" t="s">
        <v>468</v>
      </c>
      <c r="Q861">
        <v>4.0000000000000001E-3</v>
      </c>
      <c r="R861" t="s">
        <v>469</v>
      </c>
      <c r="S861" t="s">
        <v>458</v>
      </c>
      <c r="T861" t="s">
        <v>458</v>
      </c>
      <c r="U861" s="18">
        <v>42922</v>
      </c>
      <c r="V861" t="s">
        <v>452</v>
      </c>
      <c r="W861" t="s">
        <v>458</v>
      </c>
      <c r="X861" t="s">
        <v>459</v>
      </c>
      <c r="Z861"/>
    </row>
    <row r="862" spans="1:26" x14ac:dyDescent="0.35">
      <c r="A862" t="s">
        <v>505</v>
      </c>
      <c r="B862" t="s">
        <v>460</v>
      </c>
      <c r="C862" t="s">
        <v>473</v>
      </c>
      <c r="D862" t="s">
        <v>198</v>
      </c>
      <c r="E862" t="s">
        <v>478</v>
      </c>
      <c r="F862" t="s">
        <v>465</v>
      </c>
      <c r="H862" t="s">
        <v>658</v>
      </c>
      <c r="I862" s="18">
        <v>42944</v>
      </c>
      <c r="J862">
        <v>2.8000000000000001E-2</v>
      </c>
      <c r="K862" t="s">
        <v>468</v>
      </c>
      <c r="L862" t="s">
        <v>467</v>
      </c>
      <c r="M862" t="s">
        <v>467</v>
      </c>
      <c r="N862" t="s">
        <v>467</v>
      </c>
      <c r="O862">
        <v>1E-3</v>
      </c>
      <c r="P862" t="s">
        <v>468</v>
      </c>
      <c r="Q862">
        <v>4.0000000000000001E-3</v>
      </c>
      <c r="R862" t="s">
        <v>469</v>
      </c>
      <c r="S862" t="s">
        <v>458</v>
      </c>
      <c r="T862" t="s">
        <v>458</v>
      </c>
      <c r="U862" s="18">
        <v>42945</v>
      </c>
      <c r="V862" t="s">
        <v>159</v>
      </c>
      <c r="W862" t="s">
        <v>458</v>
      </c>
      <c r="X862" t="s">
        <v>459</v>
      </c>
      <c r="Z862"/>
    </row>
    <row r="863" spans="1:26" x14ac:dyDescent="0.35">
      <c r="A863" t="s">
        <v>506</v>
      </c>
      <c r="B863" t="s">
        <v>460</v>
      </c>
      <c r="C863" t="s">
        <v>473</v>
      </c>
      <c r="D863" t="s">
        <v>198</v>
      </c>
      <c r="E863" t="s">
        <v>478</v>
      </c>
      <c r="F863" t="s">
        <v>465</v>
      </c>
      <c r="H863" t="s">
        <v>659</v>
      </c>
      <c r="I863" s="18">
        <v>42944</v>
      </c>
      <c r="J863">
        <v>9.7000000000000003E-3</v>
      </c>
      <c r="K863" t="s">
        <v>468</v>
      </c>
      <c r="L863" t="s">
        <v>467</v>
      </c>
      <c r="M863" t="s">
        <v>467</v>
      </c>
      <c r="N863" t="s">
        <v>467</v>
      </c>
      <c r="O863">
        <v>1E-3</v>
      </c>
      <c r="P863" t="s">
        <v>468</v>
      </c>
      <c r="Q863">
        <v>4.0000000000000001E-3</v>
      </c>
      <c r="R863" t="s">
        <v>469</v>
      </c>
      <c r="S863" t="s">
        <v>458</v>
      </c>
      <c r="T863" t="s">
        <v>458</v>
      </c>
      <c r="U863" s="18">
        <v>42945</v>
      </c>
      <c r="V863" t="s">
        <v>160</v>
      </c>
      <c r="W863" t="s">
        <v>458</v>
      </c>
      <c r="X863" t="s">
        <v>459</v>
      </c>
      <c r="Z863"/>
    </row>
    <row r="864" spans="1:26" x14ac:dyDescent="0.35">
      <c r="A864" t="s">
        <v>507</v>
      </c>
      <c r="B864" t="s">
        <v>460</v>
      </c>
      <c r="C864" t="s">
        <v>473</v>
      </c>
      <c r="D864" t="s">
        <v>198</v>
      </c>
      <c r="E864" t="s">
        <v>478</v>
      </c>
      <c r="F864" t="s">
        <v>465</v>
      </c>
      <c r="H864" t="s">
        <v>660</v>
      </c>
      <c r="I864" s="18">
        <v>42944</v>
      </c>
      <c r="J864">
        <v>1.7999999999999999E-2</v>
      </c>
      <c r="K864" t="s">
        <v>468</v>
      </c>
      <c r="L864" t="s">
        <v>467</v>
      </c>
      <c r="M864" t="s">
        <v>467</v>
      </c>
      <c r="N864" t="s">
        <v>467</v>
      </c>
      <c r="O864">
        <v>1E-3</v>
      </c>
      <c r="P864" t="s">
        <v>468</v>
      </c>
      <c r="Q864">
        <v>4.0000000000000001E-3</v>
      </c>
      <c r="R864" t="s">
        <v>469</v>
      </c>
      <c r="S864" t="s">
        <v>458</v>
      </c>
      <c r="T864" t="s">
        <v>458</v>
      </c>
      <c r="U864" s="18">
        <v>42945</v>
      </c>
      <c r="V864" t="s">
        <v>450</v>
      </c>
      <c r="W864" t="s">
        <v>458</v>
      </c>
      <c r="X864" t="s">
        <v>459</v>
      </c>
      <c r="Z864"/>
    </row>
    <row r="865" spans="1:26" x14ac:dyDescent="0.35">
      <c r="A865" t="s">
        <v>508</v>
      </c>
      <c r="B865" t="s">
        <v>460</v>
      </c>
      <c r="C865" t="s">
        <v>473</v>
      </c>
      <c r="D865" t="s">
        <v>198</v>
      </c>
      <c r="E865" t="s">
        <v>478</v>
      </c>
      <c r="F865" t="s">
        <v>465</v>
      </c>
      <c r="H865" t="s">
        <v>661</v>
      </c>
      <c r="I865" s="18">
        <v>42944</v>
      </c>
      <c r="J865">
        <v>6.0000000000000001E-3</v>
      </c>
      <c r="K865" t="s">
        <v>468</v>
      </c>
      <c r="L865" t="s">
        <v>467</v>
      </c>
      <c r="M865" t="s">
        <v>467</v>
      </c>
      <c r="N865" t="s">
        <v>467</v>
      </c>
      <c r="O865">
        <v>1E-3</v>
      </c>
      <c r="P865" t="s">
        <v>468</v>
      </c>
      <c r="Q865">
        <v>4.0000000000000001E-3</v>
      </c>
      <c r="R865" t="s">
        <v>469</v>
      </c>
      <c r="S865" t="s">
        <v>458</v>
      </c>
      <c r="T865" t="s">
        <v>458</v>
      </c>
      <c r="U865" s="18">
        <v>42945</v>
      </c>
      <c r="V865" t="s">
        <v>158</v>
      </c>
      <c r="W865" t="s">
        <v>458</v>
      </c>
      <c r="X865" t="s">
        <v>459</v>
      </c>
      <c r="Z865"/>
    </row>
    <row r="866" spans="1:26" x14ac:dyDescent="0.35">
      <c r="A866" t="s">
        <v>509</v>
      </c>
      <c r="B866" t="s">
        <v>460</v>
      </c>
      <c r="C866" t="s">
        <v>473</v>
      </c>
      <c r="D866" t="s">
        <v>198</v>
      </c>
      <c r="E866" t="s">
        <v>478</v>
      </c>
      <c r="F866" t="s">
        <v>465</v>
      </c>
      <c r="H866" t="s">
        <v>662</v>
      </c>
      <c r="I866" s="18">
        <v>42944</v>
      </c>
      <c r="J866">
        <v>1.47E-2</v>
      </c>
      <c r="K866" t="s">
        <v>468</v>
      </c>
      <c r="L866" t="s">
        <v>467</v>
      </c>
      <c r="M866" t="s">
        <v>467</v>
      </c>
      <c r="N866" t="s">
        <v>467</v>
      </c>
      <c r="O866">
        <v>1E-3</v>
      </c>
      <c r="P866" t="s">
        <v>468</v>
      </c>
      <c r="Q866">
        <v>4.0000000000000001E-3</v>
      </c>
      <c r="R866" t="s">
        <v>469</v>
      </c>
      <c r="S866" t="s">
        <v>458</v>
      </c>
      <c r="T866" t="s">
        <v>458</v>
      </c>
      <c r="U866" s="18">
        <v>42945</v>
      </c>
      <c r="V866" t="s">
        <v>451</v>
      </c>
      <c r="W866" t="s">
        <v>458</v>
      </c>
      <c r="X866" t="s">
        <v>459</v>
      </c>
      <c r="Z866"/>
    </row>
    <row r="867" spans="1:26" x14ac:dyDescent="0.35">
      <c r="A867" t="s">
        <v>510</v>
      </c>
      <c r="B867" t="s">
        <v>460</v>
      </c>
      <c r="C867" t="s">
        <v>473</v>
      </c>
      <c r="D867" t="s">
        <v>198</v>
      </c>
      <c r="E867" t="s">
        <v>478</v>
      </c>
      <c r="F867" t="s">
        <v>465</v>
      </c>
      <c r="H867" t="s">
        <v>663</v>
      </c>
      <c r="I867" s="18">
        <v>42944</v>
      </c>
      <c r="J867">
        <v>4.0000000000000001E-3</v>
      </c>
      <c r="K867" t="s">
        <v>468</v>
      </c>
      <c r="L867" t="s">
        <v>467</v>
      </c>
      <c r="M867" t="s">
        <v>467</v>
      </c>
      <c r="N867" t="s">
        <v>467</v>
      </c>
      <c r="O867">
        <v>1E-3</v>
      </c>
      <c r="P867" t="s">
        <v>468</v>
      </c>
      <c r="Q867">
        <v>4.0000000000000001E-3</v>
      </c>
      <c r="R867" t="s">
        <v>469</v>
      </c>
      <c r="S867" t="s">
        <v>458</v>
      </c>
      <c r="T867" t="s">
        <v>458</v>
      </c>
      <c r="U867" s="18">
        <v>42945</v>
      </c>
      <c r="V867" t="s">
        <v>161</v>
      </c>
      <c r="W867" t="s">
        <v>458</v>
      </c>
      <c r="X867" t="s">
        <v>459</v>
      </c>
      <c r="Z867"/>
    </row>
    <row r="868" spans="1:26" x14ac:dyDescent="0.35">
      <c r="A868" t="s">
        <v>511</v>
      </c>
      <c r="B868" t="s">
        <v>460</v>
      </c>
      <c r="C868" t="s">
        <v>473</v>
      </c>
      <c r="D868" t="s">
        <v>198</v>
      </c>
      <c r="E868" t="s">
        <v>478</v>
      </c>
      <c r="F868" t="s">
        <v>465</v>
      </c>
      <c r="H868" t="s">
        <v>664</v>
      </c>
      <c r="I868" s="18">
        <v>42944</v>
      </c>
      <c r="J868">
        <v>6.7000000000000002E-3</v>
      </c>
      <c r="K868" t="s">
        <v>468</v>
      </c>
      <c r="L868" t="s">
        <v>467</v>
      </c>
      <c r="M868" t="s">
        <v>467</v>
      </c>
      <c r="N868" t="s">
        <v>467</v>
      </c>
      <c r="O868">
        <v>1E-3</v>
      </c>
      <c r="P868" t="s">
        <v>468</v>
      </c>
      <c r="Q868">
        <v>4.0000000000000001E-3</v>
      </c>
      <c r="R868" t="s">
        <v>469</v>
      </c>
      <c r="S868" t="s">
        <v>458</v>
      </c>
      <c r="T868" t="s">
        <v>458</v>
      </c>
      <c r="U868" s="18">
        <v>42945</v>
      </c>
      <c r="V868" t="s">
        <v>452</v>
      </c>
      <c r="W868" t="s">
        <v>458</v>
      </c>
      <c r="X868" t="s">
        <v>459</v>
      </c>
      <c r="Z868"/>
    </row>
    <row r="869" spans="1:26" x14ac:dyDescent="0.35">
      <c r="A869" t="s">
        <v>512</v>
      </c>
      <c r="B869" t="s">
        <v>460</v>
      </c>
      <c r="C869" t="s">
        <v>473</v>
      </c>
      <c r="D869" t="s">
        <v>198</v>
      </c>
      <c r="E869" t="s">
        <v>478</v>
      </c>
      <c r="F869" t="s">
        <v>465</v>
      </c>
      <c r="H869" t="s">
        <v>665</v>
      </c>
      <c r="I869" s="18">
        <v>43038</v>
      </c>
      <c r="J869">
        <v>0.12559999999999999</v>
      </c>
      <c r="K869" t="s">
        <v>468</v>
      </c>
      <c r="L869" t="s">
        <v>467</v>
      </c>
      <c r="M869" t="s">
        <v>467</v>
      </c>
      <c r="N869" t="s">
        <v>467</v>
      </c>
      <c r="O869">
        <v>1E-3</v>
      </c>
      <c r="P869" t="s">
        <v>468</v>
      </c>
      <c r="Q869">
        <v>4.0000000000000001E-3</v>
      </c>
      <c r="R869" t="s">
        <v>469</v>
      </c>
      <c r="S869" t="s">
        <v>458</v>
      </c>
      <c r="T869" t="s">
        <v>457</v>
      </c>
      <c r="U869" s="18">
        <v>43039</v>
      </c>
      <c r="V869" t="s">
        <v>159</v>
      </c>
      <c r="W869" t="s">
        <v>458</v>
      </c>
      <c r="X869" t="s">
        <v>459</v>
      </c>
      <c r="Z869"/>
    </row>
    <row r="870" spans="1:26" x14ac:dyDescent="0.35">
      <c r="A870" t="s">
        <v>603</v>
      </c>
      <c r="B870" t="s">
        <v>460</v>
      </c>
      <c r="C870" t="s">
        <v>473</v>
      </c>
      <c r="D870" t="s">
        <v>198</v>
      </c>
      <c r="E870" t="s">
        <v>478</v>
      </c>
      <c r="F870" t="s">
        <v>465</v>
      </c>
      <c r="H870" t="s">
        <v>666</v>
      </c>
      <c r="I870" s="18">
        <v>43038</v>
      </c>
      <c r="J870">
        <v>0.1123</v>
      </c>
      <c r="K870" t="s">
        <v>468</v>
      </c>
      <c r="L870" t="s">
        <v>467</v>
      </c>
      <c r="M870" t="s">
        <v>467</v>
      </c>
      <c r="N870" t="s">
        <v>467</v>
      </c>
      <c r="O870">
        <v>1E-3</v>
      </c>
      <c r="P870" t="s">
        <v>468</v>
      </c>
      <c r="Q870">
        <v>4.0000000000000001E-3</v>
      </c>
      <c r="R870" t="s">
        <v>469</v>
      </c>
      <c r="S870" t="s">
        <v>458</v>
      </c>
      <c r="T870" t="s">
        <v>456</v>
      </c>
      <c r="U870" s="18">
        <v>43039</v>
      </c>
      <c r="V870" t="s">
        <v>159</v>
      </c>
      <c r="W870" t="s">
        <v>458</v>
      </c>
      <c r="X870" t="s">
        <v>459</v>
      </c>
      <c r="Z870"/>
    </row>
    <row r="871" spans="1:26" x14ac:dyDescent="0.35">
      <c r="A871" t="s">
        <v>513</v>
      </c>
      <c r="B871" t="s">
        <v>460</v>
      </c>
      <c r="C871" t="s">
        <v>473</v>
      </c>
      <c r="D871" t="s">
        <v>198</v>
      </c>
      <c r="E871" t="s">
        <v>478</v>
      </c>
      <c r="F871" t="s">
        <v>465</v>
      </c>
      <c r="H871" t="s">
        <v>667</v>
      </c>
      <c r="I871" s="18">
        <v>43038</v>
      </c>
      <c r="J871">
        <v>8.4500000000000006E-2</v>
      </c>
      <c r="K871" t="s">
        <v>468</v>
      </c>
      <c r="L871" t="s">
        <v>467</v>
      </c>
      <c r="M871" t="s">
        <v>467</v>
      </c>
      <c r="N871" t="s">
        <v>467</v>
      </c>
      <c r="O871">
        <v>1E-3</v>
      </c>
      <c r="P871" t="s">
        <v>468</v>
      </c>
      <c r="Q871">
        <v>4.0000000000000001E-3</v>
      </c>
      <c r="R871" t="s">
        <v>469</v>
      </c>
      <c r="S871" t="s">
        <v>458</v>
      </c>
      <c r="T871" t="s">
        <v>457</v>
      </c>
      <c r="U871" s="18">
        <v>43039</v>
      </c>
      <c r="V871" t="s">
        <v>160</v>
      </c>
      <c r="W871" t="s">
        <v>458</v>
      </c>
      <c r="X871" t="s">
        <v>459</v>
      </c>
      <c r="Z871"/>
    </row>
    <row r="872" spans="1:26" x14ac:dyDescent="0.35">
      <c r="A872" t="s">
        <v>604</v>
      </c>
      <c r="B872" t="s">
        <v>460</v>
      </c>
      <c r="C872" t="s">
        <v>473</v>
      </c>
      <c r="D872" t="s">
        <v>198</v>
      </c>
      <c r="E872" t="s">
        <v>478</v>
      </c>
      <c r="F872" t="s">
        <v>465</v>
      </c>
      <c r="H872" t="s">
        <v>668</v>
      </c>
      <c r="I872" s="18">
        <v>43038</v>
      </c>
      <c r="J872">
        <v>0.1323</v>
      </c>
      <c r="K872" t="s">
        <v>468</v>
      </c>
      <c r="L872" t="s">
        <v>467</v>
      </c>
      <c r="M872" t="s">
        <v>467</v>
      </c>
      <c r="N872" t="s">
        <v>467</v>
      </c>
      <c r="O872">
        <v>1E-3</v>
      </c>
      <c r="P872" t="s">
        <v>468</v>
      </c>
      <c r="Q872">
        <v>4.0000000000000001E-3</v>
      </c>
      <c r="R872" t="s">
        <v>469</v>
      </c>
      <c r="S872" t="s">
        <v>458</v>
      </c>
      <c r="T872" t="s">
        <v>456</v>
      </c>
      <c r="U872" s="18">
        <v>43039</v>
      </c>
      <c r="V872" t="s">
        <v>160</v>
      </c>
      <c r="W872" t="s">
        <v>458</v>
      </c>
      <c r="X872" t="s">
        <v>459</v>
      </c>
      <c r="Z872"/>
    </row>
    <row r="873" spans="1:26" x14ac:dyDescent="0.35">
      <c r="A873" t="s">
        <v>514</v>
      </c>
      <c r="B873" t="s">
        <v>460</v>
      </c>
      <c r="C873" t="s">
        <v>473</v>
      </c>
      <c r="D873" t="s">
        <v>198</v>
      </c>
      <c r="E873" t="s">
        <v>478</v>
      </c>
      <c r="F873" t="s">
        <v>465</v>
      </c>
      <c r="H873" t="s">
        <v>669</v>
      </c>
      <c r="I873" s="18">
        <v>43038</v>
      </c>
      <c r="J873">
        <v>5.28E-2</v>
      </c>
      <c r="K873" t="s">
        <v>468</v>
      </c>
      <c r="L873" t="s">
        <v>467</v>
      </c>
      <c r="M873" t="s">
        <v>467</v>
      </c>
      <c r="N873" t="s">
        <v>467</v>
      </c>
      <c r="O873">
        <v>1E-3</v>
      </c>
      <c r="P873" t="s">
        <v>468</v>
      </c>
      <c r="Q873">
        <v>4.0000000000000001E-3</v>
      </c>
      <c r="R873" t="s">
        <v>469</v>
      </c>
      <c r="S873" t="s">
        <v>458</v>
      </c>
      <c r="T873" t="s">
        <v>457</v>
      </c>
      <c r="U873" s="18">
        <v>43039</v>
      </c>
      <c r="V873" t="s">
        <v>450</v>
      </c>
      <c r="W873" t="s">
        <v>458</v>
      </c>
      <c r="X873" t="s">
        <v>459</v>
      </c>
      <c r="Z873"/>
    </row>
    <row r="874" spans="1:26" x14ac:dyDescent="0.35">
      <c r="A874" t="s">
        <v>800</v>
      </c>
      <c r="B874" t="s">
        <v>460</v>
      </c>
      <c r="C874" t="s">
        <v>473</v>
      </c>
      <c r="D874" t="s">
        <v>198</v>
      </c>
      <c r="E874" t="s">
        <v>478</v>
      </c>
      <c r="F874" t="s">
        <v>465</v>
      </c>
      <c r="H874" t="s">
        <v>670</v>
      </c>
      <c r="I874" s="18">
        <v>43038</v>
      </c>
      <c r="J874">
        <v>5.11E-2</v>
      </c>
      <c r="K874" t="s">
        <v>468</v>
      </c>
      <c r="L874" t="s">
        <v>467</v>
      </c>
      <c r="M874" t="s">
        <v>467</v>
      </c>
      <c r="N874" t="s">
        <v>467</v>
      </c>
      <c r="O874">
        <v>1E-3</v>
      </c>
      <c r="P874" t="s">
        <v>468</v>
      </c>
      <c r="Q874">
        <v>4.0000000000000001E-3</v>
      </c>
      <c r="R874" t="s">
        <v>469</v>
      </c>
      <c r="S874" t="s">
        <v>458</v>
      </c>
      <c r="T874" t="s">
        <v>456</v>
      </c>
      <c r="U874" s="18">
        <v>43039</v>
      </c>
      <c r="V874" t="s">
        <v>450</v>
      </c>
      <c r="W874" t="s">
        <v>458</v>
      </c>
      <c r="X874" t="s">
        <v>459</v>
      </c>
      <c r="Z874"/>
    </row>
    <row r="875" spans="1:26" x14ac:dyDescent="0.35">
      <c r="A875" t="s">
        <v>515</v>
      </c>
      <c r="B875" t="s">
        <v>460</v>
      </c>
      <c r="C875" t="s">
        <v>473</v>
      </c>
      <c r="D875" t="s">
        <v>198</v>
      </c>
      <c r="E875" t="s">
        <v>478</v>
      </c>
      <c r="F875" t="s">
        <v>465</v>
      </c>
      <c r="H875" t="s">
        <v>671</v>
      </c>
      <c r="I875" s="18">
        <v>43038</v>
      </c>
      <c r="J875">
        <v>0.17230000000000001</v>
      </c>
      <c r="K875" t="s">
        <v>468</v>
      </c>
      <c r="L875" t="s">
        <v>467</v>
      </c>
      <c r="M875" t="s">
        <v>467</v>
      </c>
      <c r="N875" t="s">
        <v>467</v>
      </c>
      <c r="O875">
        <v>1E-3</v>
      </c>
      <c r="P875" t="s">
        <v>468</v>
      </c>
      <c r="Q875">
        <v>4.0000000000000001E-3</v>
      </c>
      <c r="R875" t="s">
        <v>469</v>
      </c>
      <c r="S875" t="s">
        <v>458</v>
      </c>
      <c r="T875" t="s">
        <v>457</v>
      </c>
      <c r="U875" s="18">
        <v>43039</v>
      </c>
      <c r="V875" t="s">
        <v>158</v>
      </c>
      <c r="W875" t="s">
        <v>458</v>
      </c>
      <c r="X875" t="s">
        <v>459</v>
      </c>
      <c r="Z875"/>
    </row>
    <row r="876" spans="1:26" x14ac:dyDescent="0.35">
      <c r="A876" t="s">
        <v>605</v>
      </c>
      <c r="B876" t="s">
        <v>460</v>
      </c>
      <c r="C876" t="s">
        <v>473</v>
      </c>
      <c r="D876" t="s">
        <v>198</v>
      </c>
      <c r="E876" t="s">
        <v>478</v>
      </c>
      <c r="F876" t="s">
        <v>465</v>
      </c>
      <c r="H876" t="s">
        <v>672</v>
      </c>
      <c r="I876" s="18">
        <v>43038</v>
      </c>
      <c r="J876">
        <v>6.5600000000000006E-2</v>
      </c>
      <c r="K876" t="s">
        <v>468</v>
      </c>
      <c r="L876" t="s">
        <v>467</v>
      </c>
      <c r="M876" t="s">
        <v>467</v>
      </c>
      <c r="N876" t="s">
        <v>467</v>
      </c>
      <c r="O876">
        <v>1E-3</v>
      </c>
      <c r="P876" t="s">
        <v>468</v>
      </c>
      <c r="Q876">
        <v>4.0000000000000001E-3</v>
      </c>
      <c r="R876" t="s">
        <v>469</v>
      </c>
      <c r="S876" t="s">
        <v>458</v>
      </c>
      <c r="T876" t="s">
        <v>456</v>
      </c>
      <c r="U876" s="18">
        <v>43039</v>
      </c>
      <c r="V876" t="s">
        <v>158</v>
      </c>
      <c r="W876" t="s">
        <v>458</v>
      </c>
      <c r="X876" t="s">
        <v>459</v>
      </c>
      <c r="Z876"/>
    </row>
    <row r="877" spans="1:26" x14ac:dyDescent="0.35">
      <c r="A877" t="s">
        <v>516</v>
      </c>
      <c r="B877" t="s">
        <v>460</v>
      </c>
      <c r="C877" t="s">
        <v>473</v>
      </c>
      <c r="D877" t="s">
        <v>198</v>
      </c>
      <c r="E877" t="s">
        <v>478</v>
      </c>
      <c r="F877" t="s">
        <v>465</v>
      </c>
      <c r="H877" t="s">
        <v>673</v>
      </c>
      <c r="I877" s="18">
        <v>43054</v>
      </c>
      <c r="J877">
        <v>1.3899999999999999E-2</v>
      </c>
      <c r="K877" t="s">
        <v>468</v>
      </c>
      <c r="L877" t="s">
        <v>467</v>
      </c>
      <c r="M877" t="s">
        <v>467</v>
      </c>
      <c r="N877" t="s">
        <v>467</v>
      </c>
      <c r="O877">
        <v>1E-3</v>
      </c>
      <c r="P877" t="s">
        <v>468</v>
      </c>
      <c r="Q877">
        <v>4.0000000000000001E-3</v>
      </c>
      <c r="R877" t="s">
        <v>469</v>
      </c>
      <c r="S877" t="s">
        <v>458</v>
      </c>
      <c r="T877" t="s">
        <v>458</v>
      </c>
      <c r="U877" s="18">
        <v>43055</v>
      </c>
      <c r="V877" t="s">
        <v>159</v>
      </c>
      <c r="W877" t="s">
        <v>458</v>
      </c>
      <c r="X877" t="s">
        <v>459</v>
      </c>
      <c r="Z877"/>
    </row>
    <row r="878" spans="1:26" x14ac:dyDescent="0.35">
      <c r="A878" t="s">
        <v>517</v>
      </c>
      <c r="B878" t="s">
        <v>460</v>
      </c>
      <c r="C878" t="s">
        <v>473</v>
      </c>
      <c r="D878" t="s">
        <v>198</v>
      </c>
      <c r="E878" t="s">
        <v>478</v>
      </c>
      <c r="F878" t="s">
        <v>465</v>
      </c>
      <c r="H878" t="s">
        <v>674</v>
      </c>
      <c r="I878" s="18">
        <v>43054</v>
      </c>
      <c r="J878">
        <v>8.5000000000000006E-3</v>
      </c>
      <c r="K878" t="s">
        <v>468</v>
      </c>
      <c r="L878" t="s">
        <v>467</v>
      </c>
      <c r="M878" t="s">
        <v>467</v>
      </c>
      <c r="N878" t="s">
        <v>467</v>
      </c>
      <c r="O878">
        <v>1E-3</v>
      </c>
      <c r="P878" t="s">
        <v>468</v>
      </c>
      <c r="Q878">
        <v>4.0000000000000001E-3</v>
      </c>
      <c r="R878" t="s">
        <v>469</v>
      </c>
      <c r="S878" t="s">
        <v>458</v>
      </c>
      <c r="T878" t="s">
        <v>457</v>
      </c>
      <c r="U878" s="18">
        <v>43055</v>
      </c>
      <c r="V878" t="s">
        <v>160</v>
      </c>
      <c r="W878" t="s">
        <v>458</v>
      </c>
      <c r="X878" t="s">
        <v>459</v>
      </c>
      <c r="Z878"/>
    </row>
    <row r="879" spans="1:26" x14ac:dyDescent="0.35">
      <c r="A879" t="s">
        <v>606</v>
      </c>
      <c r="B879" t="s">
        <v>460</v>
      </c>
      <c r="C879" t="s">
        <v>473</v>
      </c>
      <c r="D879" t="s">
        <v>198</v>
      </c>
      <c r="E879" t="s">
        <v>478</v>
      </c>
      <c r="F879" t="s">
        <v>465</v>
      </c>
      <c r="H879" t="s">
        <v>675</v>
      </c>
      <c r="I879" s="18">
        <v>43054</v>
      </c>
      <c r="J879">
        <v>8.6E-3</v>
      </c>
      <c r="K879" t="s">
        <v>468</v>
      </c>
      <c r="L879" t="s">
        <v>467</v>
      </c>
      <c r="M879" t="s">
        <v>467</v>
      </c>
      <c r="N879" t="s">
        <v>467</v>
      </c>
      <c r="O879">
        <v>1E-3</v>
      </c>
      <c r="P879" t="s">
        <v>468</v>
      </c>
      <c r="Q879">
        <v>4.0000000000000001E-3</v>
      </c>
      <c r="R879" t="s">
        <v>469</v>
      </c>
      <c r="S879" t="s">
        <v>458</v>
      </c>
      <c r="T879" t="s">
        <v>456</v>
      </c>
      <c r="U879" s="18">
        <v>43055</v>
      </c>
      <c r="V879" t="s">
        <v>160</v>
      </c>
      <c r="W879" t="s">
        <v>458</v>
      </c>
      <c r="X879" t="s">
        <v>459</v>
      </c>
      <c r="Z879"/>
    </row>
    <row r="880" spans="1:26" x14ac:dyDescent="0.35">
      <c r="A880" t="s">
        <v>518</v>
      </c>
      <c r="B880" t="s">
        <v>460</v>
      </c>
      <c r="C880" t="s">
        <v>473</v>
      </c>
      <c r="D880" t="s">
        <v>198</v>
      </c>
      <c r="E880" t="s">
        <v>478</v>
      </c>
      <c r="F880" t="s">
        <v>465</v>
      </c>
      <c r="H880" t="s">
        <v>676</v>
      </c>
      <c r="I880" s="18">
        <v>43054</v>
      </c>
      <c r="J880">
        <v>8.6E-3</v>
      </c>
      <c r="K880" t="s">
        <v>468</v>
      </c>
      <c r="L880" t="s">
        <v>467</v>
      </c>
      <c r="M880" t="s">
        <v>467</v>
      </c>
      <c r="N880" t="s">
        <v>467</v>
      </c>
      <c r="O880">
        <v>1E-3</v>
      </c>
      <c r="P880" t="s">
        <v>468</v>
      </c>
      <c r="Q880">
        <v>4.0000000000000001E-3</v>
      </c>
      <c r="R880" t="s">
        <v>469</v>
      </c>
      <c r="S880" t="s">
        <v>458</v>
      </c>
      <c r="T880" t="s">
        <v>458</v>
      </c>
      <c r="U880" s="18">
        <v>43055</v>
      </c>
      <c r="V880" t="s">
        <v>158</v>
      </c>
      <c r="W880" t="s">
        <v>458</v>
      </c>
      <c r="X880" t="s">
        <v>459</v>
      </c>
      <c r="Z880"/>
    </row>
    <row r="881" spans="1:26" x14ac:dyDescent="0.35">
      <c r="A881" t="s">
        <v>519</v>
      </c>
      <c r="B881" t="s">
        <v>460</v>
      </c>
      <c r="C881" t="s">
        <v>473</v>
      </c>
      <c r="D881" t="s">
        <v>198</v>
      </c>
      <c r="E881" t="s">
        <v>478</v>
      </c>
      <c r="F881" t="s">
        <v>465</v>
      </c>
      <c r="H881" t="s">
        <v>677</v>
      </c>
      <c r="I881" s="18">
        <v>43054</v>
      </c>
      <c r="J881">
        <v>0.1195</v>
      </c>
      <c r="K881" t="s">
        <v>468</v>
      </c>
      <c r="L881" t="s">
        <v>467</v>
      </c>
      <c r="M881" t="s">
        <v>467</v>
      </c>
      <c r="N881" t="s">
        <v>467</v>
      </c>
      <c r="O881">
        <v>1E-3</v>
      </c>
      <c r="P881" t="s">
        <v>468</v>
      </c>
      <c r="Q881">
        <v>4.0000000000000001E-3</v>
      </c>
      <c r="R881" t="s">
        <v>469</v>
      </c>
      <c r="S881" t="s">
        <v>458</v>
      </c>
      <c r="T881" t="s">
        <v>458</v>
      </c>
      <c r="U881" s="18">
        <v>43055</v>
      </c>
      <c r="V881" t="s">
        <v>162</v>
      </c>
      <c r="W881" t="s">
        <v>458</v>
      </c>
      <c r="X881" t="s">
        <v>459</v>
      </c>
      <c r="Z881"/>
    </row>
    <row r="882" spans="1:26" x14ac:dyDescent="0.35">
      <c r="A882" t="s">
        <v>520</v>
      </c>
      <c r="B882" t="s">
        <v>460</v>
      </c>
      <c r="C882" t="s">
        <v>473</v>
      </c>
      <c r="D882" t="s">
        <v>198</v>
      </c>
      <c r="E882" t="s">
        <v>478</v>
      </c>
      <c r="F882" t="s">
        <v>465</v>
      </c>
      <c r="H882" t="s">
        <v>678</v>
      </c>
      <c r="I882" s="18">
        <v>43054</v>
      </c>
      <c r="J882">
        <v>7.6E-3</v>
      </c>
      <c r="K882" t="s">
        <v>468</v>
      </c>
      <c r="L882" t="s">
        <v>467</v>
      </c>
      <c r="M882" t="s">
        <v>467</v>
      </c>
      <c r="N882" t="s">
        <v>467</v>
      </c>
      <c r="O882">
        <v>1E-3</v>
      </c>
      <c r="P882" t="s">
        <v>468</v>
      </c>
      <c r="Q882">
        <v>4.0000000000000001E-3</v>
      </c>
      <c r="R882" t="s">
        <v>469</v>
      </c>
      <c r="S882" t="s">
        <v>458</v>
      </c>
      <c r="T882" t="s">
        <v>458</v>
      </c>
      <c r="U882" s="18">
        <v>43055</v>
      </c>
      <c r="V882" t="s">
        <v>453</v>
      </c>
      <c r="W882" t="s">
        <v>458</v>
      </c>
      <c r="X882" t="s">
        <v>459</v>
      </c>
      <c r="Z882"/>
    </row>
    <row r="883" spans="1:26" x14ac:dyDescent="0.35">
      <c r="A883" t="s">
        <v>521</v>
      </c>
      <c r="B883" t="s">
        <v>460</v>
      </c>
      <c r="C883" t="s">
        <v>473</v>
      </c>
      <c r="D883" t="s">
        <v>198</v>
      </c>
      <c r="E883" t="s">
        <v>478</v>
      </c>
      <c r="F883" t="s">
        <v>465</v>
      </c>
      <c r="H883" t="s">
        <v>679</v>
      </c>
      <c r="I883" s="18">
        <v>43054</v>
      </c>
      <c r="J883">
        <v>1.0200000000000001E-2</v>
      </c>
      <c r="K883" t="s">
        <v>468</v>
      </c>
      <c r="L883" t="s">
        <v>467</v>
      </c>
      <c r="M883" t="s">
        <v>467</v>
      </c>
      <c r="N883" t="s">
        <v>467</v>
      </c>
      <c r="O883">
        <v>1E-3</v>
      </c>
      <c r="P883" t="s">
        <v>468</v>
      </c>
      <c r="Q883">
        <v>4.0000000000000001E-3</v>
      </c>
      <c r="R883" t="s">
        <v>469</v>
      </c>
      <c r="S883" t="s">
        <v>458</v>
      </c>
      <c r="T883" t="s">
        <v>458</v>
      </c>
      <c r="U883" s="18">
        <v>43055</v>
      </c>
      <c r="V883" t="s">
        <v>451</v>
      </c>
      <c r="W883" t="s">
        <v>458</v>
      </c>
      <c r="X883" t="s">
        <v>459</v>
      </c>
      <c r="Z883"/>
    </row>
    <row r="884" spans="1:26" x14ac:dyDescent="0.35">
      <c r="A884" t="s">
        <v>522</v>
      </c>
      <c r="B884" t="s">
        <v>460</v>
      </c>
      <c r="C884" t="s">
        <v>473</v>
      </c>
      <c r="D884" t="s">
        <v>198</v>
      </c>
      <c r="E884" t="s">
        <v>478</v>
      </c>
      <c r="F884" t="s">
        <v>465</v>
      </c>
      <c r="H884" t="s">
        <v>680</v>
      </c>
      <c r="I884" s="18">
        <v>43054</v>
      </c>
      <c r="J884">
        <v>7.1999999999999998E-3</v>
      </c>
      <c r="K884" t="s">
        <v>468</v>
      </c>
      <c r="L884" t="s">
        <v>467</v>
      </c>
      <c r="M884" t="s">
        <v>467</v>
      </c>
      <c r="N884" t="s">
        <v>467</v>
      </c>
      <c r="O884">
        <v>1E-3</v>
      </c>
      <c r="P884" t="s">
        <v>468</v>
      </c>
      <c r="Q884">
        <v>4.0000000000000001E-3</v>
      </c>
      <c r="R884" t="s">
        <v>469</v>
      </c>
      <c r="S884" t="s">
        <v>458</v>
      </c>
      <c r="T884" t="s">
        <v>458</v>
      </c>
      <c r="U884" s="18">
        <v>43055</v>
      </c>
      <c r="V884" t="s">
        <v>452</v>
      </c>
      <c r="W884" t="s">
        <v>458</v>
      </c>
      <c r="X884" t="s">
        <v>459</v>
      </c>
      <c r="Z884"/>
    </row>
    <row r="885" spans="1:26" x14ac:dyDescent="0.35">
      <c r="A885" t="s">
        <v>523</v>
      </c>
      <c r="B885" t="s">
        <v>460</v>
      </c>
      <c r="C885" t="s">
        <v>473</v>
      </c>
      <c r="D885" t="s">
        <v>198</v>
      </c>
      <c r="E885" t="s">
        <v>478</v>
      </c>
      <c r="F885" t="s">
        <v>465</v>
      </c>
      <c r="H885" t="s">
        <v>681</v>
      </c>
      <c r="I885" s="18">
        <v>43070</v>
      </c>
      <c r="J885">
        <v>7.7999999999999996E-3</v>
      </c>
      <c r="K885" t="s">
        <v>468</v>
      </c>
      <c r="L885" t="s">
        <v>467</v>
      </c>
      <c r="M885" t="s">
        <v>467</v>
      </c>
      <c r="N885" t="s">
        <v>467</v>
      </c>
      <c r="O885">
        <v>1E-3</v>
      </c>
      <c r="P885" t="s">
        <v>468</v>
      </c>
      <c r="Q885">
        <v>4.0000000000000001E-3</v>
      </c>
      <c r="R885" t="s">
        <v>469</v>
      </c>
      <c r="S885" t="s">
        <v>458</v>
      </c>
      <c r="T885" t="s">
        <v>458</v>
      </c>
      <c r="U885" s="18">
        <v>43071</v>
      </c>
      <c r="V885" t="s">
        <v>159</v>
      </c>
      <c r="W885" t="s">
        <v>458</v>
      </c>
      <c r="X885" t="s">
        <v>459</v>
      </c>
      <c r="Z885"/>
    </row>
    <row r="886" spans="1:26" x14ac:dyDescent="0.35">
      <c r="A886" t="s">
        <v>524</v>
      </c>
      <c r="B886" t="s">
        <v>460</v>
      </c>
      <c r="C886" t="s">
        <v>473</v>
      </c>
      <c r="D886" t="s">
        <v>198</v>
      </c>
      <c r="E886" t="s">
        <v>478</v>
      </c>
      <c r="F886" t="s">
        <v>465</v>
      </c>
      <c r="H886" t="s">
        <v>682</v>
      </c>
      <c r="I886" s="18">
        <v>43070</v>
      </c>
      <c r="J886">
        <v>4.7999999999999996E-3</v>
      </c>
      <c r="K886" t="s">
        <v>468</v>
      </c>
      <c r="L886" t="s">
        <v>467</v>
      </c>
      <c r="M886" t="s">
        <v>467</v>
      </c>
      <c r="N886" t="s">
        <v>467</v>
      </c>
      <c r="O886">
        <v>1E-3</v>
      </c>
      <c r="P886" t="s">
        <v>468</v>
      </c>
      <c r="Q886">
        <v>4.0000000000000001E-3</v>
      </c>
      <c r="R886" t="s">
        <v>469</v>
      </c>
      <c r="S886" t="s">
        <v>458</v>
      </c>
      <c r="T886" t="s">
        <v>458</v>
      </c>
      <c r="U886" s="18">
        <v>43071</v>
      </c>
      <c r="V886" t="s">
        <v>160</v>
      </c>
      <c r="W886" t="s">
        <v>458</v>
      </c>
      <c r="X886" t="s">
        <v>459</v>
      </c>
      <c r="Z886"/>
    </row>
    <row r="887" spans="1:26" x14ac:dyDescent="0.35">
      <c r="A887" t="s">
        <v>525</v>
      </c>
      <c r="B887" t="s">
        <v>460</v>
      </c>
      <c r="C887" t="s">
        <v>473</v>
      </c>
      <c r="D887" t="s">
        <v>198</v>
      </c>
      <c r="E887" t="s">
        <v>478</v>
      </c>
      <c r="F887" t="s">
        <v>465</v>
      </c>
      <c r="H887" t="s">
        <v>683</v>
      </c>
      <c r="I887" s="18">
        <v>43070</v>
      </c>
      <c r="J887">
        <v>3.5000000000000001E-3</v>
      </c>
      <c r="K887" t="s">
        <v>468</v>
      </c>
      <c r="L887" t="s">
        <v>467</v>
      </c>
      <c r="M887" t="s">
        <v>467</v>
      </c>
      <c r="N887" t="s">
        <v>467</v>
      </c>
      <c r="O887">
        <v>1E-3</v>
      </c>
      <c r="P887" t="s">
        <v>468</v>
      </c>
      <c r="Q887">
        <v>4.0000000000000001E-3</v>
      </c>
      <c r="R887" t="s">
        <v>469</v>
      </c>
      <c r="S887" t="s">
        <v>458</v>
      </c>
      <c r="T887" t="s">
        <v>458</v>
      </c>
      <c r="U887" s="18">
        <v>43071</v>
      </c>
      <c r="V887" t="s">
        <v>158</v>
      </c>
      <c r="W887" t="s">
        <v>458</v>
      </c>
      <c r="X887" t="s">
        <v>459</v>
      </c>
      <c r="Z887"/>
    </row>
    <row r="888" spans="1:26" x14ac:dyDescent="0.35">
      <c r="A888" t="s">
        <v>526</v>
      </c>
      <c r="B888" t="s">
        <v>460</v>
      </c>
      <c r="C888" t="s">
        <v>473</v>
      </c>
      <c r="D888" t="s">
        <v>198</v>
      </c>
      <c r="E888" t="s">
        <v>478</v>
      </c>
      <c r="F888" t="s">
        <v>465</v>
      </c>
      <c r="H888" t="s">
        <v>684</v>
      </c>
      <c r="I888" s="18">
        <v>43070</v>
      </c>
      <c r="J888">
        <v>5.1999999999999998E-2</v>
      </c>
      <c r="K888" t="s">
        <v>468</v>
      </c>
      <c r="L888" t="s">
        <v>467</v>
      </c>
      <c r="M888" t="s">
        <v>467</v>
      </c>
      <c r="N888" t="s">
        <v>467</v>
      </c>
      <c r="O888">
        <v>1E-3</v>
      </c>
      <c r="P888" t="s">
        <v>468</v>
      </c>
      <c r="Q888">
        <v>4.0000000000000001E-3</v>
      </c>
      <c r="R888" t="s">
        <v>469</v>
      </c>
      <c r="S888" t="s">
        <v>458</v>
      </c>
      <c r="T888" t="s">
        <v>458</v>
      </c>
      <c r="U888" s="18">
        <v>43071</v>
      </c>
      <c r="V888" t="s">
        <v>162</v>
      </c>
      <c r="W888" t="s">
        <v>458</v>
      </c>
      <c r="X888" t="s">
        <v>459</v>
      </c>
      <c r="Z888"/>
    </row>
    <row r="889" spans="1:26" x14ac:dyDescent="0.35">
      <c r="A889" t="s">
        <v>527</v>
      </c>
      <c r="B889" t="s">
        <v>460</v>
      </c>
      <c r="C889" t="s">
        <v>473</v>
      </c>
      <c r="D889" t="s">
        <v>198</v>
      </c>
      <c r="E889" t="s">
        <v>478</v>
      </c>
      <c r="F889" t="s">
        <v>465</v>
      </c>
      <c r="H889" t="s">
        <v>685</v>
      </c>
      <c r="I889" s="18">
        <v>43070</v>
      </c>
      <c r="J889">
        <v>5.1000000000000004E-3</v>
      </c>
      <c r="K889" t="s">
        <v>468</v>
      </c>
      <c r="L889" t="s">
        <v>467</v>
      </c>
      <c r="M889" t="s">
        <v>467</v>
      </c>
      <c r="N889" t="s">
        <v>467</v>
      </c>
      <c r="O889">
        <v>1E-3</v>
      </c>
      <c r="P889" t="s">
        <v>468</v>
      </c>
      <c r="Q889">
        <v>4.0000000000000001E-3</v>
      </c>
      <c r="R889" t="s">
        <v>469</v>
      </c>
      <c r="S889" t="s">
        <v>458</v>
      </c>
      <c r="T889" t="s">
        <v>458</v>
      </c>
      <c r="U889" s="18">
        <v>43071</v>
      </c>
      <c r="V889" t="s">
        <v>453</v>
      </c>
      <c r="W889" t="s">
        <v>458</v>
      </c>
      <c r="X889" t="s">
        <v>459</v>
      </c>
      <c r="Z889"/>
    </row>
    <row r="890" spans="1:26" x14ac:dyDescent="0.35">
      <c r="A890" t="s">
        <v>528</v>
      </c>
      <c r="B890" t="s">
        <v>460</v>
      </c>
      <c r="C890" t="s">
        <v>473</v>
      </c>
      <c r="D890" t="s">
        <v>198</v>
      </c>
      <c r="E890" t="s">
        <v>478</v>
      </c>
      <c r="F890" t="s">
        <v>465</v>
      </c>
      <c r="H890" t="s">
        <v>686</v>
      </c>
      <c r="I890" s="18">
        <v>43070</v>
      </c>
      <c r="J890">
        <v>7.1000000000000004E-3</v>
      </c>
      <c r="K890" t="s">
        <v>468</v>
      </c>
      <c r="L890" t="s">
        <v>467</v>
      </c>
      <c r="M890" t="s">
        <v>467</v>
      </c>
      <c r="N890" t="s">
        <v>467</v>
      </c>
      <c r="O890">
        <v>1E-3</v>
      </c>
      <c r="P890" t="s">
        <v>468</v>
      </c>
      <c r="Q890">
        <v>4.0000000000000001E-3</v>
      </c>
      <c r="R890" t="s">
        <v>469</v>
      </c>
      <c r="S890" t="s">
        <v>458</v>
      </c>
      <c r="T890" t="s">
        <v>458</v>
      </c>
      <c r="U890" s="18">
        <v>43071</v>
      </c>
      <c r="V890" t="s">
        <v>451</v>
      </c>
      <c r="W890" t="s">
        <v>458</v>
      </c>
      <c r="X890" t="s">
        <v>459</v>
      </c>
      <c r="Z890"/>
    </row>
    <row r="891" spans="1:26" x14ac:dyDescent="0.35">
      <c r="A891" t="s">
        <v>529</v>
      </c>
      <c r="B891" t="s">
        <v>460</v>
      </c>
      <c r="C891" t="s">
        <v>473</v>
      </c>
      <c r="D891" t="s">
        <v>198</v>
      </c>
      <c r="E891" t="s">
        <v>478</v>
      </c>
      <c r="F891" t="s">
        <v>465</v>
      </c>
      <c r="H891" t="s">
        <v>687</v>
      </c>
      <c r="I891" s="18">
        <v>43070</v>
      </c>
      <c r="J891">
        <v>3.5000000000000001E-3</v>
      </c>
      <c r="K891" t="s">
        <v>468</v>
      </c>
      <c r="L891" t="s">
        <v>467</v>
      </c>
      <c r="M891" t="s">
        <v>467</v>
      </c>
      <c r="N891" t="s">
        <v>467</v>
      </c>
      <c r="O891">
        <v>1E-3</v>
      </c>
      <c r="P891" t="s">
        <v>468</v>
      </c>
      <c r="Q891">
        <v>4.0000000000000001E-3</v>
      </c>
      <c r="R891" t="s">
        <v>469</v>
      </c>
      <c r="S891" t="s">
        <v>458</v>
      </c>
      <c r="T891" t="s">
        <v>458</v>
      </c>
      <c r="U891" s="18">
        <v>43071</v>
      </c>
      <c r="V891" t="s">
        <v>452</v>
      </c>
      <c r="W891" t="s">
        <v>458</v>
      </c>
      <c r="X891" t="s">
        <v>459</v>
      </c>
      <c r="Z891"/>
    </row>
    <row r="892" spans="1:26" x14ac:dyDescent="0.35">
      <c r="A892" t="s">
        <v>530</v>
      </c>
      <c r="B892" t="s">
        <v>460</v>
      </c>
      <c r="C892" t="s">
        <v>473</v>
      </c>
      <c r="D892" t="s">
        <v>198</v>
      </c>
      <c r="E892" t="s">
        <v>478</v>
      </c>
      <c r="F892" t="s">
        <v>465</v>
      </c>
      <c r="H892" t="s">
        <v>688</v>
      </c>
      <c r="I892" s="18">
        <v>43243</v>
      </c>
      <c r="J892">
        <v>1.6500000000000001E-2</v>
      </c>
      <c r="K892" t="s">
        <v>468</v>
      </c>
      <c r="L892" t="s">
        <v>467</v>
      </c>
      <c r="M892" t="s">
        <v>467</v>
      </c>
      <c r="N892" t="s">
        <v>467</v>
      </c>
      <c r="O892">
        <v>1E-3</v>
      </c>
      <c r="P892" t="s">
        <v>468</v>
      </c>
      <c r="Q892">
        <v>4.0000000000000001E-3</v>
      </c>
      <c r="R892" t="s">
        <v>469</v>
      </c>
      <c r="S892" t="s">
        <v>458</v>
      </c>
      <c r="T892" t="s">
        <v>458</v>
      </c>
      <c r="U892" s="18">
        <v>43244</v>
      </c>
      <c r="V892" t="s">
        <v>450</v>
      </c>
      <c r="W892" t="s">
        <v>458</v>
      </c>
      <c r="X892" t="s">
        <v>459</v>
      </c>
      <c r="Z892"/>
    </row>
    <row r="893" spans="1:26" x14ac:dyDescent="0.35">
      <c r="A893" t="s">
        <v>531</v>
      </c>
      <c r="B893" t="s">
        <v>460</v>
      </c>
      <c r="C893" t="s">
        <v>473</v>
      </c>
      <c r="D893" t="s">
        <v>198</v>
      </c>
      <c r="E893" t="s">
        <v>478</v>
      </c>
      <c r="F893" t="s">
        <v>465</v>
      </c>
      <c r="H893" t="s">
        <v>689</v>
      </c>
      <c r="I893" s="18">
        <v>43265</v>
      </c>
      <c r="K893" t="s">
        <v>468</v>
      </c>
      <c r="L893" t="s">
        <v>467</v>
      </c>
      <c r="M893" t="s">
        <v>467</v>
      </c>
      <c r="N893" t="s">
        <v>467</v>
      </c>
      <c r="O893">
        <v>1E-3</v>
      </c>
      <c r="P893" t="s">
        <v>468</v>
      </c>
      <c r="Q893">
        <v>4.0000000000000001E-3</v>
      </c>
      <c r="R893" t="s">
        <v>469</v>
      </c>
      <c r="S893" t="s">
        <v>458</v>
      </c>
      <c r="T893" t="s">
        <v>458</v>
      </c>
      <c r="U893" s="18">
        <v>43266</v>
      </c>
      <c r="V893" t="s">
        <v>454</v>
      </c>
      <c r="W893" t="s">
        <v>458</v>
      </c>
      <c r="X893" t="s">
        <v>459</v>
      </c>
      <c r="Z893"/>
    </row>
    <row r="894" spans="1:26" x14ac:dyDescent="0.35">
      <c r="A894" t="s">
        <v>531</v>
      </c>
      <c r="B894" t="s">
        <v>460</v>
      </c>
      <c r="C894" t="s">
        <v>473</v>
      </c>
      <c r="D894" t="s">
        <v>198</v>
      </c>
      <c r="E894" t="s">
        <v>478</v>
      </c>
      <c r="F894" t="s">
        <v>465</v>
      </c>
      <c r="H894" t="s">
        <v>690</v>
      </c>
      <c r="I894" s="18">
        <v>43265</v>
      </c>
      <c r="K894" t="s">
        <v>468</v>
      </c>
      <c r="L894" t="s">
        <v>467</v>
      </c>
      <c r="M894" t="s">
        <v>467</v>
      </c>
      <c r="N894" t="s">
        <v>467</v>
      </c>
      <c r="O894">
        <v>1E-3</v>
      </c>
      <c r="P894" t="s">
        <v>468</v>
      </c>
      <c r="Q894">
        <v>4.0000000000000001E-3</v>
      </c>
      <c r="R894" t="s">
        <v>469</v>
      </c>
      <c r="S894" t="s">
        <v>458</v>
      </c>
      <c r="T894" t="s">
        <v>458</v>
      </c>
      <c r="U894" s="18">
        <v>43266</v>
      </c>
      <c r="V894" t="s">
        <v>454</v>
      </c>
      <c r="W894" t="s">
        <v>458</v>
      </c>
      <c r="X894" t="s">
        <v>459</v>
      </c>
      <c r="Z894"/>
    </row>
    <row r="895" spans="1:26" x14ac:dyDescent="0.35">
      <c r="A895" t="s">
        <v>531</v>
      </c>
      <c r="B895" t="s">
        <v>460</v>
      </c>
      <c r="C895" t="s">
        <v>473</v>
      </c>
      <c r="D895" t="s">
        <v>198</v>
      </c>
      <c r="E895" t="s">
        <v>478</v>
      </c>
      <c r="F895" t="s">
        <v>465</v>
      </c>
      <c r="H895" t="s">
        <v>691</v>
      </c>
      <c r="I895" s="18">
        <v>43265</v>
      </c>
      <c r="K895" t="s">
        <v>468</v>
      </c>
      <c r="L895" t="s">
        <v>467</v>
      </c>
      <c r="M895" t="s">
        <v>467</v>
      </c>
      <c r="N895" t="s">
        <v>467</v>
      </c>
      <c r="O895">
        <v>1E-3</v>
      </c>
      <c r="P895" t="s">
        <v>468</v>
      </c>
      <c r="Q895">
        <v>4.0000000000000001E-3</v>
      </c>
      <c r="R895" t="s">
        <v>469</v>
      </c>
      <c r="S895" t="s">
        <v>458</v>
      </c>
      <c r="T895" t="s">
        <v>458</v>
      </c>
      <c r="U895" s="18">
        <v>43266</v>
      </c>
      <c r="V895" t="s">
        <v>454</v>
      </c>
      <c r="W895" t="s">
        <v>458</v>
      </c>
      <c r="X895" t="s">
        <v>459</v>
      </c>
      <c r="Z895"/>
    </row>
    <row r="896" spans="1:26" x14ac:dyDescent="0.35">
      <c r="A896" t="s">
        <v>532</v>
      </c>
      <c r="B896" t="s">
        <v>460</v>
      </c>
      <c r="C896" t="s">
        <v>473</v>
      </c>
      <c r="D896" t="s">
        <v>198</v>
      </c>
      <c r="E896" t="s">
        <v>478</v>
      </c>
      <c r="F896" t="s">
        <v>465</v>
      </c>
      <c r="H896" t="s">
        <v>692</v>
      </c>
      <c r="I896" s="18">
        <v>43273</v>
      </c>
      <c r="K896" t="s">
        <v>468</v>
      </c>
      <c r="L896" t="s">
        <v>467</v>
      </c>
      <c r="M896" t="s">
        <v>467</v>
      </c>
      <c r="N896" t="s">
        <v>467</v>
      </c>
      <c r="O896">
        <v>1E-3</v>
      </c>
      <c r="P896" t="s">
        <v>468</v>
      </c>
      <c r="Q896">
        <v>4.0000000000000001E-3</v>
      </c>
      <c r="R896" t="s">
        <v>469</v>
      </c>
      <c r="S896" t="s">
        <v>458</v>
      </c>
      <c r="T896" t="s">
        <v>458</v>
      </c>
      <c r="U896" s="18">
        <v>43274</v>
      </c>
      <c r="V896" t="s">
        <v>162</v>
      </c>
      <c r="W896" t="s">
        <v>458</v>
      </c>
      <c r="X896" t="s">
        <v>459</v>
      </c>
      <c r="Z896"/>
    </row>
    <row r="897" spans="1:26" x14ac:dyDescent="0.35">
      <c r="A897" t="s">
        <v>532</v>
      </c>
      <c r="B897" t="s">
        <v>460</v>
      </c>
      <c r="C897" t="s">
        <v>473</v>
      </c>
      <c r="D897" t="s">
        <v>198</v>
      </c>
      <c r="E897" t="s">
        <v>478</v>
      </c>
      <c r="F897" t="s">
        <v>465</v>
      </c>
      <c r="H897" t="s">
        <v>693</v>
      </c>
      <c r="I897" s="18">
        <v>43273</v>
      </c>
      <c r="K897" t="s">
        <v>468</v>
      </c>
      <c r="L897" t="s">
        <v>467</v>
      </c>
      <c r="M897" t="s">
        <v>467</v>
      </c>
      <c r="N897" t="s">
        <v>467</v>
      </c>
      <c r="O897">
        <v>1E-3</v>
      </c>
      <c r="P897" t="s">
        <v>468</v>
      </c>
      <c r="Q897">
        <v>4.0000000000000001E-3</v>
      </c>
      <c r="R897" t="s">
        <v>469</v>
      </c>
      <c r="S897" t="s">
        <v>458</v>
      </c>
      <c r="T897" t="s">
        <v>458</v>
      </c>
      <c r="U897" s="18">
        <v>43274</v>
      </c>
      <c r="V897" t="s">
        <v>162</v>
      </c>
      <c r="W897" t="s">
        <v>458</v>
      </c>
      <c r="X897" t="s">
        <v>459</v>
      </c>
      <c r="Z897"/>
    </row>
    <row r="898" spans="1:26" x14ac:dyDescent="0.35">
      <c r="A898" t="s">
        <v>533</v>
      </c>
      <c r="B898" t="s">
        <v>460</v>
      </c>
      <c r="C898" t="s">
        <v>473</v>
      </c>
      <c r="D898" t="s">
        <v>198</v>
      </c>
      <c r="E898" t="s">
        <v>478</v>
      </c>
      <c r="F898" t="s">
        <v>465</v>
      </c>
      <c r="H898" t="s">
        <v>694</v>
      </c>
      <c r="I898" s="18">
        <v>43280</v>
      </c>
      <c r="K898" t="s">
        <v>468</v>
      </c>
      <c r="L898" t="s">
        <v>467</v>
      </c>
      <c r="M898" t="s">
        <v>467</v>
      </c>
      <c r="N898" t="s">
        <v>467</v>
      </c>
      <c r="O898">
        <v>1E-3</v>
      </c>
      <c r="P898" t="s">
        <v>468</v>
      </c>
      <c r="Q898">
        <v>4.0000000000000001E-3</v>
      </c>
      <c r="R898" t="s">
        <v>469</v>
      </c>
      <c r="S898" t="s">
        <v>458</v>
      </c>
      <c r="T898" t="s">
        <v>458</v>
      </c>
      <c r="U898" s="18">
        <v>43281</v>
      </c>
      <c r="V898" t="s">
        <v>162</v>
      </c>
      <c r="W898" t="s">
        <v>458</v>
      </c>
      <c r="X898" t="s">
        <v>459</v>
      </c>
      <c r="Z898"/>
    </row>
    <row r="899" spans="1:26" x14ac:dyDescent="0.35">
      <c r="A899" t="s">
        <v>533</v>
      </c>
      <c r="B899" t="s">
        <v>460</v>
      </c>
      <c r="C899" t="s">
        <v>473</v>
      </c>
      <c r="D899" t="s">
        <v>198</v>
      </c>
      <c r="E899" t="s">
        <v>478</v>
      </c>
      <c r="F899" t="s">
        <v>465</v>
      </c>
      <c r="H899" t="s">
        <v>695</v>
      </c>
      <c r="I899" s="18">
        <v>43280</v>
      </c>
      <c r="K899" t="s">
        <v>468</v>
      </c>
      <c r="L899" t="s">
        <v>467</v>
      </c>
      <c r="M899" t="s">
        <v>467</v>
      </c>
      <c r="N899" t="s">
        <v>467</v>
      </c>
      <c r="O899">
        <v>1E-3</v>
      </c>
      <c r="P899" t="s">
        <v>468</v>
      </c>
      <c r="Q899">
        <v>4.0000000000000001E-3</v>
      </c>
      <c r="R899" t="s">
        <v>469</v>
      </c>
      <c r="S899" t="s">
        <v>458</v>
      </c>
      <c r="T899" t="s">
        <v>458</v>
      </c>
      <c r="U899" s="18">
        <v>43281</v>
      </c>
      <c r="V899" t="s">
        <v>162</v>
      </c>
      <c r="W899" t="s">
        <v>458</v>
      </c>
      <c r="X899" t="s">
        <v>459</v>
      </c>
      <c r="Z899"/>
    </row>
    <row r="900" spans="1:26" x14ac:dyDescent="0.35">
      <c r="A900" t="s">
        <v>534</v>
      </c>
      <c r="B900" t="s">
        <v>460</v>
      </c>
      <c r="C900" t="s">
        <v>473</v>
      </c>
      <c r="D900" t="s">
        <v>198</v>
      </c>
      <c r="E900" t="s">
        <v>478</v>
      </c>
      <c r="F900" t="s">
        <v>465</v>
      </c>
      <c r="H900" t="s">
        <v>696</v>
      </c>
      <c r="I900" s="18">
        <v>43293</v>
      </c>
      <c r="K900" t="s">
        <v>468</v>
      </c>
      <c r="L900" t="s">
        <v>467</v>
      </c>
      <c r="M900" t="s">
        <v>467</v>
      </c>
      <c r="N900" t="s">
        <v>467</v>
      </c>
      <c r="O900">
        <v>1E-3</v>
      </c>
      <c r="P900" t="s">
        <v>468</v>
      </c>
      <c r="Q900">
        <v>4.0000000000000001E-3</v>
      </c>
      <c r="R900" t="s">
        <v>469</v>
      </c>
      <c r="S900" t="s">
        <v>458</v>
      </c>
      <c r="T900" t="s">
        <v>458</v>
      </c>
      <c r="U900" s="18">
        <v>43294</v>
      </c>
      <c r="V900" t="s">
        <v>162</v>
      </c>
      <c r="W900" t="s">
        <v>458</v>
      </c>
      <c r="X900" t="s">
        <v>459</v>
      </c>
      <c r="Z900"/>
    </row>
    <row r="901" spans="1:26" x14ac:dyDescent="0.35">
      <c r="A901" t="s">
        <v>534</v>
      </c>
      <c r="B901" t="s">
        <v>460</v>
      </c>
      <c r="C901" t="s">
        <v>473</v>
      </c>
      <c r="D901" t="s">
        <v>198</v>
      </c>
      <c r="E901" t="s">
        <v>478</v>
      </c>
      <c r="F901" t="s">
        <v>465</v>
      </c>
      <c r="H901" t="s">
        <v>697</v>
      </c>
      <c r="I901" s="18">
        <v>43293</v>
      </c>
      <c r="K901" t="s">
        <v>468</v>
      </c>
      <c r="L901" t="s">
        <v>467</v>
      </c>
      <c r="M901" t="s">
        <v>467</v>
      </c>
      <c r="N901" t="s">
        <v>467</v>
      </c>
      <c r="O901">
        <v>1E-3</v>
      </c>
      <c r="P901" t="s">
        <v>468</v>
      </c>
      <c r="Q901">
        <v>4.0000000000000001E-3</v>
      </c>
      <c r="R901" t="s">
        <v>469</v>
      </c>
      <c r="S901" t="s">
        <v>458</v>
      </c>
      <c r="T901" t="s">
        <v>458</v>
      </c>
      <c r="U901" s="18">
        <v>43294</v>
      </c>
      <c r="V901" t="s">
        <v>162</v>
      </c>
      <c r="W901" t="s">
        <v>458</v>
      </c>
      <c r="X901" t="s">
        <v>459</v>
      </c>
      <c r="Z901"/>
    </row>
    <row r="902" spans="1:26" x14ac:dyDescent="0.35">
      <c r="A902" t="s">
        <v>535</v>
      </c>
      <c r="B902" t="s">
        <v>460</v>
      </c>
      <c r="C902" t="s">
        <v>473</v>
      </c>
      <c r="D902" t="s">
        <v>198</v>
      </c>
      <c r="E902" t="s">
        <v>478</v>
      </c>
      <c r="F902" t="s">
        <v>465</v>
      </c>
      <c r="H902" t="s">
        <v>698</v>
      </c>
      <c r="I902" s="18">
        <v>43299</v>
      </c>
      <c r="K902" t="s">
        <v>468</v>
      </c>
      <c r="L902" t="s">
        <v>467</v>
      </c>
      <c r="M902" t="s">
        <v>467</v>
      </c>
      <c r="N902" t="s">
        <v>467</v>
      </c>
      <c r="O902">
        <v>1E-3</v>
      </c>
      <c r="P902" t="s">
        <v>468</v>
      </c>
      <c r="Q902">
        <v>4.0000000000000001E-3</v>
      </c>
      <c r="R902" t="s">
        <v>469</v>
      </c>
      <c r="S902" t="s">
        <v>458</v>
      </c>
      <c r="T902" t="s">
        <v>458</v>
      </c>
      <c r="U902" s="18">
        <v>43300</v>
      </c>
      <c r="V902" t="s">
        <v>162</v>
      </c>
      <c r="W902" t="s">
        <v>458</v>
      </c>
      <c r="X902" t="s">
        <v>459</v>
      </c>
      <c r="Z902"/>
    </row>
    <row r="903" spans="1:26" x14ac:dyDescent="0.35">
      <c r="A903" t="s">
        <v>536</v>
      </c>
      <c r="B903" t="s">
        <v>460</v>
      </c>
      <c r="C903" t="s">
        <v>473</v>
      </c>
      <c r="D903" t="s">
        <v>198</v>
      </c>
      <c r="E903" t="s">
        <v>478</v>
      </c>
      <c r="F903" t="s">
        <v>465</v>
      </c>
      <c r="H903" t="s">
        <v>699</v>
      </c>
      <c r="I903" s="18">
        <v>43299</v>
      </c>
      <c r="K903" t="s">
        <v>468</v>
      </c>
      <c r="L903" t="s">
        <v>467</v>
      </c>
      <c r="M903" t="s">
        <v>467</v>
      </c>
      <c r="N903" t="s">
        <v>467</v>
      </c>
      <c r="O903">
        <v>1E-3</v>
      </c>
      <c r="P903" t="s">
        <v>468</v>
      </c>
      <c r="Q903">
        <v>4.0000000000000001E-3</v>
      </c>
      <c r="R903" t="s">
        <v>469</v>
      </c>
      <c r="S903" t="s">
        <v>458</v>
      </c>
      <c r="T903" t="s">
        <v>458</v>
      </c>
      <c r="U903" s="18">
        <v>43300</v>
      </c>
      <c r="V903" t="s">
        <v>453</v>
      </c>
      <c r="W903" t="s">
        <v>458</v>
      </c>
      <c r="X903" t="s">
        <v>459</v>
      </c>
      <c r="Z903"/>
    </row>
    <row r="904" spans="1:26" x14ac:dyDescent="0.35">
      <c r="A904" t="s">
        <v>537</v>
      </c>
      <c r="B904" t="s">
        <v>460</v>
      </c>
      <c r="C904" t="s">
        <v>473</v>
      </c>
      <c r="D904" t="s">
        <v>198</v>
      </c>
      <c r="E904" t="s">
        <v>478</v>
      </c>
      <c r="F904" t="s">
        <v>465</v>
      </c>
      <c r="H904" t="s">
        <v>700</v>
      </c>
      <c r="I904" s="18">
        <v>43307</v>
      </c>
      <c r="K904" t="s">
        <v>468</v>
      </c>
      <c r="L904" t="s">
        <v>467</v>
      </c>
      <c r="M904" t="s">
        <v>467</v>
      </c>
      <c r="N904" t="s">
        <v>467</v>
      </c>
      <c r="O904">
        <v>1E-3</v>
      </c>
      <c r="P904" t="s">
        <v>468</v>
      </c>
      <c r="Q904">
        <v>4.0000000000000001E-3</v>
      </c>
      <c r="R904" t="s">
        <v>469</v>
      </c>
      <c r="S904" t="s">
        <v>458</v>
      </c>
      <c r="T904" t="s">
        <v>458</v>
      </c>
      <c r="U904" s="18">
        <v>43308</v>
      </c>
      <c r="V904" t="s">
        <v>453</v>
      </c>
      <c r="W904" t="s">
        <v>458</v>
      </c>
      <c r="X904" t="s">
        <v>459</v>
      </c>
      <c r="Z904"/>
    </row>
    <row r="905" spans="1:26" x14ac:dyDescent="0.35">
      <c r="A905" t="s">
        <v>537</v>
      </c>
      <c r="B905" t="s">
        <v>460</v>
      </c>
      <c r="C905" t="s">
        <v>473</v>
      </c>
      <c r="D905" t="s">
        <v>198</v>
      </c>
      <c r="E905" t="s">
        <v>478</v>
      </c>
      <c r="F905" t="s">
        <v>465</v>
      </c>
      <c r="H905" t="s">
        <v>701</v>
      </c>
      <c r="I905" s="18">
        <v>43307</v>
      </c>
      <c r="K905" t="s">
        <v>468</v>
      </c>
      <c r="L905" t="s">
        <v>467</v>
      </c>
      <c r="M905" t="s">
        <v>467</v>
      </c>
      <c r="N905" t="s">
        <v>467</v>
      </c>
      <c r="O905">
        <v>1E-3</v>
      </c>
      <c r="P905" t="s">
        <v>468</v>
      </c>
      <c r="Q905">
        <v>4.0000000000000001E-3</v>
      </c>
      <c r="R905" t="s">
        <v>469</v>
      </c>
      <c r="S905" t="s">
        <v>458</v>
      </c>
      <c r="T905" t="s">
        <v>458</v>
      </c>
      <c r="U905" s="18">
        <v>43308</v>
      </c>
      <c r="V905" t="s">
        <v>453</v>
      </c>
      <c r="W905" t="s">
        <v>458</v>
      </c>
      <c r="X905" t="s">
        <v>459</v>
      </c>
      <c r="Z905"/>
    </row>
    <row r="906" spans="1:26" x14ac:dyDescent="0.35">
      <c r="A906" t="s">
        <v>537</v>
      </c>
      <c r="B906" t="s">
        <v>460</v>
      </c>
      <c r="C906" t="s">
        <v>473</v>
      </c>
      <c r="D906" t="s">
        <v>198</v>
      </c>
      <c r="E906" t="s">
        <v>478</v>
      </c>
      <c r="F906" t="s">
        <v>465</v>
      </c>
      <c r="H906" t="s">
        <v>702</v>
      </c>
      <c r="I906" s="18">
        <v>43307</v>
      </c>
      <c r="K906" t="s">
        <v>468</v>
      </c>
      <c r="L906" t="s">
        <v>467</v>
      </c>
      <c r="M906" t="s">
        <v>467</v>
      </c>
      <c r="N906" t="s">
        <v>467</v>
      </c>
      <c r="O906">
        <v>1E-3</v>
      </c>
      <c r="P906" t="s">
        <v>468</v>
      </c>
      <c r="Q906">
        <v>4.0000000000000001E-3</v>
      </c>
      <c r="R906" t="s">
        <v>469</v>
      </c>
      <c r="S906" t="s">
        <v>458</v>
      </c>
      <c r="T906" t="s">
        <v>458</v>
      </c>
      <c r="U906" s="18">
        <v>43308</v>
      </c>
      <c r="V906" t="s">
        <v>453</v>
      </c>
      <c r="W906" t="s">
        <v>458</v>
      </c>
      <c r="X906" t="s">
        <v>459</v>
      </c>
      <c r="Z906"/>
    </row>
    <row r="907" spans="1:26" x14ac:dyDescent="0.35">
      <c r="A907" t="s">
        <v>538</v>
      </c>
      <c r="B907" t="s">
        <v>460</v>
      </c>
      <c r="C907" t="s">
        <v>473</v>
      </c>
      <c r="D907" t="s">
        <v>198</v>
      </c>
      <c r="E907" t="s">
        <v>478</v>
      </c>
      <c r="F907" t="s">
        <v>465</v>
      </c>
      <c r="H907" t="s">
        <v>703</v>
      </c>
      <c r="I907" s="18">
        <v>43328</v>
      </c>
      <c r="K907" t="s">
        <v>468</v>
      </c>
      <c r="L907" t="s">
        <v>467</v>
      </c>
      <c r="M907" t="s">
        <v>467</v>
      </c>
      <c r="N907" t="s">
        <v>467</v>
      </c>
      <c r="O907">
        <v>1E-3</v>
      </c>
      <c r="P907" t="s">
        <v>468</v>
      </c>
      <c r="Q907">
        <v>4.0000000000000001E-3</v>
      </c>
      <c r="R907" t="s">
        <v>469</v>
      </c>
      <c r="S907" t="s">
        <v>458</v>
      </c>
      <c r="T907" t="s">
        <v>458</v>
      </c>
      <c r="U907" s="18">
        <v>43329</v>
      </c>
      <c r="V907" t="s">
        <v>453</v>
      </c>
      <c r="W907" t="s">
        <v>458</v>
      </c>
      <c r="X907" t="s">
        <v>459</v>
      </c>
      <c r="Z907"/>
    </row>
    <row r="908" spans="1:26" x14ac:dyDescent="0.35">
      <c r="A908" t="s">
        <v>538</v>
      </c>
      <c r="B908" t="s">
        <v>460</v>
      </c>
      <c r="C908" t="s">
        <v>473</v>
      </c>
      <c r="D908" t="s">
        <v>198</v>
      </c>
      <c r="E908" t="s">
        <v>478</v>
      </c>
      <c r="F908" t="s">
        <v>465</v>
      </c>
      <c r="H908" t="s">
        <v>704</v>
      </c>
      <c r="I908" s="18">
        <v>43328</v>
      </c>
      <c r="K908" t="s">
        <v>468</v>
      </c>
      <c r="L908" t="s">
        <v>467</v>
      </c>
      <c r="M908" t="s">
        <v>467</v>
      </c>
      <c r="N908" t="s">
        <v>467</v>
      </c>
      <c r="O908">
        <v>1E-3</v>
      </c>
      <c r="P908" t="s">
        <v>468</v>
      </c>
      <c r="Q908">
        <v>4.0000000000000001E-3</v>
      </c>
      <c r="R908" t="s">
        <v>469</v>
      </c>
      <c r="S908" t="s">
        <v>458</v>
      </c>
      <c r="T908" t="s">
        <v>458</v>
      </c>
      <c r="U908" s="18">
        <v>43329</v>
      </c>
      <c r="V908" t="s">
        <v>453</v>
      </c>
      <c r="W908" t="s">
        <v>458</v>
      </c>
      <c r="X908" t="s">
        <v>459</v>
      </c>
      <c r="Z908"/>
    </row>
    <row r="909" spans="1:26" x14ac:dyDescent="0.35">
      <c r="A909" t="s">
        <v>538</v>
      </c>
      <c r="B909" t="s">
        <v>460</v>
      </c>
      <c r="C909" t="s">
        <v>473</v>
      </c>
      <c r="D909" t="s">
        <v>198</v>
      </c>
      <c r="E909" t="s">
        <v>478</v>
      </c>
      <c r="F909" t="s">
        <v>465</v>
      </c>
      <c r="H909" t="s">
        <v>705</v>
      </c>
      <c r="I909" s="18">
        <v>43328</v>
      </c>
      <c r="K909" t="s">
        <v>468</v>
      </c>
      <c r="L909" t="s">
        <v>467</v>
      </c>
      <c r="M909" t="s">
        <v>467</v>
      </c>
      <c r="N909" t="s">
        <v>467</v>
      </c>
      <c r="O909">
        <v>1E-3</v>
      </c>
      <c r="P909" t="s">
        <v>468</v>
      </c>
      <c r="Q909">
        <v>4.0000000000000001E-3</v>
      </c>
      <c r="R909" t="s">
        <v>469</v>
      </c>
      <c r="S909" t="s">
        <v>458</v>
      </c>
      <c r="T909" t="s">
        <v>458</v>
      </c>
      <c r="U909" s="18">
        <v>43329</v>
      </c>
      <c r="V909" t="s">
        <v>453</v>
      </c>
      <c r="W909" t="s">
        <v>458</v>
      </c>
      <c r="X909" t="s">
        <v>459</v>
      </c>
      <c r="Z909"/>
    </row>
    <row r="910" spans="1:26" x14ac:dyDescent="0.35">
      <c r="A910" t="s">
        <v>539</v>
      </c>
      <c r="B910" t="s">
        <v>460</v>
      </c>
      <c r="C910" t="s">
        <v>473</v>
      </c>
      <c r="D910" t="s">
        <v>198</v>
      </c>
      <c r="E910" t="s">
        <v>478</v>
      </c>
      <c r="F910" t="s">
        <v>465</v>
      </c>
      <c r="H910" t="s">
        <v>706</v>
      </c>
      <c r="I910" s="18">
        <v>43286</v>
      </c>
      <c r="J910">
        <v>3.8800000000000001E-2</v>
      </c>
      <c r="K910" t="s">
        <v>468</v>
      </c>
      <c r="L910" t="s">
        <v>467</v>
      </c>
      <c r="M910" t="s">
        <v>467</v>
      </c>
      <c r="N910" t="s">
        <v>467</v>
      </c>
      <c r="O910">
        <v>1E-3</v>
      </c>
      <c r="P910" t="s">
        <v>468</v>
      </c>
      <c r="Q910">
        <v>4.0000000000000001E-3</v>
      </c>
      <c r="R910" t="s">
        <v>469</v>
      </c>
      <c r="S910" t="s">
        <v>458</v>
      </c>
      <c r="T910" t="s">
        <v>458</v>
      </c>
      <c r="U910" s="18">
        <v>43287</v>
      </c>
      <c r="V910" t="s">
        <v>160</v>
      </c>
      <c r="W910" t="s">
        <v>458</v>
      </c>
      <c r="X910" t="s">
        <v>459</v>
      </c>
      <c r="Z910"/>
    </row>
    <row r="911" spans="1:26" x14ac:dyDescent="0.35">
      <c r="A911" t="s">
        <v>540</v>
      </c>
      <c r="B911" t="s">
        <v>460</v>
      </c>
      <c r="C911" t="s">
        <v>473</v>
      </c>
      <c r="D911" t="s">
        <v>198</v>
      </c>
      <c r="E911" t="s">
        <v>478</v>
      </c>
      <c r="F911" t="s">
        <v>465</v>
      </c>
      <c r="H911" t="s">
        <v>707</v>
      </c>
      <c r="I911" s="18">
        <v>43286</v>
      </c>
      <c r="J911">
        <v>1.3299999999999999E-2</v>
      </c>
      <c r="K911" t="s">
        <v>468</v>
      </c>
      <c r="L911" t="s">
        <v>467</v>
      </c>
      <c r="M911" t="s">
        <v>467</v>
      </c>
      <c r="N911" t="s">
        <v>467</v>
      </c>
      <c r="O911">
        <v>1E-3</v>
      </c>
      <c r="P911" t="s">
        <v>468</v>
      </c>
      <c r="Q911">
        <v>4.0000000000000001E-3</v>
      </c>
      <c r="R911" t="s">
        <v>469</v>
      </c>
      <c r="S911" t="s">
        <v>458</v>
      </c>
      <c r="T911" t="s">
        <v>458</v>
      </c>
      <c r="U911" s="18">
        <v>43287</v>
      </c>
      <c r="V911" t="s">
        <v>158</v>
      </c>
      <c r="W911" t="s">
        <v>458</v>
      </c>
      <c r="X911" t="s">
        <v>459</v>
      </c>
      <c r="Z911"/>
    </row>
    <row r="912" spans="1:26" x14ac:dyDescent="0.35">
      <c r="A912" t="s">
        <v>541</v>
      </c>
      <c r="B912" t="s">
        <v>460</v>
      </c>
      <c r="C912" t="s">
        <v>473</v>
      </c>
      <c r="D912" t="s">
        <v>198</v>
      </c>
      <c r="E912" t="s">
        <v>478</v>
      </c>
      <c r="F912" t="s">
        <v>465</v>
      </c>
      <c r="H912" t="s">
        <v>708</v>
      </c>
      <c r="I912" s="18">
        <v>43286</v>
      </c>
      <c r="J912">
        <v>1.5299999999999999E-2</v>
      </c>
      <c r="K912" t="s">
        <v>468</v>
      </c>
      <c r="L912" t="s">
        <v>467</v>
      </c>
      <c r="M912" t="s">
        <v>467</v>
      </c>
      <c r="N912" t="s">
        <v>467</v>
      </c>
      <c r="O912">
        <v>1E-3</v>
      </c>
      <c r="P912" t="s">
        <v>468</v>
      </c>
      <c r="Q912">
        <v>4.0000000000000001E-3</v>
      </c>
      <c r="R912" t="s">
        <v>469</v>
      </c>
      <c r="S912" t="s">
        <v>458</v>
      </c>
      <c r="T912" t="s">
        <v>458</v>
      </c>
      <c r="U912" s="18">
        <v>43287</v>
      </c>
      <c r="V912" t="s">
        <v>451</v>
      </c>
      <c r="W912" t="s">
        <v>458</v>
      </c>
      <c r="X912" t="s">
        <v>459</v>
      </c>
      <c r="Z912"/>
    </row>
    <row r="913" spans="1:26" x14ac:dyDescent="0.35">
      <c r="A913" t="s">
        <v>542</v>
      </c>
      <c r="B913" t="s">
        <v>460</v>
      </c>
      <c r="C913" t="s">
        <v>473</v>
      </c>
      <c r="D913" t="s">
        <v>198</v>
      </c>
      <c r="E913" t="s">
        <v>478</v>
      </c>
      <c r="F913" t="s">
        <v>465</v>
      </c>
      <c r="H913" t="s">
        <v>709</v>
      </c>
      <c r="I913" s="18">
        <v>43286</v>
      </c>
      <c r="J913">
        <v>1.83E-2</v>
      </c>
      <c r="K913" t="s">
        <v>468</v>
      </c>
      <c r="L913" t="s">
        <v>467</v>
      </c>
      <c r="M913" t="s">
        <v>467</v>
      </c>
      <c r="N913" t="s">
        <v>467</v>
      </c>
      <c r="O913">
        <v>1E-3</v>
      </c>
      <c r="P913" t="s">
        <v>468</v>
      </c>
      <c r="Q913">
        <v>4.0000000000000001E-3</v>
      </c>
      <c r="R913" t="s">
        <v>469</v>
      </c>
      <c r="S913" t="s">
        <v>458</v>
      </c>
      <c r="T913" t="s">
        <v>458</v>
      </c>
      <c r="U913" s="18">
        <v>43287</v>
      </c>
      <c r="V913" t="s">
        <v>161</v>
      </c>
      <c r="W913" t="s">
        <v>458</v>
      </c>
      <c r="X913" t="s">
        <v>459</v>
      </c>
      <c r="Z913"/>
    </row>
    <row r="914" spans="1:26" x14ac:dyDescent="0.35">
      <c r="A914" t="s">
        <v>543</v>
      </c>
      <c r="B914" t="s">
        <v>460</v>
      </c>
      <c r="C914" t="s">
        <v>473</v>
      </c>
      <c r="D914" t="s">
        <v>198</v>
      </c>
      <c r="E914" t="s">
        <v>478</v>
      </c>
      <c r="F914" t="s">
        <v>465</v>
      </c>
      <c r="H914" t="s">
        <v>710</v>
      </c>
      <c r="I914" s="18">
        <v>43298</v>
      </c>
      <c r="J914">
        <v>1.0200000000000001E-2</v>
      </c>
      <c r="K914" t="s">
        <v>468</v>
      </c>
      <c r="L914" t="s">
        <v>467</v>
      </c>
      <c r="M914" t="s">
        <v>467</v>
      </c>
      <c r="N914" t="s">
        <v>467</v>
      </c>
      <c r="O914">
        <v>1E-3</v>
      </c>
      <c r="P914" t="s">
        <v>468</v>
      </c>
      <c r="Q914">
        <v>4.0000000000000001E-3</v>
      </c>
      <c r="R914" t="s">
        <v>469</v>
      </c>
      <c r="S914" t="s">
        <v>458</v>
      </c>
      <c r="T914" t="s">
        <v>458</v>
      </c>
      <c r="U914" s="18">
        <v>43299</v>
      </c>
      <c r="V914" t="s">
        <v>158</v>
      </c>
      <c r="W914" t="s">
        <v>458</v>
      </c>
      <c r="X914" t="s">
        <v>459</v>
      </c>
      <c r="Z914"/>
    </row>
    <row r="915" spans="1:26" x14ac:dyDescent="0.35">
      <c r="A915" t="s">
        <v>544</v>
      </c>
      <c r="B915" t="s">
        <v>460</v>
      </c>
      <c r="C915" t="s">
        <v>473</v>
      </c>
      <c r="D915" t="s">
        <v>198</v>
      </c>
      <c r="E915" t="s">
        <v>478</v>
      </c>
      <c r="F915" t="s">
        <v>465</v>
      </c>
      <c r="H915" t="s">
        <v>711</v>
      </c>
      <c r="I915" s="18">
        <v>43298</v>
      </c>
      <c r="J915">
        <v>1.8599999999999998E-2</v>
      </c>
      <c r="K915" t="s">
        <v>468</v>
      </c>
      <c r="L915" t="s">
        <v>467</v>
      </c>
      <c r="M915" t="s">
        <v>467</v>
      </c>
      <c r="N915" t="s">
        <v>467</v>
      </c>
      <c r="O915">
        <v>1E-3</v>
      </c>
      <c r="P915" t="s">
        <v>468</v>
      </c>
      <c r="Q915">
        <v>4.0000000000000001E-3</v>
      </c>
      <c r="R915" t="s">
        <v>469</v>
      </c>
      <c r="S915" t="s">
        <v>458</v>
      </c>
      <c r="T915" t="s">
        <v>457</v>
      </c>
      <c r="U915" s="18">
        <v>43299</v>
      </c>
      <c r="V915" t="s">
        <v>451</v>
      </c>
      <c r="W915" t="s">
        <v>458</v>
      </c>
      <c r="X915" t="s">
        <v>459</v>
      </c>
      <c r="Z915"/>
    </row>
    <row r="916" spans="1:26" x14ac:dyDescent="0.35">
      <c r="A916" t="s">
        <v>801</v>
      </c>
      <c r="B916" t="s">
        <v>460</v>
      </c>
      <c r="C916" t="s">
        <v>473</v>
      </c>
      <c r="D916" t="s">
        <v>198</v>
      </c>
      <c r="E916" t="s">
        <v>478</v>
      </c>
      <c r="F916" t="s">
        <v>465</v>
      </c>
      <c r="H916" t="s">
        <v>712</v>
      </c>
      <c r="I916" s="18">
        <v>43298</v>
      </c>
      <c r="K916" t="s">
        <v>468</v>
      </c>
      <c r="L916" t="s">
        <v>467</v>
      </c>
      <c r="M916" t="s">
        <v>467</v>
      </c>
      <c r="N916" t="s">
        <v>467</v>
      </c>
      <c r="O916">
        <v>1E-3</v>
      </c>
      <c r="P916" t="s">
        <v>468</v>
      </c>
      <c r="Q916">
        <v>4.0000000000000001E-3</v>
      </c>
      <c r="R916" t="s">
        <v>469</v>
      </c>
      <c r="S916" t="s">
        <v>458</v>
      </c>
      <c r="T916" t="s">
        <v>456</v>
      </c>
      <c r="U916" s="18">
        <v>43299</v>
      </c>
      <c r="V916" t="s">
        <v>451</v>
      </c>
      <c r="W916" t="s">
        <v>458</v>
      </c>
      <c r="X916" t="s">
        <v>459</v>
      </c>
      <c r="Z916"/>
    </row>
    <row r="917" spans="1:26" x14ac:dyDescent="0.35">
      <c r="A917" t="s">
        <v>545</v>
      </c>
      <c r="B917" t="s">
        <v>460</v>
      </c>
      <c r="C917" t="s">
        <v>473</v>
      </c>
      <c r="D917" t="s">
        <v>198</v>
      </c>
      <c r="E917" t="s">
        <v>478</v>
      </c>
      <c r="F917" t="s">
        <v>465</v>
      </c>
      <c r="H917" t="s">
        <v>713</v>
      </c>
      <c r="I917" s="18">
        <v>43298</v>
      </c>
      <c r="J917">
        <v>7.4999999999999997E-3</v>
      </c>
      <c r="K917" t="s">
        <v>468</v>
      </c>
      <c r="L917" t="s">
        <v>467</v>
      </c>
      <c r="M917" t="s">
        <v>467</v>
      </c>
      <c r="N917" t="s">
        <v>467</v>
      </c>
      <c r="O917">
        <v>1E-3</v>
      </c>
      <c r="P917" t="s">
        <v>468</v>
      </c>
      <c r="Q917">
        <v>4.0000000000000001E-3</v>
      </c>
      <c r="R917" t="s">
        <v>469</v>
      </c>
      <c r="S917" t="s">
        <v>458</v>
      </c>
      <c r="T917" t="s">
        <v>458</v>
      </c>
      <c r="U917" s="18">
        <v>43299</v>
      </c>
      <c r="V917" t="s">
        <v>161</v>
      </c>
      <c r="W917" t="s">
        <v>458</v>
      </c>
      <c r="X917" t="s">
        <v>459</v>
      </c>
      <c r="Z917"/>
    </row>
    <row r="918" spans="1:26" x14ac:dyDescent="0.35">
      <c r="A918" t="s">
        <v>546</v>
      </c>
      <c r="B918" t="s">
        <v>460</v>
      </c>
      <c r="C918" t="s">
        <v>473</v>
      </c>
      <c r="D918" t="s">
        <v>198</v>
      </c>
      <c r="E918" t="s">
        <v>478</v>
      </c>
      <c r="F918" t="s">
        <v>465</v>
      </c>
      <c r="H918" t="s">
        <v>714</v>
      </c>
      <c r="I918" s="18">
        <v>43306</v>
      </c>
      <c r="J918">
        <v>2.92E-2</v>
      </c>
      <c r="K918" t="s">
        <v>468</v>
      </c>
      <c r="L918" t="s">
        <v>467</v>
      </c>
      <c r="M918" t="s">
        <v>467</v>
      </c>
      <c r="N918" t="s">
        <v>467</v>
      </c>
      <c r="O918">
        <v>1E-3</v>
      </c>
      <c r="P918" t="s">
        <v>468</v>
      </c>
      <c r="Q918">
        <v>4.0000000000000001E-3</v>
      </c>
      <c r="R918" t="s">
        <v>469</v>
      </c>
      <c r="S918" t="s">
        <v>458</v>
      </c>
      <c r="T918" t="s">
        <v>458</v>
      </c>
      <c r="U918" s="18">
        <v>43307</v>
      </c>
      <c r="V918" t="s">
        <v>159</v>
      </c>
      <c r="W918" t="s">
        <v>458</v>
      </c>
      <c r="X918" t="s">
        <v>459</v>
      </c>
      <c r="Z918"/>
    </row>
    <row r="919" spans="1:26" x14ac:dyDescent="0.35">
      <c r="A919" t="s">
        <v>547</v>
      </c>
      <c r="B919" t="s">
        <v>460</v>
      </c>
      <c r="C919" t="s">
        <v>473</v>
      </c>
      <c r="D919" t="s">
        <v>198</v>
      </c>
      <c r="E919" t="s">
        <v>478</v>
      </c>
      <c r="F919" t="s">
        <v>465</v>
      </c>
      <c r="H919" t="s">
        <v>715</v>
      </c>
      <c r="I919" s="18">
        <v>43306</v>
      </c>
      <c r="J919">
        <v>2.4899999999999999E-2</v>
      </c>
      <c r="K919" t="s">
        <v>468</v>
      </c>
      <c r="L919" t="s">
        <v>467</v>
      </c>
      <c r="M919" t="s">
        <v>467</v>
      </c>
      <c r="N919" t="s">
        <v>467</v>
      </c>
      <c r="O919">
        <v>1E-3</v>
      </c>
      <c r="P919" t="s">
        <v>468</v>
      </c>
      <c r="Q919">
        <v>4.0000000000000001E-3</v>
      </c>
      <c r="R919" t="s">
        <v>469</v>
      </c>
      <c r="S919" t="s">
        <v>458</v>
      </c>
      <c r="T919" t="s">
        <v>458</v>
      </c>
      <c r="U919" s="18">
        <v>43307</v>
      </c>
      <c r="V919" t="s">
        <v>160</v>
      </c>
      <c r="W919" t="s">
        <v>458</v>
      </c>
      <c r="X919" t="s">
        <v>459</v>
      </c>
      <c r="Z919"/>
    </row>
    <row r="920" spans="1:26" x14ac:dyDescent="0.35">
      <c r="A920" t="s">
        <v>548</v>
      </c>
      <c r="B920" t="s">
        <v>460</v>
      </c>
      <c r="C920" t="s">
        <v>473</v>
      </c>
      <c r="D920" t="s">
        <v>198</v>
      </c>
      <c r="E920" t="s">
        <v>478</v>
      </c>
      <c r="F920" t="s">
        <v>465</v>
      </c>
      <c r="H920" t="s">
        <v>716</v>
      </c>
      <c r="I920" s="18">
        <v>43306</v>
      </c>
      <c r="J920">
        <v>3.0499999999999999E-2</v>
      </c>
      <c r="K920" t="s">
        <v>468</v>
      </c>
      <c r="L920" t="s">
        <v>467</v>
      </c>
      <c r="M920" t="s">
        <v>467</v>
      </c>
      <c r="N920" t="s">
        <v>467</v>
      </c>
      <c r="O920">
        <v>1E-3</v>
      </c>
      <c r="P920" t="s">
        <v>468</v>
      </c>
      <c r="Q920">
        <v>4.0000000000000001E-3</v>
      </c>
      <c r="R920" t="s">
        <v>469</v>
      </c>
      <c r="S920" t="s">
        <v>458</v>
      </c>
      <c r="T920" t="s">
        <v>457</v>
      </c>
      <c r="U920" s="18">
        <v>43307</v>
      </c>
      <c r="V920" t="s">
        <v>158</v>
      </c>
      <c r="W920" t="s">
        <v>458</v>
      </c>
      <c r="X920" t="s">
        <v>459</v>
      </c>
      <c r="Z920"/>
    </row>
    <row r="921" spans="1:26" x14ac:dyDescent="0.35">
      <c r="A921" t="s">
        <v>607</v>
      </c>
      <c r="B921" t="s">
        <v>460</v>
      </c>
      <c r="C921" t="s">
        <v>473</v>
      </c>
      <c r="D921" t="s">
        <v>198</v>
      </c>
      <c r="E921" t="s">
        <v>478</v>
      </c>
      <c r="F921" t="s">
        <v>465</v>
      </c>
      <c r="H921" t="s">
        <v>717</v>
      </c>
      <c r="I921" s="18">
        <v>43306</v>
      </c>
      <c r="J921">
        <v>3.6499999999999998E-2</v>
      </c>
      <c r="K921" t="s">
        <v>468</v>
      </c>
      <c r="L921" t="s">
        <v>467</v>
      </c>
      <c r="M921" t="s">
        <v>467</v>
      </c>
      <c r="N921" t="s">
        <v>467</v>
      </c>
      <c r="O921">
        <v>1E-3</v>
      </c>
      <c r="P921" t="s">
        <v>468</v>
      </c>
      <c r="Q921">
        <v>4.0000000000000001E-3</v>
      </c>
      <c r="R921" t="s">
        <v>469</v>
      </c>
      <c r="S921" t="s">
        <v>458</v>
      </c>
      <c r="T921" t="s">
        <v>456</v>
      </c>
      <c r="U921" s="18">
        <v>43307</v>
      </c>
      <c r="V921" t="s">
        <v>158</v>
      </c>
      <c r="W921" t="s">
        <v>458</v>
      </c>
      <c r="X921" t="s">
        <v>459</v>
      </c>
      <c r="Z921"/>
    </row>
    <row r="922" spans="1:26" x14ac:dyDescent="0.35">
      <c r="A922" t="s">
        <v>549</v>
      </c>
      <c r="B922" t="s">
        <v>460</v>
      </c>
      <c r="C922" t="s">
        <v>473</v>
      </c>
      <c r="D922" t="s">
        <v>198</v>
      </c>
      <c r="E922" t="s">
        <v>478</v>
      </c>
      <c r="F922" t="s">
        <v>465</v>
      </c>
      <c r="H922" t="s">
        <v>718</v>
      </c>
      <c r="I922" s="18">
        <v>43306</v>
      </c>
      <c r="J922">
        <v>2.1600000000000001E-2</v>
      </c>
      <c r="K922" t="s">
        <v>468</v>
      </c>
      <c r="L922" t="s">
        <v>467</v>
      </c>
      <c r="M922" t="s">
        <v>467</v>
      </c>
      <c r="N922" t="s">
        <v>467</v>
      </c>
      <c r="O922">
        <v>1E-3</v>
      </c>
      <c r="P922" t="s">
        <v>468</v>
      </c>
      <c r="Q922">
        <v>4.0000000000000001E-3</v>
      </c>
      <c r="R922" t="s">
        <v>469</v>
      </c>
      <c r="S922" t="s">
        <v>458</v>
      </c>
      <c r="T922" t="s">
        <v>458</v>
      </c>
      <c r="U922" s="18">
        <v>43307</v>
      </c>
      <c r="V922" t="s">
        <v>451</v>
      </c>
      <c r="W922" t="s">
        <v>458</v>
      </c>
      <c r="X922" t="s">
        <v>459</v>
      </c>
      <c r="Z922"/>
    </row>
    <row r="923" spans="1:26" x14ac:dyDescent="0.35">
      <c r="A923" t="s">
        <v>550</v>
      </c>
      <c r="B923" t="s">
        <v>460</v>
      </c>
      <c r="C923" t="s">
        <v>473</v>
      </c>
      <c r="D923" t="s">
        <v>198</v>
      </c>
      <c r="E923" t="s">
        <v>478</v>
      </c>
      <c r="F923" t="s">
        <v>465</v>
      </c>
      <c r="H923" t="s">
        <v>719</v>
      </c>
      <c r="I923" s="18">
        <v>43312</v>
      </c>
      <c r="J923">
        <v>4.2000000000000003E-2</v>
      </c>
      <c r="K923" t="s">
        <v>468</v>
      </c>
      <c r="L923" t="s">
        <v>467</v>
      </c>
      <c r="M923" t="s">
        <v>467</v>
      </c>
      <c r="N923" t="s">
        <v>467</v>
      </c>
      <c r="O923">
        <v>1E-3</v>
      </c>
      <c r="P923" t="s">
        <v>468</v>
      </c>
      <c r="Q923">
        <v>4.0000000000000001E-3</v>
      </c>
      <c r="R923" t="s">
        <v>469</v>
      </c>
      <c r="S923" t="s">
        <v>458</v>
      </c>
      <c r="T923" t="s">
        <v>458</v>
      </c>
      <c r="U923" s="18">
        <v>43313</v>
      </c>
      <c r="V923" t="s">
        <v>159</v>
      </c>
      <c r="W923" t="s">
        <v>458</v>
      </c>
      <c r="X923" t="s">
        <v>459</v>
      </c>
      <c r="Z923"/>
    </row>
    <row r="924" spans="1:26" x14ac:dyDescent="0.35">
      <c r="A924" t="s">
        <v>551</v>
      </c>
      <c r="B924" t="s">
        <v>460</v>
      </c>
      <c r="C924" t="s">
        <v>473</v>
      </c>
      <c r="D924" t="s">
        <v>198</v>
      </c>
      <c r="E924" t="s">
        <v>478</v>
      </c>
      <c r="F924" t="s">
        <v>465</v>
      </c>
      <c r="H924" t="s">
        <v>720</v>
      </c>
      <c r="I924" s="18">
        <v>43312</v>
      </c>
      <c r="J924">
        <v>2.7099999999999999E-2</v>
      </c>
      <c r="K924" t="s">
        <v>468</v>
      </c>
      <c r="L924" t="s">
        <v>467</v>
      </c>
      <c r="M924" t="s">
        <v>467</v>
      </c>
      <c r="N924" t="s">
        <v>467</v>
      </c>
      <c r="O924">
        <v>1E-3</v>
      </c>
      <c r="P924" t="s">
        <v>468</v>
      </c>
      <c r="Q924">
        <v>4.0000000000000001E-3</v>
      </c>
      <c r="R924" t="s">
        <v>469</v>
      </c>
      <c r="S924" t="s">
        <v>458</v>
      </c>
      <c r="T924" t="s">
        <v>458</v>
      </c>
      <c r="U924" s="18">
        <v>43313</v>
      </c>
      <c r="V924" t="s">
        <v>160</v>
      </c>
      <c r="W924" t="s">
        <v>458</v>
      </c>
      <c r="X924" t="s">
        <v>459</v>
      </c>
      <c r="Z924"/>
    </row>
    <row r="925" spans="1:26" x14ac:dyDescent="0.35">
      <c r="A925" t="s">
        <v>552</v>
      </c>
      <c r="B925" t="s">
        <v>460</v>
      </c>
      <c r="C925" t="s">
        <v>473</v>
      </c>
      <c r="D925" t="s">
        <v>198</v>
      </c>
      <c r="E925" t="s">
        <v>478</v>
      </c>
      <c r="F925" t="s">
        <v>465</v>
      </c>
      <c r="H925" t="s">
        <v>721</v>
      </c>
      <c r="I925" s="18">
        <v>43312</v>
      </c>
      <c r="J925">
        <v>9.4000000000000004E-3</v>
      </c>
      <c r="K925" t="s">
        <v>468</v>
      </c>
      <c r="L925" t="s">
        <v>467</v>
      </c>
      <c r="M925" t="s">
        <v>467</v>
      </c>
      <c r="N925" t="s">
        <v>467</v>
      </c>
      <c r="O925">
        <v>1E-3</v>
      </c>
      <c r="P925" t="s">
        <v>468</v>
      </c>
      <c r="Q925">
        <v>4.0000000000000001E-3</v>
      </c>
      <c r="R925" t="s">
        <v>469</v>
      </c>
      <c r="S925" t="s">
        <v>458</v>
      </c>
      <c r="T925" t="s">
        <v>458</v>
      </c>
      <c r="U925" s="18">
        <v>43313</v>
      </c>
      <c r="V925" t="s">
        <v>450</v>
      </c>
      <c r="W925" t="s">
        <v>458</v>
      </c>
      <c r="X925" t="s">
        <v>459</v>
      </c>
      <c r="Z925"/>
    </row>
    <row r="926" spans="1:26" x14ac:dyDescent="0.35">
      <c r="A926" t="s">
        <v>553</v>
      </c>
      <c r="B926" t="s">
        <v>460</v>
      </c>
      <c r="C926" t="s">
        <v>473</v>
      </c>
      <c r="D926" t="s">
        <v>198</v>
      </c>
      <c r="E926" t="s">
        <v>478</v>
      </c>
      <c r="F926" t="s">
        <v>465</v>
      </c>
      <c r="H926" t="s">
        <v>722</v>
      </c>
      <c r="I926" s="18">
        <v>43312</v>
      </c>
      <c r="J926">
        <v>1.06E-2</v>
      </c>
      <c r="K926" t="s">
        <v>468</v>
      </c>
      <c r="L926" t="s">
        <v>467</v>
      </c>
      <c r="M926" t="s">
        <v>467</v>
      </c>
      <c r="N926" t="s">
        <v>467</v>
      </c>
      <c r="O926">
        <v>1E-3</v>
      </c>
      <c r="P926" t="s">
        <v>468</v>
      </c>
      <c r="Q926">
        <v>4.0000000000000001E-3</v>
      </c>
      <c r="R926" t="s">
        <v>469</v>
      </c>
      <c r="S926" t="s">
        <v>458</v>
      </c>
      <c r="T926" t="s">
        <v>458</v>
      </c>
      <c r="U926" s="18">
        <v>43313</v>
      </c>
      <c r="V926" t="s">
        <v>158</v>
      </c>
      <c r="W926" t="s">
        <v>458</v>
      </c>
      <c r="X926" t="s">
        <v>459</v>
      </c>
      <c r="Z926"/>
    </row>
    <row r="927" spans="1:26" x14ac:dyDescent="0.35">
      <c r="A927" t="s">
        <v>554</v>
      </c>
      <c r="B927" t="s">
        <v>460</v>
      </c>
      <c r="C927" t="s">
        <v>473</v>
      </c>
      <c r="D927" t="s">
        <v>198</v>
      </c>
      <c r="E927" t="s">
        <v>478</v>
      </c>
      <c r="F927" t="s">
        <v>465</v>
      </c>
      <c r="H927" t="s">
        <v>723</v>
      </c>
      <c r="I927" s="18">
        <v>43312</v>
      </c>
      <c r="J927">
        <v>2.6800000000000001E-2</v>
      </c>
      <c r="K927" t="s">
        <v>468</v>
      </c>
      <c r="L927" t="s">
        <v>467</v>
      </c>
      <c r="M927" t="s">
        <v>467</v>
      </c>
      <c r="N927" t="s">
        <v>467</v>
      </c>
      <c r="O927">
        <v>1E-3</v>
      </c>
      <c r="P927" t="s">
        <v>468</v>
      </c>
      <c r="Q927">
        <v>4.0000000000000001E-3</v>
      </c>
      <c r="R927" t="s">
        <v>469</v>
      </c>
      <c r="S927" t="s">
        <v>458</v>
      </c>
      <c r="T927" t="s">
        <v>458</v>
      </c>
      <c r="U927" s="18">
        <v>43313</v>
      </c>
      <c r="V927" t="s">
        <v>451</v>
      </c>
      <c r="W927" t="s">
        <v>458</v>
      </c>
      <c r="X927" t="s">
        <v>459</v>
      </c>
      <c r="Z927"/>
    </row>
    <row r="928" spans="1:26" x14ac:dyDescent="0.35">
      <c r="A928" t="s">
        <v>555</v>
      </c>
      <c r="B928" t="s">
        <v>460</v>
      </c>
      <c r="C928" t="s">
        <v>473</v>
      </c>
      <c r="D928" t="s">
        <v>198</v>
      </c>
      <c r="E928" t="s">
        <v>478</v>
      </c>
      <c r="F928" t="s">
        <v>465</v>
      </c>
      <c r="H928" t="s">
        <v>724</v>
      </c>
      <c r="I928" s="18">
        <v>43312</v>
      </c>
      <c r="J928">
        <v>2.12E-2</v>
      </c>
      <c r="K928" t="s">
        <v>468</v>
      </c>
      <c r="L928" t="s">
        <v>467</v>
      </c>
      <c r="M928" t="s">
        <v>467</v>
      </c>
      <c r="N928" t="s">
        <v>467</v>
      </c>
      <c r="O928">
        <v>1E-3</v>
      </c>
      <c r="P928" t="s">
        <v>468</v>
      </c>
      <c r="Q928">
        <v>4.0000000000000001E-3</v>
      </c>
      <c r="R928" t="s">
        <v>469</v>
      </c>
      <c r="S928" t="s">
        <v>458</v>
      </c>
      <c r="T928" t="s">
        <v>457</v>
      </c>
      <c r="U928" s="18">
        <v>43313</v>
      </c>
      <c r="V928" t="s">
        <v>161</v>
      </c>
      <c r="W928" t="s">
        <v>458</v>
      </c>
      <c r="X928" t="s">
        <v>459</v>
      </c>
      <c r="Z928"/>
    </row>
    <row r="929" spans="1:26" x14ac:dyDescent="0.35">
      <c r="A929" t="s">
        <v>802</v>
      </c>
      <c r="B929" t="s">
        <v>460</v>
      </c>
      <c r="C929" t="s">
        <v>473</v>
      </c>
      <c r="D929" t="s">
        <v>198</v>
      </c>
      <c r="E929" t="s">
        <v>478</v>
      </c>
      <c r="F929" t="s">
        <v>465</v>
      </c>
      <c r="H929" t="s">
        <v>725</v>
      </c>
      <c r="I929" s="18">
        <v>43312</v>
      </c>
      <c r="J929">
        <v>2.29E-2</v>
      </c>
      <c r="K929" t="s">
        <v>468</v>
      </c>
      <c r="L929" t="s">
        <v>467</v>
      </c>
      <c r="M929" t="s">
        <v>467</v>
      </c>
      <c r="N929" t="s">
        <v>467</v>
      </c>
      <c r="O929">
        <v>1E-3</v>
      </c>
      <c r="P929" t="s">
        <v>468</v>
      </c>
      <c r="Q929">
        <v>4.0000000000000001E-3</v>
      </c>
      <c r="R929" t="s">
        <v>469</v>
      </c>
      <c r="S929" t="s">
        <v>458</v>
      </c>
      <c r="T929" t="s">
        <v>456</v>
      </c>
      <c r="U929" s="18">
        <v>43313</v>
      </c>
      <c r="V929" t="s">
        <v>161</v>
      </c>
      <c r="W929" t="s">
        <v>458</v>
      </c>
      <c r="X929" t="s">
        <v>459</v>
      </c>
      <c r="Z929"/>
    </row>
    <row r="930" spans="1:26" x14ac:dyDescent="0.35">
      <c r="A930" t="s">
        <v>556</v>
      </c>
      <c r="B930" t="s">
        <v>460</v>
      </c>
      <c r="C930" t="s">
        <v>473</v>
      </c>
      <c r="D930" t="s">
        <v>198</v>
      </c>
      <c r="E930" t="s">
        <v>478</v>
      </c>
      <c r="F930" t="s">
        <v>465</v>
      </c>
      <c r="H930" t="s">
        <v>726</v>
      </c>
      <c r="I930" s="18">
        <v>43326</v>
      </c>
      <c r="J930">
        <v>0.10100000000000001</v>
      </c>
      <c r="K930" t="s">
        <v>468</v>
      </c>
      <c r="L930" t="s">
        <v>467</v>
      </c>
      <c r="M930" t="s">
        <v>467</v>
      </c>
      <c r="N930" t="s">
        <v>467</v>
      </c>
      <c r="O930">
        <v>1E-3</v>
      </c>
      <c r="P930" t="s">
        <v>468</v>
      </c>
      <c r="Q930">
        <v>4.0000000000000001E-3</v>
      </c>
      <c r="R930" t="s">
        <v>469</v>
      </c>
      <c r="S930" t="s">
        <v>458</v>
      </c>
      <c r="T930" t="s">
        <v>458</v>
      </c>
      <c r="U930" s="18">
        <v>43327</v>
      </c>
      <c r="V930" t="s">
        <v>159</v>
      </c>
      <c r="W930" t="s">
        <v>458</v>
      </c>
      <c r="X930" t="s">
        <v>459</v>
      </c>
      <c r="Z930"/>
    </row>
    <row r="931" spans="1:26" x14ac:dyDescent="0.35">
      <c r="A931" t="s">
        <v>557</v>
      </c>
      <c r="B931" t="s">
        <v>460</v>
      </c>
      <c r="C931" t="s">
        <v>473</v>
      </c>
      <c r="D931" t="s">
        <v>198</v>
      </c>
      <c r="E931" t="s">
        <v>478</v>
      </c>
      <c r="F931" t="s">
        <v>465</v>
      </c>
      <c r="H931" t="s">
        <v>727</v>
      </c>
      <c r="I931" s="18">
        <v>43326</v>
      </c>
      <c r="J931">
        <v>1.7999999999999999E-2</v>
      </c>
      <c r="K931" t="s">
        <v>468</v>
      </c>
      <c r="L931" t="s">
        <v>467</v>
      </c>
      <c r="M931" t="s">
        <v>467</v>
      </c>
      <c r="N931" t="s">
        <v>467</v>
      </c>
      <c r="O931">
        <v>1E-3</v>
      </c>
      <c r="P931" t="s">
        <v>468</v>
      </c>
      <c r="Q931">
        <v>4.0000000000000001E-3</v>
      </c>
      <c r="R931" t="s">
        <v>469</v>
      </c>
      <c r="S931" t="s">
        <v>458</v>
      </c>
      <c r="T931" t="s">
        <v>458</v>
      </c>
      <c r="U931" s="18">
        <v>43327</v>
      </c>
      <c r="V931" t="s">
        <v>160</v>
      </c>
      <c r="W931" t="s">
        <v>458</v>
      </c>
      <c r="X931" t="s">
        <v>459</v>
      </c>
      <c r="Z931"/>
    </row>
    <row r="932" spans="1:26" x14ac:dyDescent="0.35">
      <c r="A932" t="s">
        <v>558</v>
      </c>
      <c r="B932" t="s">
        <v>460</v>
      </c>
      <c r="C932" t="s">
        <v>473</v>
      </c>
      <c r="D932" t="s">
        <v>198</v>
      </c>
      <c r="E932" t="s">
        <v>478</v>
      </c>
      <c r="F932" t="s">
        <v>465</v>
      </c>
      <c r="H932" t="s">
        <v>728</v>
      </c>
      <c r="I932" s="18">
        <v>43326</v>
      </c>
      <c r="J932">
        <v>2.1399999999999999E-2</v>
      </c>
      <c r="K932" t="s">
        <v>468</v>
      </c>
      <c r="L932" t="s">
        <v>467</v>
      </c>
      <c r="M932" t="s">
        <v>467</v>
      </c>
      <c r="N932" t="s">
        <v>467</v>
      </c>
      <c r="O932">
        <v>1E-3</v>
      </c>
      <c r="P932" t="s">
        <v>468</v>
      </c>
      <c r="Q932">
        <v>4.0000000000000001E-3</v>
      </c>
      <c r="R932" t="s">
        <v>469</v>
      </c>
      <c r="S932" t="s">
        <v>458</v>
      </c>
      <c r="T932" t="s">
        <v>458</v>
      </c>
      <c r="U932" s="18">
        <v>43327</v>
      </c>
      <c r="V932" t="s">
        <v>450</v>
      </c>
      <c r="W932" t="s">
        <v>458</v>
      </c>
      <c r="X932" t="s">
        <v>459</v>
      </c>
      <c r="Z932"/>
    </row>
    <row r="933" spans="1:26" x14ac:dyDescent="0.35">
      <c r="A933" t="s">
        <v>559</v>
      </c>
      <c r="B933" t="s">
        <v>460</v>
      </c>
      <c r="C933" t="s">
        <v>473</v>
      </c>
      <c r="D933" t="s">
        <v>198</v>
      </c>
      <c r="E933" t="s">
        <v>478</v>
      </c>
      <c r="F933" t="s">
        <v>465</v>
      </c>
      <c r="H933" t="s">
        <v>729</v>
      </c>
      <c r="I933" s="18">
        <v>43326</v>
      </c>
      <c r="J933">
        <v>8.0999999999999996E-3</v>
      </c>
      <c r="K933" t="s">
        <v>468</v>
      </c>
      <c r="L933" t="s">
        <v>467</v>
      </c>
      <c r="M933" t="s">
        <v>467</v>
      </c>
      <c r="N933" t="s">
        <v>467</v>
      </c>
      <c r="O933">
        <v>1E-3</v>
      </c>
      <c r="P933" t="s">
        <v>468</v>
      </c>
      <c r="Q933">
        <v>4.0000000000000001E-3</v>
      </c>
      <c r="R933" t="s">
        <v>469</v>
      </c>
      <c r="S933" t="s">
        <v>458</v>
      </c>
      <c r="T933" t="s">
        <v>457</v>
      </c>
      <c r="U933" s="18">
        <v>43327</v>
      </c>
      <c r="V933" t="s">
        <v>158</v>
      </c>
      <c r="W933" t="s">
        <v>458</v>
      </c>
      <c r="X933" t="s">
        <v>459</v>
      </c>
      <c r="Z933"/>
    </row>
    <row r="934" spans="1:26" x14ac:dyDescent="0.35">
      <c r="A934" t="s">
        <v>608</v>
      </c>
      <c r="B934" t="s">
        <v>460</v>
      </c>
      <c r="C934" t="s">
        <v>473</v>
      </c>
      <c r="D934" t="s">
        <v>198</v>
      </c>
      <c r="E934" t="s">
        <v>478</v>
      </c>
      <c r="F934" t="s">
        <v>465</v>
      </c>
      <c r="H934" t="s">
        <v>730</v>
      </c>
      <c r="I934" s="18">
        <v>43326</v>
      </c>
      <c r="J934">
        <v>1.15E-2</v>
      </c>
      <c r="K934" t="s">
        <v>468</v>
      </c>
      <c r="L934" t="s">
        <v>467</v>
      </c>
      <c r="M934" t="s">
        <v>467</v>
      </c>
      <c r="N934" t="s">
        <v>467</v>
      </c>
      <c r="O934">
        <v>1E-3</v>
      </c>
      <c r="P934" t="s">
        <v>468</v>
      </c>
      <c r="Q934">
        <v>4.0000000000000001E-3</v>
      </c>
      <c r="R934" t="s">
        <v>469</v>
      </c>
      <c r="S934" t="s">
        <v>458</v>
      </c>
      <c r="T934" t="s">
        <v>456</v>
      </c>
      <c r="U934" s="18">
        <v>43327</v>
      </c>
      <c r="V934" t="s">
        <v>158</v>
      </c>
      <c r="W934" t="s">
        <v>458</v>
      </c>
      <c r="X934" t="s">
        <v>459</v>
      </c>
      <c r="Z934"/>
    </row>
    <row r="935" spans="1:26" x14ac:dyDescent="0.35">
      <c r="A935" t="s">
        <v>560</v>
      </c>
      <c r="B935" t="s">
        <v>460</v>
      </c>
      <c r="C935" t="s">
        <v>473</v>
      </c>
      <c r="D935" t="s">
        <v>198</v>
      </c>
      <c r="E935" t="s">
        <v>478</v>
      </c>
      <c r="F935" t="s">
        <v>465</v>
      </c>
      <c r="H935" t="s">
        <v>731</v>
      </c>
      <c r="I935" s="18">
        <v>43326</v>
      </c>
      <c r="J935">
        <v>4.7300000000000002E-2</v>
      </c>
      <c r="K935" t="s">
        <v>468</v>
      </c>
      <c r="L935" t="s">
        <v>467</v>
      </c>
      <c r="M935" t="s">
        <v>467</v>
      </c>
      <c r="N935" t="s">
        <v>467</v>
      </c>
      <c r="O935">
        <v>1E-3</v>
      </c>
      <c r="P935" t="s">
        <v>468</v>
      </c>
      <c r="Q935">
        <v>4.0000000000000001E-3</v>
      </c>
      <c r="R935" t="s">
        <v>469</v>
      </c>
      <c r="S935" t="s">
        <v>458</v>
      </c>
      <c r="T935" t="s">
        <v>458</v>
      </c>
      <c r="U935" s="18">
        <v>43327</v>
      </c>
      <c r="V935" t="s">
        <v>451</v>
      </c>
      <c r="W935" t="s">
        <v>458</v>
      </c>
      <c r="X935" t="s">
        <v>459</v>
      </c>
      <c r="Z935"/>
    </row>
    <row r="936" spans="1:26" x14ac:dyDescent="0.35">
      <c r="A936" t="s">
        <v>561</v>
      </c>
      <c r="B936" t="s">
        <v>460</v>
      </c>
      <c r="C936" t="s">
        <v>473</v>
      </c>
      <c r="D936" t="s">
        <v>198</v>
      </c>
      <c r="E936" t="s">
        <v>478</v>
      </c>
      <c r="F936" t="s">
        <v>465</v>
      </c>
      <c r="H936" t="s">
        <v>732</v>
      </c>
      <c r="I936" s="18">
        <v>43326</v>
      </c>
      <c r="J936">
        <v>2.4500000000000001E-2</v>
      </c>
      <c r="K936" t="s">
        <v>468</v>
      </c>
      <c r="L936" t="s">
        <v>467</v>
      </c>
      <c r="M936" t="s">
        <v>467</v>
      </c>
      <c r="N936" t="s">
        <v>467</v>
      </c>
      <c r="O936">
        <v>1E-3</v>
      </c>
      <c r="P936" t="s">
        <v>468</v>
      </c>
      <c r="Q936">
        <v>4.0000000000000001E-3</v>
      </c>
      <c r="R936" t="s">
        <v>469</v>
      </c>
      <c r="S936" t="s">
        <v>458</v>
      </c>
      <c r="T936" t="s">
        <v>458</v>
      </c>
      <c r="U936" s="18">
        <v>43327</v>
      </c>
      <c r="V936" t="s">
        <v>161</v>
      </c>
      <c r="W936" t="s">
        <v>458</v>
      </c>
      <c r="X936" t="s">
        <v>459</v>
      </c>
      <c r="Z936"/>
    </row>
    <row r="937" spans="1:26" x14ac:dyDescent="0.35">
      <c r="A937" t="s">
        <v>562</v>
      </c>
      <c r="B937" t="s">
        <v>460</v>
      </c>
      <c r="C937" t="s">
        <v>473</v>
      </c>
      <c r="D937" t="s">
        <v>198</v>
      </c>
      <c r="E937" t="s">
        <v>478</v>
      </c>
      <c r="F937" t="s">
        <v>465</v>
      </c>
      <c r="H937" t="s">
        <v>733</v>
      </c>
      <c r="I937" s="18">
        <v>43329</v>
      </c>
      <c r="J937">
        <v>4.8599999999999997E-2</v>
      </c>
      <c r="K937" t="s">
        <v>468</v>
      </c>
      <c r="L937" t="s">
        <v>467</v>
      </c>
      <c r="M937" t="s">
        <v>467</v>
      </c>
      <c r="N937" t="s">
        <v>467</v>
      </c>
      <c r="O937">
        <v>1E-3</v>
      </c>
      <c r="P937" t="s">
        <v>468</v>
      </c>
      <c r="Q937">
        <v>4.0000000000000001E-3</v>
      </c>
      <c r="R937" t="s">
        <v>469</v>
      </c>
      <c r="S937" t="s">
        <v>458</v>
      </c>
      <c r="T937" t="s">
        <v>458</v>
      </c>
      <c r="U937" s="18">
        <v>43330</v>
      </c>
      <c r="V937" t="s">
        <v>450</v>
      </c>
      <c r="W937" t="s">
        <v>458</v>
      </c>
      <c r="X937" t="s">
        <v>459</v>
      </c>
      <c r="Z937"/>
    </row>
    <row r="938" spans="1:26" x14ac:dyDescent="0.35">
      <c r="A938" t="s">
        <v>563</v>
      </c>
      <c r="B938" t="s">
        <v>460</v>
      </c>
      <c r="C938" t="s">
        <v>473</v>
      </c>
      <c r="D938" t="s">
        <v>198</v>
      </c>
      <c r="E938" t="s">
        <v>478</v>
      </c>
      <c r="F938" t="s">
        <v>465</v>
      </c>
      <c r="H938" t="s">
        <v>734</v>
      </c>
      <c r="I938" s="18">
        <v>43340</v>
      </c>
      <c r="J938">
        <v>5.11E-2</v>
      </c>
      <c r="K938" t="s">
        <v>468</v>
      </c>
      <c r="L938" t="s">
        <v>467</v>
      </c>
      <c r="M938" t="s">
        <v>467</v>
      </c>
      <c r="N938" t="s">
        <v>467</v>
      </c>
      <c r="O938">
        <v>1E-3</v>
      </c>
      <c r="P938" t="s">
        <v>468</v>
      </c>
      <c r="Q938">
        <v>4.0000000000000001E-3</v>
      </c>
      <c r="R938" t="s">
        <v>469</v>
      </c>
      <c r="S938" t="s">
        <v>458</v>
      </c>
      <c r="T938" t="s">
        <v>458</v>
      </c>
      <c r="U938" s="18">
        <v>43341</v>
      </c>
      <c r="V938" t="s">
        <v>159</v>
      </c>
      <c r="W938" t="s">
        <v>458</v>
      </c>
      <c r="X938" t="s">
        <v>459</v>
      </c>
      <c r="Z938"/>
    </row>
    <row r="939" spans="1:26" x14ac:dyDescent="0.35">
      <c r="A939" t="s">
        <v>564</v>
      </c>
      <c r="B939" t="s">
        <v>460</v>
      </c>
      <c r="C939" t="s">
        <v>473</v>
      </c>
      <c r="D939" t="s">
        <v>198</v>
      </c>
      <c r="E939" t="s">
        <v>478</v>
      </c>
      <c r="F939" t="s">
        <v>465</v>
      </c>
      <c r="H939" t="s">
        <v>735</v>
      </c>
      <c r="I939" s="18">
        <v>43340</v>
      </c>
      <c r="J939">
        <v>2.98E-2</v>
      </c>
      <c r="K939" t="s">
        <v>468</v>
      </c>
      <c r="L939" t="s">
        <v>467</v>
      </c>
      <c r="M939" t="s">
        <v>467</v>
      </c>
      <c r="N939" t="s">
        <v>467</v>
      </c>
      <c r="O939">
        <v>1E-3</v>
      </c>
      <c r="P939" t="s">
        <v>468</v>
      </c>
      <c r="Q939">
        <v>4.0000000000000001E-3</v>
      </c>
      <c r="R939" t="s">
        <v>469</v>
      </c>
      <c r="S939" t="s">
        <v>458</v>
      </c>
      <c r="T939" t="s">
        <v>457</v>
      </c>
      <c r="U939" s="18">
        <v>43341</v>
      </c>
      <c r="V939" t="s">
        <v>160</v>
      </c>
      <c r="W939" t="s">
        <v>458</v>
      </c>
      <c r="X939" t="s">
        <v>459</v>
      </c>
      <c r="Z939"/>
    </row>
    <row r="940" spans="1:26" x14ac:dyDescent="0.35">
      <c r="A940" t="s">
        <v>609</v>
      </c>
      <c r="B940" t="s">
        <v>460</v>
      </c>
      <c r="C940" t="s">
        <v>473</v>
      </c>
      <c r="D940" t="s">
        <v>198</v>
      </c>
      <c r="E940" t="s">
        <v>478</v>
      </c>
      <c r="F940" t="s">
        <v>465</v>
      </c>
      <c r="H940" t="s">
        <v>736</v>
      </c>
      <c r="I940" s="18">
        <v>43340</v>
      </c>
      <c r="J940">
        <v>2.5600000000000001E-2</v>
      </c>
      <c r="K940" t="s">
        <v>468</v>
      </c>
      <c r="L940" t="s">
        <v>467</v>
      </c>
      <c r="M940" t="s">
        <v>467</v>
      </c>
      <c r="N940" t="s">
        <v>467</v>
      </c>
      <c r="O940">
        <v>1E-3</v>
      </c>
      <c r="P940" t="s">
        <v>468</v>
      </c>
      <c r="Q940">
        <v>4.0000000000000001E-3</v>
      </c>
      <c r="R940" t="s">
        <v>469</v>
      </c>
      <c r="S940" t="s">
        <v>458</v>
      </c>
      <c r="T940" t="s">
        <v>456</v>
      </c>
      <c r="U940" s="18">
        <v>43341</v>
      </c>
      <c r="V940" t="s">
        <v>160</v>
      </c>
      <c r="W940" t="s">
        <v>458</v>
      </c>
      <c r="X940" t="s">
        <v>459</v>
      </c>
      <c r="Z940"/>
    </row>
    <row r="941" spans="1:26" x14ac:dyDescent="0.35">
      <c r="A941" t="s">
        <v>565</v>
      </c>
      <c r="B941" t="s">
        <v>460</v>
      </c>
      <c r="C941" t="s">
        <v>473</v>
      </c>
      <c r="D941" t="s">
        <v>198</v>
      </c>
      <c r="E941" t="s">
        <v>478</v>
      </c>
      <c r="F941" t="s">
        <v>465</v>
      </c>
      <c r="H941" t="s">
        <v>737</v>
      </c>
      <c r="I941" s="18">
        <v>43340</v>
      </c>
      <c r="J941">
        <v>1.04E-2</v>
      </c>
      <c r="K941" t="s">
        <v>468</v>
      </c>
      <c r="L941" t="s">
        <v>467</v>
      </c>
      <c r="M941" t="s">
        <v>467</v>
      </c>
      <c r="N941" t="s">
        <v>467</v>
      </c>
      <c r="O941">
        <v>1E-3</v>
      </c>
      <c r="P941" t="s">
        <v>468</v>
      </c>
      <c r="Q941">
        <v>4.0000000000000001E-3</v>
      </c>
      <c r="R941" t="s">
        <v>469</v>
      </c>
      <c r="S941" t="s">
        <v>458</v>
      </c>
      <c r="T941" t="s">
        <v>458</v>
      </c>
      <c r="U941" s="18">
        <v>43341</v>
      </c>
      <c r="V941" t="s">
        <v>450</v>
      </c>
      <c r="W941" t="s">
        <v>458</v>
      </c>
      <c r="X941" t="s">
        <v>459</v>
      </c>
      <c r="Z941"/>
    </row>
    <row r="942" spans="1:26" x14ac:dyDescent="0.35">
      <c r="A942" t="s">
        <v>566</v>
      </c>
      <c r="B942" t="s">
        <v>460</v>
      </c>
      <c r="C942" t="s">
        <v>473</v>
      </c>
      <c r="D942" t="s">
        <v>198</v>
      </c>
      <c r="E942" t="s">
        <v>478</v>
      </c>
      <c r="F942" t="s">
        <v>465</v>
      </c>
      <c r="H942" t="s">
        <v>738</v>
      </c>
      <c r="I942" s="18">
        <v>43340</v>
      </c>
      <c r="J942">
        <v>2.8999999999999998E-3</v>
      </c>
      <c r="K942" t="s">
        <v>468</v>
      </c>
      <c r="L942" t="s">
        <v>467</v>
      </c>
      <c r="M942" t="s">
        <v>467</v>
      </c>
      <c r="N942" t="s">
        <v>467</v>
      </c>
      <c r="O942">
        <v>1E-3</v>
      </c>
      <c r="P942" t="s">
        <v>468</v>
      </c>
      <c r="Q942">
        <v>4.0000000000000001E-3</v>
      </c>
      <c r="R942" t="s">
        <v>469</v>
      </c>
      <c r="S942" t="s">
        <v>458</v>
      </c>
      <c r="T942" t="s">
        <v>458</v>
      </c>
      <c r="U942" s="18">
        <v>43341</v>
      </c>
      <c r="V942" t="s">
        <v>158</v>
      </c>
      <c r="W942" t="s">
        <v>458</v>
      </c>
      <c r="X942" t="s">
        <v>459</v>
      </c>
      <c r="Z942"/>
    </row>
    <row r="943" spans="1:26" x14ac:dyDescent="0.35">
      <c r="A943" t="s">
        <v>567</v>
      </c>
      <c r="B943" t="s">
        <v>460</v>
      </c>
      <c r="C943" t="s">
        <v>473</v>
      </c>
      <c r="D943" t="s">
        <v>198</v>
      </c>
      <c r="E943" t="s">
        <v>478</v>
      </c>
      <c r="F943" t="s">
        <v>465</v>
      </c>
      <c r="H943" t="s">
        <v>739</v>
      </c>
      <c r="I943" s="18">
        <v>43340</v>
      </c>
      <c r="J943">
        <v>1.6400000000000001E-2</v>
      </c>
      <c r="K943" t="s">
        <v>468</v>
      </c>
      <c r="L943" t="s">
        <v>467</v>
      </c>
      <c r="M943" t="s">
        <v>467</v>
      </c>
      <c r="N943" t="s">
        <v>467</v>
      </c>
      <c r="O943">
        <v>1E-3</v>
      </c>
      <c r="P943" t="s">
        <v>468</v>
      </c>
      <c r="Q943">
        <v>4.0000000000000001E-3</v>
      </c>
      <c r="R943" t="s">
        <v>469</v>
      </c>
      <c r="S943" t="s">
        <v>458</v>
      </c>
      <c r="T943" t="s">
        <v>458</v>
      </c>
      <c r="U943" s="18">
        <v>43341</v>
      </c>
      <c r="V943" t="s">
        <v>451</v>
      </c>
      <c r="W943" t="s">
        <v>458</v>
      </c>
      <c r="X943" t="s">
        <v>459</v>
      </c>
      <c r="Z943"/>
    </row>
    <row r="944" spans="1:26" x14ac:dyDescent="0.35">
      <c r="A944" t="s">
        <v>568</v>
      </c>
      <c r="B944" t="s">
        <v>460</v>
      </c>
      <c r="C944" t="s">
        <v>473</v>
      </c>
      <c r="D944" t="s">
        <v>198</v>
      </c>
      <c r="E944" t="s">
        <v>478</v>
      </c>
      <c r="F944" t="s">
        <v>465</v>
      </c>
      <c r="H944" t="s">
        <v>740</v>
      </c>
      <c r="I944" s="18">
        <v>43340</v>
      </c>
      <c r="J944">
        <v>2.3300000000000001E-2</v>
      </c>
      <c r="K944" t="s">
        <v>468</v>
      </c>
      <c r="L944" t="s">
        <v>467</v>
      </c>
      <c r="M944" t="s">
        <v>467</v>
      </c>
      <c r="N944" t="s">
        <v>467</v>
      </c>
      <c r="O944">
        <v>1E-3</v>
      </c>
      <c r="P944" t="s">
        <v>468</v>
      </c>
      <c r="Q944">
        <v>4.0000000000000001E-3</v>
      </c>
      <c r="R944" t="s">
        <v>469</v>
      </c>
      <c r="S944" t="s">
        <v>458</v>
      </c>
      <c r="T944" t="s">
        <v>458</v>
      </c>
      <c r="U944" s="18">
        <v>43341</v>
      </c>
      <c r="V944" t="s">
        <v>161</v>
      </c>
      <c r="W944" t="s">
        <v>458</v>
      </c>
      <c r="X944" t="s">
        <v>459</v>
      </c>
      <c r="Z944"/>
    </row>
    <row r="945" spans="1:26" x14ac:dyDescent="0.35">
      <c r="A945" t="s">
        <v>569</v>
      </c>
      <c r="B945" t="s">
        <v>460</v>
      </c>
      <c r="C945" t="s">
        <v>473</v>
      </c>
      <c r="D945" t="s">
        <v>198</v>
      </c>
      <c r="E945" t="s">
        <v>478</v>
      </c>
      <c r="F945" t="s">
        <v>465</v>
      </c>
      <c r="H945" t="s">
        <v>741</v>
      </c>
      <c r="I945" s="18">
        <v>43353</v>
      </c>
      <c r="J945">
        <v>2.3800000000000002E-2</v>
      </c>
      <c r="K945" t="s">
        <v>468</v>
      </c>
      <c r="L945" t="s">
        <v>467</v>
      </c>
      <c r="M945" t="s">
        <v>467</v>
      </c>
      <c r="N945" t="s">
        <v>467</v>
      </c>
      <c r="O945">
        <v>1E-3</v>
      </c>
      <c r="P945" t="s">
        <v>468</v>
      </c>
      <c r="Q945">
        <v>4.0000000000000001E-3</v>
      </c>
      <c r="R945" t="s">
        <v>469</v>
      </c>
      <c r="S945" t="s">
        <v>458</v>
      </c>
      <c r="T945" t="s">
        <v>458</v>
      </c>
      <c r="U945" s="18">
        <v>43354</v>
      </c>
      <c r="V945" t="s">
        <v>159</v>
      </c>
      <c r="W945" t="s">
        <v>458</v>
      </c>
      <c r="X945" t="s">
        <v>459</v>
      </c>
      <c r="Z945"/>
    </row>
    <row r="946" spans="1:26" x14ac:dyDescent="0.35">
      <c r="A946" t="s">
        <v>570</v>
      </c>
      <c r="B946" t="s">
        <v>460</v>
      </c>
      <c r="C946" t="s">
        <v>473</v>
      </c>
      <c r="D946" t="s">
        <v>198</v>
      </c>
      <c r="E946" t="s">
        <v>478</v>
      </c>
      <c r="F946" t="s">
        <v>465</v>
      </c>
      <c r="H946" t="s">
        <v>742</v>
      </c>
      <c r="I946" s="18">
        <v>43353</v>
      </c>
      <c r="J946">
        <v>2.8899999999999999E-2</v>
      </c>
      <c r="K946" t="s">
        <v>468</v>
      </c>
      <c r="L946" t="s">
        <v>467</v>
      </c>
      <c r="M946" t="s">
        <v>467</v>
      </c>
      <c r="N946" t="s">
        <v>467</v>
      </c>
      <c r="O946">
        <v>1E-3</v>
      </c>
      <c r="P946" t="s">
        <v>468</v>
      </c>
      <c r="Q946">
        <v>4.0000000000000001E-3</v>
      </c>
      <c r="R946" t="s">
        <v>469</v>
      </c>
      <c r="S946" t="s">
        <v>458</v>
      </c>
      <c r="T946" t="s">
        <v>458</v>
      </c>
      <c r="U946" s="18">
        <v>43354</v>
      </c>
      <c r="V946" t="s">
        <v>160</v>
      </c>
      <c r="W946" t="s">
        <v>458</v>
      </c>
      <c r="X946" t="s">
        <v>459</v>
      </c>
      <c r="Z946"/>
    </row>
    <row r="947" spans="1:26" x14ac:dyDescent="0.35">
      <c r="A947" t="s">
        <v>571</v>
      </c>
      <c r="B947" t="s">
        <v>460</v>
      </c>
      <c r="C947" t="s">
        <v>473</v>
      </c>
      <c r="D947" t="s">
        <v>198</v>
      </c>
      <c r="E947" t="s">
        <v>478</v>
      </c>
      <c r="F947" t="s">
        <v>465</v>
      </c>
      <c r="H947" t="s">
        <v>743</v>
      </c>
      <c r="I947" s="18">
        <v>43353</v>
      </c>
      <c r="J947">
        <v>1.8700000000000001E-2</v>
      </c>
      <c r="K947" t="s">
        <v>468</v>
      </c>
      <c r="L947" t="s">
        <v>467</v>
      </c>
      <c r="M947" t="s">
        <v>467</v>
      </c>
      <c r="N947" t="s">
        <v>467</v>
      </c>
      <c r="O947">
        <v>1E-3</v>
      </c>
      <c r="P947" t="s">
        <v>468</v>
      </c>
      <c r="Q947">
        <v>4.0000000000000001E-3</v>
      </c>
      <c r="R947" t="s">
        <v>469</v>
      </c>
      <c r="S947" t="s">
        <v>458</v>
      </c>
      <c r="T947" t="s">
        <v>457</v>
      </c>
      <c r="U947" s="18">
        <v>43354</v>
      </c>
      <c r="V947" t="s">
        <v>158</v>
      </c>
      <c r="W947" t="s">
        <v>458</v>
      </c>
      <c r="X947" t="s">
        <v>459</v>
      </c>
      <c r="Z947"/>
    </row>
    <row r="948" spans="1:26" x14ac:dyDescent="0.35">
      <c r="A948" t="s">
        <v>610</v>
      </c>
      <c r="B948" t="s">
        <v>460</v>
      </c>
      <c r="C948" t="s">
        <v>473</v>
      </c>
      <c r="D948" t="s">
        <v>198</v>
      </c>
      <c r="E948" t="s">
        <v>478</v>
      </c>
      <c r="F948" t="s">
        <v>465</v>
      </c>
      <c r="H948" t="s">
        <v>744</v>
      </c>
      <c r="I948" s="18">
        <v>43353</v>
      </c>
      <c r="J948">
        <v>1.89E-2</v>
      </c>
      <c r="K948" t="s">
        <v>468</v>
      </c>
      <c r="L948" t="s">
        <v>467</v>
      </c>
      <c r="M948" t="s">
        <v>467</v>
      </c>
      <c r="N948" t="s">
        <v>467</v>
      </c>
      <c r="O948">
        <v>1E-3</v>
      </c>
      <c r="P948" t="s">
        <v>468</v>
      </c>
      <c r="Q948">
        <v>4.0000000000000001E-3</v>
      </c>
      <c r="R948" t="s">
        <v>469</v>
      </c>
      <c r="S948" t="s">
        <v>458</v>
      </c>
      <c r="T948" t="s">
        <v>456</v>
      </c>
      <c r="U948" s="18">
        <v>43354</v>
      </c>
      <c r="V948" t="s">
        <v>158</v>
      </c>
      <c r="W948" t="s">
        <v>458</v>
      </c>
      <c r="X948" t="s">
        <v>459</v>
      </c>
      <c r="Z948"/>
    </row>
    <row r="949" spans="1:26" x14ac:dyDescent="0.35">
      <c r="A949" t="s">
        <v>572</v>
      </c>
      <c r="B949" t="s">
        <v>460</v>
      </c>
      <c r="C949" t="s">
        <v>473</v>
      </c>
      <c r="D949" t="s">
        <v>198</v>
      </c>
      <c r="E949" t="s">
        <v>478</v>
      </c>
      <c r="F949" t="s">
        <v>465</v>
      </c>
      <c r="H949" t="s">
        <v>745</v>
      </c>
      <c r="I949" s="18">
        <v>43353</v>
      </c>
      <c r="J949">
        <v>2.3599999999999999E-2</v>
      </c>
      <c r="K949" t="s">
        <v>468</v>
      </c>
      <c r="L949" t="s">
        <v>467</v>
      </c>
      <c r="M949" t="s">
        <v>467</v>
      </c>
      <c r="N949" t="s">
        <v>467</v>
      </c>
      <c r="O949">
        <v>1E-3</v>
      </c>
      <c r="P949" t="s">
        <v>468</v>
      </c>
      <c r="Q949">
        <v>4.0000000000000001E-3</v>
      </c>
      <c r="R949" t="s">
        <v>469</v>
      </c>
      <c r="S949" t="s">
        <v>458</v>
      </c>
      <c r="T949" t="s">
        <v>458</v>
      </c>
      <c r="U949" s="18">
        <v>43354</v>
      </c>
      <c r="V949" t="s">
        <v>451</v>
      </c>
      <c r="W949" t="s">
        <v>458</v>
      </c>
      <c r="X949" t="s">
        <v>459</v>
      </c>
      <c r="Z949"/>
    </row>
    <row r="950" spans="1:26" x14ac:dyDescent="0.35">
      <c r="A950" t="s">
        <v>573</v>
      </c>
      <c r="B950" t="s">
        <v>460</v>
      </c>
      <c r="C950" t="s">
        <v>473</v>
      </c>
      <c r="D950" t="s">
        <v>198</v>
      </c>
      <c r="E950" t="s">
        <v>478</v>
      </c>
      <c r="F950" t="s">
        <v>465</v>
      </c>
      <c r="H950" t="s">
        <v>746</v>
      </c>
      <c r="I950" s="18">
        <v>43354</v>
      </c>
      <c r="J950">
        <v>3.2199999999999999E-2</v>
      </c>
      <c r="K950" t="s">
        <v>468</v>
      </c>
      <c r="L950" t="s">
        <v>467</v>
      </c>
      <c r="M950" t="s">
        <v>467</v>
      </c>
      <c r="N950" t="s">
        <v>467</v>
      </c>
      <c r="O950">
        <v>1E-3</v>
      </c>
      <c r="P950" t="s">
        <v>468</v>
      </c>
      <c r="Q950">
        <v>4.0000000000000001E-3</v>
      </c>
      <c r="R950" t="s">
        <v>469</v>
      </c>
      <c r="S950" t="s">
        <v>458</v>
      </c>
      <c r="T950" t="s">
        <v>457</v>
      </c>
      <c r="U950" s="18">
        <v>43355</v>
      </c>
      <c r="V950" t="s">
        <v>159</v>
      </c>
      <c r="W950" t="s">
        <v>458</v>
      </c>
      <c r="X950" t="s">
        <v>459</v>
      </c>
      <c r="Z950"/>
    </row>
    <row r="951" spans="1:26" x14ac:dyDescent="0.35">
      <c r="A951" t="s">
        <v>611</v>
      </c>
      <c r="B951" t="s">
        <v>460</v>
      </c>
      <c r="C951" t="s">
        <v>473</v>
      </c>
      <c r="D951" t="s">
        <v>198</v>
      </c>
      <c r="E951" t="s">
        <v>478</v>
      </c>
      <c r="F951" t="s">
        <v>465</v>
      </c>
      <c r="H951" t="s">
        <v>747</v>
      </c>
      <c r="I951" s="18">
        <v>43354</v>
      </c>
      <c r="J951">
        <v>3.4500000000000003E-2</v>
      </c>
      <c r="K951" t="s">
        <v>468</v>
      </c>
      <c r="L951" t="s">
        <v>467</v>
      </c>
      <c r="M951" t="s">
        <v>467</v>
      </c>
      <c r="N951" t="s">
        <v>467</v>
      </c>
      <c r="O951">
        <v>1E-3</v>
      </c>
      <c r="P951" t="s">
        <v>468</v>
      </c>
      <c r="Q951">
        <v>4.0000000000000001E-3</v>
      </c>
      <c r="R951" t="s">
        <v>469</v>
      </c>
      <c r="S951" t="s">
        <v>458</v>
      </c>
      <c r="T951" t="s">
        <v>456</v>
      </c>
      <c r="U951" s="18">
        <v>43355</v>
      </c>
      <c r="V951" t="s">
        <v>159</v>
      </c>
      <c r="W951" t="s">
        <v>458</v>
      </c>
      <c r="X951" t="s">
        <v>459</v>
      </c>
      <c r="Z951"/>
    </row>
    <row r="952" spans="1:26" x14ac:dyDescent="0.35">
      <c r="A952" t="s">
        <v>574</v>
      </c>
      <c r="B952" t="s">
        <v>460</v>
      </c>
      <c r="C952" t="s">
        <v>473</v>
      </c>
      <c r="D952" t="s">
        <v>198</v>
      </c>
      <c r="E952" t="s">
        <v>478</v>
      </c>
      <c r="F952" t="s">
        <v>465</v>
      </c>
      <c r="H952" t="s">
        <v>748</v>
      </c>
      <c r="I952" s="18">
        <v>43354</v>
      </c>
      <c r="J952">
        <v>7.3400000000000007E-2</v>
      </c>
      <c r="K952" t="s">
        <v>468</v>
      </c>
      <c r="L952" t="s">
        <v>467</v>
      </c>
      <c r="M952" t="s">
        <v>467</v>
      </c>
      <c r="N952" t="s">
        <v>467</v>
      </c>
      <c r="O952">
        <v>1E-3</v>
      </c>
      <c r="P952" t="s">
        <v>468</v>
      </c>
      <c r="Q952">
        <v>4.0000000000000001E-3</v>
      </c>
      <c r="R952" t="s">
        <v>469</v>
      </c>
      <c r="S952" t="s">
        <v>458</v>
      </c>
      <c r="T952" t="s">
        <v>458</v>
      </c>
      <c r="U952" s="18">
        <v>43355</v>
      </c>
      <c r="V952" t="s">
        <v>160</v>
      </c>
      <c r="W952" t="s">
        <v>458</v>
      </c>
      <c r="X952" t="s">
        <v>459</v>
      </c>
      <c r="Z952"/>
    </row>
    <row r="953" spans="1:26" x14ac:dyDescent="0.35">
      <c r="A953" t="s">
        <v>575</v>
      </c>
      <c r="B953" t="s">
        <v>460</v>
      </c>
      <c r="C953" t="s">
        <v>473</v>
      </c>
      <c r="D953" t="s">
        <v>198</v>
      </c>
      <c r="E953" t="s">
        <v>478</v>
      </c>
      <c r="F953" t="s">
        <v>465</v>
      </c>
      <c r="H953" t="s">
        <v>749</v>
      </c>
      <c r="I953" s="18">
        <v>43354</v>
      </c>
      <c r="J953">
        <v>2.2700000000000001E-2</v>
      </c>
      <c r="K953" t="s">
        <v>468</v>
      </c>
      <c r="L953" t="s">
        <v>467</v>
      </c>
      <c r="M953" t="s">
        <v>467</v>
      </c>
      <c r="N953" t="s">
        <v>467</v>
      </c>
      <c r="O953">
        <v>1E-3</v>
      </c>
      <c r="P953" t="s">
        <v>468</v>
      </c>
      <c r="Q953">
        <v>4.0000000000000001E-3</v>
      </c>
      <c r="R953" t="s">
        <v>469</v>
      </c>
      <c r="S953" t="s">
        <v>458</v>
      </c>
      <c r="T953" t="s">
        <v>458</v>
      </c>
      <c r="U953" s="18">
        <v>43355</v>
      </c>
      <c r="V953" t="s">
        <v>450</v>
      </c>
      <c r="W953" t="s">
        <v>458</v>
      </c>
      <c r="X953" t="s">
        <v>459</v>
      </c>
      <c r="Z953"/>
    </row>
    <row r="954" spans="1:26" x14ac:dyDescent="0.35">
      <c r="A954" t="s">
        <v>576</v>
      </c>
      <c r="B954" t="s">
        <v>460</v>
      </c>
      <c r="C954" t="s">
        <v>473</v>
      </c>
      <c r="D954" t="s">
        <v>198</v>
      </c>
      <c r="E954" t="s">
        <v>478</v>
      </c>
      <c r="F954" t="s">
        <v>465</v>
      </c>
      <c r="H954" t="s">
        <v>750</v>
      </c>
      <c r="I954" s="18">
        <v>43354</v>
      </c>
      <c r="J954">
        <v>3.5299999999999998E-2</v>
      </c>
      <c r="K954" t="s">
        <v>468</v>
      </c>
      <c r="L954" t="s">
        <v>467</v>
      </c>
      <c r="M954" t="s">
        <v>467</v>
      </c>
      <c r="N954" t="s">
        <v>467</v>
      </c>
      <c r="O954">
        <v>1E-3</v>
      </c>
      <c r="P954" t="s">
        <v>468</v>
      </c>
      <c r="Q954">
        <v>4.0000000000000001E-3</v>
      </c>
      <c r="R954" t="s">
        <v>469</v>
      </c>
      <c r="S954" t="s">
        <v>458</v>
      </c>
      <c r="T954" t="s">
        <v>458</v>
      </c>
      <c r="U954" s="18">
        <v>43355</v>
      </c>
      <c r="V954" t="s">
        <v>158</v>
      </c>
      <c r="W954" t="s">
        <v>458</v>
      </c>
      <c r="X954" t="s">
        <v>459</v>
      </c>
      <c r="Z954"/>
    </row>
    <row r="955" spans="1:26" x14ac:dyDescent="0.35">
      <c r="A955" t="s">
        <v>577</v>
      </c>
      <c r="B955" t="s">
        <v>460</v>
      </c>
      <c r="C955" t="s">
        <v>473</v>
      </c>
      <c r="D955" t="s">
        <v>198</v>
      </c>
      <c r="E955" t="s">
        <v>478</v>
      </c>
      <c r="F955" t="s">
        <v>465</v>
      </c>
      <c r="H955" t="s">
        <v>751</v>
      </c>
      <c r="I955" s="18">
        <v>43354</v>
      </c>
      <c r="J955">
        <v>2.64E-2</v>
      </c>
      <c r="K955" t="s">
        <v>468</v>
      </c>
      <c r="L955" t="s">
        <v>467</v>
      </c>
      <c r="M955" t="s">
        <v>467</v>
      </c>
      <c r="N955" t="s">
        <v>467</v>
      </c>
      <c r="O955">
        <v>1E-3</v>
      </c>
      <c r="P955" t="s">
        <v>468</v>
      </c>
      <c r="Q955">
        <v>4.0000000000000001E-3</v>
      </c>
      <c r="R955" t="s">
        <v>469</v>
      </c>
      <c r="S955" t="s">
        <v>458</v>
      </c>
      <c r="T955" t="s">
        <v>458</v>
      </c>
      <c r="U955" s="18">
        <v>43355</v>
      </c>
      <c r="V955" t="s">
        <v>451</v>
      </c>
      <c r="W955" t="s">
        <v>458</v>
      </c>
      <c r="X955" t="s">
        <v>459</v>
      </c>
      <c r="Z955"/>
    </row>
    <row r="956" spans="1:26" x14ac:dyDescent="0.35">
      <c r="A956" t="s">
        <v>578</v>
      </c>
      <c r="B956" t="s">
        <v>460</v>
      </c>
      <c r="C956" t="s">
        <v>473</v>
      </c>
      <c r="D956" t="s">
        <v>198</v>
      </c>
      <c r="E956" t="s">
        <v>478</v>
      </c>
      <c r="F956" t="s">
        <v>465</v>
      </c>
      <c r="H956" t="s">
        <v>752</v>
      </c>
      <c r="I956" s="18">
        <v>43354</v>
      </c>
      <c r="J956">
        <v>1.78E-2</v>
      </c>
      <c r="K956" t="s">
        <v>468</v>
      </c>
      <c r="L956" t="s">
        <v>467</v>
      </c>
      <c r="M956" t="s">
        <v>467</v>
      </c>
      <c r="N956" t="s">
        <v>467</v>
      </c>
      <c r="O956">
        <v>1E-3</v>
      </c>
      <c r="P956" t="s">
        <v>468</v>
      </c>
      <c r="Q956">
        <v>4.0000000000000001E-3</v>
      </c>
      <c r="R956" t="s">
        <v>469</v>
      </c>
      <c r="S956" t="s">
        <v>458</v>
      </c>
      <c r="T956" t="s">
        <v>458</v>
      </c>
      <c r="U956" s="18">
        <v>43355</v>
      </c>
      <c r="V956" t="s">
        <v>161</v>
      </c>
      <c r="W956" t="s">
        <v>458</v>
      </c>
      <c r="X956" t="s">
        <v>459</v>
      </c>
      <c r="Z956"/>
    </row>
    <row r="957" spans="1:26" x14ac:dyDescent="0.35">
      <c r="A957" t="s">
        <v>579</v>
      </c>
      <c r="B957" t="s">
        <v>460</v>
      </c>
      <c r="C957" t="s">
        <v>473</v>
      </c>
      <c r="D957" t="s">
        <v>198</v>
      </c>
      <c r="E957" t="s">
        <v>478</v>
      </c>
      <c r="F957" t="s">
        <v>465</v>
      </c>
      <c r="H957" t="s">
        <v>753</v>
      </c>
      <c r="I957" s="18">
        <v>43368</v>
      </c>
      <c r="J957">
        <v>4.48E-2</v>
      </c>
      <c r="K957" t="s">
        <v>468</v>
      </c>
      <c r="L957" t="s">
        <v>467</v>
      </c>
      <c r="M957" t="s">
        <v>467</v>
      </c>
      <c r="N957" t="s">
        <v>467</v>
      </c>
      <c r="O957">
        <v>1E-3</v>
      </c>
      <c r="P957" t="s">
        <v>468</v>
      </c>
      <c r="Q957">
        <v>4.0000000000000001E-3</v>
      </c>
      <c r="R957" t="s">
        <v>469</v>
      </c>
      <c r="S957" t="s">
        <v>458</v>
      </c>
      <c r="T957" t="s">
        <v>458</v>
      </c>
      <c r="U957" s="18">
        <v>43369</v>
      </c>
      <c r="V957" t="s">
        <v>159</v>
      </c>
      <c r="W957" t="s">
        <v>458</v>
      </c>
      <c r="X957" t="s">
        <v>459</v>
      </c>
      <c r="Z957"/>
    </row>
    <row r="958" spans="1:26" x14ac:dyDescent="0.35">
      <c r="A958" t="s">
        <v>580</v>
      </c>
      <c r="B958" t="s">
        <v>460</v>
      </c>
      <c r="C958" t="s">
        <v>473</v>
      </c>
      <c r="D958" t="s">
        <v>198</v>
      </c>
      <c r="E958" t="s">
        <v>478</v>
      </c>
      <c r="F958" t="s">
        <v>465</v>
      </c>
      <c r="H958" t="s">
        <v>754</v>
      </c>
      <c r="I958" s="18">
        <v>43368</v>
      </c>
      <c r="J958">
        <v>4.9000000000000002E-2</v>
      </c>
      <c r="K958" t="s">
        <v>468</v>
      </c>
      <c r="L958" t="s">
        <v>467</v>
      </c>
      <c r="M958" t="s">
        <v>467</v>
      </c>
      <c r="N958" t="s">
        <v>467</v>
      </c>
      <c r="O958">
        <v>1E-3</v>
      </c>
      <c r="P958" t="s">
        <v>468</v>
      </c>
      <c r="Q958">
        <v>4.0000000000000001E-3</v>
      </c>
      <c r="R958" t="s">
        <v>469</v>
      </c>
      <c r="S958" t="s">
        <v>458</v>
      </c>
      <c r="T958" t="s">
        <v>458</v>
      </c>
      <c r="U958" s="18">
        <v>43369</v>
      </c>
      <c r="V958" t="s">
        <v>160</v>
      </c>
      <c r="W958" t="s">
        <v>458</v>
      </c>
      <c r="X958" t="s">
        <v>459</v>
      </c>
      <c r="Z958"/>
    </row>
    <row r="959" spans="1:26" x14ac:dyDescent="0.35">
      <c r="A959" t="s">
        <v>581</v>
      </c>
      <c r="B959" t="s">
        <v>460</v>
      </c>
      <c r="C959" t="s">
        <v>473</v>
      </c>
      <c r="D959" t="s">
        <v>198</v>
      </c>
      <c r="E959" t="s">
        <v>478</v>
      </c>
      <c r="F959" t="s">
        <v>465</v>
      </c>
      <c r="H959" t="s">
        <v>755</v>
      </c>
      <c r="I959" s="18">
        <v>43368</v>
      </c>
      <c r="J959">
        <v>1.01E-2</v>
      </c>
      <c r="K959" t="s">
        <v>468</v>
      </c>
      <c r="L959" t="s">
        <v>467</v>
      </c>
      <c r="M959" t="s">
        <v>467</v>
      </c>
      <c r="N959" t="s">
        <v>467</v>
      </c>
      <c r="O959">
        <v>1E-3</v>
      </c>
      <c r="P959" t="s">
        <v>468</v>
      </c>
      <c r="Q959">
        <v>4.0000000000000001E-3</v>
      </c>
      <c r="R959" t="s">
        <v>469</v>
      </c>
      <c r="S959" t="s">
        <v>458</v>
      </c>
      <c r="T959" t="s">
        <v>458</v>
      </c>
      <c r="U959" s="18">
        <v>43369</v>
      </c>
      <c r="V959" t="s">
        <v>158</v>
      </c>
      <c r="W959" t="s">
        <v>458</v>
      </c>
      <c r="X959" t="s">
        <v>459</v>
      </c>
      <c r="Z959"/>
    </row>
    <row r="960" spans="1:26" x14ac:dyDescent="0.35">
      <c r="A960" t="s">
        <v>582</v>
      </c>
      <c r="B960" t="s">
        <v>460</v>
      </c>
      <c r="C960" t="s">
        <v>473</v>
      </c>
      <c r="D960" t="s">
        <v>198</v>
      </c>
      <c r="E960" t="s">
        <v>478</v>
      </c>
      <c r="F960" t="s">
        <v>465</v>
      </c>
      <c r="H960" t="s">
        <v>756</v>
      </c>
      <c r="I960" s="18">
        <v>43368</v>
      </c>
      <c r="J960">
        <v>1.2699999999999999E-2</v>
      </c>
      <c r="K960" t="s">
        <v>468</v>
      </c>
      <c r="L960" t="s">
        <v>467</v>
      </c>
      <c r="M960" t="s">
        <v>467</v>
      </c>
      <c r="N960" t="s">
        <v>467</v>
      </c>
      <c r="O960">
        <v>1E-3</v>
      </c>
      <c r="P960" t="s">
        <v>468</v>
      </c>
      <c r="Q960">
        <v>4.0000000000000001E-3</v>
      </c>
      <c r="R960" t="s">
        <v>469</v>
      </c>
      <c r="S960" t="s">
        <v>458</v>
      </c>
      <c r="T960" t="s">
        <v>457</v>
      </c>
      <c r="U960" s="18">
        <v>43369</v>
      </c>
      <c r="V960" t="s">
        <v>451</v>
      </c>
      <c r="W960" t="s">
        <v>458</v>
      </c>
      <c r="X960" t="s">
        <v>459</v>
      </c>
      <c r="Z960"/>
    </row>
    <row r="961" spans="1:26" x14ac:dyDescent="0.35">
      <c r="A961" t="s">
        <v>803</v>
      </c>
      <c r="B961" t="s">
        <v>460</v>
      </c>
      <c r="C961" t="s">
        <v>473</v>
      </c>
      <c r="D961" t="s">
        <v>198</v>
      </c>
      <c r="E961" t="s">
        <v>478</v>
      </c>
      <c r="F961" t="s">
        <v>465</v>
      </c>
      <c r="H961" t="s">
        <v>757</v>
      </c>
      <c r="I961" s="18">
        <v>43368</v>
      </c>
      <c r="J961">
        <v>1.2200000000000001E-2</v>
      </c>
      <c r="K961" t="s">
        <v>468</v>
      </c>
      <c r="L961" t="s">
        <v>467</v>
      </c>
      <c r="M961" t="s">
        <v>467</v>
      </c>
      <c r="N961" t="s">
        <v>467</v>
      </c>
      <c r="O961">
        <v>1E-3</v>
      </c>
      <c r="P961" t="s">
        <v>468</v>
      </c>
      <c r="Q961">
        <v>4.0000000000000001E-3</v>
      </c>
      <c r="R961" t="s">
        <v>469</v>
      </c>
      <c r="S961" t="s">
        <v>458</v>
      </c>
      <c r="T961" t="s">
        <v>456</v>
      </c>
      <c r="U961" s="18">
        <v>43369</v>
      </c>
      <c r="V961" t="s">
        <v>451</v>
      </c>
      <c r="W961" t="s">
        <v>458</v>
      </c>
      <c r="X961" t="s">
        <v>459</v>
      </c>
      <c r="Z961"/>
    </row>
    <row r="962" spans="1:26" x14ac:dyDescent="0.35">
      <c r="A962" t="s">
        <v>583</v>
      </c>
      <c r="B962" t="s">
        <v>460</v>
      </c>
      <c r="C962" t="s">
        <v>473</v>
      </c>
      <c r="D962" t="s">
        <v>198</v>
      </c>
      <c r="E962" t="s">
        <v>478</v>
      </c>
      <c r="F962" t="s">
        <v>465</v>
      </c>
      <c r="H962" t="s">
        <v>758</v>
      </c>
      <c r="I962" s="18">
        <v>43382</v>
      </c>
      <c r="J962">
        <v>2.6800000000000001E-2</v>
      </c>
      <c r="K962" t="s">
        <v>468</v>
      </c>
      <c r="L962" t="s">
        <v>467</v>
      </c>
      <c r="M962" t="s">
        <v>467</v>
      </c>
      <c r="N962" t="s">
        <v>467</v>
      </c>
      <c r="O962">
        <v>1E-3</v>
      </c>
      <c r="P962" t="s">
        <v>468</v>
      </c>
      <c r="Q962">
        <v>4.0000000000000001E-3</v>
      </c>
      <c r="R962" t="s">
        <v>469</v>
      </c>
      <c r="S962" t="s">
        <v>458</v>
      </c>
      <c r="T962" t="s">
        <v>458</v>
      </c>
      <c r="U962" s="18">
        <v>43383</v>
      </c>
      <c r="V962" t="s">
        <v>159</v>
      </c>
      <c r="W962" t="s">
        <v>458</v>
      </c>
      <c r="X962" t="s">
        <v>459</v>
      </c>
      <c r="Z962"/>
    </row>
    <row r="963" spans="1:26" x14ac:dyDescent="0.35">
      <c r="A963" t="s">
        <v>584</v>
      </c>
      <c r="B963" t="s">
        <v>460</v>
      </c>
      <c r="C963" t="s">
        <v>473</v>
      </c>
      <c r="D963" t="s">
        <v>198</v>
      </c>
      <c r="E963" t="s">
        <v>478</v>
      </c>
      <c r="F963" t="s">
        <v>465</v>
      </c>
      <c r="H963" t="s">
        <v>759</v>
      </c>
      <c r="I963" s="18">
        <v>43382</v>
      </c>
      <c r="J963">
        <v>2.24E-2</v>
      </c>
      <c r="K963" t="s">
        <v>468</v>
      </c>
      <c r="L963" t="s">
        <v>467</v>
      </c>
      <c r="M963" t="s">
        <v>467</v>
      </c>
      <c r="N963" t="s">
        <v>467</v>
      </c>
      <c r="O963">
        <v>1E-3</v>
      </c>
      <c r="P963" t="s">
        <v>468</v>
      </c>
      <c r="Q963">
        <v>4.0000000000000001E-3</v>
      </c>
      <c r="R963" t="s">
        <v>469</v>
      </c>
      <c r="S963" t="s">
        <v>458</v>
      </c>
      <c r="T963" t="s">
        <v>458</v>
      </c>
      <c r="U963" s="18">
        <v>43383</v>
      </c>
      <c r="V963" t="s">
        <v>160</v>
      </c>
      <c r="W963" t="s">
        <v>458</v>
      </c>
      <c r="X963" t="s">
        <v>459</v>
      </c>
      <c r="Z963"/>
    </row>
    <row r="964" spans="1:26" x14ac:dyDescent="0.35">
      <c r="A964" t="s">
        <v>585</v>
      </c>
      <c r="B964" t="s">
        <v>460</v>
      </c>
      <c r="C964" t="s">
        <v>473</v>
      </c>
      <c r="D964" t="s">
        <v>198</v>
      </c>
      <c r="E964" t="s">
        <v>478</v>
      </c>
      <c r="F964" t="s">
        <v>465</v>
      </c>
      <c r="H964" t="s">
        <v>760</v>
      </c>
      <c r="I964" s="18">
        <v>43382</v>
      </c>
      <c r="J964">
        <v>1.9800000000000002E-2</v>
      </c>
      <c r="K964" t="s">
        <v>468</v>
      </c>
      <c r="L964" t="s">
        <v>467</v>
      </c>
      <c r="M964" t="s">
        <v>467</v>
      </c>
      <c r="N964" t="s">
        <v>467</v>
      </c>
      <c r="O964">
        <v>1E-3</v>
      </c>
      <c r="P964" t="s">
        <v>468</v>
      </c>
      <c r="Q964">
        <v>4.0000000000000001E-3</v>
      </c>
      <c r="R964" t="s">
        <v>469</v>
      </c>
      <c r="S964" t="s">
        <v>458</v>
      </c>
      <c r="T964" t="s">
        <v>458</v>
      </c>
      <c r="U964" s="18">
        <v>43383</v>
      </c>
      <c r="V964" t="s">
        <v>450</v>
      </c>
      <c r="W964" t="s">
        <v>458</v>
      </c>
      <c r="X964" t="s">
        <v>459</v>
      </c>
      <c r="Z964"/>
    </row>
    <row r="965" spans="1:26" x14ac:dyDescent="0.35">
      <c r="A965" t="s">
        <v>586</v>
      </c>
      <c r="B965" t="s">
        <v>460</v>
      </c>
      <c r="C965" t="s">
        <v>473</v>
      </c>
      <c r="D965" t="s">
        <v>198</v>
      </c>
      <c r="E965" t="s">
        <v>478</v>
      </c>
      <c r="F965" t="s">
        <v>465</v>
      </c>
      <c r="H965" t="s">
        <v>761</v>
      </c>
      <c r="I965" s="18">
        <v>43382</v>
      </c>
      <c r="J965">
        <v>1.2699999999999999E-2</v>
      </c>
      <c r="K965" t="s">
        <v>468</v>
      </c>
      <c r="L965" t="s">
        <v>467</v>
      </c>
      <c r="M965" t="s">
        <v>467</v>
      </c>
      <c r="N965" t="s">
        <v>467</v>
      </c>
      <c r="O965">
        <v>1E-3</v>
      </c>
      <c r="P965" t="s">
        <v>468</v>
      </c>
      <c r="Q965">
        <v>4.0000000000000001E-3</v>
      </c>
      <c r="R965" t="s">
        <v>469</v>
      </c>
      <c r="S965" t="s">
        <v>458</v>
      </c>
      <c r="T965" t="s">
        <v>457</v>
      </c>
      <c r="U965" s="18">
        <v>43383</v>
      </c>
      <c r="V965" t="s">
        <v>158</v>
      </c>
      <c r="W965" t="s">
        <v>458</v>
      </c>
      <c r="X965" t="s">
        <v>459</v>
      </c>
      <c r="Z965"/>
    </row>
    <row r="966" spans="1:26" x14ac:dyDescent="0.35">
      <c r="A966" t="s">
        <v>612</v>
      </c>
      <c r="B966" t="s">
        <v>460</v>
      </c>
      <c r="C966" t="s">
        <v>473</v>
      </c>
      <c r="D966" t="s">
        <v>198</v>
      </c>
      <c r="E966" t="s">
        <v>478</v>
      </c>
      <c r="F966" t="s">
        <v>465</v>
      </c>
      <c r="H966" t="s">
        <v>762</v>
      </c>
      <c r="I966" s="18">
        <v>43382</v>
      </c>
      <c r="J966">
        <v>1.0800000000000001E-2</v>
      </c>
      <c r="K966" t="s">
        <v>468</v>
      </c>
      <c r="L966" t="s">
        <v>467</v>
      </c>
      <c r="M966" t="s">
        <v>467</v>
      </c>
      <c r="N966" t="s">
        <v>467</v>
      </c>
      <c r="O966">
        <v>1E-3</v>
      </c>
      <c r="P966" t="s">
        <v>468</v>
      </c>
      <c r="Q966">
        <v>4.0000000000000001E-3</v>
      </c>
      <c r="R966" t="s">
        <v>469</v>
      </c>
      <c r="S966" t="s">
        <v>458</v>
      </c>
      <c r="T966" t="s">
        <v>456</v>
      </c>
      <c r="U966" s="18">
        <v>43383</v>
      </c>
      <c r="V966" t="s">
        <v>158</v>
      </c>
      <c r="W966" t="s">
        <v>458</v>
      </c>
      <c r="X966" t="s">
        <v>459</v>
      </c>
      <c r="Z966"/>
    </row>
    <row r="967" spans="1:26" x14ac:dyDescent="0.35">
      <c r="A967" t="s">
        <v>587</v>
      </c>
      <c r="B967" t="s">
        <v>460</v>
      </c>
      <c r="C967" t="s">
        <v>473</v>
      </c>
      <c r="D967" t="s">
        <v>198</v>
      </c>
      <c r="E967" t="s">
        <v>478</v>
      </c>
      <c r="F967" t="s">
        <v>465</v>
      </c>
      <c r="H967" t="s">
        <v>763</v>
      </c>
      <c r="I967" s="18">
        <v>43382</v>
      </c>
      <c r="J967">
        <v>1.8700000000000001E-2</v>
      </c>
      <c r="K967" t="s">
        <v>468</v>
      </c>
      <c r="L967" t="s">
        <v>467</v>
      </c>
      <c r="M967" t="s">
        <v>467</v>
      </c>
      <c r="N967" t="s">
        <v>467</v>
      </c>
      <c r="O967">
        <v>1E-3</v>
      </c>
      <c r="P967" t="s">
        <v>468</v>
      </c>
      <c r="Q967">
        <v>4.0000000000000001E-3</v>
      </c>
      <c r="R967" t="s">
        <v>469</v>
      </c>
      <c r="S967" t="s">
        <v>458</v>
      </c>
      <c r="T967" t="s">
        <v>458</v>
      </c>
      <c r="U967" s="18">
        <v>43383</v>
      </c>
      <c r="V967" t="s">
        <v>451</v>
      </c>
      <c r="W967" t="s">
        <v>458</v>
      </c>
      <c r="X967" t="s">
        <v>459</v>
      </c>
      <c r="Z967"/>
    </row>
    <row r="968" spans="1:26" x14ac:dyDescent="0.35">
      <c r="A968" t="s">
        <v>588</v>
      </c>
      <c r="B968" t="s">
        <v>460</v>
      </c>
      <c r="C968" t="s">
        <v>473</v>
      </c>
      <c r="D968" t="s">
        <v>198</v>
      </c>
      <c r="E968" t="s">
        <v>478</v>
      </c>
      <c r="F968" t="s">
        <v>465</v>
      </c>
      <c r="H968" t="s">
        <v>764</v>
      </c>
      <c r="I968" s="18">
        <v>43382</v>
      </c>
      <c r="J968">
        <v>1.14E-2</v>
      </c>
      <c r="K968" t="s">
        <v>468</v>
      </c>
      <c r="L968" t="s">
        <v>467</v>
      </c>
      <c r="M968" t="s">
        <v>467</v>
      </c>
      <c r="N968" t="s">
        <v>467</v>
      </c>
      <c r="O968">
        <v>1E-3</v>
      </c>
      <c r="P968" t="s">
        <v>468</v>
      </c>
      <c r="Q968">
        <v>4.0000000000000001E-3</v>
      </c>
      <c r="R968" t="s">
        <v>469</v>
      </c>
      <c r="S968" t="s">
        <v>458</v>
      </c>
      <c r="T968" t="s">
        <v>458</v>
      </c>
      <c r="U968" s="18">
        <v>43383</v>
      </c>
      <c r="V968" t="s">
        <v>161</v>
      </c>
      <c r="W968" t="s">
        <v>458</v>
      </c>
      <c r="X968" t="s">
        <v>459</v>
      </c>
      <c r="Z968"/>
    </row>
    <row r="969" spans="1:26" x14ac:dyDescent="0.35">
      <c r="A969" t="s">
        <v>589</v>
      </c>
      <c r="B969" t="s">
        <v>460</v>
      </c>
      <c r="C969" t="s">
        <v>473</v>
      </c>
      <c r="D969" t="s">
        <v>198</v>
      </c>
      <c r="E969" t="s">
        <v>478</v>
      </c>
      <c r="F969" t="s">
        <v>465</v>
      </c>
      <c r="H969" t="s">
        <v>765</v>
      </c>
      <c r="I969" s="18">
        <v>43396</v>
      </c>
      <c r="J969">
        <v>1.1900000000000001E-2</v>
      </c>
      <c r="K969" t="s">
        <v>468</v>
      </c>
      <c r="L969" t="s">
        <v>467</v>
      </c>
      <c r="M969" t="s">
        <v>467</v>
      </c>
      <c r="N969" t="s">
        <v>467</v>
      </c>
      <c r="O969">
        <v>1E-3</v>
      </c>
      <c r="P969" t="s">
        <v>468</v>
      </c>
      <c r="Q969">
        <v>4.0000000000000001E-3</v>
      </c>
      <c r="R969" t="s">
        <v>469</v>
      </c>
      <c r="S969" t="s">
        <v>458</v>
      </c>
      <c r="T969" t="s">
        <v>458</v>
      </c>
      <c r="U969" s="18">
        <v>43397</v>
      </c>
      <c r="V969" t="s">
        <v>159</v>
      </c>
      <c r="W969" t="s">
        <v>458</v>
      </c>
      <c r="X969" t="s">
        <v>459</v>
      </c>
      <c r="Z969"/>
    </row>
    <row r="970" spans="1:26" x14ac:dyDescent="0.35">
      <c r="A970" t="s">
        <v>590</v>
      </c>
      <c r="B970" t="s">
        <v>460</v>
      </c>
      <c r="C970" t="s">
        <v>473</v>
      </c>
      <c r="D970" t="s">
        <v>198</v>
      </c>
      <c r="E970" t="s">
        <v>478</v>
      </c>
      <c r="F970" t="s">
        <v>465</v>
      </c>
      <c r="H970" t="s">
        <v>766</v>
      </c>
      <c r="I970" s="18">
        <v>43396</v>
      </c>
      <c r="J970">
        <v>1.38E-2</v>
      </c>
      <c r="K970" t="s">
        <v>468</v>
      </c>
      <c r="L970" t="s">
        <v>467</v>
      </c>
      <c r="M970" t="s">
        <v>467</v>
      </c>
      <c r="N970" t="s">
        <v>467</v>
      </c>
      <c r="O970">
        <v>1E-3</v>
      </c>
      <c r="P970" t="s">
        <v>468</v>
      </c>
      <c r="Q970">
        <v>4.0000000000000001E-3</v>
      </c>
      <c r="R970" t="s">
        <v>469</v>
      </c>
      <c r="S970" t="s">
        <v>458</v>
      </c>
      <c r="T970" t="s">
        <v>458</v>
      </c>
      <c r="U970" s="18">
        <v>43397</v>
      </c>
      <c r="V970" t="s">
        <v>160</v>
      </c>
      <c r="W970" t="s">
        <v>458</v>
      </c>
      <c r="X970" t="s">
        <v>459</v>
      </c>
      <c r="Z970"/>
    </row>
    <row r="971" spans="1:26" x14ac:dyDescent="0.35">
      <c r="A971" t="s">
        <v>591</v>
      </c>
      <c r="B971" t="s">
        <v>460</v>
      </c>
      <c r="C971" t="s">
        <v>473</v>
      </c>
      <c r="D971" t="s">
        <v>198</v>
      </c>
      <c r="E971" t="s">
        <v>478</v>
      </c>
      <c r="F971" t="s">
        <v>465</v>
      </c>
      <c r="H971" t="s">
        <v>767</v>
      </c>
      <c r="I971" s="18">
        <v>43396</v>
      </c>
      <c r="J971">
        <v>1.37E-2</v>
      </c>
      <c r="K971" t="s">
        <v>468</v>
      </c>
      <c r="L971" t="s">
        <v>467</v>
      </c>
      <c r="M971" t="s">
        <v>467</v>
      </c>
      <c r="N971" t="s">
        <v>467</v>
      </c>
      <c r="O971">
        <v>1E-3</v>
      </c>
      <c r="P971" t="s">
        <v>468</v>
      </c>
      <c r="Q971">
        <v>4.0000000000000001E-3</v>
      </c>
      <c r="R971" t="s">
        <v>469</v>
      </c>
      <c r="S971" t="s">
        <v>458</v>
      </c>
      <c r="T971" t="s">
        <v>458</v>
      </c>
      <c r="U971" s="18">
        <v>43397</v>
      </c>
      <c r="V971" t="s">
        <v>450</v>
      </c>
      <c r="W971" t="s">
        <v>458</v>
      </c>
      <c r="X971" t="s">
        <v>459</v>
      </c>
      <c r="Z971"/>
    </row>
    <row r="972" spans="1:26" x14ac:dyDescent="0.35">
      <c r="A972" t="s">
        <v>592</v>
      </c>
      <c r="B972" t="s">
        <v>460</v>
      </c>
      <c r="C972" t="s">
        <v>473</v>
      </c>
      <c r="D972" t="s">
        <v>198</v>
      </c>
      <c r="E972" t="s">
        <v>478</v>
      </c>
      <c r="F972" t="s">
        <v>465</v>
      </c>
      <c r="H972" t="s">
        <v>768</v>
      </c>
      <c r="I972" s="18">
        <v>43396</v>
      </c>
      <c r="J972">
        <v>6.1999999999999998E-3</v>
      </c>
      <c r="K972" t="s">
        <v>468</v>
      </c>
      <c r="L972" t="s">
        <v>467</v>
      </c>
      <c r="M972" t="s">
        <v>467</v>
      </c>
      <c r="N972" t="s">
        <v>467</v>
      </c>
      <c r="O972">
        <v>1E-3</v>
      </c>
      <c r="P972" t="s">
        <v>468</v>
      </c>
      <c r="Q972">
        <v>4.0000000000000001E-3</v>
      </c>
      <c r="R972" t="s">
        <v>469</v>
      </c>
      <c r="S972" t="s">
        <v>458</v>
      </c>
      <c r="T972" t="s">
        <v>457</v>
      </c>
      <c r="U972" s="18">
        <v>43397</v>
      </c>
      <c r="V972" t="s">
        <v>158</v>
      </c>
      <c r="W972" t="s">
        <v>458</v>
      </c>
      <c r="X972" t="s">
        <v>459</v>
      </c>
      <c r="Z972"/>
    </row>
    <row r="973" spans="1:26" x14ac:dyDescent="0.35">
      <c r="A973" t="s">
        <v>613</v>
      </c>
      <c r="B973" t="s">
        <v>460</v>
      </c>
      <c r="C973" t="s">
        <v>473</v>
      </c>
      <c r="D973" t="s">
        <v>198</v>
      </c>
      <c r="E973" t="s">
        <v>478</v>
      </c>
      <c r="F973" t="s">
        <v>465</v>
      </c>
      <c r="H973" t="s">
        <v>769</v>
      </c>
      <c r="I973" s="18">
        <v>43396</v>
      </c>
      <c r="J973">
        <v>7.3000000000000001E-3</v>
      </c>
      <c r="K973" t="s">
        <v>468</v>
      </c>
      <c r="L973" t="s">
        <v>467</v>
      </c>
      <c r="M973" t="s">
        <v>467</v>
      </c>
      <c r="N973" t="s">
        <v>467</v>
      </c>
      <c r="O973">
        <v>1E-3</v>
      </c>
      <c r="P973" t="s">
        <v>468</v>
      </c>
      <c r="Q973">
        <v>4.0000000000000001E-3</v>
      </c>
      <c r="R973" t="s">
        <v>469</v>
      </c>
      <c r="S973" t="s">
        <v>458</v>
      </c>
      <c r="T973" t="s">
        <v>456</v>
      </c>
      <c r="U973" s="18">
        <v>43397</v>
      </c>
      <c r="V973" t="s">
        <v>158</v>
      </c>
      <c r="W973" t="s">
        <v>458</v>
      </c>
      <c r="X973" t="s">
        <v>459</v>
      </c>
      <c r="Z973"/>
    </row>
    <row r="974" spans="1:26" x14ac:dyDescent="0.35">
      <c r="A974" t="s">
        <v>593</v>
      </c>
      <c r="B974" t="s">
        <v>460</v>
      </c>
      <c r="C974" t="s">
        <v>473</v>
      </c>
      <c r="D974" t="s">
        <v>198</v>
      </c>
      <c r="E974" t="s">
        <v>478</v>
      </c>
      <c r="F974" t="s">
        <v>465</v>
      </c>
      <c r="H974" t="s">
        <v>770</v>
      </c>
      <c r="I974" s="18">
        <v>43396</v>
      </c>
      <c r="J974">
        <v>1.11E-2</v>
      </c>
      <c r="K974" t="s">
        <v>468</v>
      </c>
      <c r="L974" t="s">
        <v>467</v>
      </c>
      <c r="M974" t="s">
        <v>467</v>
      </c>
      <c r="N974" t="s">
        <v>467</v>
      </c>
      <c r="O974">
        <v>1E-3</v>
      </c>
      <c r="P974" t="s">
        <v>468</v>
      </c>
      <c r="Q974">
        <v>4.0000000000000001E-3</v>
      </c>
      <c r="R974" t="s">
        <v>469</v>
      </c>
      <c r="S974" t="s">
        <v>458</v>
      </c>
      <c r="T974" t="s">
        <v>458</v>
      </c>
      <c r="U974" s="18">
        <v>43397</v>
      </c>
      <c r="V974" t="s">
        <v>451</v>
      </c>
      <c r="W974" t="s">
        <v>458</v>
      </c>
      <c r="X974" t="s">
        <v>459</v>
      </c>
      <c r="Z974"/>
    </row>
    <row r="975" spans="1:26" x14ac:dyDescent="0.35">
      <c r="A975" t="s">
        <v>594</v>
      </c>
      <c r="B975" t="s">
        <v>460</v>
      </c>
      <c r="C975" t="s">
        <v>473</v>
      </c>
      <c r="D975" t="s">
        <v>198</v>
      </c>
      <c r="E975" t="s">
        <v>478</v>
      </c>
      <c r="F975" t="s">
        <v>465</v>
      </c>
      <c r="H975" t="s">
        <v>771</v>
      </c>
      <c r="I975" s="18">
        <v>43396</v>
      </c>
      <c r="J975">
        <v>1.0699999999999999E-2</v>
      </c>
      <c r="K975" t="s">
        <v>468</v>
      </c>
      <c r="L975" t="s">
        <v>467</v>
      </c>
      <c r="M975" t="s">
        <v>467</v>
      </c>
      <c r="N975" t="s">
        <v>467</v>
      </c>
      <c r="O975">
        <v>1E-3</v>
      </c>
      <c r="P975" t="s">
        <v>468</v>
      </c>
      <c r="Q975">
        <v>4.0000000000000001E-3</v>
      </c>
      <c r="R975" t="s">
        <v>469</v>
      </c>
      <c r="S975" t="s">
        <v>458</v>
      </c>
      <c r="T975" t="s">
        <v>458</v>
      </c>
      <c r="U975" s="18">
        <v>43397</v>
      </c>
      <c r="V975" t="s">
        <v>161</v>
      </c>
      <c r="W975" t="s">
        <v>458</v>
      </c>
      <c r="X975" t="s">
        <v>459</v>
      </c>
      <c r="Z975"/>
    </row>
    <row r="976" spans="1:26" x14ac:dyDescent="0.35">
      <c r="A976" t="s">
        <v>595</v>
      </c>
      <c r="B976" t="s">
        <v>460</v>
      </c>
      <c r="C976" t="s">
        <v>473</v>
      </c>
      <c r="D976" t="s">
        <v>198</v>
      </c>
      <c r="E976" t="s">
        <v>478</v>
      </c>
      <c r="F976" t="s">
        <v>465</v>
      </c>
      <c r="H976" t="s">
        <v>772</v>
      </c>
      <c r="I976" s="18">
        <v>43402</v>
      </c>
      <c r="J976">
        <v>3.6200000000000003E-2</v>
      </c>
      <c r="K976" t="s">
        <v>468</v>
      </c>
      <c r="L976" t="s">
        <v>467</v>
      </c>
      <c r="M976" t="s">
        <v>467</v>
      </c>
      <c r="N976" t="s">
        <v>467</v>
      </c>
      <c r="O976">
        <v>1E-3</v>
      </c>
      <c r="P976" t="s">
        <v>468</v>
      </c>
      <c r="Q976">
        <v>4.0000000000000001E-3</v>
      </c>
      <c r="R976" t="s">
        <v>469</v>
      </c>
      <c r="S976" t="s">
        <v>458</v>
      </c>
      <c r="T976" t="s">
        <v>458</v>
      </c>
      <c r="U976" s="18">
        <v>43403</v>
      </c>
      <c r="V976" t="s">
        <v>159</v>
      </c>
      <c r="W976" t="s">
        <v>458</v>
      </c>
      <c r="X976" t="s">
        <v>459</v>
      </c>
      <c r="Z976"/>
    </row>
    <row r="977" spans="1:26" x14ac:dyDescent="0.35">
      <c r="A977" t="s">
        <v>596</v>
      </c>
      <c r="B977" t="s">
        <v>460</v>
      </c>
      <c r="C977" t="s">
        <v>473</v>
      </c>
      <c r="D977" t="s">
        <v>198</v>
      </c>
      <c r="E977" t="s">
        <v>478</v>
      </c>
      <c r="F977" t="s">
        <v>465</v>
      </c>
      <c r="H977" t="s">
        <v>773</v>
      </c>
      <c r="I977" s="18">
        <v>43402</v>
      </c>
      <c r="J977">
        <v>2.1399999999999999E-2</v>
      </c>
      <c r="K977" t="s">
        <v>468</v>
      </c>
      <c r="L977" t="s">
        <v>467</v>
      </c>
      <c r="M977" t="s">
        <v>467</v>
      </c>
      <c r="N977" t="s">
        <v>467</v>
      </c>
      <c r="O977">
        <v>1E-3</v>
      </c>
      <c r="P977" t="s">
        <v>468</v>
      </c>
      <c r="Q977">
        <v>4.0000000000000001E-3</v>
      </c>
      <c r="R977" t="s">
        <v>469</v>
      </c>
      <c r="S977" t="s">
        <v>458</v>
      </c>
      <c r="T977" t="s">
        <v>458</v>
      </c>
      <c r="U977" s="18">
        <v>43403</v>
      </c>
      <c r="V977" t="s">
        <v>160</v>
      </c>
      <c r="W977" t="s">
        <v>458</v>
      </c>
      <c r="X977" t="s">
        <v>459</v>
      </c>
      <c r="Z977"/>
    </row>
    <row r="978" spans="1:26" x14ac:dyDescent="0.35">
      <c r="A978" t="s">
        <v>597</v>
      </c>
      <c r="B978" t="s">
        <v>460</v>
      </c>
      <c r="C978" t="s">
        <v>473</v>
      </c>
      <c r="D978" t="s">
        <v>198</v>
      </c>
      <c r="E978" t="s">
        <v>478</v>
      </c>
      <c r="F978" t="s">
        <v>465</v>
      </c>
      <c r="H978" t="s">
        <v>774</v>
      </c>
      <c r="I978" s="18">
        <v>43402</v>
      </c>
      <c r="J978">
        <v>1.9599999999999999E-2</v>
      </c>
      <c r="K978" t="s">
        <v>468</v>
      </c>
      <c r="L978" t="s">
        <v>467</v>
      </c>
      <c r="M978" t="s">
        <v>467</v>
      </c>
      <c r="N978" t="s">
        <v>467</v>
      </c>
      <c r="O978">
        <v>1E-3</v>
      </c>
      <c r="P978" t="s">
        <v>468</v>
      </c>
      <c r="Q978">
        <v>4.0000000000000001E-3</v>
      </c>
      <c r="R978" t="s">
        <v>469</v>
      </c>
      <c r="S978" t="s">
        <v>458</v>
      </c>
      <c r="T978" t="s">
        <v>458</v>
      </c>
      <c r="U978" s="18">
        <v>43403</v>
      </c>
      <c r="V978" t="s">
        <v>158</v>
      </c>
      <c r="W978" t="s">
        <v>458</v>
      </c>
      <c r="X978" t="s">
        <v>459</v>
      </c>
      <c r="Z978"/>
    </row>
    <row r="979" spans="1:26" x14ac:dyDescent="0.35">
      <c r="A979" t="s">
        <v>598</v>
      </c>
      <c r="B979" t="s">
        <v>460</v>
      </c>
      <c r="C979" t="s">
        <v>473</v>
      </c>
      <c r="D979" t="s">
        <v>198</v>
      </c>
      <c r="E979" t="s">
        <v>478</v>
      </c>
      <c r="F979" t="s">
        <v>465</v>
      </c>
      <c r="H979" t="s">
        <v>775</v>
      </c>
      <c r="I979" s="18">
        <v>43402</v>
      </c>
      <c r="J979">
        <v>1.4999999999999999E-2</v>
      </c>
      <c r="K979" t="s">
        <v>468</v>
      </c>
      <c r="L979" t="s">
        <v>467</v>
      </c>
      <c r="M979" t="s">
        <v>467</v>
      </c>
      <c r="N979" t="s">
        <v>467</v>
      </c>
      <c r="O979">
        <v>1E-3</v>
      </c>
      <c r="P979" t="s">
        <v>468</v>
      </c>
      <c r="Q979">
        <v>4.0000000000000001E-3</v>
      </c>
      <c r="R979" t="s">
        <v>469</v>
      </c>
      <c r="S979" t="s">
        <v>458</v>
      </c>
      <c r="T979" t="s">
        <v>457</v>
      </c>
      <c r="U979" s="18">
        <v>43403</v>
      </c>
      <c r="V979" t="s">
        <v>451</v>
      </c>
      <c r="W979" t="s">
        <v>458</v>
      </c>
      <c r="X979" t="s">
        <v>459</v>
      </c>
      <c r="Z979"/>
    </row>
    <row r="980" spans="1:26" x14ac:dyDescent="0.35">
      <c r="A980" t="s">
        <v>804</v>
      </c>
      <c r="B980" t="s">
        <v>460</v>
      </c>
      <c r="C980" t="s">
        <v>473</v>
      </c>
      <c r="D980" t="s">
        <v>198</v>
      </c>
      <c r="E980" t="s">
        <v>478</v>
      </c>
      <c r="F980" t="s">
        <v>465</v>
      </c>
      <c r="H980" t="s">
        <v>776</v>
      </c>
      <c r="I980" s="18">
        <v>43402</v>
      </c>
      <c r="J980">
        <v>1.8200000000000001E-2</v>
      </c>
      <c r="K980" t="s">
        <v>468</v>
      </c>
      <c r="L980" t="s">
        <v>467</v>
      </c>
      <c r="M980" t="s">
        <v>467</v>
      </c>
      <c r="N980" t="s">
        <v>467</v>
      </c>
      <c r="O980">
        <v>1E-3</v>
      </c>
      <c r="P980" t="s">
        <v>468</v>
      </c>
      <c r="Q980">
        <v>4.0000000000000001E-3</v>
      </c>
      <c r="R980" t="s">
        <v>469</v>
      </c>
      <c r="S980" t="s">
        <v>458</v>
      </c>
      <c r="T980" t="s">
        <v>456</v>
      </c>
      <c r="U980" s="18">
        <v>43403</v>
      </c>
      <c r="V980" t="s">
        <v>451</v>
      </c>
      <c r="W980" t="s">
        <v>458</v>
      </c>
      <c r="X980" t="s">
        <v>459</v>
      </c>
      <c r="Z980"/>
    </row>
    <row r="981" spans="1:26" x14ac:dyDescent="0.35">
      <c r="A981" t="s">
        <v>599</v>
      </c>
      <c r="B981" t="s">
        <v>460</v>
      </c>
      <c r="C981" t="s">
        <v>473</v>
      </c>
      <c r="D981" t="s">
        <v>198</v>
      </c>
      <c r="E981" t="s">
        <v>478</v>
      </c>
      <c r="F981" t="s">
        <v>465</v>
      </c>
      <c r="H981" t="s">
        <v>777</v>
      </c>
      <c r="I981" s="18">
        <v>43406</v>
      </c>
      <c r="J981">
        <v>2.7E-2</v>
      </c>
      <c r="K981" t="s">
        <v>468</v>
      </c>
      <c r="L981" t="s">
        <v>467</v>
      </c>
      <c r="M981" t="s">
        <v>467</v>
      </c>
      <c r="N981" t="s">
        <v>467</v>
      </c>
      <c r="O981">
        <v>1E-3</v>
      </c>
      <c r="P981" t="s">
        <v>468</v>
      </c>
      <c r="Q981">
        <v>4.0000000000000001E-3</v>
      </c>
      <c r="R981" t="s">
        <v>469</v>
      </c>
      <c r="S981" t="s">
        <v>458</v>
      </c>
      <c r="T981" t="s">
        <v>458</v>
      </c>
      <c r="U981" s="18">
        <v>43407</v>
      </c>
      <c r="V981" t="s">
        <v>159</v>
      </c>
      <c r="W981" t="s">
        <v>458</v>
      </c>
      <c r="X981" t="s">
        <v>459</v>
      </c>
      <c r="Z981"/>
    </row>
    <row r="982" spans="1:26" x14ac:dyDescent="0.35">
      <c r="A982" t="s">
        <v>600</v>
      </c>
      <c r="B982" t="s">
        <v>460</v>
      </c>
      <c r="C982" t="s">
        <v>473</v>
      </c>
      <c r="D982" t="s">
        <v>198</v>
      </c>
      <c r="E982" t="s">
        <v>478</v>
      </c>
      <c r="F982" t="s">
        <v>465</v>
      </c>
      <c r="H982" t="s">
        <v>778</v>
      </c>
      <c r="I982" s="18">
        <v>43406</v>
      </c>
      <c r="J982">
        <v>2.6800000000000001E-2</v>
      </c>
      <c r="K982" t="s">
        <v>468</v>
      </c>
      <c r="L982" t="s">
        <v>467</v>
      </c>
      <c r="M982" t="s">
        <v>467</v>
      </c>
      <c r="N982" t="s">
        <v>467</v>
      </c>
      <c r="O982">
        <v>1E-3</v>
      </c>
      <c r="P982" t="s">
        <v>468</v>
      </c>
      <c r="Q982">
        <v>4.0000000000000001E-3</v>
      </c>
      <c r="R982" t="s">
        <v>469</v>
      </c>
      <c r="S982" t="s">
        <v>458</v>
      </c>
      <c r="T982" t="s">
        <v>458</v>
      </c>
      <c r="U982" s="18">
        <v>43407</v>
      </c>
      <c r="V982" t="s">
        <v>160</v>
      </c>
      <c r="W982" t="s">
        <v>458</v>
      </c>
      <c r="X982" t="s">
        <v>459</v>
      </c>
      <c r="Z982"/>
    </row>
    <row r="983" spans="1:26" x14ac:dyDescent="0.35">
      <c r="A983" t="s">
        <v>601</v>
      </c>
      <c r="B983" t="s">
        <v>460</v>
      </c>
      <c r="C983" t="s">
        <v>473</v>
      </c>
      <c r="D983" t="s">
        <v>198</v>
      </c>
      <c r="E983" t="s">
        <v>478</v>
      </c>
      <c r="F983" t="s">
        <v>465</v>
      </c>
      <c r="H983" t="s">
        <v>779</v>
      </c>
      <c r="I983" s="18">
        <v>43406</v>
      </c>
      <c r="J983">
        <v>2.4E-2</v>
      </c>
      <c r="K983" t="s">
        <v>468</v>
      </c>
      <c r="L983" t="s">
        <v>467</v>
      </c>
      <c r="M983" t="s">
        <v>467</v>
      </c>
      <c r="N983" t="s">
        <v>467</v>
      </c>
      <c r="O983">
        <v>1E-3</v>
      </c>
      <c r="P983" t="s">
        <v>468</v>
      </c>
      <c r="Q983">
        <v>4.0000000000000001E-3</v>
      </c>
      <c r="R983" t="s">
        <v>469</v>
      </c>
      <c r="S983" t="s">
        <v>458</v>
      </c>
      <c r="T983" t="s">
        <v>457</v>
      </c>
      <c r="U983" s="18">
        <v>43407</v>
      </c>
      <c r="V983" t="s">
        <v>158</v>
      </c>
      <c r="W983" t="s">
        <v>458</v>
      </c>
      <c r="X983" t="s">
        <v>459</v>
      </c>
      <c r="Z983"/>
    </row>
    <row r="984" spans="1:26" x14ac:dyDescent="0.35">
      <c r="A984" t="s">
        <v>614</v>
      </c>
      <c r="B984" t="s">
        <v>460</v>
      </c>
      <c r="C984" t="s">
        <v>473</v>
      </c>
      <c r="D984" t="s">
        <v>198</v>
      </c>
      <c r="E984" t="s">
        <v>478</v>
      </c>
      <c r="F984" t="s">
        <v>465</v>
      </c>
      <c r="H984" t="s">
        <v>780</v>
      </c>
      <c r="I984" s="18">
        <v>43406</v>
      </c>
      <c r="J984">
        <v>2.6200000000000001E-2</v>
      </c>
      <c r="K984" t="s">
        <v>468</v>
      </c>
      <c r="L984" t="s">
        <v>467</v>
      </c>
      <c r="M984" t="s">
        <v>467</v>
      </c>
      <c r="N984" t="s">
        <v>467</v>
      </c>
      <c r="O984">
        <v>1E-3</v>
      </c>
      <c r="P984" t="s">
        <v>468</v>
      </c>
      <c r="Q984">
        <v>4.0000000000000001E-3</v>
      </c>
      <c r="R984" t="s">
        <v>469</v>
      </c>
      <c r="S984" t="s">
        <v>458</v>
      </c>
      <c r="T984" t="s">
        <v>456</v>
      </c>
      <c r="U984" s="18">
        <v>43407</v>
      </c>
      <c r="V984" t="s">
        <v>158</v>
      </c>
      <c r="W984" t="s">
        <v>458</v>
      </c>
      <c r="X984" t="s">
        <v>459</v>
      </c>
      <c r="Z984"/>
    </row>
    <row r="985" spans="1:26" x14ac:dyDescent="0.35">
      <c r="A985" t="s">
        <v>602</v>
      </c>
      <c r="B985" t="s">
        <v>460</v>
      </c>
      <c r="C985" t="s">
        <v>473</v>
      </c>
      <c r="D985" t="s">
        <v>198</v>
      </c>
      <c r="E985" t="s">
        <v>478</v>
      </c>
      <c r="F985" t="s">
        <v>465</v>
      </c>
      <c r="H985" t="s">
        <v>781</v>
      </c>
      <c r="I985" s="18">
        <v>43406</v>
      </c>
      <c r="J985">
        <v>1.23E-2</v>
      </c>
      <c r="K985" t="s">
        <v>468</v>
      </c>
      <c r="L985" t="s">
        <v>467</v>
      </c>
      <c r="M985" t="s">
        <v>467</v>
      </c>
      <c r="N985" t="s">
        <v>467</v>
      </c>
      <c r="O985">
        <v>1E-3</v>
      </c>
      <c r="P985" t="s">
        <v>468</v>
      </c>
      <c r="Q985">
        <v>4.0000000000000001E-3</v>
      </c>
      <c r="R985" t="s">
        <v>469</v>
      </c>
      <c r="S985" t="s">
        <v>458</v>
      </c>
      <c r="T985" t="s">
        <v>458</v>
      </c>
      <c r="U985" s="18">
        <v>43407</v>
      </c>
      <c r="V985" t="s">
        <v>451</v>
      </c>
      <c r="W985" t="s">
        <v>458</v>
      </c>
      <c r="X985" t="s">
        <v>459</v>
      </c>
      <c r="Z985"/>
    </row>
    <row r="986" spans="1:26" x14ac:dyDescent="0.35">
      <c r="A986" t="s">
        <v>615</v>
      </c>
      <c r="B986" t="s">
        <v>460</v>
      </c>
      <c r="C986" t="s">
        <v>473</v>
      </c>
      <c r="D986" t="s">
        <v>198</v>
      </c>
      <c r="E986" t="s">
        <v>478</v>
      </c>
      <c r="F986" t="s">
        <v>465</v>
      </c>
      <c r="H986" t="s">
        <v>782</v>
      </c>
      <c r="I986" s="18">
        <v>43054</v>
      </c>
      <c r="J986">
        <v>2.2000000000000001E-3</v>
      </c>
      <c r="K986" t="s">
        <v>468</v>
      </c>
      <c r="L986" t="s">
        <v>467</v>
      </c>
      <c r="M986" t="s">
        <v>467</v>
      </c>
      <c r="N986" t="s">
        <v>467</v>
      </c>
      <c r="O986">
        <v>1E-3</v>
      </c>
      <c r="P986" t="s">
        <v>468</v>
      </c>
      <c r="Q986">
        <v>4.0000000000000001E-3</v>
      </c>
      <c r="R986" t="s">
        <v>469</v>
      </c>
      <c r="S986" t="s">
        <v>458</v>
      </c>
      <c r="T986" t="s">
        <v>455</v>
      </c>
      <c r="U986" s="18">
        <v>43055</v>
      </c>
      <c r="V986" t="s">
        <v>158</v>
      </c>
      <c r="W986" t="s">
        <v>458</v>
      </c>
      <c r="X986" t="s">
        <v>459</v>
      </c>
      <c r="Z986"/>
    </row>
    <row r="987" spans="1:26" x14ac:dyDescent="0.35">
      <c r="A987" t="s">
        <v>616</v>
      </c>
      <c r="B987" t="s">
        <v>460</v>
      </c>
      <c r="C987" t="s">
        <v>473</v>
      </c>
      <c r="D987" t="s">
        <v>198</v>
      </c>
      <c r="E987" t="s">
        <v>478</v>
      </c>
      <c r="F987" t="s">
        <v>465</v>
      </c>
      <c r="H987" t="s">
        <v>783</v>
      </c>
      <c r="I987" s="18">
        <v>43070</v>
      </c>
      <c r="J987">
        <v>1.6000000000000001E-3</v>
      </c>
      <c r="K987" t="s">
        <v>468</v>
      </c>
      <c r="L987" t="s">
        <v>467</v>
      </c>
      <c r="M987" t="s">
        <v>467</v>
      </c>
      <c r="N987" t="s">
        <v>467</v>
      </c>
      <c r="O987">
        <v>1E-3</v>
      </c>
      <c r="P987" t="s">
        <v>468</v>
      </c>
      <c r="Q987">
        <v>4.0000000000000001E-3</v>
      </c>
      <c r="R987" t="s">
        <v>469</v>
      </c>
      <c r="S987" t="s">
        <v>458</v>
      </c>
      <c r="T987" t="s">
        <v>455</v>
      </c>
      <c r="U987" s="18">
        <v>43071</v>
      </c>
      <c r="V987" t="s">
        <v>158</v>
      </c>
      <c r="W987" t="s">
        <v>458</v>
      </c>
      <c r="X987" t="s">
        <v>459</v>
      </c>
      <c r="Z987"/>
    </row>
    <row r="988" spans="1:26" x14ac:dyDescent="0.35">
      <c r="A988" t="s">
        <v>617</v>
      </c>
      <c r="B988" t="s">
        <v>460</v>
      </c>
      <c r="C988" t="s">
        <v>473</v>
      </c>
      <c r="D988" t="s">
        <v>198</v>
      </c>
      <c r="E988" t="s">
        <v>478</v>
      </c>
      <c r="F988" t="s">
        <v>465</v>
      </c>
      <c r="H988" t="s">
        <v>784</v>
      </c>
      <c r="I988" s="18">
        <v>43243</v>
      </c>
      <c r="J988">
        <v>3.3E-3</v>
      </c>
      <c r="K988" t="s">
        <v>468</v>
      </c>
      <c r="L988" t="s">
        <v>467</v>
      </c>
      <c r="M988" t="s">
        <v>467</v>
      </c>
      <c r="N988" t="s">
        <v>467</v>
      </c>
      <c r="O988">
        <v>1E-3</v>
      </c>
      <c r="P988" t="s">
        <v>468</v>
      </c>
      <c r="Q988">
        <v>4.0000000000000001E-3</v>
      </c>
      <c r="R988" t="s">
        <v>469</v>
      </c>
      <c r="S988" t="s">
        <v>458</v>
      </c>
      <c r="T988" t="s">
        <v>455</v>
      </c>
      <c r="U988" s="18">
        <v>43244</v>
      </c>
      <c r="V988" t="s">
        <v>158</v>
      </c>
      <c r="W988" t="s">
        <v>458</v>
      </c>
      <c r="X988" t="s">
        <v>459</v>
      </c>
      <c r="Z988"/>
    </row>
    <row r="989" spans="1:26" x14ac:dyDescent="0.35">
      <c r="A989" t="s">
        <v>618</v>
      </c>
      <c r="B989" t="s">
        <v>460</v>
      </c>
      <c r="C989" t="s">
        <v>473</v>
      </c>
      <c r="D989" t="s">
        <v>198</v>
      </c>
      <c r="E989" t="s">
        <v>478</v>
      </c>
      <c r="F989" t="s">
        <v>465</v>
      </c>
      <c r="H989" t="s">
        <v>785</v>
      </c>
      <c r="I989" s="18">
        <v>43286</v>
      </c>
      <c r="J989">
        <v>9.5E-4</v>
      </c>
      <c r="K989" t="s">
        <v>468</v>
      </c>
      <c r="L989" t="s">
        <v>467</v>
      </c>
      <c r="M989" t="s">
        <v>467</v>
      </c>
      <c r="N989" t="s">
        <v>467</v>
      </c>
      <c r="O989">
        <v>1E-3</v>
      </c>
      <c r="P989" t="s">
        <v>468</v>
      </c>
      <c r="Q989">
        <v>4.0000000000000001E-3</v>
      </c>
      <c r="R989" t="s">
        <v>469</v>
      </c>
      <c r="S989" t="s">
        <v>458</v>
      </c>
      <c r="T989" t="s">
        <v>455</v>
      </c>
      <c r="U989" s="18">
        <v>43287</v>
      </c>
      <c r="V989" t="s">
        <v>158</v>
      </c>
      <c r="W989" t="s">
        <v>458</v>
      </c>
      <c r="X989" t="s">
        <v>459</v>
      </c>
      <c r="Z989"/>
    </row>
    <row r="990" spans="1:26" x14ac:dyDescent="0.35">
      <c r="A990" t="s">
        <v>619</v>
      </c>
      <c r="B990" t="s">
        <v>460</v>
      </c>
      <c r="C990" t="s">
        <v>473</v>
      </c>
      <c r="D990" t="s">
        <v>198</v>
      </c>
      <c r="E990" t="s">
        <v>478</v>
      </c>
      <c r="F990" t="s">
        <v>465</v>
      </c>
      <c r="H990" t="s">
        <v>786</v>
      </c>
      <c r="I990" s="18">
        <v>43298</v>
      </c>
      <c r="J990">
        <v>2.2000000000000001E-3</v>
      </c>
      <c r="K990" t="s">
        <v>468</v>
      </c>
      <c r="L990" t="s">
        <v>467</v>
      </c>
      <c r="M990" t="s">
        <v>467</v>
      </c>
      <c r="N990" t="s">
        <v>467</v>
      </c>
      <c r="O990">
        <v>1E-3</v>
      </c>
      <c r="P990" t="s">
        <v>468</v>
      </c>
      <c r="Q990">
        <v>4.0000000000000001E-3</v>
      </c>
      <c r="R990" t="s">
        <v>469</v>
      </c>
      <c r="S990" t="s">
        <v>458</v>
      </c>
      <c r="T990" t="s">
        <v>455</v>
      </c>
      <c r="U990" s="18">
        <v>43299</v>
      </c>
      <c r="V990" t="s">
        <v>158</v>
      </c>
      <c r="W990" t="s">
        <v>458</v>
      </c>
      <c r="X990" t="s">
        <v>459</v>
      </c>
      <c r="Z990"/>
    </row>
    <row r="991" spans="1:26" x14ac:dyDescent="0.35">
      <c r="A991" t="s">
        <v>620</v>
      </c>
      <c r="B991" t="s">
        <v>460</v>
      </c>
      <c r="C991" t="s">
        <v>473</v>
      </c>
      <c r="D991" t="s">
        <v>198</v>
      </c>
      <c r="E991" t="s">
        <v>478</v>
      </c>
      <c r="F991" t="s">
        <v>465</v>
      </c>
      <c r="H991" t="s">
        <v>787</v>
      </c>
      <c r="I991" s="18">
        <v>43306</v>
      </c>
      <c r="J991">
        <v>9.5E-4</v>
      </c>
      <c r="K991" t="s">
        <v>468</v>
      </c>
      <c r="L991" t="s">
        <v>467</v>
      </c>
      <c r="M991" t="s">
        <v>467</v>
      </c>
      <c r="N991" t="s">
        <v>467</v>
      </c>
      <c r="O991">
        <v>1E-3</v>
      </c>
      <c r="P991" t="s">
        <v>468</v>
      </c>
      <c r="Q991">
        <v>4.0000000000000001E-3</v>
      </c>
      <c r="R991" t="s">
        <v>469</v>
      </c>
      <c r="S991" t="s">
        <v>458</v>
      </c>
      <c r="T991" t="s">
        <v>455</v>
      </c>
      <c r="U991" s="18">
        <v>43307</v>
      </c>
      <c r="V991" t="s">
        <v>158</v>
      </c>
      <c r="W991" t="s">
        <v>458</v>
      </c>
      <c r="X991" t="s">
        <v>459</v>
      </c>
      <c r="Z991"/>
    </row>
    <row r="992" spans="1:26" x14ac:dyDescent="0.35">
      <c r="A992" t="s">
        <v>621</v>
      </c>
      <c r="B992" t="s">
        <v>460</v>
      </c>
      <c r="C992" t="s">
        <v>473</v>
      </c>
      <c r="D992" t="s">
        <v>198</v>
      </c>
      <c r="E992" t="s">
        <v>478</v>
      </c>
      <c r="F992" t="s">
        <v>465</v>
      </c>
      <c r="H992" t="s">
        <v>788</v>
      </c>
      <c r="I992" s="18">
        <v>43312</v>
      </c>
      <c r="J992">
        <v>4.1999999999999997E-3</v>
      </c>
      <c r="K992" t="s">
        <v>468</v>
      </c>
      <c r="L992" t="s">
        <v>467</v>
      </c>
      <c r="M992" t="s">
        <v>467</v>
      </c>
      <c r="N992" t="s">
        <v>467</v>
      </c>
      <c r="O992">
        <v>1E-3</v>
      </c>
      <c r="P992" t="s">
        <v>468</v>
      </c>
      <c r="Q992">
        <v>4.0000000000000001E-3</v>
      </c>
      <c r="R992" t="s">
        <v>469</v>
      </c>
      <c r="S992" t="s">
        <v>458</v>
      </c>
      <c r="T992" t="s">
        <v>455</v>
      </c>
      <c r="U992" s="18">
        <v>43313</v>
      </c>
      <c r="V992" t="s">
        <v>158</v>
      </c>
      <c r="W992" t="s">
        <v>458</v>
      </c>
      <c r="X992" t="s">
        <v>459</v>
      </c>
      <c r="Z992"/>
    </row>
    <row r="993" spans="1:26" x14ac:dyDescent="0.35">
      <c r="A993" t="s">
        <v>622</v>
      </c>
      <c r="B993" t="s">
        <v>460</v>
      </c>
      <c r="C993" t="s">
        <v>473</v>
      </c>
      <c r="D993" t="s">
        <v>198</v>
      </c>
      <c r="E993" t="s">
        <v>478</v>
      </c>
      <c r="F993" t="s">
        <v>465</v>
      </c>
      <c r="H993" t="s">
        <v>789</v>
      </c>
      <c r="I993" s="18">
        <v>43326</v>
      </c>
      <c r="J993">
        <v>2.5000000000000001E-3</v>
      </c>
      <c r="K993" t="s">
        <v>468</v>
      </c>
      <c r="L993" t="s">
        <v>467</v>
      </c>
      <c r="M993" t="s">
        <v>467</v>
      </c>
      <c r="N993" t="s">
        <v>467</v>
      </c>
      <c r="O993">
        <v>1E-3</v>
      </c>
      <c r="P993" t="s">
        <v>468</v>
      </c>
      <c r="Q993">
        <v>4.0000000000000001E-3</v>
      </c>
      <c r="R993" t="s">
        <v>469</v>
      </c>
      <c r="S993" t="s">
        <v>458</v>
      </c>
      <c r="T993" t="s">
        <v>455</v>
      </c>
      <c r="U993" s="18">
        <v>43327</v>
      </c>
      <c r="V993" t="s">
        <v>158</v>
      </c>
      <c r="W993" t="s">
        <v>458</v>
      </c>
      <c r="X993" t="s">
        <v>459</v>
      </c>
      <c r="Z993"/>
    </row>
    <row r="994" spans="1:26" x14ac:dyDescent="0.35">
      <c r="A994" t="s">
        <v>623</v>
      </c>
      <c r="B994" t="s">
        <v>460</v>
      </c>
      <c r="C994" t="s">
        <v>473</v>
      </c>
      <c r="D994" t="s">
        <v>198</v>
      </c>
      <c r="E994" t="s">
        <v>478</v>
      </c>
      <c r="F994" t="s">
        <v>465</v>
      </c>
      <c r="H994" t="s">
        <v>790</v>
      </c>
      <c r="I994" s="18">
        <v>43329</v>
      </c>
      <c r="J994">
        <v>1.6999999999999999E-3</v>
      </c>
      <c r="K994" t="s">
        <v>468</v>
      </c>
      <c r="L994" t="s">
        <v>467</v>
      </c>
      <c r="M994" t="s">
        <v>467</v>
      </c>
      <c r="N994" t="s">
        <v>467</v>
      </c>
      <c r="O994">
        <v>1E-3</v>
      </c>
      <c r="P994" t="s">
        <v>468</v>
      </c>
      <c r="Q994">
        <v>4.0000000000000001E-3</v>
      </c>
      <c r="R994" t="s">
        <v>469</v>
      </c>
      <c r="S994" t="s">
        <v>458</v>
      </c>
      <c r="T994" t="s">
        <v>455</v>
      </c>
      <c r="U994" s="18">
        <v>43330</v>
      </c>
      <c r="V994" t="s">
        <v>158</v>
      </c>
      <c r="W994" t="s">
        <v>458</v>
      </c>
      <c r="X994" t="s">
        <v>459</v>
      </c>
      <c r="Z994"/>
    </row>
    <row r="995" spans="1:26" x14ac:dyDescent="0.35">
      <c r="A995" t="s">
        <v>624</v>
      </c>
      <c r="B995" t="s">
        <v>460</v>
      </c>
      <c r="C995" t="s">
        <v>473</v>
      </c>
      <c r="D995" t="s">
        <v>198</v>
      </c>
      <c r="E995" t="s">
        <v>478</v>
      </c>
      <c r="F995" t="s">
        <v>465</v>
      </c>
      <c r="H995" t="s">
        <v>791</v>
      </c>
      <c r="I995" s="18">
        <v>43340</v>
      </c>
      <c r="J995" s="53">
        <v>5.0000000000000001E-4</v>
      </c>
      <c r="K995" t="s">
        <v>468</v>
      </c>
      <c r="L995" t="s">
        <v>467</v>
      </c>
      <c r="M995" t="s">
        <v>467</v>
      </c>
      <c r="N995" t="s">
        <v>467</v>
      </c>
      <c r="O995">
        <v>1E-3</v>
      </c>
      <c r="P995" t="s">
        <v>468</v>
      </c>
      <c r="Q995">
        <v>4.0000000000000001E-3</v>
      </c>
      <c r="R995" t="s">
        <v>469</v>
      </c>
      <c r="S995" t="s">
        <v>458</v>
      </c>
      <c r="T995" t="s">
        <v>455</v>
      </c>
      <c r="U995" s="18">
        <v>43341</v>
      </c>
      <c r="V995" t="s">
        <v>158</v>
      </c>
      <c r="W995" t="s">
        <v>458</v>
      </c>
      <c r="X995" t="s">
        <v>459</v>
      </c>
      <c r="Z995"/>
    </row>
    <row r="996" spans="1:26" x14ac:dyDescent="0.35">
      <c r="A996" t="s">
        <v>625</v>
      </c>
      <c r="B996" t="s">
        <v>460</v>
      </c>
      <c r="C996" t="s">
        <v>473</v>
      </c>
      <c r="D996" t="s">
        <v>198</v>
      </c>
      <c r="E996" t="s">
        <v>478</v>
      </c>
      <c r="F996" t="s">
        <v>465</v>
      </c>
      <c r="H996" t="s">
        <v>792</v>
      </c>
      <c r="I996" s="18">
        <v>43353</v>
      </c>
      <c r="J996" s="53">
        <v>5.0000000000000001E-4</v>
      </c>
      <c r="K996" t="s">
        <v>468</v>
      </c>
      <c r="L996" t="s">
        <v>467</v>
      </c>
      <c r="M996" t="s">
        <v>467</v>
      </c>
      <c r="N996" t="s">
        <v>467</v>
      </c>
      <c r="O996">
        <v>1E-3</v>
      </c>
      <c r="P996" t="s">
        <v>468</v>
      </c>
      <c r="Q996">
        <v>4.0000000000000001E-3</v>
      </c>
      <c r="R996" t="s">
        <v>469</v>
      </c>
      <c r="S996" t="s">
        <v>458</v>
      </c>
      <c r="T996" t="s">
        <v>455</v>
      </c>
      <c r="U996" s="18">
        <v>43354</v>
      </c>
      <c r="V996" t="s">
        <v>158</v>
      </c>
      <c r="W996" t="s">
        <v>458</v>
      </c>
      <c r="X996" t="s">
        <v>459</v>
      </c>
      <c r="Z996"/>
    </row>
    <row r="997" spans="1:26" x14ac:dyDescent="0.35">
      <c r="A997" t="s">
        <v>626</v>
      </c>
      <c r="B997" t="s">
        <v>460</v>
      </c>
      <c r="C997" t="s">
        <v>473</v>
      </c>
      <c r="D997" t="s">
        <v>198</v>
      </c>
      <c r="E997" t="s">
        <v>478</v>
      </c>
      <c r="F997" t="s">
        <v>465</v>
      </c>
      <c r="H997" t="s">
        <v>793</v>
      </c>
      <c r="I997" s="18">
        <v>43354</v>
      </c>
      <c r="J997" s="53">
        <v>5.0000000000000001E-4</v>
      </c>
      <c r="K997" t="s">
        <v>468</v>
      </c>
      <c r="L997" t="s">
        <v>467</v>
      </c>
      <c r="M997" t="s">
        <v>467</v>
      </c>
      <c r="N997" t="s">
        <v>467</v>
      </c>
      <c r="O997">
        <v>1E-3</v>
      </c>
      <c r="P997" t="s">
        <v>468</v>
      </c>
      <c r="Q997">
        <v>4.0000000000000001E-3</v>
      </c>
      <c r="R997" t="s">
        <v>469</v>
      </c>
      <c r="S997" t="s">
        <v>458</v>
      </c>
      <c r="T997" t="s">
        <v>455</v>
      </c>
      <c r="U997" s="18">
        <v>43355</v>
      </c>
      <c r="V997" t="s">
        <v>158</v>
      </c>
      <c r="W997" t="s">
        <v>458</v>
      </c>
      <c r="X997" t="s">
        <v>459</v>
      </c>
      <c r="Z997"/>
    </row>
    <row r="998" spans="1:26" x14ac:dyDescent="0.35">
      <c r="A998" t="s">
        <v>627</v>
      </c>
      <c r="B998" t="s">
        <v>460</v>
      </c>
      <c r="C998" t="s">
        <v>473</v>
      </c>
      <c r="D998" t="s">
        <v>198</v>
      </c>
      <c r="E998" t="s">
        <v>478</v>
      </c>
      <c r="F998" t="s">
        <v>465</v>
      </c>
      <c r="H998" t="s">
        <v>794</v>
      </c>
      <c r="I998" s="18">
        <v>43368</v>
      </c>
      <c r="J998" s="53">
        <v>5.0000000000000001E-4</v>
      </c>
      <c r="K998" t="s">
        <v>468</v>
      </c>
      <c r="L998" t="s">
        <v>467</v>
      </c>
      <c r="M998" t="s">
        <v>467</v>
      </c>
      <c r="N998" t="s">
        <v>467</v>
      </c>
      <c r="O998">
        <v>1E-3</v>
      </c>
      <c r="P998" t="s">
        <v>468</v>
      </c>
      <c r="Q998">
        <v>4.0000000000000001E-3</v>
      </c>
      <c r="R998" t="s">
        <v>469</v>
      </c>
      <c r="S998" t="s">
        <v>458</v>
      </c>
      <c r="T998" t="s">
        <v>455</v>
      </c>
      <c r="U998" s="18">
        <v>43369</v>
      </c>
      <c r="V998" t="s">
        <v>158</v>
      </c>
      <c r="W998" t="s">
        <v>458</v>
      </c>
      <c r="X998" t="s">
        <v>459</v>
      </c>
      <c r="Z998"/>
    </row>
    <row r="999" spans="1:26" x14ac:dyDescent="0.35">
      <c r="A999" t="s">
        <v>628</v>
      </c>
      <c r="B999" t="s">
        <v>460</v>
      </c>
      <c r="C999" t="s">
        <v>473</v>
      </c>
      <c r="D999" t="s">
        <v>198</v>
      </c>
      <c r="E999" t="s">
        <v>478</v>
      </c>
      <c r="F999" t="s">
        <v>465</v>
      </c>
      <c r="H999" t="s">
        <v>795</v>
      </c>
      <c r="I999" s="18">
        <v>43376</v>
      </c>
      <c r="J999" s="53">
        <v>5.0000000000000001E-4</v>
      </c>
      <c r="K999" t="s">
        <v>468</v>
      </c>
      <c r="L999" t="s">
        <v>467</v>
      </c>
      <c r="M999" t="s">
        <v>467</v>
      </c>
      <c r="N999" t="s">
        <v>467</v>
      </c>
      <c r="O999">
        <v>1E-3</v>
      </c>
      <c r="P999" t="s">
        <v>468</v>
      </c>
      <c r="Q999">
        <v>4.0000000000000001E-3</v>
      </c>
      <c r="R999" t="s">
        <v>469</v>
      </c>
      <c r="S999" t="s">
        <v>458</v>
      </c>
      <c r="T999" t="s">
        <v>455</v>
      </c>
      <c r="U999" s="18">
        <v>43377</v>
      </c>
      <c r="V999" t="s">
        <v>158</v>
      </c>
      <c r="W999" t="s">
        <v>458</v>
      </c>
      <c r="X999" t="s">
        <v>459</v>
      </c>
      <c r="Z999"/>
    </row>
    <row r="1000" spans="1:26" x14ac:dyDescent="0.35">
      <c r="A1000" t="s">
        <v>629</v>
      </c>
      <c r="B1000" t="s">
        <v>460</v>
      </c>
      <c r="C1000" t="s">
        <v>473</v>
      </c>
      <c r="D1000" t="s">
        <v>198</v>
      </c>
      <c r="E1000" t="s">
        <v>478</v>
      </c>
      <c r="F1000" t="s">
        <v>465</v>
      </c>
      <c r="H1000" t="s">
        <v>796</v>
      </c>
      <c r="I1000" s="18">
        <v>43382</v>
      </c>
      <c r="J1000">
        <v>1E-3</v>
      </c>
      <c r="K1000" t="s">
        <v>468</v>
      </c>
      <c r="L1000" t="s">
        <v>467</v>
      </c>
      <c r="M1000" t="s">
        <v>467</v>
      </c>
      <c r="N1000" t="s">
        <v>467</v>
      </c>
      <c r="O1000">
        <v>1E-3</v>
      </c>
      <c r="P1000" t="s">
        <v>468</v>
      </c>
      <c r="Q1000">
        <v>4.0000000000000001E-3</v>
      </c>
      <c r="R1000" t="s">
        <v>469</v>
      </c>
      <c r="S1000" t="s">
        <v>458</v>
      </c>
      <c r="T1000" t="s">
        <v>455</v>
      </c>
      <c r="U1000" s="18">
        <v>43383</v>
      </c>
      <c r="V1000" t="s">
        <v>158</v>
      </c>
      <c r="W1000" t="s">
        <v>458</v>
      </c>
      <c r="X1000" t="s">
        <v>459</v>
      </c>
      <c r="Z1000"/>
    </row>
    <row r="1001" spans="1:26" x14ac:dyDescent="0.35">
      <c r="A1001" t="s">
        <v>630</v>
      </c>
      <c r="B1001" t="s">
        <v>460</v>
      </c>
      <c r="C1001" t="s">
        <v>473</v>
      </c>
      <c r="D1001" t="s">
        <v>198</v>
      </c>
      <c r="E1001" t="s">
        <v>478</v>
      </c>
      <c r="F1001" t="s">
        <v>465</v>
      </c>
      <c r="H1001" t="s">
        <v>797</v>
      </c>
      <c r="I1001" s="18">
        <v>43396</v>
      </c>
      <c r="J1001">
        <v>2.5999999999999999E-3</v>
      </c>
      <c r="K1001" t="s">
        <v>468</v>
      </c>
      <c r="L1001" t="s">
        <v>467</v>
      </c>
      <c r="M1001" t="s">
        <v>467</v>
      </c>
      <c r="N1001" t="s">
        <v>467</v>
      </c>
      <c r="O1001">
        <v>1E-3</v>
      </c>
      <c r="P1001" t="s">
        <v>468</v>
      </c>
      <c r="Q1001">
        <v>4.0000000000000001E-3</v>
      </c>
      <c r="R1001" t="s">
        <v>469</v>
      </c>
      <c r="S1001" t="s">
        <v>458</v>
      </c>
      <c r="T1001" t="s">
        <v>455</v>
      </c>
      <c r="U1001" s="18">
        <v>43397</v>
      </c>
      <c r="V1001" t="s">
        <v>158</v>
      </c>
      <c r="W1001" t="s">
        <v>458</v>
      </c>
      <c r="X1001" t="s">
        <v>459</v>
      </c>
      <c r="Z1001"/>
    </row>
    <row r="1002" spans="1:26" x14ac:dyDescent="0.35">
      <c r="A1002" t="s">
        <v>631</v>
      </c>
      <c r="B1002" t="s">
        <v>460</v>
      </c>
      <c r="C1002" t="s">
        <v>473</v>
      </c>
      <c r="D1002" t="s">
        <v>198</v>
      </c>
      <c r="E1002" t="s">
        <v>478</v>
      </c>
      <c r="F1002" t="s">
        <v>465</v>
      </c>
      <c r="H1002" t="s">
        <v>798</v>
      </c>
      <c r="I1002" s="18">
        <v>43402</v>
      </c>
      <c r="J1002" s="53">
        <v>5.0000000000000001E-4</v>
      </c>
      <c r="K1002" t="s">
        <v>468</v>
      </c>
      <c r="L1002" t="s">
        <v>467</v>
      </c>
      <c r="M1002" t="s">
        <v>467</v>
      </c>
      <c r="N1002" t="s">
        <v>467</v>
      </c>
      <c r="O1002">
        <v>1E-3</v>
      </c>
      <c r="P1002" t="s">
        <v>468</v>
      </c>
      <c r="Q1002">
        <v>4.0000000000000001E-3</v>
      </c>
      <c r="R1002" t="s">
        <v>469</v>
      </c>
      <c r="S1002" t="s">
        <v>458</v>
      </c>
      <c r="T1002" t="s">
        <v>455</v>
      </c>
      <c r="U1002" s="18">
        <v>43403</v>
      </c>
      <c r="V1002" t="s">
        <v>158</v>
      </c>
      <c r="W1002" t="s">
        <v>458</v>
      </c>
      <c r="X1002" t="s">
        <v>459</v>
      </c>
      <c r="Z1002"/>
    </row>
    <row r="1003" spans="1:26" x14ac:dyDescent="0.35">
      <c r="A1003" t="s">
        <v>632</v>
      </c>
      <c r="B1003" t="s">
        <v>460</v>
      </c>
      <c r="C1003" t="s">
        <v>473</v>
      </c>
      <c r="D1003" t="s">
        <v>198</v>
      </c>
      <c r="E1003" t="s">
        <v>478</v>
      </c>
      <c r="F1003" t="s">
        <v>465</v>
      </c>
      <c r="H1003" t="s">
        <v>799</v>
      </c>
      <c r="I1003" s="18">
        <v>43406</v>
      </c>
      <c r="J1003">
        <v>1.6999999999999999E-3</v>
      </c>
      <c r="K1003" t="s">
        <v>468</v>
      </c>
      <c r="L1003" t="s">
        <v>467</v>
      </c>
      <c r="M1003" t="s">
        <v>467</v>
      </c>
      <c r="N1003" t="s">
        <v>467</v>
      </c>
      <c r="O1003">
        <v>1E-3</v>
      </c>
      <c r="P1003" t="s">
        <v>468</v>
      </c>
      <c r="Q1003">
        <v>4.0000000000000001E-3</v>
      </c>
      <c r="R1003" t="s">
        <v>469</v>
      </c>
      <c r="S1003" t="s">
        <v>458</v>
      </c>
      <c r="T1003" t="s">
        <v>455</v>
      </c>
      <c r="U1003" s="18">
        <v>43407</v>
      </c>
      <c r="V1003" t="s">
        <v>158</v>
      </c>
      <c r="W1003" t="s">
        <v>458</v>
      </c>
      <c r="X1003" t="s">
        <v>459</v>
      </c>
      <c r="Z1003"/>
    </row>
    <row r="1004" spans="1:26" x14ac:dyDescent="0.35">
      <c r="A1004" t="s">
        <v>480</v>
      </c>
      <c r="B1004" t="s">
        <v>460</v>
      </c>
      <c r="C1004" t="s">
        <v>473</v>
      </c>
      <c r="D1004" t="s">
        <v>199</v>
      </c>
      <c r="E1004" t="s">
        <v>478</v>
      </c>
      <c r="F1004" t="s">
        <v>465</v>
      </c>
      <c r="H1004" t="s">
        <v>633</v>
      </c>
      <c r="I1004" s="18">
        <v>42830</v>
      </c>
      <c r="J1004">
        <v>5.7999999999999996E-3</v>
      </c>
      <c r="K1004" t="s">
        <v>468</v>
      </c>
      <c r="L1004" t="s">
        <v>467</v>
      </c>
      <c r="M1004" t="s">
        <v>467</v>
      </c>
      <c r="N1004" t="s">
        <v>467</v>
      </c>
      <c r="O1004">
        <v>0</v>
      </c>
      <c r="P1004" t="s">
        <v>468</v>
      </c>
      <c r="Q1004">
        <v>1E-3</v>
      </c>
      <c r="R1004" t="s">
        <v>469</v>
      </c>
      <c r="S1004" t="s">
        <v>458</v>
      </c>
      <c r="T1004" t="s">
        <v>458</v>
      </c>
      <c r="U1004" s="18">
        <v>42831</v>
      </c>
      <c r="V1004" t="s">
        <v>159</v>
      </c>
      <c r="W1004" t="s">
        <v>458</v>
      </c>
      <c r="X1004" t="s">
        <v>459</v>
      </c>
      <c r="Z1004"/>
    </row>
    <row r="1005" spans="1:26" x14ac:dyDescent="0.35">
      <c r="A1005" t="s">
        <v>481</v>
      </c>
      <c r="B1005" t="s">
        <v>460</v>
      </c>
      <c r="C1005" t="s">
        <v>473</v>
      </c>
      <c r="D1005" t="s">
        <v>199</v>
      </c>
      <c r="E1005" t="s">
        <v>478</v>
      </c>
      <c r="F1005" t="s">
        <v>465</v>
      </c>
      <c r="H1005" t="s">
        <v>634</v>
      </c>
      <c r="I1005" s="18">
        <v>42830</v>
      </c>
      <c r="J1005">
        <v>4.8999999999999998E-3</v>
      </c>
      <c r="K1005" t="s">
        <v>468</v>
      </c>
      <c r="L1005" t="s">
        <v>467</v>
      </c>
      <c r="M1005" t="s">
        <v>467</v>
      </c>
      <c r="N1005" t="s">
        <v>467</v>
      </c>
      <c r="O1005">
        <v>0</v>
      </c>
      <c r="P1005" t="s">
        <v>468</v>
      </c>
      <c r="Q1005">
        <v>1E-3</v>
      </c>
      <c r="R1005" t="s">
        <v>469</v>
      </c>
      <c r="S1005" t="s">
        <v>458</v>
      </c>
      <c r="T1005" t="s">
        <v>458</v>
      </c>
      <c r="U1005" s="18">
        <v>42831</v>
      </c>
      <c r="V1005" t="s">
        <v>160</v>
      </c>
      <c r="W1005" t="s">
        <v>458</v>
      </c>
      <c r="X1005" t="s">
        <v>459</v>
      </c>
      <c r="Z1005"/>
    </row>
    <row r="1006" spans="1:26" x14ac:dyDescent="0.35">
      <c r="A1006" t="s">
        <v>482</v>
      </c>
      <c r="B1006" t="s">
        <v>460</v>
      </c>
      <c r="C1006" t="s">
        <v>473</v>
      </c>
      <c r="D1006" t="s">
        <v>199</v>
      </c>
      <c r="E1006" t="s">
        <v>478</v>
      </c>
      <c r="F1006" t="s">
        <v>465</v>
      </c>
      <c r="H1006" t="s">
        <v>635</v>
      </c>
      <c r="I1006" s="18">
        <v>42830</v>
      </c>
      <c r="J1006">
        <v>3.0999999999999999E-3</v>
      </c>
      <c r="K1006" t="s">
        <v>468</v>
      </c>
      <c r="L1006" t="s">
        <v>467</v>
      </c>
      <c r="M1006" t="s">
        <v>467</v>
      </c>
      <c r="N1006" t="s">
        <v>467</v>
      </c>
      <c r="O1006">
        <v>0</v>
      </c>
      <c r="P1006" t="s">
        <v>468</v>
      </c>
      <c r="Q1006">
        <v>1E-3</v>
      </c>
      <c r="R1006" t="s">
        <v>469</v>
      </c>
      <c r="S1006" t="s">
        <v>458</v>
      </c>
      <c r="T1006" t="s">
        <v>458</v>
      </c>
      <c r="U1006" s="18">
        <v>42831</v>
      </c>
      <c r="V1006" t="s">
        <v>450</v>
      </c>
      <c r="W1006" t="s">
        <v>458</v>
      </c>
      <c r="X1006" t="s">
        <v>459</v>
      </c>
      <c r="Z1006"/>
    </row>
    <row r="1007" spans="1:26" x14ac:dyDescent="0.35">
      <c r="A1007" t="s">
        <v>483</v>
      </c>
      <c r="B1007" t="s">
        <v>460</v>
      </c>
      <c r="C1007" t="s">
        <v>473</v>
      </c>
      <c r="D1007" t="s">
        <v>199</v>
      </c>
      <c r="E1007" t="s">
        <v>478</v>
      </c>
      <c r="F1007" t="s">
        <v>465</v>
      </c>
      <c r="H1007" t="s">
        <v>636</v>
      </c>
      <c r="I1007" s="18">
        <v>42830</v>
      </c>
      <c r="J1007">
        <v>8.3000000000000001E-3</v>
      </c>
      <c r="K1007" t="s">
        <v>468</v>
      </c>
      <c r="L1007" t="s">
        <v>467</v>
      </c>
      <c r="M1007" t="s">
        <v>467</v>
      </c>
      <c r="N1007" t="s">
        <v>467</v>
      </c>
      <c r="O1007">
        <v>0</v>
      </c>
      <c r="P1007" t="s">
        <v>468</v>
      </c>
      <c r="Q1007">
        <v>1E-3</v>
      </c>
      <c r="R1007" t="s">
        <v>469</v>
      </c>
      <c r="S1007" t="s">
        <v>458</v>
      </c>
      <c r="T1007" t="s">
        <v>458</v>
      </c>
      <c r="U1007" s="18">
        <v>42831</v>
      </c>
      <c r="V1007" t="s">
        <v>158</v>
      </c>
      <c r="W1007" t="s">
        <v>458</v>
      </c>
      <c r="X1007" t="s">
        <v>459</v>
      </c>
      <c r="Z1007"/>
    </row>
    <row r="1008" spans="1:26" x14ac:dyDescent="0.35">
      <c r="A1008" t="s">
        <v>484</v>
      </c>
      <c r="B1008" t="s">
        <v>460</v>
      </c>
      <c r="C1008" t="s">
        <v>473</v>
      </c>
      <c r="D1008" t="s">
        <v>199</v>
      </c>
      <c r="E1008" t="s">
        <v>478</v>
      </c>
      <c r="F1008" t="s">
        <v>465</v>
      </c>
      <c r="H1008" t="s">
        <v>637</v>
      </c>
      <c r="I1008" s="18">
        <v>42830</v>
      </c>
      <c r="J1008">
        <v>5.5999999999999999E-3</v>
      </c>
      <c r="K1008" t="s">
        <v>468</v>
      </c>
      <c r="L1008" t="s">
        <v>467</v>
      </c>
      <c r="M1008" t="s">
        <v>467</v>
      </c>
      <c r="N1008" t="s">
        <v>467</v>
      </c>
      <c r="O1008">
        <v>0</v>
      </c>
      <c r="P1008" t="s">
        <v>468</v>
      </c>
      <c r="Q1008">
        <v>1E-3</v>
      </c>
      <c r="R1008" t="s">
        <v>469</v>
      </c>
      <c r="S1008" t="s">
        <v>458</v>
      </c>
      <c r="T1008" t="s">
        <v>458</v>
      </c>
      <c r="U1008" s="18">
        <v>42831</v>
      </c>
      <c r="V1008" t="s">
        <v>451</v>
      </c>
      <c r="W1008" t="s">
        <v>458</v>
      </c>
      <c r="X1008" t="s">
        <v>459</v>
      </c>
      <c r="Z1008"/>
    </row>
    <row r="1009" spans="1:26" x14ac:dyDescent="0.35">
      <c r="A1009" t="s">
        <v>485</v>
      </c>
      <c r="B1009" t="s">
        <v>460</v>
      </c>
      <c r="C1009" t="s">
        <v>473</v>
      </c>
      <c r="D1009" t="s">
        <v>199</v>
      </c>
      <c r="E1009" t="s">
        <v>478</v>
      </c>
      <c r="F1009" t="s">
        <v>465</v>
      </c>
      <c r="H1009" t="s">
        <v>638</v>
      </c>
      <c r="I1009" s="18">
        <v>42830</v>
      </c>
      <c r="J1009">
        <v>3.0999999999999999E-3</v>
      </c>
      <c r="K1009" t="s">
        <v>468</v>
      </c>
      <c r="L1009" t="s">
        <v>467</v>
      </c>
      <c r="M1009" t="s">
        <v>467</v>
      </c>
      <c r="N1009" t="s">
        <v>467</v>
      </c>
      <c r="O1009">
        <v>0</v>
      </c>
      <c r="P1009" t="s">
        <v>468</v>
      </c>
      <c r="Q1009">
        <v>1E-3</v>
      </c>
      <c r="R1009" t="s">
        <v>469</v>
      </c>
      <c r="S1009" t="s">
        <v>458</v>
      </c>
      <c r="T1009" t="s">
        <v>458</v>
      </c>
      <c r="U1009" s="18">
        <v>42831</v>
      </c>
      <c r="V1009" t="s">
        <v>161</v>
      </c>
      <c r="W1009" t="s">
        <v>458</v>
      </c>
      <c r="X1009" t="s">
        <v>459</v>
      </c>
      <c r="Z1009"/>
    </row>
    <row r="1010" spans="1:26" x14ac:dyDescent="0.35">
      <c r="A1010" t="s">
        <v>486</v>
      </c>
      <c r="B1010" t="s">
        <v>460</v>
      </c>
      <c r="C1010" t="s">
        <v>473</v>
      </c>
      <c r="D1010" t="s">
        <v>199</v>
      </c>
      <c r="E1010" t="s">
        <v>478</v>
      </c>
      <c r="F1010" t="s">
        <v>465</v>
      </c>
      <c r="H1010" t="s">
        <v>639</v>
      </c>
      <c r="I1010" s="18">
        <v>42830</v>
      </c>
      <c r="J1010">
        <v>3.0999999999999999E-3</v>
      </c>
      <c r="K1010" t="s">
        <v>468</v>
      </c>
      <c r="L1010" t="s">
        <v>467</v>
      </c>
      <c r="M1010" t="s">
        <v>467</v>
      </c>
      <c r="N1010" t="s">
        <v>467</v>
      </c>
      <c r="O1010">
        <v>0</v>
      </c>
      <c r="P1010" t="s">
        <v>468</v>
      </c>
      <c r="Q1010">
        <v>1E-3</v>
      </c>
      <c r="R1010" t="s">
        <v>469</v>
      </c>
      <c r="S1010" t="s">
        <v>458</v>
      </c>
      <c r="T1010" t="s">
        <v>458</v>
      </c>
      <c r="U1010" s="18">
        <v>42831</v>
      </c>
      <c r="V1010" t="s">
        <v>452</v>
      </c>
      <c r="W1010" t="s">
        <v>458</v>
      </c>
      <c r="X1010" t="s">
        <v>459</v>
      </c>
      <c r="Z1010"/>
    </row>
    <row r="1011" spans="1:26" x14ac:dyDescent="0.35">
      <c r="A1011" t="s">
        <v>487</v>
      </c>
      <c r="B1011" t="s">
        <v>460</v>
      </c>
      <c r="C1011" t="s">
        <v>473</v>
      </c>
      <c r="D1011" t="s">
        <v>199</v>
      </c>
      <c r="E1011" t="s">
        <v>478</v>
      </c>
      <c r="F1011" t="s">
        <v>465</v>
      </c>
      <c r="H1011" t="s">
        <v>640</v>
      </c>
      <c r="I1011" s="18">
        <v>42857</v>
      </c>
      <c r="J1011">
        <v>0.1381</v>
      </c>
      <c r="K1011" t="s">
        <v>468</v>
      </c>
      <c r="L1011" t="s">
        <v>467</v>
      </c>
      <c r="M1011" t="s">
        <v>467</v>
      </c>
      <c r="N1011" t="s">
        <v>467</v>
      </c>
      <c r="O1011">
        <v>0</v>
      </c>
      <c r="P1011" t="s">
        <v>468</v>
      </c>
      <c r="Q1011">
        <v>1E-3</v>
      </c>
      <c r="R1011" t="s">
        <v>469</v>
      </c>
      <c r="S1011" t="s">
        <v>458</v>
      </c>
      <c r="T1011" t="s">
        <v>458</v>
      </c>
      <c r="U1011" s="18">
        <v>42858</v>
      </c>
      <c r="V1011" t="s">
        <v>159</v>
      </c>
      <c r="W1011" t="s">
        <v>458</v>
      </c>
      <c r="X1011" t="s">
        <v>459</v>
      </c>
      <c r="Z1011"/>
    </row>
    <row r="1012" spans="1:26" x14ac:dyDescent="0.35">
      <c r="A1012" t="s">
        <v>488</v>
      </c>
      <c r="B1012" t="s">
        <v>460</v>
      </c>
      <c r="C1012" t="s">
        <v>473</v>
      </c>
      <c r="D1012" t="s">
        <v>199</v>
      </c>
      <c r="E1012" t="s">
        <v>478</v>
      </c>
      <c r="F1012" t="s">
        <v>465</v>
      </c>
      <c r="H1012" t="s">
        <v>641</v>
      </c>
      <c r="I1012" s="18">
        <v>42857</v>
      </c>
      <c r="J1012">
        <v>1.43E-2</v>
      </c>
      <c r="K1012" t="s">
        <v>468</v>
      </c>
      <c r="L1012" t="s">
        <v>467</v>
      </c>
      <c r="M1012" t="s">
        <v>467</v>
      </c>
      <c r="N1012" t="s">
        <v>467</v>
      </c>
      <c r="O1012">
        <v>0</v>
      </c>
      <c r="P1012" t="s">
        <v>468</v>
      </c>
      <c r="Q1012">
        <v>1E-3</v>
      </c>
      <c r="R1012" t="s">
        <v>469</v>
      </c>
      <c r="S1012" t="s">
        <v>458</v>
      </c>
      <c r="T1012" t="s">
        <v>458</v>
      </c>
      <c r="U1012" s="18">
        <v>42858</v>
      </c>
      <c r="V1012" t="s">
        <v>160</v>
      </c>
      <c r="W1012" t="s">
        <v>458</v>
      </c>
      <c r="X1012" t="s">
        <v>459</v>
      </c>
      <c r="Z1012"/>
    </row>
    <row r="1013" spans="1:26" x14ac:dyDescent="0.35">
      <c r="A1013" t="s">
        <v>489</v>
      </c>
      <c r="B1013" t="s">
        <v>460</v>
      </c>
      <c r="C1013" t="s">
        <v>473</v>
      </c>
      <c r="D1013" t="s">
        <v>199</v>
      </c>
      <c r="E1013" t="s">
        <v>478</v>
      </c>
      <c r="F1013" t="s">
        <v>465</v>
      </c>
      <c r="H1013" t="s">
        <v>642</v>
      </c>
      <c r="I1013" s="18">
        <v>42857</v>
      </c>
      <c r="J1013">
        <v>5.1000000000000004E-3</v>
      </c>
      <c r="K1013" t="s">
        <v>468</v>
      </c>
      <c r="L1013" t="s">
        <v>467</v>
      </c>
      <c r="M1013" t="s">
        <v>467</v>
      </c>
      <c r="N1013" t="s">
        <v>467</v>
      </c>
      <c r="O1013">
        <v>0</v>
      </c>
      <c r="P1013" t="s">
        <v>468</v>
      </c>
      <c r="Q1013">
        <v>1E-3</v>
      </c>
      <c r="R1013" t="s">
        <v>469</v>
      </c>
      <c r="S1013" t="s">
        <v>458</v>
      </c>
      <c r="T1013" t="s">
        <v>458</v>
      </c>
      <c r="U1013" s="18">
        <v>42858</v>
      </c>
      <c r="V1013" t="s">
        <v>158</v>
      </c>
      <c r="W1013" t="s">
        <v>458</v>
      </c>
      <c r="X1013" t="s">
        <v>459</v>
      </c>
      <c r="Z1013"/>
    </row>
    <row r="1014" spans="1:26" x14ac:dyDescent="0.35">
      <c r="A1014" t="s">
        <v>490</v>
      </c>
      <c r="B1014" t="s">
        <v>460</v>
      </c>
      <c r="C1014" t="s">
        <v>473</v>
      </c>
      <c r="D1014" t="s">
        <v>199</v>
      </c>
      <c r="E1014" t="s">
        <v>478</v>
      </c>
      <c r="F1014" t="s">
        <v>465</v>
      </c>
      <c r="H1014" t="s">
        <v>643</v>
      </c>
      <c r="I1014" s="18">
        <v>42857</v>
      </c>
      <c r="J1014">
        <v>1.1299999999999999E-2</v>
      </c>
      <c r="K1014" t="s">
        <v>468</v>
      </c>
      <c r="L1014" t="s">
        <v>467</v>
      </c>
      <c r="M1014" t="s">
        <v>467</v>
      </c>
      <c r="N1014" t="s">
        <v>467</v>
      </c>
      <c r="O1014">
        <v>0</v>
      </c>
      <c r="P1014" t="s">
        <v>468</v>
      </c>
      <c r="Q1014">
        <v>1E-3</v>
      </c>
      <c r="R1014" t="s">
        <v>469</v>
      </c>
      <c r="S1014" t="s">
        <v>458</v>
      </c>
      <c r="T1014" t="s">
        <v>458</v>
      </c>
      <c r="U1014" s="18">
        <v>42858</v>
      </c>
      <c r="V1014" t="s">
        <v>451</v>
      </c>
      <c r="W1014" t="s">
        <v>458</v>
      </c>
      <c r="X1014" t="s">
        <v>459</v>
      </c>
      <c r="Z1014"/>
    </row>
    <row r="1015" spans="1:26" x14ac:dyDescent="0.35">
      <c r="A1015" t="s">
        <v>491</v>
      </c>
      <c r="B1015" t="s">
        <v>460</v>
      </c>
      <c r="C1015" t="s">
        <v>473</v>
      </c>
      <c r="D1015" t="s">
        <v>199</v>
      </c>
      <c r="E1015" t="s">
        <v>478</v>
      </c>
      <c r="F1015" t="s">
        <v>465</v>
      </c>
      <c r="H1015" t="s">
        <v>644</v>
      </c>
      <c r="I1015" s="18">
        <v>42892</v>
      </c>
      <c r="J1015">
        <v>2.5999999999999999E-3</v>
      </c>
      <c r="K1015" t="s">
        <v>468</v>
      </c>
      <c r="L1015" t="s">
        <v>467</v>
      </c>
      <c r="M1015" t="s">
        <v>467</v>
      </c>
      <c r="N1015" t="s">
        <v>467</v>
      </c>
      <c r="O1015">
        <v>0</v>
      </c>
      <c r="P1015" t="s">
        <v>468</v>
      </c>
      <c r="Q1015">
        <v>1E-3</v>
      </c>
      <c r="R1015" t="s">
        <v>469</v>
      </c>
      <c r="S1015" t="s">
        <v>458</v>
      </c>
      <c r="T1015" t="s">
        <v>458</v>
      </c>
      <c r="U1015" s="18">
        <v>42893</v>
      </c>
      <c r="V1015" t="s">
        <v>159</v>
      </c>
      <c r="W1015" t="s">
        <v>458</v>
      </c>
      <c r="X1015" t="s">
        <v>459</v>
      </c>
      <c r="Z1015"/>
    </row>
    <row r="1016" spans="1:26" x14ac:dyDescent="0.35">
      <c r="A1016" t="s">
        <v>492</v>
      </c>
      <c r="B1016" t="s">
        <v>460</v>
      </c>
      <c r="C1016" t="s">
        <v>473</v>
      </c>
      <c r="D1016" t="s">
        <v>199</v>
      </c>
      <c r="E1016" t="s">
        <v>478</v>
      </c>
      <c r="F1016" t="s">
        <v>465</v>
      </c>
      <c r="H1016" t="s">
        <v>645</v>
      </c>
      <c r="I1016" s="18">
        <v>42892</v>
      </c>
      <c r="J1016">
        <v>1.5E-3</v>
      </c>
      <c r="K1016" t="s">
        <v>468</v>
      </c>
      <c r="L1016" t="s">
        <v>467</v>
      </c>
      <c r="M1016" t="s">
        <v>467</v>
      </c>
      <c r="N1016" t="s">
        <v>467</v>
      </c>
      <c r="O1016">
        <v>0</v>
      </c>
      <c r="P1016" t="s">
        <v>468</v>
      </c>
      <c r="Q1016">
        <v>1E-3</v>
      </c>
      <c r="R1016" t="s">
        <v>469</v>
      </c>
      <c r="S1016" t="s">
        <v>458</v>
      </c>
      <c r="T1016" t="s">
        <v>458</v>
      </c>
      <c r="U1016" s="18">
        <v>42893</v>
      </c>
      <c r="V1016" t="s">
        <v>160</v>
      </c>
      <c r="W1016" t="s">
        <v>458</v>
      </c>
      <c r="X1016" t="s">
        <v>459</v>
      </c>
      <c r="Z1016"/>
    </row>
    <row r="1017" spans="1:26" x14ac:dyDescent="0.35">
      <c r="A1017" t="s">
        <v>493</v>
      </c>
      <c r="B1017" t="s">
        <v>460</v>
      </c>
      <c r="C1017" t="s">
        <v>473</v>
      </c>
      <c r="D1017" t="s">
        <v>199</v>
      </c>
      <c r="E1017" t="s">
        <v>478</v>
      </c>
      <c r="F1017" t="s">
        <v>465</v>
      </c>
      <c r="H1017" t="s">
        <v>646</v>
      </c>
      <c r="I1017" s="18">
        <v>42892</v>
      </c>
      <c r="J1017">
        <v>1.18E-2</v>
      </c>
      <c r="K1017" t="s">
        <v>468</v>
      </c>
      <c r="L1017" t="s">
        <v>467</v>
      </c>
      <c r="M1017" t="s">
        <v>467</v>
      </c>
      <c r="N1017" t="s">
        <v>467</v>
      </c>
      <c r="O1017">
        <v>0</v>
      </c>
      <c r="P1017" t="s">
        <v>468</v>
      </c>
      <c r="Q1017">
        <v>1E-3</v>
      </c>
      <c r="R1017" t="s">
        <v>469</v>
      </c>
      <c r="S1017" t="s">
        <v>458</v>
      </c>
      <c r="T1017" t="s">
        <v>458</v>
      </c>
      <c r="U1017" s="18">
        <v>42893</v>
      </c>
      <c r="V1017" t="s">
        <v>450</v>
      </c>
      <c r="W1017" t="s">
        <v>458</v>
      </c>
      <c r="X1017" t="s">
        <v>459</v>
      </c>
      <c r="Z1017"/>
    </row>
    <row r="1018" spans="1:26" x14ac:dyDescent="0.35">
      <c r="A1018" t="s">
        <v>494</v>
      </c>
      <c r="B1018" t="s">
        <v>460</v>
      </c>
      <c r="C1018" t="s">
        <v>473</v>
      </c>
      <c r="D1018" t="s">
        <v>199</v>
      </c>
      <c r="E1018" t="s">
        <v>478</v>
      </c>
      <c r="F1018" t="s">
        <v>465</v>
      </c>
      <c r="H1018" t="s">
        <v>647</v>
      </c>
      <c r="I1018" s="18">
        <v>42892</v>
      </c>
      <c r="J1018">
        <v>6.8999999999999999E-3</v>
      </c>
      <c r="K1018" t="s">
        <v>468</v>
      </c>
      <c r="L1018" t="s">
        <v>467</v>
      </c>
      <c r="M1018" t="s">
        <v>467</v>
      </c>
      <c r="N1018" t="s">
        <v>467</v>
      </c>
      <c r="O1018">
        <v>0</v>
      </c>
      <c r="P1018" t="s">
        <v>468</v>
      </c>
      <c r="Q1018">
        <v>1E-3</v>
      </c>
      <c r="R1018" t="s">
        <v>469</v>
      </c>
      <c r="S1018" t="s">
        <v>458</v>
      </c>
      <c r="T1018" t="s">
        <v>458</v>
      </c>
      <c r="U1018" s="18">
        <v>42893</v>
      </c>
      <c r="V1018" t="s">
        <v>158</v>
      </c>
      <c r="W1018" t="s">
        <v>458</v>
      </c>
      <c r="X1018" t="s">
        <v>459</v>
      </c>
      <c r="Z1018"/>
    </row>
    <row r="1019" spans="1:26" x14ac:dyDescent="0.35">
      <c r="A1019" t="s">
        <v>495</v>
      </c>
      <c r="B1019" t="s">
        <v>460</v>
      </c>
      <c r="C1019" t="s">
        <v>473</v>
      </c>
      <c r="D1019" t="s">
        <v>199</v>
      </c>
      <c r="E1019" t="s">
        <v>478</v>
      </c>
      <c r="F1019" t="s">
        <v>465</v>
      </c>
      <c r="H1019" t="s">
        <v>648</v>
      </c>
      <c r="I1019" s="18">
        <v>42892</v>
      </c>
      <c r="J1019">
        <v>9.2999999999999992E-3</v>
      </c>
      <c r="K1019" t="s">
        <v>468</v>
      </c>
      <c r="L1019" t="s">
        <v>467</v>
      </c>
      <c r="M1019" t="s">
        <v>467</v>
      </c>
      <c r="N1019" t="s">
        <v>467</v>
      </c>
      <c r="O1019">
        <v>0</v>
      </c>
      <c r="P1019" t="s">
        <v>468</v>
      </c>
      <c r="Q1019">
        <v>1E-3</v>
      </c>
      <c r="R1019" t="s">
        <v>469</v>
      </c>
      <c r="S1019" t="s">
        <v>458</v>
      </c>
      <c r="T1019" t="s">
        <v>458</v>
      </c>
      <c r="U1019" s="18">
        <v>42893</v>
      </c>
      <c r="V1019" t="s">
        <v>451</v>
      </c>
      <c r="W1019" t="s">
        <v>458</v>
      </c>
      <c r="X1019" t="s">
        <v>459</v>
      </c>
      <c r="Z1019"/>
    </row>
    <row r="1020" spans="1:26" x14ac:dyDescent="0.35">
      <c r="A1020" t="s">
        <v>496</v>
      </c>
      <c r="B1020" t="s">
        <v>460</v>
      </c>
      <c r="C1020" t="s">
        <v>473</v>
      </c>
      <c r="D1020" t="s">
        <v>199</v>
      </c>
      <c r="E1020" t="s">
        <v>478</v>
      </c>
      <c r="F1020" t="s">
        <v>465</v>
      </c>
      <c r="H1020" t="s">
        <v>649</v>
      </c>
      <c r="I1020" s="18">
        <v>42892</v>
      </c>
      <c r="J1020">
        <v>4.1999999999999997E-3</v>
      </c>
      <c r="K1020" t="s">
        <v>468</v>
      </c>
      <c r="L1020" t="s">
        <v>467</v>
      </c>
      <c r="M1020" t="s">
        <v>467</v>
      </c>
      <c r="N1020" t="s">
        <v>467</v>
      </c>
      <c r="O1020">
        <v>0</v>
      </c>
      <c r="P1020" t="s">
        <v>468</v>
      </c>
      <c r="Q1020">
        <v>1E-3</v>
      </c>
      <c r="R1020" t="s">
        <v>469</v>
      </c>
      <c r="S1020" t="s">
        <v>458</v>
      </c>
      <c r="T1020" t="s">
        <v>458</v>
      </c>
      <c r="U1020" s="18">
        <v>42893</v>
      </c>
      <c r="V1020" t="s">
        <v>161</v>
      </c>
      <c r="W1020" t="s">
        <v>458</v>
      </c>
      <c r="X1020" t="s">
        <v>459</v>
      </c>
      <c r="Z1020"/>
    </row>
    <row r="1021" spans="1:26" x14ac:dyDescent="0.35">
      <c r="A1021" t="s">
        <v>497</v>
      </c>
      <c r="B1021" t="s">
        <v>460</v>
      </c>
      <c r="C1021" t="s">
        <v>473</v>
      </c>
      <c r="D1021" t="s">
        <v>199</v>
      </c>
      <c r="E1021" t="s">
        <v>478</v>
      </c>
      <c r="F1021" t="s">
        <v>465</v>
      </c>
      <c r="H1021" t="s">
        <v>650</v>
      </c>
      <c r="I1021" s="18">
        <v>42892</v>
      </c>
      <c r="J1021">
        <v>3.0999999999999999E-3</v>
      </c>
      <c r="K1021" t="s">
        <v>468</v>
      </c>
      <c r="L1021" t="s">
        <v>467</v>
      </c>
      <c r="M1021" t="s">
        <v>467</v>
      </c>
      <c r="N1021" t="s">
        <v>467</v>
      </c>
      <c r="O1021">
        <v>0</v>
      </c>
      <c r="P1021" t="s">
        <v>468</v>
      </c>
      <c r="Q1021">
        <v>1E-3</v>
      </c>
      <c r="R1021" t="s">
        <v>469</v>
      </c>
      <c r="S1021" t="s">
        <v>458</v>
      </c>
      <c r="T1021" t="s">
        <v>458</v>
      </c>
      <c r="U1021" s="18">
        <v>42893</v>
      </c>
      <c r="V1021" t="s">
        <v>452</v>
      </c>
      <c r="W1021" t="s">
        <v>458</v>
      </c>
      <c r="X1021" t="s">
        <v>459</v>
      </c>
      <c r="Z1021"/>
    </row>
    <row r="1022" spans="1:26" x14ac:dyDescent="0.35">
      <c r="A1022" t="s">
        <v>498</v>
      </c>
      <c r="B1022" t="s">
        <v>460</v>
      </c>
      <c r="C1022" t="s">
        <v>473</v>
      </c>
      <c r="D1022" t="s">
        <v>199</v>
      </c>
      <c r="E1022" t="s">
        <v>478</v>
      </c>
      <c r="F1022" t="s">
        <v>465</v>
      </c>
      <c r="H1022" t="s">
        <v>651</v>
      </c>
      <c r="I1022" s="18">
        <v>42921</v>
      </c>
      <c r="J1022">
        <v>2.3599999999999999E-2</v>
      </c>
      <c r="K1022" t="s">
        <v>468</v>
      </c>
      <c r="L1022" t="s">
        <v>467</v>
      </c>
      <c r="M1022" t="s">
        <v>467</v>
      </c>
      <c r="N1022" t="s">
        <v>467</v>
      </c>
      <c r="O1022">
        <v>0</v>
      </c>
      <c r="P1022" t="s">
        <v>468</v>
      </c>
      <c r="Q1022">
        <v>1E-3</v>
      </c>
      <c r="R1022" t="s">
        <v>469</v>
      </c>
      <c r="S1022" t="s">
        <v>458</v>
      </c>
      <c r="T1022" t="s">
        <v>458</v>
      </c>
      <c r="U1022" s="18">
        <v>42922</v>
      </c>
      <c r="V1022" t="s">
        <v>159</v>
      </c>
      <c r="W1022" t="s">
        <v>458</v>
      </c>
      <c r="X1022" t="s">
        <v>459</v>
      </c>
      <c r="Z1022"/>
    </row>
    <row r="1023" spans="1:26" x14ac:dyDescent="0.35">
      <c r="A1023" t="s">
        <v>499</v>
      </c>
      <c r="B1023" t="s">
        <v>460</v>
      </c>
      <c r="C1023" t="s">
        <v>473</v>
      </c>
      <c r="D1023" t="s">
        <v>199</v>
      </c>
      <c r="E1023" t="s">
        <v>478</v>
      </c>
      <c r="F1023" t="s">
        <v>465</v>
      </c>
      <c r="H1023" t="s">
        <v>652</v>
      </c>
      <c r="I1023" s="18">
        <v>42921</v>
      </c>
      <c r="J1023">
        <v>1.5100000000000001E-2</v>
      </c>
      <c r="K1023" t="s">
        <v>468</v>
      </c>
      <c r="L1023" t="s">
        <v>467</v>
      </c>
      <c r="M1023" t="s">
        <v>467</v>
      </c>
      <c r="N1023" t="s">
        <v>467</v>
      </c>
      <c r="O1023">
        <v>0</v>
      </c>
      <c r="P1023" t="s">
        <v>468</v>
      </c>
      <c r="Q1023">
        <v>1E-3</v>
      </c>
      <c r="R1023" t="s">
        <v>469</v>
      </c>
      <c r="S1023" t="s">
        <v>458</v>
      </c>
      <c r="T1023" t="s">
        <v>458</v>
      </c>
      <c r="U1023" s="18">
        <v>42922</v>
      </c>
      <c r="V1023" t="s">
        <v>160</v>
      </c>
      <c r="W1023" t="s">
        <v>458</v>
      </c>
      <c r="X1023" t="s">
        <v>459</v>
      </c>
      <c r="Z1023"/>
    </row>
    <row r="1024" spans="1:26" x14ac:dyDescent="0.35">
      <c r="A1024" t="s">
        <v>500</v>
      </c>
      <c r="B1024" t="s">
        <v>460</v>
      </c>
      <c r="C1024" t="s">
        <v>473</v>
      </c>
      <c r="D1024" t="s">
        <v>199</v>
      </c>
      <c r="E1024" t="s">
        <v>478</v>
      </c>
      <c r="F1024" t="s">
        <v>465</v>
      </c>
      <c r="H1024" t="s">
        <v>653</v>
      </c>
      <c r="I1024" s="18">
        <v>42921</v>
      </c>
      <c r="J1024">
        <v>2.0299999999999999E-2</v>
      </c>
      <c r="K1024" t="s">
        <v>468</v>
      </c>
      <c r="L1024" t="s">
        <v>467</v>
      </c>
      <c r="M1024" t="s">
        <v>467</v>
      </c>
      <c r="N1024" t="s">
        <v>467</v>
      </c>
      <c r="O1024">
        <v>0</v>
      </c>
      <c r="P1024" t="s">
        <v>468</v>
      </c>
      <c r="Q1024">
        <v>1E-3</v>
      </c>
      <c r="R1024" t="s">
        <v>469</v>
      </c>
      <c r="S1024" t="s">
        <v>458</v>
      </c>
      <c r="T1024" t="s">
        <v>458</v>
      </c>
      <c r="U1024" s="18">
        <v>42922</v>
      </c>
      <c r="V1024" t="s">
        <v>450</v>
      </c>
      <c r="W1024" t="s">
        <v>458</v>
      </c>
      <c r="X1024" t="s">
        <v>459</v>
      </c>
      <c r="Z1024"/>
    </row>
    <row r="1025" spans="1:26" x14ac:dyDescent="0.35">
      <c r="A1025" t="s">
        <v>501</v>
      </c>
      <c r="B1025" t="s">
        <v>460</v>
      </c>
      <c r="C1025" t="s">
        <v>473</v>
      </c>
      <c r="D1025" t="s">
        <v>199</v>
      </c>
      <c r="E1025" t="s">
        <v>478</v>
      </c>
      <c r="F1025" t="s">
        <v>465</v>
      </c>
      <c r="H1025" t="s">
        <v>654</v>
      </c>
      <c r="I1025" s="18">
        <v>42921</v>
      </c>
      <c r="J1025">
        <v>1.17E-2</v>
      </c>
      <c r="K1025" t="s">
        <v>468</v>
      </c>
      <c r="L1025" t="s">
        <v>467</v>
      </c>
      <c r="M1025" t="s">
        <v>467</v>
      </c>
      <c r="N1025" t="s">
        <v>467</v>
      </c>
      <c r="O1025">
        <v>0</v>
      </c>
      <c r="P1025" t="s">
        <v>468</v>
      </c>
      <c r="Q1025">
        <v>1E-3</v>
      </c>
      <c r="R1025" t="s">
        <v>469</v>
      </c>
      <c r="S1025" t="s">
        <v>458</v>
      </c>
      <c r="T1025" t="s">
        <v>458</v>
      </c>
      <c r="U1025" s="18">
        <v>42922</v>
      </c>
      <c r="V1025" t="s">
        <v>158</v>
      </c>
      <c r="W1025" t="s">
        <v>458</v>
      </c>
      <c r="X1025" t="s">
        <v>459</v>
      </c>
      <c r="Z1025"/>
    </row>
    <row r="1026" spans="1:26" x14ac:dyDescent="0.35">
      <c r="A1026" t="s">
        <v>502</v>
      </c>
      <c r="B1026" t="s">
        <v>460</v>
      </c>
      <c r="C1026" t="s">
        <v>473</v>
      </c>
      <c r="D1026" t="s">
        <v>199</v>
      </c>
      <c r="E1026" t="s">
        <v>478</v>
      </c>
      <c r="F1026" t="s">
        <v>465</v>
      </c>
      <c r="H1026" t="s">
        <v>655</v>
      </c>
      <c r="I1026" s="18">
        <v>42921</v>
      </c>
      <c r="J1026">
        <v>8.3000000000000001E-3</v>
      </c>
      <c r="K1026" t="s">
        <v>468</v>
      </c>
      <c r="L1026" t="s">
        <v>467</v>
      </c>
      <c r="M1026" t="s">
        <v>467</v>
      </c>
      <c r="N1026" t="s">
        <v>467</v>
      </c>
      <c r="O1026">
        <v>0</v>
      </c>
      <c r="P1026" t="s">
        <v>468</v>
      </c>
      <c r="Q1026">
        <v>1E-3</v>
      </c>
      <c r="R1026" t="s">
        <v>469</v>
      </c>
      <c r="S1026" t="s">
        <v>458</v>
      </c>
      <c r="T1026" t="s">
        <v>458</v>
      </c>
      <c r="U1026" s="18">
        <v>42922</v>
      </c>
      <c r="V1026" t="s">
        <v>451</v>
      </c>
      <c r="W1026" t="s">
        <v>458</v>
      </c>
      <c r="X1026" t="s">
        <v>459</v>
      </c>
      <c r="Z1026"/>
    </row>
    <row r="1027" spans="1:26" x14ac:dyDescent="0.35">
      <c r="A1027" t="s">
        <v>503</v>
      </c>
      <c r="B1027" t="s">
        <v>460</v>
      </c>
      <c r="C1027" t="s">
        <v>473</v>
      </c>
      <c r="D1027" t="s">
        <v>199</v>
      </c>
      <c r="E1027" t="s">
        <v>478</v>
      </c>
      <c r="F1027" t="s">
        <v>465</v>
      </c>
      <c r="H1027" t="s">
        <v>656</v>
      </c>
      <c r="I1027" s="18">
        <v>42921</v>
      </c>
      <c r="J1027">
        <v>8.8000000000000005E-3</v>
      </c>
      <c r="K1027" t="s">
        <v>468</v>
      </c>
      <c r="L1027" t="s">
        <v>467</v>
      </c>
      <c r="M1027" t="s">
        <v>467</v>
      </c>
      <c r="N1027" t="s">
        <v>467</v>
      </c>
      <c r="O1027">
        <v>0</v>
      </c>
      <c r="P1027" t="s">
        <v>468</v>
      </c>
      <c r="Q1027">
        <v>1E-3</v>
      </c>
      <c r="R1027" t="s">
        <v>469</v>
      </c>
      <c r="S1027" t="s">
        <v>458</v>
      </c>
      <c r="T1027" t="s">
        <v>458</v>
      </c>
      <c r="U1027" s="18">
        <v>42922</v>
      </c>
      <c r="V1027" t="s">
        <v>161</v>
      </c>
      <c r="W1027" t="s">
        <v>458</v>
      </c>
      <c r="X1027" t="s">
        <v>459</v>
      </c>
      <c r="Z1027"/>
    </row>
    <row r="1028" spans="1:26" x14ac:dyDescent="0.35">
      <c r="A1028" t="s">
        <v>504</v>
      </c>
      <c r="B1028" t="s">
        <v>460</v>
      </c>
      <c r="C1028" t="s">
        <v>473</v>
      </c>
      <c r="D1028" t="s">
        <v>199</v>
      </c>
      <c r="E1028" t="s">
        <v>478</v>
      </c>
      <c r="F1028" t="s">
        <v>465</v>
      </c>
      <c r="H1028" t="s">
        <v>657</v>
      </c>
      <c r="I1028" s="18">
        <v>42921</v>
      </c>
      <c r="J1028">
        <v>1.35E-2</v>
      </c>
      <c r="K1028" t="s">
        <v>468</v>
      </c>
      <c r="L1028" t="s">
        <v>467</v>
      </c>
      <c r="M1028" t="s">
        <v>467</v>
      </c>
      <c r="N1028" t="s">
        <v>467</v>
      </c>
      <c r="O1028">
        <v>0</v>
      </c>
      <c r="P1028" t="s">
        <v>468</v>
      </c>
      <c r="Q1028">
        <v>1E-3</v>
      </c>
      <c r="R1028" t="s">
        <v>469</v>
      </c>
      <c r="S1028" t="s">
        <v>458</v>
      </c>
      <c r="T1028" t="s">
        <v>458</v>
      </c>
      <c r="U1028" s="18">
        <v>42922</v>
      </c>
      <c r="V1028" t="s">
        <v>452</v>
      </c>
      <c r="W1028" t="s">
        <v>458</v>
      </c>
      <c r="X1028" t="s">
        <v>459</v>
      </c>
      <c r="Z1028"/>
    </row>
    <row r="1029" spans="1:26" x14ac:dyDescent="0.35">
      <c r="A1029" t="s">
        <v>505</v>
      </c>
      <c r="B1029" t="s">
        <v>460</v>
      </c>
      <c r="C1029" t="s">
        <v>473</v>
      </c>
      <c r="D1029" t="s">
        <v>199</v>
      </c>
      <c r="E1029" t="s">
        <v>478</v>
      </c>
      <c r="F1029" t="s">
        <v>465</v>
      </c>
      <c r="H1029" t="s">
        <v>658</v>
      </c>
      <c r="I1029" s="18">
        <v>42944</v>
      </c>
      <c r="J1029">
        <v>1.7399999999999999E-2</v>
      </c>
      <c r="K1029" t="s">
        <v>468</v>
      </c>
      <c r="L1029" t="s">
        <v>467</v>
      </c>
      <c r="M1029" t="s">
        <v>467</v>
      </c>
      <c r="N1029" t="s">
        <v>467</v>
      </c>
      <c r="O1029">
        <v>0</v>
      </c>
      <c r="P1029" t="s">
        <v>468</v>
      </c>
      <c r="Q1029">
        <v>1E-3</v>
      </c>
      <c r="R1029" t="s">
        <v>469</v>
      </c>
      <c r="S1029" t="s">
        <v>458</v>
      </c>
      <c r="T1029" t="s">
        <v>458</v>
      </c>
      <c r="U1029" s="18">
        <v>42945</v>
      </c>
      <c r="V1029" t="s">
        <v>159</v>
      </c>
      <c r="W1029" t="s">
        <v>458</v>
      </c>
      <c r="X1029" t="s">
        <v>459</v>
      </c>
      <c r="Z1029"/>
    </row>
    <row r="1030" spans="1:26" x14ac:dyDescent="0.35">
      <c r="A1030" t="s">
        <v>506</v>
      </c>
      <c r="B1030" t="s">
        <v>460</v>
      </c>
      <c r="C1030" t="s">
        <v>473</v>
      </c>
      <c r="D1030" t="s">
        <v>199</v>
      </c>
      <c r="E1030" t="s">
        <v>478</v>
      </c>
      <c r="F1030" t="s">
        <v>465</v>
      </c>
      <c r="H1030" t="s">
        <v>659</v>
      </c>
      <c r="I1030" s="18">
        <v>42944</v>
      </c>
      <c r="J1030">
        <v>4.7000000000000002E-3</v>
      </c>
      <c r="K1030" t="s">
        <v>468</v>
      </c>
      <c r="L1030" t="s">
        <v>467</v>
      </c>
      <c r="M1030" t="s">
        <v>467</v>
      </c>
      <c r="N1030" t="s">
        <v>467</v>
      </c>
      <c r="O1030">
        <v>0</v>
      </c>
      <c r="P1030" t="s">
        <v>468</v>
      </c>
      <c r="Q1030">
        <v>1E-3</v>
      </c>
      <c r="R1030" t="s">
        <v>469</v>
      </c>
      <c r="S1030" t="s">
        <v>458</v>
      </c>
      <c r="T1030" t="s">
        <v>458</v>
      </c>
      <c r="U1030" s="18">
        <v>42945</v>
      </c>
      <c r="V1030" t="s">
        <v>160</v>
      </c>
      <c r="W1030" t="s">
        <v>458</v>
      </c>
      <c r="X1030" t="s">
        <v>459</v>
      </c>
      <c r="Z1030"/>
    </row>
    <row r="1031" spans="1:26" x14ac:dyDescent="0.35">
      <c r="A1031" t="s">
        <v>507</v>
      </c>
      <c r="B1031" t="s">
        <v>460</v>
      </c>
      <c r="C1031" t="s">
        <v>473</v>
      </c>
      <c r="D1031" t="s">
        <v>199</v>
      </c>
      <c r="E1031" t="s">
        <v>478</v>
      </c>
      <c r="F1031" t="s">
        <v>465</v>
      </c>
      <c r="H1031" t="s">
        <v>660</v>
      </c>
      <c r="I1031" s="18">
        <v>42944</v>
      </c>
      <c r="J1031">
        <v>1.72E-2</v>
      </c>
      <c r="K1031" t="s">
        <v>468</v>
      </c>
      <c r="L1031" t="s">
        <v>467</v>
      </c>
      <c r="M1031" t="s">
        <v>467</v>
      </c>
      <c r="N1031" t="s">
        <v>467</v>
      </c>
      <c r="O1031">
        <v>0</v>
      </c>
      <c r="P1031" t="s">
        <v>468</v>
      </c>
      <c r="Q1031">
        <v>1E-3</v>
      </c>
      <c r="R1031" t="s">
        <v>469</v>
      </c>
      <c r="S1031" t="s">
        <v>458</v>
      </c>
      <c r="T1031" t="s">
        <v>458</v>
      </c>
      <c r="U1031" s="18">
        <v>42945</v>
      </c>
      <c r="V1031" t="s">
        <v>450</v>
      </c>
      <c r="W1031" t="s">
        <v>458</v>
      </c>
      <c r="X1031" t="s">
        <v>459</v>
      </c>
      <c r="Z1031"/>
    </row>
    <row r="1032" spans="1:26" x14ac:dyDescent="0.35">
      <c r="A1032" t="s">
        <v>508</v>
      </c>
      <c r="B1032" t="s">
        <v>460</v>
      </c>
      <c r="C1032" t="s">
        <v>473</v>
      </c>
      <c r="D1032" t="s">
        <v>199</v>
      </c>
      <c r="E1032" t="s">
        <v>478</v>
      </c>
      <c r="F1032" t="s">
        <v>465</v>
      </c>
      <c r="H1032" t="s">
        <v>661</v>
      </c>
      <c r="I1032" s="18">
        <v>42944</v>
      </c>
      <c r="J1032">
        <v>4.5999999999999999E-3</v>
      </c>
      <c r="K1032" t="s">
        <v>468</v>
      </c>
      <c r="L1032" t="s">
        <v>467</v>
      </c>
      <c r="M1032" t="s">
        <v>467</v>
      </c>
      <c r="N1032" t="s">
        <v>467</v>
      </c>
      <c r="O1032">
        <v>0</v>
      </c>
      <c r="P1032" t="s">
        <v>468</v>
      </c>
      <c r="Q1032">
        <v>1E-3</v>
      </c>
      <c r="R1032" t="s">
        <v>469</v>
      </c>
      <c r="S1032" t="s">
        <v>458</v>
      </c>
      <c r="T1032" t="s">
        <v>458</v>
      </c>
      <c r="U1032" s="18">
        <v>42945</v>
      </c>
      <c r="V1032" t="s">
        <v>158</v>
      </c>
      <c r="W1032" t="s">
        <v>458</v>
      </c>
      <c r="X1032" t="s">
        <v>459</v>
      </c>
      <c r="Z1032"/>
    </row>
    <row r="1033" spans="1:26" x14ac:dyDescent="0.35">
      <c r="A1033" t="s">
        <v>509</v>
      </c>
      <c r="B1033" t="s">
        <v>460</v>
      </c>
      <c r="C1033" t="s">
        <v>473</v>
      </c>
      <c r="D1033" t="s">
        <v>199</v>
      </c>
      <c r="E1033" t="s">
        <v>478</v>
      </c>
      <c r="F1033" t="s">
        <v>465</v>
      </c>
      <c r="H1033" t="s">
        <v>662</v>
      </c>
      <c r="I1033" s="18">
        <v>42944</v>
      </c>
      <c r="J1033">
        <v>1.12E-2</v>
      </c>
      <c r="K1033" t="s">
        <v>468</v>
      </c>
      <c r="L1033" t="s">
        <v>467</v>
      </c>
      <c r="M1033" t="s">
        <v>467</v>
      </c>
      <c r="N1033" t="s">
        <v>467</v>
      </c>
      <c r="O1033">
        <v>0</v>
      </c>
      <c r="P1033" t="s">
        <v>468</v>
      </c>
      <c r="Q1033">
        <v>1E-3</v>
      </c>
      <c r="R1033" t="s">
        <v>469</v>
      </c>
      <c r="S1033" t="s">
        <v>458</v>
      </c>
      <c r="T1033" t="s">
        <v>458</v>
      </c>
      <c r="U1033" s="18">
        <v>42945</v>
      </c>
      <c r="V1033" t="s">
        <v>451</v>
      </c>
      <c r="W1033" t="s">
        <v>458</v>
      </c>
      <c r="X1033" t="s">
        <v>459</v>
      </c>
      <c r="Z1033"/>
    </row>
    <row r="1034" spans="1:26" x14ac:dyDescent="0.35">
      <c r="A1034" t="s">
        <v>510</v>
      </c>
      <c r="B1034" t="s">
        <v>460</v>
      </c>
      <c r="C1034" t="s">
        <v>473</v>
      </c>
      <c r="D1034" t="s">
        <v>199</v>
      </c>
      <c r="E1034" t="s">
        <v>478</v>
      </c>
      <c r="F1034" t="s">
        <v>465</v>
      </c>
      <c r="H1034" t="s">
        <v>663</v>
      </c>
      <c r="I1034" s="18">
        <v>42944</v>
      </c>
      <c r="J1034">
        <v>6.0000000000000001E-3</v>
      </c>
      <c r="K1034" t="s">
        <v>468</v>
      </c>
      <c r="L1034" t="s">
        <v>467</v>
      </c>
      <c r="M1034" t="s">
        <v>467</v>
      </c>
      <c r="N1034" t="s">
        <v>467</v>
      </c>
      <c r="O1034">
        <v>0</v>
      </c>
      <c r="P1034" t="s">
        <v>468</v>
      </c>
      <c r="Q1034">
        <v>1E-3</v>
      </c>
      <c r="R1034" t="s">
        <v>469</v>
      </c>
      <c r="S1034" t="s">
        <v>458</v>
      </c>
      <c r="T1034" t="s">
        <v>458</v>
      </c>
      <c r="U1034" s="18">
        <v>42945</v>
      </c>
      <c r="V1034" t="s">
        <v>161</v>
      </c>
      <c r="W1034" t="s">
        <v>458</v>
      </c>
      <c r="X1034" t="s">
        <v>459</v>
      </c>
      <c r="Z1034"/>
    </row>
    <row r="1035" spans="1:26" x14ac:dyDescent="0.35">
      <c r="A1035" t="s">
        <v>511</v>
      </c>
      <c r="B1035" t="s">
        <v>460</v>
      </c>
      <c r="C1035" t="s">
        <v>473</v>
      </c>
      <c r="D1035" t="s">
        <v>199</v>
      </c>
      <c r="E1035" t="s">
        <v>478</v>
      </c>
      <c r="F1035" t="s">
        <v>465</v>
      </c>
      <c r="H1035" t="s">
        <v>664</v>
      </c>
      <c r="I1035" s="18">
        <v>42944</v>
      </c>
      <c r="J1035">
        <v>5.7000000000000002E-3</v>
      </c>
      <c r="K1035" t="s">
        <v>468</v>
      </c>
      <c r="L1035" t="s">
        <v>467</v>
      </c>
      <c r="M1035" t="s">
        <v>467</v>
      </c>
      <c r="N1035" t="s">
        <v>467</v>
      </c>
      <c r="O1035">
        <v>0</v>
      </c>
      <c r="P1035" t="s">
        <v>468</v>
      </c>
      <c r="Q1035">
        <v>1E-3</v>
      </c>
      <c r="R1035" t="s">
        <v>469</v>
      </c>
      <c r="S1035" t="s">
        <v>458</v>
      </c>
      <c r="T1035" t="s">
        <v>458</v>
      </c>
      <c r="U1035" s="18">
        <v>42945</v>
      </c>
      <c r="V1035" t="s">
        <v>452</v>
      </c>
      <c r="W1035" t="s">
        <v>458</v>
      </c>
      <c r="X1035" t="s">
        <v>459</v>
      </c>
      <c r="Z1035"/>
    </row>
    <row r="1036" spans="1:26" x14ac:dyDescent="0.35">
      <c r="A1036" t="s">
        <v>512</v>
      </c>
      <c r="B1036" t="s">
        <v>460</v>
      </c>
      <c r="C1036" t="s">
        <v>473</v>
      </c>
      <c r="D1036" t="s">
        <v>199</v>
      </c>
      <c r="E1036" t="s">
        <v>478</v>
      </c>
      <c r="F1036" t="s">
        <v>465</v>
      </c>
      <c r="H1036" t="s">
        <v>665</v>
      </c>
      <c r="I1036" s="18">
        <v>43038</v>
      </c>
      <c r="J1036">
        <v>0.1118</v>
      </c>
      <c r="K1036" t="s">
        <v>468</v>
      </c>
      <c r="L1036" t="s">
        <v>467</v>
      </c>
      <c r="M1036" t="s">
        <v>467</v>
      </c>
      <c r="N1036" t="s">
        <v>467</v>
      </c>
      <c r="O1036">
        <v>0</v>
      </c>
      <c r="P1036" t="s">
        <v>468</v>
      </c>
      <c r="Q1036">
        <v>1E-3</v>
      </c>
      <c r="R1036" t="s">
        <v>469</v>
      </c>
      <c r="S1036" t="s">
        <v>458</v>
      </c>
      <c r="T1036" t="s">
        <v>457</v>
      </c>
      <c r="U1036" s="18">
        <v>43039</v>
      </c>
      <c r="V1036" t="s">
        <v>159</v>
      </c>
      <c r="W1036" t="s">
        <v>458</v>
      </c>
      <c r="X1036" t="s">
        <v>459</v>
      </c>
      <c r="Z1036"/>
    </row>
    <row r="1037" spans="1:26" x14ac:dyDescent="0.35">
      <c r="A1037" t="s">
        <v>603</v>
      </c>
      <c r="B1037" t="s">
        <v>460</v>
      </c>
      <c r="C1037" t="s">
        <v>473</v>
      </c>
      <c r="D1037" t="s">
        <v>199</v>
      </c>
      <c r="E1037" t="s">
        <v>478</v>
      </c>
      <c r="F1037" t="s">
        <v>465</v>
      </c>
      <c r="H1037" t="s">
        <v>666</v>
      </c>
      <c r="I1037" s="18">
        <v>43038</v>
      </c>
      <c r="J1037">
        <v>5.5300000000000002E-2</v>
      </c>
      <c r="K1037" t="s">
        <v>468</v>
      </c>
      <c r="L1037" t="s">
        <v>467</v>
      </c>
      <c r="M1037" t="s">
        <v>467</v>
      </c>
      <c r="N1037" t="s">
        <v>467</v>
      </c>
      <c r="O1037">
        <v>0</v>
      </c>
      <c r="P1037" t="s">
        <v>468</v>
      </c>
      <c r="Q1037">
        <v>1E-3</v>
      </c>
      <c r="R1037" t="s">
        <v>469</v>
      </c>
      <c r="S1037" t="s">
        <v>458</v>
      </c>
      <c r="T1037" t="s">
        <v>456</v>
      </c>
      <c r="U1037" s="18">
        <v>43039</v>
      </c>
      <c r="V1037" t="s">
        <v>159</v>
      </c>
      <c r="W1037" t="s">
        <v>458</v>
      </c>
      <c r="X1037" t="s">
        <v>459</v>
      </c>
      <c r="Z1037"/>
    </row>
    <row r="1038" spans="1:26" x14ac:dyDescent="0.35">
      <c r="A1038" t="s">
        <v>513</v>
      </c>
      <c r="B1038" t="s">
        <v>460</v>
      </c>
      <c r="C1038" t="s">
        <v>473</v>
      </c>
      <c r="D1038" t="s">
        <v>199</v>
      </c>
      <c r="E1038" t="s">
        <v>478</v>
      </c>
      <c r="F1038" t="s">
        <v>465</v>
      </c>
      <c r="H1038" t="s">
        <v>667</v>
      </c>
      <c r="I1038" s="18">
        <v>43038</v>
      </c>
      <c r="J1038">
        <v>6.6400000000000001E-2</v>
      </c>
      <c r="K1038" t="s">
        <v>468</v>
      </c>
      <c r="L1038" t="s">
        <v>467</v>
      </c>
      <c r="M1038" t="s">
        <v>467</v>
      </c>
      <c r="N1038" t="s">
        <v>467</v>
      </c>
      <c r="O1038">
        <v>0</v>
      </c>
      <c r="P1038" t="s">
        <v>468</v>
      </c>
      <c r="Q1038">
        <v>1E-3</v>
      </c>
      <c r="R1038" t="s">
        <v>469</v>
      </c>
      <c r="S1038" t="s">
        <v>458</v>
      </c>
      <c r="T1038" t="s">
        <v>457</v>
      </c>
      <c r="U1038" s="18">
        <v>43039</v>
      </c>
      <c r="V1038" t="s">
        <v>160</v>
      </c>
      <c r="W1038" t="s">
        <v>458</v>
      </c>
      <c r="X1038" t="s">
        <v>459</v>
      </c>
      <c r="Z1038"/>
    </row>
    <row r="1039" spans="1:26" x14ac:dyDescent="0.35">
      <c r="A1039" t="s">
        <v>604</v>
      </c>
      <c r="B1039" t="s">
        <v>460</v>
      </c>
      <c r="C1039" t="s">
        <v>473</v>
      </c>
      <c r="D1039" t="s">
        <v>199</v>
      </c>
      <c r="E1039" t="s">
        <v>478</v>
      </c>
      <c r="F1039" t="s">
        <v>465</v>
      </c>
      <c r="H1039" t="s">
        <v>668</v>
      </c>
      <c r="I1039" s="18">
        <v>43038</v>
      </c>
      <c r="J1039">
        <v>0.11210000000000001</v>
      </c>
      <c r="K1039" t="s">
        <v>468</v>
      </c>
      <c r="L1039" t="s">
        <v>467</v>
      </c>
      <c r="M1039" t="s">
        <v>467</v>
      </c>
      <c r="N1039" t="s">
        <v>467</v>
      </c>
      <c r="O1039">
        <v>0</v>
      </c>
      <c r="P1039" t="s">
        <v>468</v>
      </c>
      <c r="Q1039">
        <v>1E-3</v>
      </c>
      <c r="R1039" t="s">
        <v>469</v>
      </c>
      <c r="S1039" t="s">
        <v>458</v>
      </c>
      <c r="T1039" t="s">
        <v>456</v>
      </c>
      <c r="U1039" s="18">
        <v>43039</v>
      </c>
      <c r="V1039" t="s">
        <v>160</v>
      </c>
      <c r="W1039" t="s">
        <v>458</v>
      </c>
      <c r="X1039" t="s">
        <v>459</v>
      </c>
      <c r="Z1039"/>
    </row>
    <row r="1040" spans="1:26" x14ac:dyDescent="0.35">
      <c r="A1040" t="s">
        <v>514</v>
      </c>
      <c r="B1040" t="s">
        <v>460</v>
      </c>
      <c r="C1040" t="s">
        <v>473</v>
      </c>
      <c r="D1040" t="s">
        <v>199</v>
      </c>
      <c r="E1040" t="s">
        <v>478</v>
      </c>
      <c r="F1040" t="s">
        <v>465</v>
      </c>
      <c r="H1040" t="s">
        <v>669</v>
      </c>
      <c r="I1040" s="18">
        <v>43038</v>
      </c>
      <c r="J1040">
        <v>4.0300000000000002E-2</v>
      </c>
      <c r="K1040" t="s">
        <v>468</v>
      </c>
      <c r="L1040" t="s">
        <v>467</v>
      </c>
      <c r="M1040" t="s">
        <v>467</v>
      </c>
      <c r="N1040" t="s">
        <v>467</v>
      </c>
      <c r="O1040">
        <v>0</v>
      </c>
      <c r="P1040" t="s">
        <v>468</v>
      </c>
      <c r="Q1040">
        <v>1E-3</v>
      </c>
      <c r="R1040" t="s">
        <v>469</v>
      </c>
      <c r="S1040" t="s">
        <v>458</v>
      </c>
      <c r="T1040" t="s">
        <v>457</v>
      </c>
      <c r="U1040" s="18">
        <v>43039</v>
      </c>
      <c r="V1040" t="s">
        <v>450</v>
      </c>
      <c r="W1040" t="s">
        <v>458</v>
      </c>
      <c r="X1040" t="s">
        <v>459</v>
      </c>
      <c r="Z1040"/>
    </row>
    <row r="1041" spans="1:26" x14ac:dyDescent="0.35">
      <c r="A1041" t="s">
        <v>800</v>
      </c>
      <c r="B1041" t="s">
        <v>460</v>
      </c>
      <c r="C1041" t="s">
        <v>473</v>
      </c>
      <c r="D1041" t="s">
        <v>199</v>
      </c>
      <c r="E1041" t="s">
        <v>478</v>
      </c>
      <c r="F1041" t="s">
        <v>465</v>
      </c>
      <c r="H1041" t="s">
        <v>670</v>
      </c>
      <c r="I1041" s="18">
        <v>43038</v>
      </c>
      <c r="J1041">
        <v>4.0899999999999999E-2</v>
      </c>
      <c r="K1041" t="s">
        <v>468</v>
      </c>
      <c r="L1041" t="s">
        <v>467</v>
      </c>
      <c r="M1041" t="s">
        <v>467</v>
      </c>
      <c r="N1041" t="s">
        <v>467</v>
      </c>
      <c r="O1041">
        <v>0</v>
      </c>
      <c r="P1041" t="s">
        <v>468</v>
      </c>
      <c r="Q1041">
        <v>1E-3</v>
      </c>
      <c r="R1041" t="s">
        <v>469</v>
      </c>
      <c r="S1041" t="s">
        <v>458</v>
      </c>
      <c r="T1041" t="s">
        <v>456</v>
      </c>
      <c r="U1041" s="18">
        <v>43039</v>
      </c>
      <c r="V1041" t="s">
        <v>450</v>
      </c>
      <c r="W1041" t="s">
        <v>458</v>
      </c>
      <c r="X1041" t="s">
        <v>459</v>
      </c>
      <c r="Z1041"/>
    </row>
    <row r="1042" spans="1:26" x14ac:dyDescent="0.35">
      <c r="A1042" t="s">
        <v>515</v>
      </c>
      <c r="B1042" t="s">
        <v>460</v>
      </c>
      <c r="C1042" t="s">
        <v>473</v>
      </c>
      <c r="D1042" t="s">
        <v>199</v>
      </c>
      <c r="E1042" t="s">
        <v>478</v>
      </c>
      <c r="F1042" t="s">
        <v>465</v>
      </c>
      <c r="H1042" t="s">
        <v>671</v>
      </c>
      <c r="I1042" s="18">
        <v>43038</v>
      </c>
      <c r="J1042">
        <v>0.15970000000000001</v>
      </c>
      <c r="K1042" t="s">
        <v>468</v>
      </c>
      <c r="L1042" t="s">
        <v>467</v>
      </c>
      <c r="M1042" t="s">
        <v>467</v>
      </c>
      <c r="N1042" t="s">
        <v>467</v>
      </c>
      <c r="O1042">
        <v>0</v>
      </c>
      <c r="P1042" t="s">
        <v>468</v>
      </c>
      <c r="Q1042">
        <v>1E-3</v>
      </c>
      <c r="R1042" t="s">
        <v>469</v>
      </c>
      <c r="S1042" t="s">
        <v>458</v>
      </c>
      <c r="T1042" t="s">
        <v>457</v>
      </c>
      <c r="U1042" s="18">
        <v>43039</v>
      </c>
      <c r="V1042" t="s">
        <v>158</v>
      </c>
      <c r="W1042" t="s">
        <v>458</v>
      </c>
      <c r="X1042" t="s">
        <v>459</v>
      </c>
      <c r="Z1042"/>
    </row>
    <row r="1043" spans="1:26" x14ac:dyDescent="0.35">
      <c r="A1043" t="s">
        <v>605</v>
      </c>
      <c r="B1043" t="s">
        <v>460</v>
      </c>
      <c r="C1043" t="s">
        <v>473</v>
      </c>
      <c r="D1043" t="s">
        <v>199</v>
      </c>
      <c r="E1043" t="s">
        <v>478</v>
      </c>
      <c r="F1043" t="s">
        <v>465</v>
      </c>
      <c r="H1043" t="s">
        <v>672</v>
      </c>
      <c r="I1043" s="18">
        <v>43038</v>
      </c>
      <c r="J1043">
        <v>5.4199999999999998E-2</v>
      </c>
      <c r="K1043" t="s">
        <v>468</v>
      </c>
      <c r="L1043" t="s">
        <v>467</v>
      </c>
      <c r="M1043" t="s">
        <v>467</v>
      </c>
      <c r="N1043" t="s">
        <v>467</v>
      </c>
      <c r="O1043">
        <v>0</v>
      </c>
      <c r="P1043" t="s">
        <v>468</v>
      </c>
      <c r="Q1043">
        <v>1E-3</v>
      </c>
      <c r="R1043" t="s">
        <v>469</v>
      </c>
      <c r="S1043" t="s">
        <v>458</v>
      </c>
      <c r="T1043" t="s">
        <v>456</v>
      </c>
      <c r="U1043" s="18">
        <v>43039</v>
      </c>
      <c r="V1043" t="s">
        <v>158</v>
      </c>
      <c r="W1043" t="s">
        <v>458</v>
      </c>
      <c r="X1043" t="s">
        <v>459</v>
      </c>
      <c r="Z1043"/>
    </row>
    <row r="1044" spans="1:26" x14ac:dyDescent="0.35">
      <c r="A1044" t="s">
        <v>516</v>
      </c>
      <c r="B1044" t="s">
        <v>460</v>
      </c>
      <c r="C1044" t="s">
        <v>473</v>
      </c>
      <c r="D1044" t="s">
        <v>199</v>
      </c>
      <c r="E1044" t="s">
        <v>478</v>
      </c>
      <c r="F1044" t="s">
        <v>465</v>
      </c>
      <c r="H1044" t="s">
        <v>673</v>
      </c>
      <c r="I1044" s="18">
        <v>43054</v>
      </c>
      <c r="J1044">
        <v>7.4999999999999997E-3</v>
      </c>
      <c r="K1044" t="s">
        <v>468</v>
      </c>
      <c r="L1044" t="s">
        <v>467</v>
      </c>
      <c r="M1044" t="s">
        <v>467</v>
      </c>
      <c r="N1044" t="s">
        <v>467</v>
      </c>
      <c r="O1044">
        <v>0</v>
      </c>
      <c r="P1044" t="s">
        <v>468</v>
      </c>
      <c r="Q1044">
        <v>1E-3</v>
      </c>
      <c r="R1044" t="s">
        <v>469</v>
      </c>
      <c r="S1044" t="s">
        <v>458</v>
      </c>
      <c r="T1044" t="s">
        <v>458</v>
      </c>
      <c r="U1044" s="18">
        <v>43055</v>
      </c>
      <c r="V1044" t="s">
        <v>159</v>
      </c>
      <c r="W1044" t="s">
        <v>458</v>
      </c>
      <c r="X1044" t="s">
        <v>459</v>
      </c>
      <c r="Z1044"/>
    </row>
    <row r="1045" spans="1:26" x14ac:dyDescent="0.35">
      <c r="A1045" t="s">
        <v>517</v>
      </c>
      <c r="B1045" t="s">
        <v>460</v>
      </c>
      <c r="C1045" t="s">
        <v>473</v>
      </c>
      <c r="D1045" t="s">
        <v>199</v>
      </c>
      <c r="E1045" t="s">
        <v>478</v>
      </c>
      <c r="F1045" t="s">
        <v>465</v>
      </c>
      <c r="H1045" t="s">
        <v>674</v>
      </c>
      <c r="I1045" s="18">
        <v>43054</v>
      </c>
      <c r="J1045">
        <v>4.4000000000000003E-3</v>
      </c>
      <c r="K1045" t="s">
        <v>468</v>
      </c>
      <c r="L1045" t="s">
        <v>467</v>
      </c>
      <c r="M1045" t="s">
        <v>467</v>
      </c>
      <c r="N1045" t="s">
        <v>467</v>
      </c>
      <c r="O1045">
        <v>0</v>
      </c>
      <c r="P1045" t="s">
        <v>468</v>
      </c>
      <c r="Q1045">
        <v>1E-3</v>
      </c>
      <c r="R1045" t="s">
        <v>469</v>
      </c>
      <c r="S1045" t="s">
        <v>458</v>
      </c>
      <c r="T1045" t="s">
        <v>457</v>
      </c>
      <c r="U1045" s="18">
        <v>43055</v>
      </c>
      <c r="V1045" t="s">
        <v>160</v>
      </c>
      <c r="W1045" t="s">
        <v>458</v>
      </c>
      <c r="X1045" t="s">
        <v>459</v>
      </c>
      <c r="Z1045"/>
    </row>
    <row r="1046" spans="1:26" x14ac:dyDescent="0.35">
      <c r="A1046" t="s">
        <v>606</v>
      </c>
      <c r="B1046" t="s">
        <v>460</v>
      </c>
      <c r="C1046" t="s">
        <v>473</v>
      </c>
      <c r="D1046" t="s">
        <v>199</v>
      </c>
      <c r="E1046" t="s">
        <v>478</v>
      </c>
      <c r="F1046" t="s">
        <v>465</v>
      </c>
      <c r="H1046" t="s">
        <v>675</v>
      </c>
      <c r="I1046" s="18">
        <v>43054</v>
      </c>
      <c r="J1046">
        <v>4.4999999999999997E-3</v>
      </c>
      <c r="K1046" t="s">
        <v>468</v>
      </c>
      <c r="L1046" t="s">
        <v>467</v>
      </c>
      <c r="M1046" t="s">
        <v>467</v>
      </c>
      <c r="N1046" t="s">
        <v>467</v>
      </c>
      <c r="O1046">
        <v>0</v>
      </c>
      <c r="P1046" t="s">
        <v>468</v>
      </c>
      <c r="Q1046">
        <v>1E-3</v>
      </c>
      <c r="R1046" t="s">
        <v>469</v>
      </c>
      <c r="S1046" t="s">
        <v>458</v>
      </c>
      <c r="T1046" t="s">
        <v>456</v>
      </c>
      <c r="U1046" s="18">
        <v>43055</v>
      </c>
      <c r="V1046" t="s">
        <v>160</v>
      </c>
      <c r="W1046" t="s">
        <v>458</v>
      </c>
      <c r="X1046" t="s">
        <v>459</v>
      </c>
      <c r="Z1046"/>
    </row>
    <row r="1047" spans="1:26" x14ac:dyDescent="0.35">
      <c r="A1047" t="s">
        <v>518</v>
      </c>
      <c r="B1047" t="s">
        <v>460</v>
      </c>
      <c r="C1047" t="s">
        <v>473</v>
      </c>
      <c r="D1047" t="s">
        <v>199</v>
      </c>
      <c r="E1047" t="s">
        <v>478</v>
      </c>
      <c r="F1047" t="s">
        <v>465</v>
      </c>
      <c r="H1047" t="s">
        <v>676</v>
      </c>
      <c r="I1047" s="18">
        <v>43054</v>
      </c>
      <c r="J1047">
        <v>5.3E-3</v>
      </c>
      <c r="K1047" t="s">
        <v>468</v>
      </c>
      <c r="L1047" t="s">
        <v>467</v>
      </c>
      <c r="M1047" t="s">
        <v>467</v>
      </c>
      <c r="N1047" t="s">
        <v>467</v>
      </c>
      <c r="O1047">
        <v>0</v>
      </c>
      <c r="P1047" t="s">
        <v>468</v>
      </c>
      <c r="Q1047">
        <v>1E-3</v>
      </c>
      <c r="R1047" t="s">
        <v>469</v>
      </c>
      <c r="S1047" t="s">
        <v>458</v>
      </c>
      <c r="T1047" t="s">
        <v>458</v>
      </c>
      <c r="U1047" s="18">
        <v>43055</v>
      </c>
      <c r="V1047" t="s">
        <v>158</v>
      </c>
      <c r="W1047" t="s">
        <v>458</v>
      </c>
      <c r="X1047" t="s">
        <v>459</v>
      </c>
      <c r="Z1047"/>
    </row>
    <row r="1048" spans="1:26" x14ac:dyDescent="0.35">
      <c r="A1048" t="s">
        <v>519</v>
      </c>
      <c r="B1048" t="s">
        <v>460</v>
      </c>
      <c r="C1048" t="s">
        <v>473</v>
      </c>
      <c r="D1048" t="s">
        <v>199</v>
      </c>
      <c r="E1048" t="s">
        <v>478</v>
      </c>
      <c r="F1048" t="s">
        <v>465</v>
      </c>
      <c r="H1048" t="s">
        <v>677</v>
      </c>
      <c r="I1048" s="18">
        <v>43054</v>
      </c>
      <c r="J1048">
        <v>9.7199999999999995E-2</v>
      </c>
      <c r="K1048" t="s">
        <v>468</v>
      </c>
      <c r="L1048" t="s">
        <v>467</v>
      </c>
      <c r="M1048" t="s">
        <v>467</v>
      </c>
      <c r="N1048" t="s">
        <v>467</v>
      </c>
      <c r="O1048">
        <v>0</v>
      </c>
      <c r="P1048" t="s">
        <v>468</v>
      </c>
      <c r="Q1048">
        <v>1E-3</v>
      </c>
      <c r="R1048" t="s">
        <v>469</v>
      </c>
      <c r="S1048" t="s">
        <v>458</v>
      </c>
      <c r="T1048" t="s">
        <v>458</v>
      </c>
      <c r="U1048" s="18">
        <v>43055</v>
      </c>
      <c r="V1048" t="s">
        <v>162</v>
      </c>
      <c r="W1048" t="s">
        <v>458</v>
      </c>
      <c r="X1048" t="s">
        <v>459</v>
      </c>
      <c r="Z1048"/>
    </row>
    <row r="1049" spans="1:26" x14ac:dyDescent="0.35">
      <c r="A1049" t="s">
        <v>520</v>
      </c>
      <c r="B1049" t="s">
        <v>460</v>
      </c>
      <c r="C1049" t="s">
        <v>473</v>
      </c>
      <c r="D1049" t="s">
        <v>199</v>
      </c>
      <c r="E1049" t="s">
        <v>478</v>
      </c>
      <c r="F1049" t="s">
        <v>465</v>
      </c>
      <c r="H1049" t="s">
        <v>678</v>
      </c>
      <c r="I1049" s="18">
        <v>43054</v>
      </c>
      <c r="J1049">
        <v>5.4999999999999997E-3</v>
      </c>
      <c r="K1049" t="s">
        <v>468</v>
      </c>
      <c r="L1049" t="s">
        <v>467</v>
      </c>
      <c r="M1049" t="s">
        <v>467</v>
      </c>
      <c r="N1049" t="s">
        <v>467</v>
      </c>
      <c r="O1049">
        <v>0</v>
      </c>
      <c r="P1049" t="s">
        <v>468</v>
      </c>
      <c r="Q1049">
        <v>1E-3</v>
      </c>
      <c r="R1049" t="s">
        <v>469</v>
      </c>
      <c r="S1049" t="s">
        <v>458</v>
      </c>
      <c r="T1049" t="s">
        <v>458</v>
      </c>
      <c r="U1049" s="18">
        <v>43055</v>
      </c>
      <c r="V1049" t="s">
        <v>453</v>
      </c>
      <c r="W1049" t="s">
        <v>458</v>
      </c>
      <c r="X1049" t="s">
        <v>459</v>
      </c>
      <c r="Z1049"/>
    </row>
    <row r="1050" spans="1:26" x14ac:dyDescent="0.35">
      <c r="A1050" t="s">
        <v>521</v>
      </c>
      <c r="B1050" t="s">
        <v>460</v>
      </c>
      <c r="C1050" t="s">
        <v>473</v>
      </c>
      <c r="D1050" t="s">
        <v>199</v>
      </c>
      <c r="E1050" t="s">
        <v>478</v>
      </c>
      <c r="F1050" t="s">
        <v>465</v>
      </c>
      <c r="H1050" t="s">
        <v>679</v>
      </c>
      <c r="I1050" s="18">
        <v>43054</v>
      </c>
      <c r="J1050">
        <v>7.4999999999999997E-3</v>
      </c>
      <c r="K1050" t="s">
        <v>468</v>
      </c>
      <c r="L1050" t="s">
        <v>467</v>
      </c>
      <c r="M1050" t="s">
        <v>467</v>
      </c>
      <c r="N1050" t="s">
        <v>467</v>
      </c>
      <c r="O1050">
        <v>0</v>
      </c>
      <c r="P1050" t="s">
        <v>468</v>
      </c>
      <c r="Q1050">
        <v>1E-3</v>
      </c>
      <c r="R1050" t="s">
        <v>469</v>
      </c>
      <c r="S1050" t="s">
        <v>458</v>
      </c>
      <c r="T1050" t="s">
        <v>458</v>
      </c>
      <c r="U1050" s="18">
        <v>43055</v>
      </c>
      <c r="V1050" t="s">
        <v>451</v>
      </c>
      <c r="W1050" t="s">
        <v>458</v>
      </c>
      <c r="X1050" t="s">
        <v>459</v>
      </c>
      <c r="Z1050"/>
    </row>
    <row r="1051" spans="1:26" x14ac:dyDescent="0.35">
      <c r="A1051" t="s">
        <v>522</v>
      </c>
      <c r="B1051" t="s">
        <v>460</v>
      </c>
      <c r="C1051" t="s">
        <v>473</v>
      </c>
      <c r="D1051" t="s">
        <v>199</v>
      </c>
      <c r="E1051" t="s">
        <v>478</v>
      </c>
      <c r="F1051" t="s">
        <v>465</v>
      </c>
      <c r="H1051" t="s">
        <v>680</v>
      </c>
      <c r="I1051" s="18">
        <v>43054</v>
      </c>
      <c r="J1051">
        <v>2.8E-3</v>
      </c>
      <c r="K1051" t="s">
        <v>468</v>
      </c>
      <c r="L1051" t="s">
        <v>467</v>
      </c>
      <c r="M1051" t="s">
        <v>467</v>
      </c>
      <c r="N1051" t="s">
        <v>467</v>
      </c>
      <c r="O1051">
        <v>0</v>
      </c>
      <c r="P1051" t="s">
        <v>468</v>
      </c>
      <c r="Q1051">
        <v>1E-3</v>
      </c>
      <c r="R1051" t="s">
        <v>469</v>
      </c>
      <c r="S1051" t="s">
        <v>458</v>
      </c>
      <c r="T1051" t="s">
        <v>458</v>
      </c>
      <c r="U1051" s="18">
        <v>43055</v>
      </c>
      <c r="V1051" t="s">
        <v>452</v>
      </c>
      <c r="W1051" t="s">
        <v>458</v>
      </c>
      <c r="X1051" t="s">
        <v>459</v>
      </c>
      <c r="Z1051"/>
    </row>
    <row r="1052" spans="1:26" x14ac:dyDescent="0.35">
      <c r="A1052" t="s">
        <v>523</v>
      </c>
      <c r="B1052" t="s">
        <v>460</v>
      </c>
      <c r="C1052" t="s">
        <v>473</v>
      </c>
      <c r="D1052" t="s">
        <v>199</v>
      </c>
      <c r="E1052" t="s">
        <v>478</v>
      </c>
      <c r="F1052" t="s">
        <v>465</v>
      </c>
      <c r="H1052" t="s">
        <v>681</v>
      </c>
      <c r="I1052" s="18">
        <v>43070</v>
      </c>
      <c r="J1052">
        <v>3.2000000000000002E-3</v>
      </c>
      <c r="K1052" t="s">
        <v>468</v>
      </c>
      <c r="L1052" t="s">
        <v>467</v>
      </c>
      <c r="M1052" t="s">
        <v>467</v>
      </c>
      <c r="N1052" t="s">
        <v>467</v>
      </c>
      <c r="O1052">
        <v>0</v>
      </c>
      <c r="P1052" t="s">
        <v>468</v>
      </c>
      <c r="Q1052">
        <v>1E-3</v>
      </c>
      <c r="R1052" t="s">
        <v>469</v>
      </c>
      <c r="S1052" t="s">
        <v>458</v>
      </c>
      <c r="T1052" t="s">
        <v>458</v>
      </c>
      <c r="U1052" s="18">
        <v>43071</v>
      </c>
      <c r="V1052" t="s">
        <v>159</v>
      </c>
      <c r="W1052" t="s">
        <v>458</v>
      </c>
      <c r="X1052" t="s">
        <v>459</v>
      </c>
      <c r="Z1052"/>
    </row>
    <row r="1053" spans="1:26" x14ac:dyDescent="0.35">
      <c r="A1053" t="s">
        <v>524</v>
      </c>
      <c r="B1053" t="s">
        <v>460</v>
      </c>
      <c r="C1053" t="s">
        <v>473</v>
      </c>
      <c r="D1053" t="s">
        <v>199</v>
      </c>
      <c r="E1053" t="s">
        <v>478</v>
      </c>
      <c r="F1053" t="s">
        <v>465</v>
      </c>
      <c r="H1053" t="s">
        <v>682</v>
      </c>
      <c r="I1053" s="18">
        <v>43070</v>
      </c>
      <c r="J1053">
        <v>1.6000000000000001E-3</v>
      </c>
      <c r="K1053" t="s">
        <v>468</v>
      </c>
      <c r="L1053" t="s">
        <v>467</v>
      </c>
      <c r="M1053" t="s">
        <v>467</v>
      </c>
      <c r="N1053" t="s">
        <v>467</v>
      </c>
      <c r="O1053">
        <v>0</v>
      </c>
      <c r="P1053" t="s">
        <v>468</v>
      </c>
      <c r="Q1053">
        <v>1E-3</v>
      </c>
      <c r="R1053" t="s">
        <v>469</v>
      </c>
      <c r="S1053" t="s">
        <v>458</v>
      </c>
      <c r="T1053" t="s">
        <v>458</v>
      </c>
      <c r="U1053" s="18">
        <v>43071</v>
      </c>
      <c r="V1053" t="s">
        <v>160</v>
      </c>
      <c r="W1053" t="s">
        <v>458</v>
      </c>
      <c r="X1053" t="s">
        <v>459</v>
      </c>
      <c r="Z1053"/>
    </row>
    <row r="1054" spans="1:26" x14ac:dyDescent="0.35">
      <c r="A1054" t="s">
        <v>525</v>
      </c>
      <c r="B1054" t="s">
        <v>460</v>
      </c>
      <c r="C1054" t="s">
        <v>473</v>
      </c>
      <c r="D1054" t="s">
        <v>199</v>
      </c>
      <c r="E1054" t="s">
        <v>478</v>
      </c>
      <c r="F1054" t="s">
        <v>465</v>
      </c>
      <c r="H1054" t="s">
        <v>683</v>
      </c>
      <c r="I1054" s="18">
        <v>43070</v>
      </c>
      <c r="J1054">
        <v>1.2999999999999999E-3</v>
      </c>
      <c r="K1054" t="s">
        <v>468</v>
      </c>
      <c r="L1054" t="s">
        <v>467</v>
      </c>
      <c r="M1054" t="s">
        <v>467</v>
      </c>
      <c r="N1054" t="s">
        <v>467</v>
      </c>
      <c r="O1054">
        <v>0</v>
      </c>
      <c r="P1054" t="s">
        <v>468</v>
      </c>
      <c r="Q1054">
        <v>1E-3</v>
      </c>
      <c r="R1054" t="s">
        <v>469</v>
      </c>
      <c r="S1054" t="s">
        <v>458</v>
      </c>
      <c r="T1054" t="s">
        <v>458</v>
      </c>
      <c r="U1054" s="18">
        <v>43071</v>
      </c>
      <c r="V1054" t="s">
        <v>158</v>
      </c>
      <c r="W1054" t="s">
        <v>458</v>
      </c>
      <c r="X1054" t="s">
        <v>459</v>
      </c>
      <c r="Z1054"/>
    </row>
    <row r="1055" spans="1:26" x14ac:dyDescent="0.35">
      <c r="A1055" t="s">
        <v>526</v>
      </c>
      <c r="B1055" t="s">
        <v>460</v>
      </c>
      <c r="C1055" t="s">
        <v>473</v>
      </c>
      <c r="D1055" t="s">
        <v>199</v>
      </c>
      <c r="E1055" t="s">
        <v>478</v>
      </c>
      <c r="F1055" t="s">
        <v>465</v>
      </c>
      <c r="H1055" t="s">
        <v>684</v>
      </c>
      <c r="I1055" s="18">
        <v>43070</v>
      </c>
      <c r="J1055">
        <v>5.1700000000000003E-2</v>
      </c>
      <c r="K1055" t="s">
        <v>468</v>
      </c>
      <c r="L1055" t="s">
        <v>467</v>
      </c>
      <c r="M1055" t="s">
        <v>467</v>
      </c>
      <c r="N1055" t="s">
        <v>467</v>
      </c>
      <c r="O1055">
        <v>0</v>
      </c>
      <c r="P1055" t="s">
        <v>468</v>
      </c>
      <c r="Q1055">
        <v>1E-3</v>
      </c>
      <c r="R1055" t="s">
        <v>469</v>
      </c>
      <c r="S1055" t="s">
        <v>458</v>
      </c>
      <c r="T1055" t="s">
        <v>458</v>
      </c>
      <c r="U1055" s="18">
        <v>43071</v>
      </c>
      <c r="V1055" t="s">
        <v>162</v>
      </c>
      <c r="W1055" t="s">
        <v>458</v>
      </c>
      <c r="X1055" t="s">
        <v>459</v>
      </c>
      <c r="Z1055"/>
    </row>
    <row r="1056" spans="1:26" x14ac:dyDescent="0.35">
      <c r="A1056" t="s">
        <v>527</v>
      </c>
      <c r="B1056" t="s">
        <v>460</v>
      </c>
      <c r="C1056" t="s">
        <v>473</v>
      </c>
      <c r="D1056" t="s">
        <v>199</v>
      </c>
      <c r="E1056" t="s">
        <v>478</v>
      </c>
      <c r="F1056" t="s">
        <v>465</v>
      </c>
      <c r="H1056" t="s">
        <v>685</v>
      </c>
      <c r="I1056" s="18">
        <v>43070</v>
      </c>
      <c r="J1056">
        <v>4.1000000000000003E-3</v>
      </c>
      <c r="K1056" t="s">
        <v>468</v>
      </c>
      <c r="L1056" t="s">
        <v>467</v>
      </c>
      <c r="M1056" t="s">
        <v>467</v>
      </c>
      <c r="N1056" t="s">
        <v>467</v>
      </c>
      <c r="O1056">
        <v>0</v>
      </c>
      <c r="P1056" t="s">
        <v>468</v>
      </c>
      <c r="Q1056">
        <v>1E-3</v>
      </c>
      <c r="R1056" t="s">
        <v>469</v>
      </c>
      <c r="S1056" t="s">
        <v>458</v>
      </c>
      <c r="T1056" t="s">
        <v>458</v>
      </c>
      <c r="U1056" s="18">
        <v>43071</v>
      </c>
      <c r="V1056" t="s">
        <v>453</v>
      </c>
      <c r="W1056" t="s">
        <v>458</v>
      </c>
      <c r="X1056" t="s">
        <v>459</v>
      </c>
      <c r="Z1056"/>
    </row>
    <row r="1057" spans="1:26" x14ac:dyDescent="0.35">
      <c r="A1057" t="s">
        <v>528</v>
      </c>
      <c r="B1057" t="s">
        <v>460</v>
      </c>
      <c r="C1057" t="s">
        <v>473</v>
      </c>
      <c r="D1057" t="s">
        <v>199</v>
      </c>
      <c r="E1057" t="s">
        <v>478</v>
      </c>
      <c r="F1057" t="s">
        <v>465</v>
      </c>
      <c r="H1057" t="s">
        <v>686</v>
      </c>
      <c r="I1057" s="18">
        <v>43070</v>
      </c>
      <c r="J1057">
        <v>5.4999999999999997E-3</v>
      </c>
      <c r="K1057" t="s">
        <v>468</v>
      </c>
      <c r="L1057" t="s">
        <v>467</v>
      </c>
      <c r="M1057" t="s">
        <v>467</v>
      </c>
      <c r="N1057" t="s">
        <v>467</v>
      </c>
      <c r="O1057">
        <v>0</v>
      </c>
      <c r="P1057" t="s">
        <v>468</v>
      </c>
      <c r="Q1057">
        <v>1E-3</v>
      </c>
      <c r="R1057" t="s">
        <v>469</v>
      </c>
      <c r="S1057" t="s">
        <v>458</v>
      </c>
      <c r="T1057" t="s">
        <v>458</v>
      </c>
      <c r="U1057" s="18">
        <v>43071</v>
      </c>
      <c r="V1057" t="s">
        <v>451</v>
      </c>
      <c r="W1057" t="s">
        <v>458</v>
      </c>
      <c r="X1057" t="s">
        <v>459</v>
      </c>
      <c r="Z1057"/>
    </row>
    <row r="1058" spans="1:26" x14ac:dyDescent="0.35">
      <c r="A1058" t="s">
        <v>529</v>
      </c>
      <c r="B1058" t="s">
        <v>460</v>
      </c>
      <c r="C1058" t="s">
        <v>473</v>
      </c>
      <c r="D1058" t="s">
        <v>199</v>
      </c>
      <c r="E1058" t="s">
        <v>478</v>
      </c>
      <c r="F1058" t="s">
        <v>465</v>
      </c>
      <c r="H1058" t="s">
        <v>687</v>
      </c>
      <c r="I1058" s="18">
        <v>43070</v>
      </c>
      <c r="J1058">
        <v>1.2999999999999999E-3</v>
      </c>
      <c r="K1058" t="s">
        <v>468</v>
      </c>
      <c r="L1058" t="s">
        <v>467</v>
      </c>
      <c r="M1058" t="s">
        <v>467</v>
      </c>
      <c r="N1058" t="s">
        <v>467</v>
      </c>
      <c r="O1058">
        <v>0</v>
      </c>
      <c r="P1058" t="s">
        <v>468</v>
      </c>
      <c r="Q1058">
        <v>1E-3</v>
      </c>
      <c r="R1058" t="s">
        <v>469</v>
      </c>
      <c r="S1058" t="s">
        <v>458</v>
      </c>
      <c r="T1058" t="s">
        <v>458</v>
      </c>
      <c r="U1058" s="18">
        <v>43071</v>
      </c>
      <c r="V1058" t="s">
        <v>452</v>
      </c>
      <c r="W1058" t="s">
        <v>458</v>
      </c>
      <c r="X1058" t="s">
        <v>459</v>
      </c>
      <c r="Z1058"/>
    </row>
    <row r="1059" spans="1:26" x14ac:dyDescent="0.35">
      <c r="A1059" t="s">
        <v>530</v>
      </c>
      <c r="B1059" t="s">
        <v>460</v>
      </c>
      <c r="C1059" t="s">
        <v>473</v>
      </c>
      <c r="D1059" t="s">
        <v>199</v>
      </c>
      <c r="E1059" t="s">
        <v>478</v>
      </c>
      <c r="F1059" t="s">
        <v>465</v>
      </c>
      <c r="H1059" t="s">
        <v>688</v>
      </c>
      <c r="I1059" s="18">
        <v>43243</v>
      </c>
      <c r="J1059">
        <v>8.3000000000000001E-3</v>
      </c>
      <c r="K1059" t="s">
        <v>468</v>
      </c>
      <c r="L1059" t="s">
        <v>467</v>
      </c>
      <c r="M1059" t="s">
        <v>467</v>
      </c>
      <c r="N1059" t="s">
        <v>467</v>
      </c>
      <c r="O1059">
        <v>0</v>
      </c>
      <c r="P1059" t="s">
        <v>468</v>
      </c>
      <c r="Q1059">
        <v>1E-3</v>
      </c>
      <c r="R1059" t="s">
        <v>469</v>
      </c>
      <c r="S1059" t="s">
        <v>458</v>
      </c>
      <c r="T1059" t="s">
        <v>458</v>
      </c>
      <c r="U1059" s="18">
        <v>43244</v>
      </c>
      <c r="V1059" t="s">
        <v>450</v>
      </c>
      <c r="W1059" t="s">
        <v>458</v>
      </c>
      <c r="X1059" t="s">
        <v>459</v>
      </c>
      <c r="Z1059"/>
    </row>
    <row r="1060" spans="1:26" x14ac:dyDescent="0.35">
      <c r="A1060" t="s">
        <v>531</v>
      </c>
      <c r="B1060" t="s">
        <v>460</v>
      </c>
      <c r="C1060" t="s">
        <v>473</v>
      </c>
      <c r="D1060" t="s">
        <v>199</v>
      </c>
      <c r="E1060" t="s">
        <v>478</v>
      </c>
      <c r="F1060" t="s">
        <v>465</v>
      </c>
      <c r="H1060" t="s">
        <v>689</v>
      </c>
      <c r="I1060" s="18">
        <v>43265</v>
      </c>
      <c r="K1060" t="s">
        <v>468</v>
      </c>
      <c r="L1060" t="s">
        <v>467</v>
      </c>
      <c r="M1060" t="s">
        <v>467</v>
      </c>
      <c r="N1060" t="s">
        <v>467</v>
      </c>
      <c r="O1060">
        <v>0</v>
      </c>
      <c r="P1060" t="s">
        <v>468</v>
      </c>
      <c r="Q1060">
        <v>1E-3</v>
      </c>
      <c r="R1060" t="s">
        <v>469</v>
      </c>
      <c r="S1060" t="s">
        <v>458</v>
      </c>
      <c r="T1060" t="s">
        <v>458</v>
      </c>
      <c r="U1060" s="18">
        <v>43266</v>
      </c>
      <c r="V1060" t="s">
        <v>454</v>
      </c>
      <c r="W1060" t="s">
        <v>458</v>
      </c>
      <c r="X1060" t="s">
        <v>459</v>
      </c>
      <c r="Z1060"/>
    </row>
    <row r="1061" spans="1:26" x14ac:dyDescent="0.35">
      <c r="A1061" t="s">
        <v>531</v>
      </c>
      <c r="B1061" t="s">
        <v>460</v>
      </c>
      <c r="C1061" t="s">
        <v>473</v>
      </c>
      <c r="D1061" t="s">
        <v>199</v>
      </c>
      <c r="E1061" t="s">
        <v>478</v>
      </c>
      <c r="F1061" t="s">
        <v>465</v>
      </c>
      <c r="H1061" t="s">
        <v>690</v>
      </c>
      <c r="I1061" s="18">
        <v>43265</v>
      </c>
      <c r="J1061">
        <v>5.7299999999999997E-2</v>
      </c>
      <c r="K1061" t="s">
        <v>468</v>
      </c>
      <c r="L1061" t="s">
        <v>467</v>
      </c>
      <c r="M1061" t="s">
        <v>467</v>
      </c>
      <c r="N1061" t="s">
        <v>467</v>
      </c>
      <c r="O1061">
        <v>0</v>
      </c>
      <c r="P1061" t="s">
        <v>468</v>
      </c>
      <c r="Q1061">
        <v>1E-3</v>
      </c>
      <c r="R1061" t="s">
        <v>469</v>
      </c>
      <c r="S1061" t="s">
        <v>458</v>
      </c>
      <c r="T1061" t="s">
        <v>458</v>
      </c>
      <c r="U1061" s="18">
        <v>43266</v>
      </c>
      <c r="V1061" t="s">
        <v>454</v>
      </c>
      <c r="W1061" t="s">
        <v>458</v>
      </c>
      <c r="X1061" t="s">
        <v>459</v>
      </c>
      <c r="Z1061"/>
    </row>
    <row r="1062" spans="1:26" x14ac:dyDescent="0.35">
      <c r="A1062" t="s">
        <v>531</v>
      </c>
      <c r="B1062" t="s">
        <v>460</v>
      </c>
      <c r="C1062" t="s">
        <v>473</v>
      </c>
      <c r="D1062" t="s">
        <v>199</v>
      </c>
      <c r="E1062" t="s">
        <v>478</v>
      </c>
      <c r="F1062" t="s">
        <v>465</v>
      </c>
      <c r="H1062" t="s">
        <v>691</v>
      </c>
      <c r="I1062" s="18">
        <v>43265</v>
      </c>
      <c r="J1062">
        <v>1.7600000000000001E-2</v>
      </c>
      <c r="K1062" t="s">
        <v>468</v>
      </c>
      <c r="L1062" t="s">
        <v>467</v>
      </c>
      <c r="M1062" t="s">
        <v>467</v>
      </c>
      <c r="N1062" t="s">
        <v>467</v>
      </c>
      <c r="O1062">
        <v>0</v>
      </c>
      <c r="P1062" t="s">
        <v>468</v>
      </c>
      <c r="Q1062">
        <v>1E-3</v>
      </c>
      <c r="R1062" t="s">
        <v>469</v>
      </c>
      <c r="S1062" t="s">
        <v>458</v>
      </c>
      <c r="T1062" t="s">
        <v>458</v>
      </c>
      <c r="U1062" s="18">
        <v>43266</v>
      </c>
      <c r="V1062" t="s">
        <v>454</v>
      </c>
      <c r="W1062" t="s">
        <v>458</v>
      </c>
      <c r="X1062" t="s">
        <v>459</v>
      </c>
      <c r="Z1062"/>
    </row>
    <row r="1063" spans="1:26" x14ac:dyDescent="0.35">
      <c r="A1063" t="s">
        <v>532</v>
      </c>
      <c r="B1063" t="s">
        <v>460</v>
      </c>
      <c r="C1063" t="s">
        <v>473</v>
      </c>
      <c r="D1063" t="s">
        <v>199</v>
      </c>
      <c r="E1063" t="s">
        <v>478</v>
      </c>
      <c r="F1063" t="s">
        <v>465</v>
      </c>
      <c r="H1063" t="s">
        <v>692</v>
      </c>
      <c r="I1063" s="18">
        <v>43273</v>
      </c>
      <c r="K1063" t="s">
        <v>468</v>
      </c>
      <c r="L1063" t="s">
        <v>467</v>
      </c>
      <c r="M1063" t="s">
        <v>467</v>
      </c>
      <c r="N1063" t="s">
        <v>467</v>
      </c>
      <c r="O1063">
        <v>0</v>
      </c>
      <c r="P1063" t="s">
        <v>468</v>
      </c>
      <c r="Q1063">
        <v>1E-3</v>
      </c>
      <c r="R1063" t="s">
        <v>469</v>
      </c>
      <c r="S1063" t="s">
        <v>458</v>
      </c>
      <c r="T1063" t="s">
        <v>458</v>
      </c>
      <c r="U1063" s="18">
        <v>43274</v>
      </c>
      <c r="V1063" t="s">
        <v>162</v>
      </c>
      <c r="W1063" t="s">
        <v>458</v>
      </c>
      <c r="X1063" t="s">
        <v>459</v>
      </c>
      <c r="Z1063"/>
    </row>
    <row r="1064" spans="1:26" x14ac:dyDescent="0.35">
      <c r="A1064" t="s">
        <v>532</v>
      </c>
      <c r="B1064" t="s">
        <v>460</v>
      </c>
      <c r="C1064" t="s">
        <v>473</v>
      </c>
      <c r="D1064" t="s">
        <v>199</v>
      </c>
      <c r="E1064" t="s">
        <v>478</v>
      </c>
      <c r="F1064" t="s">
        <v>465</v>
      </c>
      <c r="H1064" t="s">
        <v>693</v>
      </c>
      <c r="I1064" s="18">
        <v>43273</v>
      </c>
      <c r="J1064">
        <v>9.0300000000000005E-2</v>
      </c>
      <c r="K1064" t="s">
        <v>468</v>
      </c>
      <c r="L1064" t="s">
        <v>467</v>
      </c>
      <c r="M1064" t="s">
        <v>467</v>
      </c>
      <c r="N1064" t="s">
        <v>467</v>
      </c>
      <c r="O1064">
        <v>0</v>
      </c>
      <c r="P1064" t="s">
        <v>468</v>
      </c>
      <c r="Q1064">
        <v>1E-3</v>
      </c>
      <c r="R1064" t="s">
        <v>469</v>
      </c>
      <c r="S1064" t="s">
        <v>458</v>
      </c>
      <c r="T1064" t="s">
        <v>458</v>
      </c>
      <c r="U1064" s="18">
        <v>43274</v>
      </c>
      <c r="V1064" t="s">
        <v>162</v>
      </c>
      <c r="W1064" t="s">
        <v>458</v>
      </c>
      <c r="X1064" t="s">
        <v>459</v>
      </c>
      <c r="Z1064"/>
    </row>
    <row r="1065" spans="1:26" x14ac:dyDescent="0.35">
      <c r="A1065" t="s">
        <v>533</v>
      </c>
      <c r="B1065" t="s">
        <v>460</v>
      </c>
      <c r="C1065" t="s">
        <v>473</v>
      </c>
      <c r="D1065" t="s">
        <v>199</v>
      </c>
      <c r="E1065" t="s">
        <v>478</v>
      </c>
      <c r="F1065" t="s">
        <v>465</v>
      </c>
      <c r="H1065" t="s">
        <v>694</v>
      </c>
      <c r="I1065" s="18">
        <v>43280</v>
      </c>
      <c r="J1065">
        <v>8.8599999999999998E-2</v>
      </c>
      <c r="K1065" t="s">
        <v>468</v>
      </c>
      <c r="L1065" t="s">
        <v>467</v>
      </c>
      <c r="M1065" t="s">
        <v>467</v>
      </c>
      <c r="N1065" t="s">
        <v>467</v>
      </c>
      <c r="O1065">
        <v>0</v>
      </c>
      <c r="P1065" t="s">
        <v>468</v>
      </c>
      <c r="Q1065">
        <v>1E-3</v>
      </c>
      <c r="R1065" t="s">
        <v>469</v>
      </c>
      <c r="S1065" t="s">
        <v>458</v>
      </c>
      <c r="T1065" t="s">
        <v>458</v>
      </c>
      <c r="U1065" s="18">
        <v>43281</v>
      </c>
      <c r="V1065" t="s">
        <v>162</v>
      </c>
      <c r="W1065" t="s">
        <v>458</v>
      </c>
      <c r="X1065" t="s">
        <v>459</v>
      </c>
      <c r="Z1065"/>
    </row>
    <row r="1066" spans="1:26" x14ac:dyDescent="0.35">
      <c r="A1066" t="s">
        <v>533</v>
      </c>
      <c r="B1066" t="s">
        <v>460</v>
      </c>
      <c r="C1066" t="s">
        <v>473</v>
      </c>
      <c r="D1066" t="s">
        <v>199</v>
      </c>
      <c r="E1066" t="s">
        <v>478</v>
      </c>
      <c r="F1066" t="s">
        <v>465</v>
      </c>
      <c r="H1066" t="s">
        <v>695</v>
      </c>
      <c r="I1066" s="18">
        <v>43280</v>
      </c>
      <c r="J1066">
        <v>9.3600000000000003E-2</v>
      </c>
      <c r="K1066" t="s">
        <v>468</v>
      </c>
      <c r="L1066" t="s">
        <v>467</v>
      </c>
      <c r="M1066" t="s">
        <v>467</v>
      </c>
      <c r="N1066" t="s">
        <v>467</v>
      </c>
      <c r="O1066">
        <v>0</v>
      </c>
      <c r="P1066" t="s">
        <v>468</v>
      </c>
      <c r="Q1066">
        <v>1E-3</v>
      </c>
      <c r="R1066" t="s">
        <v>469</v>
      </c>
      <c r="S1066" t="s">
        <v>458</v>
      </c>
      <c r="T1066" t="s">
        <v>458</v>
      </c>
      <c r="U1066" s="18">
        <v>43281</v>
      </c>
      <c r="V1066" t="s">
        <v>162</v>
      </c>
      <c r="W1066" t="s">
        <v>458</v>
      </c>
      <c r="X1066" t="s">
        <v>459</v>
      </c>
      <c r="Z1066"/>
    </row>
    <row r="1067" spans="1:26" x14ac:dyDescent="0.35">
      <c r="A1067" t="s">
        <v>534</v>
      </c>
      <c r="B1067" t="s">
        <v>460</v>
      </c>
      <c r="C1067" t="s">
        <v>473</v>
      </c>
      <c r="D1067" t="s">
        <v>199</v>
      </c>
      <c r="E1067" t="s">
        <v>478</v>
      </c>
      <c r="F1067" t="s">
        <v>465</v>
      </c>
      <c r="H1067" t="s">
        <v>696</v>
      </c>
      <c r="I1067" s="18">
        <v>43293</v>
      </c>
      <c r="J1067">
        <v>9.06E-2</v>
      </c>
      <c r="K1067" t="s">
        <v>468</v>
      </c>
      <c r="L1067" t="s">
        <v>467</v>
      </c>
      <c r="M1067" t="s">
        <v>467</v>
      </c>
      <c r="N1067" t="s">
        <v>467</v>
      </c>
      <c r="O1067">
        <v>0</v>
      </c>
      <c r="P1067" t="s">
        <v>468</v>
      </c>
      <c r="Q1067">
        <v>1E-3</v>
      </c>
      <c r="R1067" t="s">
        <v>469</v>
      </c>
      <c r="S1067" t="s">
        <v>458</v>
      </c>
      <c r="T1067" t="s">
        <v>458</v>
      </c>
      <c r="U1067" s="18">
        <v>43294</v>
      </c>
      <c r="V1067" t="s">
        <v>162</v>
      </c>
      <c r="W1067" t="s">
        <v>458</v>
      </c>
      <c r="X1067" t="s">
        <v>459</v>
      </c>
      <c r="Z1067"/>
    </row>
    <row r="1068" spans="1:26" x14ac:dyDescent="0.35">
      <c r="A1068" t="s">
        <v>534</v>
      </c>
      <c r="B1068" t="s">
        <v>460</v>
      </c>
      <c r="C1068" t="s">
        <v>473</v>
      </c>
      <c r="D1068" t="s">
        <v>199</v>
      </c>
      <c r="E1068" t="s">
        <v>478</v>
      </c>
      <c r="F1068" t="s">
        <v>465</v>
      </c>
      <c r="H1068" t="s">
        <v>697</v>
      </c>
      <c r="I1068" s="18">
        <v>43293</v>
      </c>
      <c r="J1068">
        <v>0.43120000000000003</v>
      </c>
      <c r="K1068" t="s">
        <v>468</v>
      </c>
      <c r="L1068" t="s">
        <v>467</v>
      </c>
      <c r="M1068" t="s">
        <v>467</v>
      </c>
      <c r="N1068" t="s">
        <v>467</v>
      </c>
      <c r="O1068">
        <v>0</v>
      </c>
      <c r="P1068" t="s">
        <v>468</v>
      </c>
      <c r="Q1068">
        <v>1E-3</v>
      </c>
      <c r="R1068" t="s">
        <v>469</v>
      </c>
      <c r="S1068" t="s">
        <v>458</v>
      </c>
      <c r="T1068" t="s">
        <v>458</v>
      </c>
      <c r="U1068" s="18">
        <v>43294</v>
      </c>
      <c r="V1068" t="s">
        <v>162</v>
      </c>
      <c r="W1068" t="s">
        <v>458</v>
      </c>
      <c r="X1068" t="s">
        <v>459</v>
      </c>
      <c r="Z1068"/>
    </row>
    <row r="1069" spans="1:26" x14ac:dyDescent="0.35">
      <c r="A1069" t="s">
        <v>535</v>
      </c>
      <c r="B1069" t="s">
        <v>460</v>
      </c>
      <c r="C1069" t="s">
        <v>473</v>
      </c>
      <c r="D1069" t="s">
        <v>199</v>
      </c>
      <c r="E1069" t="s">
        <v>478</v>
      </c>
      <c r="F1069" t="s">
        <v>465</v>
      </c>
      <c r="H1069" t="s">
        <v>698</v>
      </c>
      <c r="I1069" s="18">
        <v>43299</v>
      </c>
      <c r="J1069">
        <v>0.1358</v>
      </c>
      <c r="K1069" t="s">
        <v>468</v>
      </c>
      <c r="L1069" t="s">
        <v>467</v>
      </c>
      <c r="M1069" t="s">
        <v>467</v>
      </c>
      <c r="N1069" t="s">
        <v>467</v>
      </c>
      <c r="O1069">
        <v>0</v>
      </c>
      <c r="P1069" t="s">
        <v>468</v>
      </c>
      <c r="Q1069">
        <v>1E-3</v>
      </c>
      <c r="R1069" t="s">
        <v>469</v>
      </c>
      <c r="S1069" t="s">
        <v>458</v>
      </c>
      <c r="T1069" t="s">
        <v>458</v>
      </c>
      <c r="U1069" s="18">
        <v>43300</v>
      </c>
      <c r="V1069" t="s">
        <v>162</v>
      </c>
      <c r="W1069" t="s">
        <v>458</v>
      </c>
      <c r="X1069" t="s">
        <v>459</v>
      </c>
      <c r="Z1069"/>
    </row>
    <row r="1070" spans="1:26" x14ac:dyDescent="0.35">
      <c r="A1070" t="s">
        <v>536</v>
      </c>
      <c r="B1070" t="s">
        <v>460</v>
      </c>
      <c r="C1070" t="s">
        <v>473</v>
      </c>
      <c r="D1070" t="s">
        <v>199</v>
      </c>
      <c r="E1070" t="s">
        <v>478</v>
      </c>
      <c r="F1070" t="s">
        <v>465</v>
      </c>
      <c r="H1070" t="s">
        <v>699</v>
      </c>
      <c r="I1070" s="18">
        <v>43299</v>
      </c>
      <c r="K1070" t="s">
        <v>468</v>
      </c>
      <c r="L1070" t="s">
        <v>467</v>
      </c>
      <c r="M1070" t="s">
        <v>467</v>
      </c>
      <c r="N1070" t="s">
        <v>467</v>
      </c>
      <c r="O1070">
        <v>0</v>
      </c>
      <c r="P1070" t="s">
        <v>468</v>
      </c>
      <c r="Q1070">
        <v>1E-3</v>
      </c>
      <c r="R1070" t="s">
        <v>469</v>
      </c>
      <c r="S1070" t="s">
        <v>458</v>
      </c>
      <c r="T1070" t="s">
        <v>458</v>
      </c>
      <c r="U1070" s="18">
        <v>43300</v>
      </c>
      <c r="V1070" t="s">
        <v>453</v>
      </c>
      <c r="W1070" t="s">
        <v>458</v>
      </c>
      <c r="X1070" t="s">
        <v>459</v>
      </c>
      <c r="Z1070"/>
    </row>
    <row r="1071" spans="1:26" x14ac:dyDescent="0.35">
      <c r="A1071" t="s">
        <v>537</v>
      </c>
      <c r="B1071" t="s">
        <v>460</v>
      </c>
      <c r="C1071" t="s">
        <v>473</v>
      </c>
      <c r="D1071" t="s">
        <v>199</v>
      </c>
      <c r="E1071" t="s">
        <v>478</v>
      </c>
      <c r="F1071" t="s">
        <v>465</v>
      </c>
      <c r="H1071" t="s">
        <v>700</v>
      </c>
      <c r="I1071" s="18">
        <v>43307</v>
      </c>
      <c r="J1071">
        <v>1.03E-2</v>
      </c>
      <c r="K1071" t="s">
        <v>468</v>
      </c>
      <c r="L1071" t="s">
        <v>467</v>
      </c>
      <c r="M1071" t="s">
        <v>467</v>
      </c>
      <c r="N1071" t="s">
        <v>467</v>
      </c>
      <c r="O1071">
        <v>0</v>
      </c>
      <c r="P1071" t="s">
        <v>468</v>
      </c>
      <c r="Q1071">
        <v>1E-3</v>
      </c>
      <c r="R1071" t="s">
        <v>469</v>
      </c>
      <c r="S1071" t="s">
        <v>458</v>
      </c>
      <c r="T1071" t="s">
        <v>458</v>
      </c>
      <c r="U1071" s="18">
        <v>43308</v>
      </c>
      <c r="V1071" t="s">
        <v>453</v>
      </c>
      <c r="W1071" t="s">
        <v>458</v>
      </c>
      <c r="X1071" t="s">
        <v>459</v>
      </c>
      <c r="Z1071"/>
    </row>
    <row r="1072" spans="1:26" x14ac:dyDescent="0.35">
      <c r="A1072" t="s">
        <v>537</v>
      </c>
      <c r="B1072" t="s">
        <v>460</v>
      </c>
      <c r="C1072" t="s">
        <v>473</v>
      </c>
      <c r="D1072" t="s">
        <v>199</v>
      </c>
      <c r="E1072" t="s">
        <v>478</v>
      </c>
      <c r="F1072" t="s">
        <v>465</v>
      </c>
      <c r="H1072" t="s">
        <v>701</v>
      </c>
      <c r="I1072" s="18">
        <v>43307</v>
      </c>
      <c r="J1072">
        <v>1.14E-2</v>
      </c>
      <c r="K1072" t="s">
        <v>468</v>
      </c>
      <c r="L1072" t="s">
        <v>467</v>
      </c>
      <c r="M1072" t="s">
        <v>467</v>
      </c>
      <c r="N1072" t="s">
        <v>467</v>
      </c>
      <c r="O1072">
        <v>0</v>
      </c>
      <c r="P1072" t="s">
        <v>468</v>
      </c>
      <c r="Q1072">
        <v>1E-3</v>
      </c>
      <c r="R1072" t="s">
        <v>469</v>
      </c>
      <c r="S1072" t="s">
        <v>458</v>
      </c>
      <c r="T1072" t="s">
        <v>458</v>
      </c>
      <c r="U1072" s="18">
        <v>43308</v>
      </c>
      <c r="V1072" t="s">
        <v>453</v>
      </c>
      <c r="W1072" t="s">
        <v>458</v>
      </c>
      <c r="X1072" t="s">
        <v>459</v>
      </c>
      <c r="Z1072"/>
    </row>
    <row r="1073" spans="1:26" x14ac:dyDescent="0.35">
      <c r="A1073" t="s">
        <v>537</v>
      </c>
      <c r="B1073" t="s">
        <v>460</v>
      </c>
      <c r="C1073" t="s">
        <v>473</v>
      </c>
      <c r="D1073" t="s">
        <v>199</v>
      </c>
      <c r="E1073" t="s">
        <v>478</v>
      </c>
      <c r="F1073" t="s">
        <v>465</v>
      </c>
      <c r="H1073" t="s">
        <v>702</v>
      </c>
      <c r="I1073" s="18">
        <v>43307</v>
      </c>
      <c r="J1073">
        <v>1.15E-2</v>
      </c>
      <c r="K1073" t="s">
        <v>468</v>
      </c>
      <c r="L1073" t="s">
        <v>467</v>
      </c>
      <c r="M1073" t="s">
        <v>467</v>
      </c>
      <c r="N1073" t="s">
        <v>467</v>
      </c>
      <c r="O1073">
        <v>0</v>
      </c>
      <c r="P1073" t="s">
        <v>468</v>
      </c>
      <c r="Q1073">
        <v>1E-3</v>
      </c>
      <c r="R1073" t="s">
        <v>469</v>
      </c>
      <c r="S1073" t="s">
        <v>458</v>
      </c>
      <c r="T1073" t="s">
        <v>458</v>
      </c>
      <c r="U1073" s="18">
        <v>43308</v>
      </c>
      <c r="V1073" t="s">
        <v>453</v>
      </c>
      <c r="W1073" t="s">
        <v>458</v>
      </c>
      <c r="X1073" t="s">
        <v>459</v>
      </c>
      <c r="Z1073"/>
    </row>
    <row r="1074" spans="1:26" x14ac:dyDescent="0.35">
      <c r="A1074" t="s">
        <v>538</v>
      </c>
      <c r="B1074" t="s">
        <v>460</v>
      </c>
      <c r="C1074" t="s">
        <v>473</v>
      </c>
      <c r="D1074" t="s">
        <v>199</v>
      </c>
      <c r="E1074" t="s">
        <v>478</v>
      </c>
      <c r="F1074" t="s">
        <v>465</v>
      </c>
      <c r="H1074" t="s">
        <v>703</v>
      </c>
      <c r="I1074" s="18">
        <v>43328</v>
      </c>
      <c r="J1074">
        <v>1.6899999999999998E-2</v>
      </c>
      <c r="K1074" t="s">
        <v>468</v>
      </c>
      <c r="L1074" t="s">
        <v>467</v>
      </c>
      <c r="M1074" t="s">
        <v>467</v>
      </c>
      <c r="N1074" t="s">
        <v>467</v>
      </c>
      <c r="O1074">
        <v>0</v>
      </c>
      <c r="P1074" t="s">
        <v>468</v>
      </c>
      <c r="Q1074">
        <v>1E-3</v>
      </c>
      <c r="R1074" t="s">
        <v>469</v>
      </c>
      <c r="S1074" t="s">
        <v>458</v>
      </c>
      <c r="T1074" t="s">
        <v>458</v>
      </c>
      <c r="U1074" s="18">
        <v>43329</v>
      </c>
      <c r="V1074" t="s">
        <v>453</v>
      </c>
      <c r="W1074" t="s">
        <v>458</v>
      </c>
      <c r="X1074" t="s">
        <v>459</v>
      </c>
      <c r="Z1074"/>
    </row>
    <row r="1075" spans="1:26" x14ac:dyDescent="0.35">
      <c r="A1075" t="s">
        <v>538</v>
      </c>
      <c r="B1075" t="s">
        <v>460</v>
      </c>
      <c r="C1075" t="s">
        <v>473</v>
      </c>
      <c r="D1075" t="s">
        <v>199</v>
      </c>
      <c r="E1075" t="s">
        <v>478</v>
      </c>
      <c r="F1075" t="s">
        <v>465</v>
      </c>
      <c r="H1075" t="s">
        <v>704</v>
      </c>
      <c r="I1075" s="18">
        <v>43328</v>
      </c>
      <c r="J1075">
        <v>1.4E-2</v>
      </c>
      <c r="K1075" t="s">
        <v>468</v>
      </c>
      <c r="L1075" t="s">
        <v>467</v>
      </c>
      <c r="M1075" t="s">
        <v>467</v>
      </c>
      <c r="N1075" t="s">
        <v>467</v>
      </c>
      <c r="O1075">
        <v>0</v>
      </c>
      <c r="P1075" t="s">
        <v>468</v>
      </c>
      <c r="Q1075">
        <v>1E-3</v>
      </c>
      <c r="R1075" t="s">
        <v>469</v>
      </c>
      <c r="S1075" t="s">
        <v>458</v>
      </c>
      <c r="T1075" t="s">
        <v>458</v>
      </c>
      <c r="U1075" s="18">
        <v>43329</v>
      </c>
      <c r="V1075" t="s">
        <v>453</v>
      </c>
      <c r="W1075" t="s">
        <v>458</v>
      </c>
      <c r="X1075" t="s">
        <v>459</v>
      </c>
      <c r="Z1075"/>
    </row>
    <row r="1076" spans="1:26" x14ac:dyDescent="0.35">
      <c r="A1076" t="s">
        <v>538</v>
      </c>
      <c r="B1076" t="s">
        <v>460</v>
      </c>
      <c r="C1076" t="s">
        <v>473</v>
      </c>
      <c r="D1076" t="s">
        <v>199</v>
      </c>
      <c r="E1076" t="s">
        <v>478</v>
      </c>
      <c r="F1076" t="s">
        <v>465</v>
      </c>
      <c r="H1076" t="s">
        <v>705</v>
      </c>
      <c r="I1076" s="18">
        <v>43328</v>
      </c>
      <c r="J1076">
        <v>1.2500000000000001E-2</v>
      </c>
      <c r="K1076" t="s">
        <v>468</v>
      </c>
      <c r="L1076" t="s">
        <v>467</v>
      </c>
      <c r="M1076" t="s">
        <v>467</v>
      </c>
      <c r="N1076" t="s">
        <v>467</v>
      </c>
      <c r="O1076">
        <v>0</v>
      </c>
      <c r="P1076" t="s">
        <v>468</v>
      </c>
      <c r="Q1076">
        <v>1E-3</v>
      </c>
      <c r="R1076" t="s">
        <v>469</v>
      </c>
      <c r="S1076" t="s">
        <v>458</v>
      </c>
      <c r="T1076" t="s">
        <v>458</v>
      </c>
      <c r="U1076" s="18">
        <v>43329</v>
      </c>
      <c r="V1076" t="s">
        <v>453</v>
      </c>
      <c r="W1076" t="s">
        <v>458</v>
      </c>
      <c r="X1076" t="s">
        <v>459</v>
      </c>
      <c r="Z1076"/>
    </row>
    <row r="1077" spans="1:26" x14ac:dyDescent="0.35">
      <c r="A1077" t="s">
        <v>539</v>
      </c>
      <c r="B1077" t="s">
        <v>460</v>
      </c>
      <c r="C1077" t="s">
        <v>473</v>
      </c>
      <c r="D1077" t="s">
        <v>199</v>
      </c>
      <c r="E1077" t="s">
        <v>478</v>
      </c>
      <c r="F1077" t="s">
        <v>465</v>
      </c>
      <c r="H1077" t="s">
        <v>706</v>
      </c>
      <c r="I1077" s="18">
        <v>43286</v>
      </c>
      <c r="J1077">
        <v>1.4999999999999999E-2</v>
      </c>
      <c r="K1077" t="s">
        <v>468</v>
      </c>
      <c r="L1077" t="s">
        <v>467</v>
      </c>
      <c r="M1077" t="s">
        <v>467</v>
      </c>
      <c r="N1077" t="s">
        <v>467</v>
      </c>
      <c r="O1077">
        <v>0</v>
      </c>
      <c r="P1077" t="s">
        <v>468</v>
      </c>
      <c r="Q1077">
        <v>1E-3</v>
      </c>
      <c r="R1077" t="s">
        <v>469</v>
      </c>
      <c r="S1077" t="s">
        <v>458</v>
      </c>
      <c r="T1077" t="s">
        <v>458</v>
      </c>
      <c r="U1077" s="18">
        <v>43287</v>
      </c>
      <c r="V1077" t="s">
        <v>160</v>
      </c>
      <c r="W1077" t="s">
        <v>458</v>
      </c>
      <c r="X1077" t="s">
        <v>459</v>
      </c>
      <c r="Z1077"/>
    </row>
    <row r="1078" spans="1:26" x14ac:dyDescent="0.35">
      <c r="A1078" t="s">
        <v>540</v>
      </c>
      <c r="B1078" t="s">
        <v>460</v>
      </c>
      <c r="C1078" t="s">
        <v>473</v>
      </c>
      <c r="D1078" t="s">
        <v>199</v>
      </c>
      <c r="E1078" t="s">
        <v>478</v>
      </c>
      <c r="F1078" t="s">
        <v>465</v>
      </c>
      <c r="H1078" t="s">
        <v>707</v>
      </c>
      <c r="I1078" s="18">
        <v>43286</v>
      </c>
      <c r="J1078">
        <v>1.5E-3</v>
      </c>
      <c r="K1078" t="s">
        <v>468</v>
      </c>
      <c r="L1078" t="s">
        <v>467</v>
      </c>
      <c r="M1078" t="s">
        <v>467</v>
      </c>
      <c r="N1078" t="s">
        <v>467</v>
      </c>
      <c r="O1078">
        <v>0</v>
      </c>
      <c r="P1078" t="s">
        <v>468</v>
      </c>
      <c r="Q1078">
        <v>1E-3</v>
      </c>
      <c r="R1078" t="s">
        <v>469</v>
      </c>
      <c r="S1078" t="s">
        <v>458</v>
      </c>
      <c r="T1078" t="s">
        <v>458</v>
      </c>
      <c r="U1078" s="18">
        <v>43287</v>
      </c>
      <c r="V1078" t="s">
        <v>158</v>
      </c>
      <c r="W1078" t="s">
        <v>458</v>
      </c>
      <c r="X1078" t="s">
        <v>459</v>
      </c>
      <c r="Z1078"/>
    </row>
    <row r="1079" spans="1:26" x14ac:dyDescent="0.35">
      <c r="A1079" t="s">
        <v>541</v>
      </c>
      <c r="B1079" t="s">
        <v>460</v>
      </c>
      <c r="C1079" t="s">
        <v>473</v>
      </c>
      <c r="D1079" t="s">
        <v>199</v>
      </c>
      <c r="E1079" t="s">
        <v>478</v>
      </c>
      <c r="F1079" t="s">
        <v>465</v>
      </c>
      <c r="H1079" t="s">
        <v>708</v>
      </c>
      <c r="I1079" s="18">
        <v>43286</v>
      </c>
      <c r="J1079">
        <v>8.3999999999999995E-3</v>
      </c>
      <c r="K1079" t="s">
        <v>468</v>
      </c>
      <c r="L1079" t="s">
        <v>467</v>
      </c>
      <c r="M1079" t="s">
        <v>467</v>
      </c>
      <c r="N1079" t="s">
        <v>467</v>
      </c>
      <c r="O1079">
        <v>0</v>
      </c>
      <c r="P1079" t="s">
        <v>468</v>
      </c>
      <c r="Q1079">
        <v>1E-3</v>
      </c>
      <c r="R1079" t="s">
        <v>469</v>
      </c>
      <c r="S1079" t="s">
        <v>458</v>
      </c>
      <c r="T1079" t="s">
        <v>458</v>
      </c>
      <c r="U1079" s="18">
        <v>43287</v>
      </c>
      <c r="V1079" t="s">
        <v>451</v>
      </c>
      <c r="W1079" t="s">
        <v>458</v>
      </c>
      <c r="X1079" t="s">
        <v>459</v>
      </c>
      <c r="Z1079"/>
    </row>
    <row r="1080" spans="1:26" x14ac:dyDescent="0.35">
      <c r="A1080" t="s">
        <v>542</v>
      </c>
      <c r="B1080" t="s">
        <v>460</v>
      </c>
      <c r="C1080" t="s">
        <v>473</v>
      </c>
      <c r="D1080" t="s">
        <v>199</v>
      </c>
      <c r="E1080" t="s">
        <v>478</v>
      </c>
      <c r="F1080" t="s">
        <v>465</v>
      </c>
      <c r="H1080" t="s">
        <v>709</v>
      </c>
      <c r="I1080" s="18">
        <v>43286</v>
      </c>
      <c r="J1080">
        <v>1.47E-2</v>
      </c>
      <c r="K1080" t="s">
        <v>468</v>
      </c>
      <c r="L1080" t="s">
        <v>467</v>
      </c>
      <c r="M1080" t="s">
        <v>467</v>
      </c>
      <c r="N1080" t="s">
        <v>467</v>
      </c>
      <c r="O1080">
        <v>0</v>
      </c>
      <c r="P1080" t="s">
        <v>468</v>
      </c>
      <c r="Q1080">
        <v>1E-3</v>
      </c>
      <c r="R1080" t="s">
        <v>469</v>
      </c>
      <c r="S1080" t="s">
        <v>458</v>
      </c>
      <c r="T1080" t="s">
        <v>458</v>
      </c>
      <c r="U1080" s="18">
        <v>43287</v>
      </c>
      <c r="V1080" t="s">
        <v>161</v>
      </c>
      <c r="W1080" t="s">
        <v>458</v>
      </c>
      <c r="X1080" t="s">
        <v>459</v>
      </c>
      <c r="Z1080"/>
    </row>
    <row r="1081" spans="1:26" x14ac:dyDescent="0.35">
      <c r="A1081" t="s">
        <v>543</v>
      </c>
      <c r="B1081" t="s">
        <v>460</v>
      </c>
      <c r="C1081" t="s">
        <v>473</v>
      </c>
      <c r="D1081" t="s">
        <v>199</v>
      </c>
      <c r="E1081" t="s">
        <v>478</v>
      </c>
      <c r="F1081" t="s">
        <v>465</v>
      </c>
      <c r="H1081" t="s">
        <v>710</v>
      </c>
      <c r="I1081" s="18">
        <v>43298</v>
      </c>
      <c r="J1081">
        <v>2.5000000000000001E-3</v>
      </c>
      <c r="K1081" t="s">
        <v>468</v>
      </c>
      <c r="L1081" t="s">
        <v>467</v>
      </c>
      <c r="M1081" t="s">
        <v>467</v>
      </c>
      <c r="N1081" t="s">
        <v>467</v>
      </c>
      <c r="O1081">
        <v>0</v>
      </c>
      <c r="P1081" t="s">
        <v>468</v>
      </c>
      <c r="Q1081">
        <v>1E-3</v>
      </c>
      <c r="R1081" t="s">
        <v>469</v>
      </c>
      <c r="S1081" t="s">
        <v>458</v>
      </c>
      <c r="T1081" t="s">
        <v>458</v>
      </c>
      <c r="U1081" s="18">
        <v>43299</v>
      </c>
      <c r="V1081" t="s">
        <v>158</v>
      </c>
      <c r="W1081" t="s">
        <v>458</v>
      </c>
      <c r="X1081" t="s">
        <v>459</v>
      </c>
      <c r="Z1081"/>
    </row>
    <row r="1082" spans="1:26" x14ac:dyDescent="0.35">
      <c r="A1082" t="s">
        <v>544</v>
      </c>
      <c r="B1082" t="s">
        <v>460</v>
      </c>
      <c r="C1082" t="s">
        <v>473</v>
      </c>
      <c r="D1082" t="s">
        <v>199</v>
      </c>
      <c r="E1082" t="s">
        <v>478</v>
      </c>
      <c r="F1082" t="s">
        <v>465</v>
      </c>
      <c r="H1082" t="s">
        <v>711</v>
      </c>
      <c r="I1082" s="18">
        <v>43298</v>
      </c>
      <c r="J1082">
        <v>1.1299999999999999E-2</v>
      </c>
      <c r="K1082" t="s">
        <v>468</v>
      </c>
      <c r="L1082" t="s">
        <v>467</v>
      </c>
      <c r="M1082" t="s">
        <v>467</v>
      </c>
      <c r="N1082" t="s">
        <v>467</v>
      </c>
      <c r="O1082">
        <v>0</v>
      </c>
      <c r="P1082" t="s">
        <v>468</v>
      </c>
      <c r="Q1082">
        <v>1E-3</v>
      </c>
      <c r="R1082" t="s">
        <v>469</v>
      </c>
      <c r="S1082" t="s">
        <v>458</v>
      </c>
      <c r="T1082" t="s">
        <v>457</v>
      </c>
      <c r="U1082" s="18">
        <v>43299</v>
      </c>
      <c r="V1082" t="s">
        <v>451</v>
      </c>
      <c r="W1082" t="s">
        <v>458</v>
      </c>
      <c r="X1082" t="s">
        <v>459</v>
      </c>
      <c r="Z1082"/>
    </row>
    <row r="1083" spans="1:26" x14ac:dyDescent="0.35">
      <c r="A1083" t="s">
        <v>801</v>
      </c>
      <c r="B1083" t="s">
        <v>460</v>
      </c>
      <c r="C1083" t="s">
        <v>473</v>
      </c>
      <c r="D1083" t="s">
        <v>199</v>
      </c>
      <c r="E1083" t="s">
        <v>478</v>
      </c>
      <c r="F1083" t="s">
        <v>465</v>
      </c>
      <c r="H1083" t="s">
        <v>712</v>
      </c>
      <c r="I1083" s="18">
        <v>43298</v>
      </c>
      <c r="J1083">
        <v>1.04E-2</v>
      </c>
      <c r="K1083" t="s">
        <v>468</v>
      </c>
      <c r="L1083" t="s">
        <v>467</v>
      </c>
      <c r="M1083" t="s">
        <v>467</v>
      </c>
      <c r="N1083" t="s">
        <v>467</v>
      </c>
      <c r="O1083">
        <v>0</v>
      </c>
      <c r="P1083" t="s">
        <v>468</v>
      </c>
      <c r="Q1083">
        <v>1E-3</v>
      </c>
      <c r="R1083" t="s">
        <v>469</v>
      </c>
      <c r="S1083" t="s">
        <v>458</v>
      </c>
      <c r="T1083" t="s">
        <v>456</v>
      </c>
      <c r="U1083" s="18">
        <v>43299</v>
      </c>
      <c r="V1083" t="s">
        <v>451</v>
      </c>
      <c r="W1083" t="s">
        <v>458</v>
      </c>
      <c r="X1083" t="s">
        <v>459</v>
      </c>
      <c r="Z1083"/>
    </row>
    <row r="1084" spans="1:26" x14ac:dyDescent="0.35">
      <c r="A1084" t="s">
        <v>545</v>
      </c>
      <c r="B1084" t="s">
        <v>460</v>
      </c>
      <c r="C1084" t="s">
        <v>473</v>
      </c>
      <c r="D1084" t="s">
        <v>199</v>
      </c>
      <c r="E1084" t="s">
        <v>478</v>
      </c>
      <c r="F1084" t="s">
        <v>465</v>
      </c>
      <c r="H1084" t="s">
        <v>713</v>
      </c>
      <c r="I1084" s="18">
        <v>43298</v>
      </c>
      <c r="J1084">
        <v>1.5599999999999999E-2</v>
      </c>
      <c r="K1084" t="s">
        <v>468</v>
      </c>
      <c r="L1084" t="s">
        <v>467</v>
      </c>
      <c r="M1084" t="s">
        <v>467</v>
      </c>
      <c r="N1084" t="s">
        <v>467</v>
      </c>
      <c r="O1084">
        <v>0</v>
      </c>
      <c r="P1084" t="s">
        <v>468</v>
      </c>
      <c r="Q1084">
        <v>1E-3</v>
      </c>
      <c r="R1084" t="s">
        <v>469</v>
      </c>
      <c r="S1084" t="s">
        <v>458</v>
      </c>
      <c r="T1084" t="s">
        <v>458</v>
      </c>
      <c r="U1084" s="18">
        <v>43299</v>
      </c>
      <c r="V1084" t="s">
        <v>161</v>
      </c>
      <c r="W1084" t="s">
        <v>458</v>
      </c>
      <c r="X1084" t="s">
        <v>459</v>
      </c>
      <c r="Z1084"/>
    </row>
    <row r="1085" spans="1:26" x14ac:dyDescent="0.35">
      <c r="A1085" t="s">
        <v>546</v>
      </c>
      <c r="B1085" t="s">
        <v>460</v>
      </c>
      <c r="C1085" t="s">
        <v>473</v>
      </c>
      <c r="D1085" t="s">
        <v>199</v>
      </c>
      <c r="E1085" t="s">
        <v>478</v>
      </c>
      <c r="F1085" t="s">
        <v>465</v>
      </c>
      <c r="H1085" t="s">
        <v>714</v>
      </c>
      <c r="I1085" s="18">
        <v>43306</v>
      </c>
      <c r="J1085">
        <v>1.9800000000000002E-2</v>
      </c>
      <c r="K1085" t="s">
        <v>468</v>
      </c>
      <c r="L1085" t="s">
        <v>467</v>
      </c>
      <c r="M1085" t="s">
        <v>467</v>
      </c>
      <c r="N1085" t="s">
        <v>467</v>
      </c>
      <c r="O1085">
        <v>0</v>
      </c>
      <c r="P1085" t="s">
        <v>468</v>
      </c>
      <c r="Q1085">
        <v>1E-3</v>
      </c>
      <c r="R1085" t="s">
        <v>469</v>
      </c>
      <c r="S1085" t="s">
        <v>458</v>
      </c>
      <c r="T1085" t="s">
        <v>458</v>
      </c>
      <c r="U1085" s="18">
        <v>43307</v>
      </c>
      <c r="V1085" t="s">
        <v>159</v>
      </c>
      <c r="W1085" t="s">
        <v>458</v>
      </c>
      <c r="X1085" t="s">
        <v>459</v>
      </c>
      <c r="Z1085"/>
    </row>
    <row r="1086" spans="1:26" x14ac:dyDescent="0.35">
      <c r="A1086" t="s">
        <v>547</v>
      </c>
      <c r="B1086" t="s">
        <v>460</v>
      </c>
      <c r="C1086" t="s">
        <v>473</v>
      </c>
      <c r="D1086" t="s">
        <v>199</v>
      </c>
      <c r="E1086" t="s">
        <v>478</v>
      </c>
      <c r="F1086" t="s">
        <v>465</v>
      </c>
      <c r="H1086" t="s">
        <v>715</v>
      </c>
      <c r="I1086" s="18">
        <v>43306</v>
      </c>
      <c r="J1086">
        <v>1.5599999999999999E-2</v>
      </c>
      <c r="K1086" t="s">
        <v>468</v>
      </c>
      <c r="L1086" t="s">
        <v>467</v>
      </c>
      <c r="M1086" t="s">
        <v>467</v>
      </c>
      <c r="N1086" t="s">
        <v>467</v>
      </c>
      <c r="O1086">
        <v>0</v>
      </c>
      <c r="P1086" t="s">
        <v>468</v>
      </c>
      <c r="Q1086">
        <v>1E-3</v>
      </c>
      <c r="R1086" t="s">
        <v>469</v>
      </c>
      <c r="S1086" t="s">
        <v>458</v>
      </c>
      <c r="T1086" t="s">
        <v>458</v>
      </c>
      <c r="U1086" s="18">
        <v>43307</v>
      </c>
      <c r="V1086" t="s">
        <v>160</v>
      </c>
      <c r="W1086" t="s">
        <v>458</v>
      </c>
      <c r="X1086" t="s">
        <v>459</v>
      </c>
      <c r="Z1086"/>
    </row>
    <row r="1087" spans="1:26" x14ac:dyDescent="0.35">
      <c r="A1087" t="s">
        <v>548</v>
      </c>
      <c r="B1087" t="s">
        <v>460</v>
      </c>
      <c r="C1087" t="s">
        <v>473</v>
      </c>
      <c r="D1087" t="s">
        <v>199</v>
      </c>
      <c r="E1087" t="s">
        <v>478</v>
      </c>
      <c r="F1087" t="s">
        <v>465</v>
      </c>
      <c r="H1087" t="s">
        <v>716</v>
      </c>
      <c r="I1087" s="18">
        <v>43306</v>
      </c>
      <c r="J1087">
        <v>2.3699999999999999E-2</v>
      </c>
      <c r="K1087" t="s">
        <v>468</v>
      </c>
      <c r="L1087" t="s">
        <v>467</v>
      </c>
      <c r="M1087" t="s">
        <v>467</v>
      </c>
      <c r="N1087" t="s">
        <v>467</v>
      </c>
      <c r="O1087">
        <v>0</v>
      </c>
      <c r="P1087" t="s">
        <v>468</v>
      </c>
      <c r="Q1087">
        <v>1E-3</v>
      </c>
      <c r="R1087" t="s">
        <v>469</v>
      </c>
      <c r="S1087" t="s">
        <v>458</v>
      </c>
      <c r="T1087" t="s">
        <v>457</v>
      </c>
      <c r="U1087" s="18">
        <v>43307</v>
      </c>
      <c r="V1087" t="s">
        <v>158</v>
      </c>
      <c r="W1087" t="s">
        <v>458</v>
      </c>
      <c r="X1087" t="s">
        <v>459</v>
      </c>
      <c r="Z1087"/>
    </row>
    <row r="1088" spans="1:26" x14ac:dyDescent="0.35">
      <c r="A1088" t="s">
        <v>607</v>
      </c>
      <c r="B1088" t="s">
        <v>460</v>
      </c>
      <c r="C1088" t="s">
        <v>473</v>
      </c>
      <c r="D1088" t="s">
        <v>199</v>
      </c>
      <c r="E1088" t="s">
        <v>478</v>
      </c>
      <c r="F1088" t="s">
        <v>465</v>
      </c>
      <c r="H1088" t="s">
        <v>717</v>
      </c>
      <c r="I1088" s="18">
        <v>43306</v>
      </c>
      <c r="J1088">
        <v>2.8500000000000001E-2</v>
      </c>
      <c r="K1088" t="s">
        <v>468</v>
      </c>
      <c r="L1088" t="s">
        <v>467</v>
      </c>
      <c r="M1088" t="s">
        <v>467</v>
      </c>
      <c r="N1088" t="s">
        <v>467</v>
      </c>
      <c r="O1088">
        <v>0</v>
      </c>
      <c r="P1088" t="s">
        <v>468</v>
      </c>
      <c r="Q1088">
        <v>1E-3</v>
      </c>
      <c r="R1088" t="s">
        <v>469</v>
      </c>
      <c r="S1088" t="s">
        <v>458</v>
      </c>
      <c r="T1088" t="s">
        <v>456</v>
      </c>
      <c r="U1088" s="18">
        <v>43307</v>
      </c>
      <c r="V1088" t="s">
        <v>158</v>
      </c>
      <c r="W1088" t="s">
        <v>458</v>
      </c>
      <c r="X1088" t="s">
        <v>459</v>
      </c>
      <c r="Z1088"/>
    </row>
    <row r="1089" spans="1:26" x14ac:dyDescent="0.35">
      <c r="A1089" t="s">
        <v>549</v>
      </c>
      <c r="B1089" t="s">
        <v>460</v>
      </c>
      <c r="C1089" t="s">
        <v>473</v>
      </c>
      <c r="D1089" t="s">
        <v>199</v>
      </c>
      <c r="E1089" t="s">
        <v>478</v>
      </c>
      <c r="F1089" t="s">
        <v>465</v>
      </c>
      <c r="H1089" t="s">
        <v>718</v>
      </c>
      <c r="I1089" s="18">
        <v>43306</v>
      </c>
      <c r="J1089">
        <v>4.3099999999999999E-2</v>
      </c>
      <c r="K1089" t="s">
        <v>468</v>
      </c>
      <c r="L1089" t="s">
        <v>467</v>
      </c>
      <c r="M1089" t="s">
        <v>467</v>
      </c>
      <c r="N1089" t="s">
        <v>467</v>
      </c>
      <c r="O1089">
        <v>0</v>
      </c>
      <c r="P1089" t="s">
        <v>468</v>
      </c>
      <c r="Q1089">
        <v>1E-3</v>
      </c>
      <c r="R1089" t="s">
        <v>469</v>
      </c>
      <c r="S1089" t="s">
        <v>458</v>
      </c>
      <c r="T1089" t="s">
        <v>458</v>
      </c>
      <c r="U1089" s="18">
        <v>43307</v>
      </c>
      <c r="V1089" t="s">
        <v>451</v>
      </c>
      <c r="W1089" t="s">
        <v>458</v>
      </c>
      <c r="X1089" t="s">
        <v>459</v>
      </c>
      <c r="Z1089"/>
    </row>
    <row r="1090" spans="1:26" x14ac:dyDescent="0.35">
      <c r="A1090" t="s">
        <v>550</v>
      </c>
      <c r="B1090" t="s">
        <v>460</v>
      </c>
      <c r="C1090" t="s">
        <v>473</v>
      </c>
      <c r="D1090" t="s">
        <v>199</v>
      </c>
      <c r="E1090" t="s">
        <v>478</v>
      </c>
      <c r="F1090" t="s">
        <v>465</v>
      </c>
      <c r="H1090" t="s">
        <v>719</v>
      </c>
      <c r="I1090" s="18">
        <v>43312</v>
      </c>
      <c r="J1090">
        <v>2.24E-2</v>
      </c>
      <c r="K1090" t="s">
        <v>468</v>
      </c>
      <c r="L1090" t="s">
        <v>467</v>
      </c>
      <c r="M1090" t="s">
        <v>467</v>
      </c>
      <c r="N1090" t="s">
        <v>467</v>
      </c>
      <c r="O1090">
        <v>0</v>
      </c>
      <c r="P1090" t="s">
        <v>468</v>
      </c>
      <c r="Q1090">
        <v>1E-3</v>
      </c>
      <c r="R1090" t="s">
        <v>469</v>
      </c>
      <c r="S1090" t="s">
        <v>458</v>
      </c>
      <c r="T1090" t="s">
        <v>458</v>
      </c>
      <c r="U1090" s="18">
        <v>43313</v>
      </c>
      <c r="V1090" t="s">
        <v>159</v>
      </c>
      <c r="W1090" t="s">
        <v>458</v>
      </c>
      <c r="X1090" t="s">
        <v>459</v>
      </c>
      <c r="Z1090"/>
    </row>
    <row r="1091" spans="1:26" x14ac:dyDescent="0.35">
      <c r="A1091" t="s">
        <v>551</v>
      </c>
      <c r="B1091" t="s">
        <v>460</v>
      </c>
      <c r="C1091" t="s">
        <v>473</v>
      </c>
      <c r="D1091" t="s">
        <v>199</v>
      </c>
      <c r="E1091" t="s">
        <v>478</v>
      </c>
      <c r="F1091" t="s">
        <v>465</v>
      </c>
      <c r="H1091" t="s">
        <v>720</v>
      </c>
      <c r="I1091" s="18">
        <v>43312</v>
      </c>
      <c r="J1091">
        <v>9.1999999999999998E-3</v>
      </c>
      <c r="K1091" t="s">
        <v>468</v>
      </c>
      <c r="L1091" t="s">
        <v>467</v>
      </c>
      <c r="M1091" t="s">
        <v>467</v>
      </c>
      <c r="N1091" t="s">
        <v>467</v>
      </c>
      <c r="O1091">
        <v>0</v>
      </c>
      <c r="P1091" t="s">
        <v>468</v>
      </c>
      <c r="Q1091">
        <v>1E-3</v>
      </c>
      <c r="R1091" t="s">
        <v>469</v>
      </c>
      <c r="S1091" t="s">
        <v>458</v>
      </c>
      <c r="T1091" t="s">
        <v>458</v>
      </c>
      <c r="U1091" s="18">
        <v>43313</v>
      </c>
      <c r="V1091" t="s">
        <v>160</v>
      </c>
      <c r="W1091" t="s">
        <v>458</v>
      </c>
      <c r="X1091" t="s">
        <v>459</v>
      </c>
      <c r="Z1091"/>
    </row>
    <row r="1092" spans="1:26" x14ac:dyDescent="0.35">
      <c r="A1092" t="s">
        <v>552</v>
      </c>
      <c r="B1092" t="s">
        <v>460</v>
      </c>
      <c r="C1092" t="s">
        <v>473</v>
      </c>
      <c r="D1092" t="s">
        <v>199</v>
      </c>
      <c r="E1092" t="s">
        <v>478</v>
      </c>
      <c r="F1092" t="s">
        <v>465</v>
      </c>
      <c r="H1092" t="s">
        <v>721</v>
      </c>
      <c r="I1092" s="18">
        <v>43312</v>
      </c>
      <c r="J1092">
        <v>1.8E-3</v>
      </c>
      <c r="K1092" t="s">
        <v>468</v>
      </c>
      <c r="L1092" t="s">
        <v>467</v>
      </c>
      <c r="M1092" t="s">
        <v>467</v>
      </c>
      <c r="N1092" t="s">
        <v>467</v>
      </c>
      <c r="O1092">
        <v>0</v>
      </c>
      <c r="P1092" t="s">
        <v>468</v>
      </c>
      <c r="Q1092">
        <v>1E-3</v>
      </c>
      <c r="R1092" t="s">
        <v>469</v>
      </c>
      <c r="S1092" t="s">
        <v>458</v>
      </c>
      <c r="T1092" t="s">
        <v>458</v>
      </c>
      <c r="U1092" s="18">
        <v>43313</v>
      </c>
      <c r="V1092" t="s">
        <v>450</v>
      </c>
      <c r="W1092" t="s">
        <v>458</v>
      </c>
      <c r="X1092" t="s">
        <v>459</v>
      </c>
      <c r="Z1092"/>
    </row>
    <row r="1093" spans="1:26" x14ac:dyDescent="0.35">
      <c r="A1093" t="s">
        <v>553</v>
      </c>
      <c r="B1093" t="s">
        <v>460</v>
      </c>
      <c r="C1093" t="s">
        <v>473</v>
      </c>
      <c r="D1093" t="s">
        <v>199</v>
      </c>
      <c r="E1093" t="s">
        <v>478</v>
      </c>
      <c r="F1093" t="s">
        <v>465</v>
      </c>
      <c r="H1093" t="s">
        <v>722</v>
      </c>
      <c r="I1093" s="18">
        <v>43312</v>
      </c>
      <c r="J1093">
        <v>9.9000000000000008E-3</v>
      </c>
      <c r="K1093" t="s">
        <v>468</v>
      </c>
      <c r="L1093" t="s">
        <v>467</v>
      </c>
      <c r="M1093" t="s">
        <v>467</v>
      </c>
      <c r="N1093" t="s">
        <v>467</v>
      </c>
      <c r="O1093">
        <v>0</v>
      </c>
      <c r="P1093" t="s">
        <v>468</v>
      </c>
      <c r="Q1093">
        <v>1E-3</v>
      </c>
      <c r="R1093" t="s">
        <v>469</v>
      </c>
      <c r="S1093" t="s">
        <v>458</v>
      </c>
      <c r="T1093" t="s">
        <v>458</v>
      </c>
      <c r="U1093" s="18">
        <v>43313</v>
      </c>
      <c r="V1093" t="s">
        <v>158</v>
      </c>
      <c r="W1093" t="s">
        <v>458</v>
      </c>
      <c r="X1093" t="s">
        <v>459</v>
      </c>
      <c r="Z1093"/>
    </row>
    <row r="1094" spans="1:26" x14ac:dyDescent="0.35">
      <c r="A1094" t="s">
        <v>554</v>
      </c>
      <c r="B1094" t="s">
        <v>460</v>
      </c>
      <c r="C1094" t="s">
        <v>473</v>
      </c>
      <c r="D1094" t="s">
        <v>199</v>
      </c>
      <c r="E1094" t="s">
        <v>478</v>
      </c>
      <c r="F1094" t="s">
        <v>465</v>
      </c>
      <c r="H1094" t="s">
        <v>723</v>
      </c>
      <c r="I1094" s="18">
        <v>43312</v>
      </c>
      <c r="J1094">
        <v>1.3100000000000001E-2</v>
      </c>
      <c r="K1094" t="s">
        <v>468</v>
      </c>
      <c r="L1094" t="s">
        <v>467</v>
      </c>
      <c r="M1094" t="s">
        <v>467</v>
      </c>
      <c r="N1094" t="s">
        <v>467</v>
      </c>
      <c r="O1094">
        <v>0</v>
      </c>
      <c r="P1094" t="s">
        <v>468</v>
      </c>
      <c r="Q1094">
        <v>1E-3</v>
      </c>
      <c r="R1094" t="s">
        <v>469</v>
      </c>
      <c r="S1094" t="s">
        <v>458</v>
      </c>
      <c r="T1094" t="s">
        <v>458</v>
      </c>
      <c r="U1094" s="18">
        <v>43313</v>
      </c>
      <c r="V1094" t="s">
        <v>451</v>
      </c>
      <c r="W1094" t="s">
        <v>458</v>
      </c>
      <c r="X1094" t="s">
        <v>459</v>
      </c>
      <c r="Z1094"/>
    </row>
    <row r="1095" spans="1:26" x14ac:dyDescent="0.35">
      <c r="A1095" t="s">
        <v>555</v>
      </c>
      <c r="B1095" t="s">
        <v>460</v>
      </c>
      <c r="C1095" t="s">
        <v>473</v>
      </c>
      <c r="D1095" t="s">
        <v>199</v>
      </c>
      <c r="E1095" t="s">
        <v>478</v>
      </c>
      <c r="F1095" t="s">
        <v>465</v>
      </c>
      <c r="H1095" t="s">
        <v>724</v>
      </c>
      <c r="I1095" s="18">
        <v>43312</v>
      </c>
      <c r="J1095">
        <v>1.6500000000000001E-2</v>
      </c>
      <c r="K1095" t="s">
        <v>468</v>
      </c>
      <c r="L1095" t="s">
        <v>467</v>
      </c>
      <c r="M1095" t="s">
        <v>467</v>
      </c>
      <c r="N1095" t="s">
        <v>467</v>
      </c>
      <c r="O1095">
        <v>0</v>
      </c>
      <c r="P1095" t="s">
        <v>468</v>
      </c>
      <c r="Q1095">
        <v>1E-3</v>
      </c>
      <c r="R1095" t="s">
        <v>469</v>
      </c>
      <c r="S1095" t="s">
        <v>458</v>
      </c>
      <c r="T1095" t="s">
        <v>457</v>
      </c>
      <c r="U1095" s="18">
        <v>43313</v>
      </c>
      <c r="V1095" t="s">
        <v>161</v>
      </c>
      <c r="W1095" t="s">
        <v>458</v>
      </c>
      <c r="X1095" t="s">
        <v>459</v>
      </c>
      <c r="Z1095"/>
    </row>
    <row r="1096" spans="1:26" x14ac:dyDescent="0.35">
      <c r="A1096" t="s">
        <v>802</v>
      </c>
      <c r="B1096" t="s">
        <v>460</v>
      </c>
      <c r="C1096" t="s">
        <v>473</v>
      </c>
      <c r="D1096" t="s">
        <v>199</v>
      </c>
      <c r="E1096" t="s">
        <v>478</v>
      </c>
      <c r="F1096" t="s">
        <v>465</v>
      </c>
      <c r="H1096" t="s">
        <v>725</v>
      </c>
      <c r="I1096" s="18">
        <v>43312</v>
      </c>
      <c r="J1096">
        <v>1.54E-2</v>
      </c>
      <c r="K1096" t="s">
        <v>468</v>
      </c>
      <c r="L1096" t="s">
        <v>467</v>
      </c>
      <c r="M1096" t="s">
        <v>467</v>
      </c>
      <c r="N1096" t="s">
        <v>467</v>
      </c>
      <c r="O1096">
        <v>0</v>
      </c>
      <c r="P1096" t="s">
        <v>468</v>
      </c>
      <c r="Q1096">
        <v>1E-3</v>
      </c>
      <c r="R1096" t="s">
        <v>469</v>
      </c>
      <c r="S1096" t="s">
        <v>458</v>
      </c>
      <c r="T1096" t="s">
        <v>456</v>
      </c>
      <c r="U1096" s="18">
        <v>43313</v>
      </c>
      <c r="V1096" t="s">
        <v>161</v>
      </c>
      <c r="W1096" t="s">
        <v>458</v>
      </c>
      <c r="X1096" t="s">
        <v>459</v>
      </c>
      <c r="Z1096"/>
    </row>
    <row r="1097" spans="1:26" x14ac:dyDescent="0.35">
      <c r="A1097" t="s">
        <v>556</v>
      </c>
      <c r="B1097" t="s">
        <v>460</v>
      </c>
      <c r="C1097" t="s">
        <v>473</v>
      </c>
      <c r="D1097" t="s">
        <v>199</v>
      </c>
      <c r="E1097" t="s">
        <v>478</v>
      </c>
      <c r="F1097" t="s">
        <v>465</v>
      </c>
      <c r="H1097" t="s">
        <v>726</v>
      </c>
      <c r="I1097" s="18">
        <v>43326</v>
      </c>
      <c r="J1097">
        <v>6.4100000000000004E-2</v>
      </c>
      <c r="K1097" t="s">
        <v>468</v>
      </c>
      <c r="L1097" t="s">
        <v>467</v>
      </c>
      <c r="M1097" t="s">
        <v>467</v>
      </c>
      <c r="N1097" t="s">
        <v>467</v>
      </c>
      <c r="O1097">
        <v>0</v>
      </c>
      <c r="P1097" t="s">
        <v>468</v>
      </c>
      <c r="Q1097">
        <v>1E-3</v>
      </c>
      <c r="R1097" t="s">
        <v>469</v>
      </c>
      <c r="S1097" t="s">
        <v>458</v>
      </c>
      <c r="T1097" t="s">
        <v>458</v>
      </c>
      <c r="U1097" s="18">
        <v>43327</v>
      </c>
      <c r="V1097" t="s">
        <v>159</v>
      </c>
      <c r="W1097" t="s">
        <v>458</v>
      </c>
      <c r="X1097" t="s">
        <v>459</v>
      </c>
      <c r="Z1097"/>
    </row>
    <row r="1098" spans="1:26" x14ac:dyDescent="0.35">
      <c r="A1098" t="s">
        <v>557</v>
      </c>
      <c r="B1098" t="s">
        <v>460</v>
      </c>
      <c r="C1098" t="s">
        <v>473</v>
      </c>
      <c r="D1098" t="s">
        <v>199</v>
      </c>
      <c r="E1098" t="s">
        <v>478</v>
      </c>
      <c r="F1098" t="s">
        <v>465</v>
      </c>
      <c r="H1098" t="s">
        <v>727</v>
      </c>
      <c r="I1098" s="18">
        <v>43326</v>
      </c>
      <c r="J1098">
        <v>1.5E-3</v>
      </c>
      <c r="K1098" t="s">
        <v>468</v>
      </c>
      <c r="L1098" t="s">
        <v>467</v>
      </c>
      <c r="M1098" t="s">
        <v>467</v>
      </c>
      <c r="N1098" t="s">
        <v>467</v>
      </c>
      <c r="O1098">
        <v>0</v>
      </c>
      <c r="P1098" t="s">
        <v>468</v>
      </c>
      <c r="Q1098">
        <v>1E-3</v>
      </c>
      <c r="R1098" t="s">
        <v>469</v>
      </c>
      <c r="S1098" t="s">
        <v>458</v>
      </c>
      <c r="T1098" t="s">
        <v>458</v>
      </c>
      <c r="U1098" s="18">
        <v>43327</v>
      </c>
      <c r="V1098" t="s">
        <v>160</v>
      </c>
      <c r="W1098" t="s">
        <v>458</v>
      </c>
      <c r="X1098" t="s">
        <v>459</v>
      </c>
      <c r="Z1098"/>
    </row>
    <row r="1099" spans="1:26" x14ac:dyDescent="0.35">
      <c r="A1099" t="s">
        <v>558</v>
      </c>
      <c r="B1099" t="s">
        <v>460</v>
      </c>
      <c r="C1099" t="s">
        <v>473</v>
      </c>
      <c r="D1099" t="s">
        <v>199</v>
      </c>
      <c r="E1099" t="s">
        <v>478</v>
      </c>
      <c r="F1099" t="s">
        <v>465</v>
      </c>
      <c r="H1099" t="s">
        <v>728</v>
      </c>
      <c r="I1099" s="18">
        <v>43326</v>
      </c>
      <c r="J1099">
        <v>1.49E-2</v>
      </c>
      <c r="K1099" t="s">
        <v>468</v>
      </c>
      <c r="L1099" t="s">
        <v>467</v>
      </c>
      <c r="M1099" t="s">
        <v>467</v>
      </c>
      <c r="N1099" t="s">
        <v>467</v>
      </c>
      <c r="O1099">
        <v>0</v>
      </c>
      <c r="P1099" t="s">
        <v>468</v>
      </c>
      <c r="Q1099">
        <v>1E-3</v>
      </c>
      <c r="R1099" t="s">
        <v>469</v>
      </c>
      <c r="S1099" t="s">
        <v>458</v>
      </c>
      <c r="T1099" t="s">
        <v>458</v>
      </c>
      <c r="U1099" s="18">
        <v>43327</v>
      </c>
      <c r="V1099" t="s">
        <v>450</v>
      </c>
      <c r="W1099" t="s">
        <v>458</v>
      </c>
      <c r="X1099" t="s">
        <v>459</v>
      </c>
      <c r="Z1099"/>
    </row>
    <row r="1100" spans="1:26" x14ac:dyDescent="0.35">
      <c r="A1100" t="s">
        <v>559</v>
      </c>
      <c r="B1100" t="s">
        <v>460</v>
      </c>
      <c r="C1100" t="s">
        <v>473</v>
      </c>
      <c r="D1100" t="s">
        <v>199</v>
      </c>
      <c r="E1100" t="s">
        <v>478</v>
      </c>
      <c r="F1100" t="s">
        <v>465</v>
      </c>
      <c r="H1100" t="s">
        <v>729</v>
      </c>
      <c r="I1100" s="18">
        <v>43326</v>
      </c>
      <c r="J1100">
        <v>1.6000000000000001E-3</v>
      </c>
      <c r="K1100" t="s">
        <v>468</v>
      </c>
      <c r="L1100" t="s">
        <v>467</v>
      </c>
      <c r="M1100" t="s">
        <v>467</v>
      </c>
      <c r="N1100" t="s">
        <v>467</v>
      </c>
      <c r="O1100">
        <v>0</v>
      </c>
      <c r="P1100" t="s">
        <v>468</v>
      </c>
      <c r="Q1100">
        <v>1E-3</v>
      </c>
      <c r="R1100" t="s">
        <v>469</v>
      </c>
      <c r="S1100" t="s">
        <v>458</v>
      </c>
      <c r="T1100" t="s">
        <v>457</v>
      </c>
      <c r="U1100" s="18">
        <v>43327</v>
      </c>
      <c r="V1100" t="s">
        <v>158</v>
      </c>
      <c r="W1100" t="s">
        <v>458</v>
      </c>
      <c r="X1100" t="s">
        <v>459</v>
      </c>
      <c r="Z1100"/>
    </row>
    <row r="1101" spans="1:26" x14ac:dyDescent="0.35">
      <c r="A1101" t="s">
        <v>608</v>
      </c>
      <c r="B1101" t="s">
        <v>460</v>
      </c>
      <c r="C1101" t="s">
        <v>473</v>
      </c>
      <c r="D1101" t="s">
        <v>199</v>
      </c>
      <c r="E1101" t="s">
        <v>478</v>
      </c>
      <c r="F1101" t="s">
        <v>465</v>
      </c>
      <c r="H1101" t="s">
        <v>730</v>
      </c>
      <c r="I1101" s="18">
        <v>43326</v>
      </c>
      <c r="J1101">
        <v>2.5999999999999999E-3</v>
      </c>
      <c r="K1101" t="s">
        <v>468</v>
      </c>
      <c r="L1101" t="s">
        <v>467</v>
      </c>
      <c r="M1101" t="s">
        <v>467</v>
      </c>
      <c r="N1101" t="s">
        <v>467</v>
      </c>
      <c r="O1101">
        <v>0</v>
      </c>
      <c r="P1101" t="s">
        <v>468</v>
      </c>
      <c r="Q1101">
        <v>1E-3</v>
      </c>
      <c r="R1101" t="s">
        <v>469</v>
      </c>
      <c r="S1101" t="s">
        <v>458</v>
      </c>
      <c r="T1101" t="s">
        <v>456</v>
      </c>
      <c r="U1101" s="18">
        <v>43327</v>
      </c>
      <c r="V1101" t="s">
        <v>158</v>
      </c>
      <c r="W1101" t="s">
        <v>458</v>
      </c>
      <c r="X1101" t="s">
        <v>459</v>
      </c>
      <c r="Z1101"/>
    </row>
    <row r="1102" spans="1:26" x14ac:dyDescent="0.35">
      <c r="A1102" t="s">
        <v>560</v>
      </c>
      <c r="B1102" t="s">
        <v>460</v>
      </c>
      <c r="C1102" t="s">
        <v>473</v>
      </c>
      <c r="D1102" t="s">
        <v>199</v>
      </c>
      <c r="E1102" t="s">
        <v>478</v>
      </c>
      <c r="F1102" t="s">
        <v>465</v>
      </c>
      <c r="H1102" t="s">
        <v>731</v>
      </c>
      <c r="I1102" s="18">
        <v>43326</v>
      </c>
      <c r="J1102">
        <v>3.1300000000000001E-2</v>
      </c>
      <c r="K1102" t="s">
        <v>468</v>
      </c>
      <c r="L1102" t="s">
        <v>467</v>
      </c>
      <c r="M1102" t="s">
        <v>467</v>
      </c>
      <c r="N1102" t="s">
        <v>467</v>
      </c>
      <c r="O1102">
        <v>0</v>
      </c>
      <c r="P1102" t="s">
        <v>468</v>
      </c>
      <c r="Q1102">
        <v>1E-3</v>
      </c>
      <c r="R1102" t="s">
        <v>469</v>
      </c>
      <c r="S1102" t="s">
        <v>458</v>
      </c>
      <c r="T1102" t="s">
        <v>458</v>
      </c>
      <c r="U1102" s="18">
        <v>43327</v>
      </c>
      <c r="V1102" t="s">
        <v>451</v>
      </c>
      <c r="W1102" t="s">
        <v>458</v>
      </c>
      <c r="X1102" t="s">
        <v>459</v>
      </c>
      <c r="Z1102"/>
    </row>
    <row r="1103" spans="1:26" x14ac:dyDescent="0.35">
      <c r="A1103" t="s">
        <v>561</v>
      </c>
      <c r="B1103" t="s">
        <v>460</v>
      </c>
      <c r="C1103" t="s">
        <v>473</v>
      </c>
      <c r="D1103" t="s">
        <v>199</v>
      </c>
      <c r="E1103" t="s">
        <v>478</v>
      </c>
      <c r="F1103" t="s">
        <v>465</v>
      </c>
      <c r="H1103" t="s">
        <v>732</v>
      </c>
      <c r="I1103" s="18">
        <v>43326</v>
      </c>
      <c r="J1103">
        <v>1.61E-2</v>
      </c>
      <c r="K1103" t="s">
        <v>468</v>
      </c>
      <c r="L1103" t="s">
        <v>467</v>
      </c>
      <c r="M1103" t="s">
        <v>467</v>
      </c>
      <c r="N1103" t="s">
        <v>467</v>
      </c>
      <c r="O1103">
        <v>0</v>
      </c>
      <c r="P1103" t="s">
        <v>468</v>
      </c>
      <c r="Q1103">
        <v>1E-3</v>
      </c>
      <c r="R1103" t="s">
        <v>469</v>
      </c>
      <c r="S1103" t="s">
        <v>458</v>
      </c>
      <c r="T1103" t="s">
        <v>458</v>
      </c>
      <c r="U1103" s="18">
        <v>43327</v>
      </c>
      <c r="V1103" t="s">
        <v>161</v>
      </c>
      <c r="W1103" t="s">
        <v>458</v>
      </c>
      <c r="X1103" t="s">
        <v>459</v>
      </c>
      <c r="Z1103"/>
    </row>
    <row r="1104" spans="1:26" x14ac:dyDescent="0.35">
      <c r="A1104" t="s">
        <v>562</v>
      </c>
      <c r="B1104" t="s">
        <v>460</v>
      </c>
      <c r="C1104" t="s">
        <v>473</v>
      </c>
      <c r="D1104" t="s">
        <v>199</v>
      </c>
      <c r="E1104" t="s">
        <v>478</v>
      </c>
      <c r="F1104" t="s">
        <v>465</v>
      </c>
      <c r="H1104" t="s">
        <v>733</v>
      </c>
      <c r="I1104" s="18">
        <v>43329</v>
      </c>
      <c r="J1104">
        <v>3.44E-2</v>
      </c>
      <c r="K1104" t="s">
        <v>468</v>
      </c>
      <c r="L1104" t="s">
        <v>467</v>
      </c>
      <c r="M1104" t="s">
        <v>467</v>
      </c>
      <c r="N1104" t="s">
        <v>467</v>
      </c>
      <c r="O1104">
        <v>0</v>
      </c>
      <c r="P1104" t="s">
        <v>468</v>
      </c>
      <c r="Q1104">
        <v>1E-3</v>
      </c>
      <c r="R1104" t="s">
        <v>469</v>
      </c>
      <c r="S1104" t="s">
        <v>458</v>
      </c>
      <c r="T1104" t="s">
        <v>458</v>
      </c>
      <c r="U1104" s="18">
        <v>43330</v>
      </c>
      <c r="V1104" t="s">
        <v>450</v>
      </c>
      <c r="W1104" t="s">
        <v>458</v>
      </c>
      <c r="X1104" t="s">
        <v>459</v>
      </c>
      <c r="Z1104"/>
    </row>
    <row r="1105" spans="1:26" x14ac:dyDescent="0.35">
      <c r="A1105" t="s">
        <v>563</v>
      </c>
      <c r="B1105" t="s">
        <v>460</v>
      </c>
      <c r="C1105" t="s">
        <v>473</v>
      </c>
      <c r="D1105" t="s">
        <v>199</v>
      </c>
      <c r="E1105" t="s">
        <v>478</v>
      </c>
      <c r="F1105" t="s">
        <v>465</v>
      </c>
      <c r="H1105" t="s">
        <v>734</v>
      </c>
      <c r="I1105" s="18">
        <v>43340</v>
      </c>
      <c r="J1105">
        <v>3.9699999999999999E-2</v>
      </c>
      <c r="K1105" t="s">
        <v>468</v>
      </c>
      <c r="L1105" t="s">
        <v>467</v>
      </c>
      <c r="M1105" t="s">
        <v>467</v>
      </c>
      <c r="N1105" t="s">
        <v>467</v>
      </c>
      <c r="O1105">
        <v>0</v>
      </c>
      <c r="P1105" t="s">
        <v>468</v>
      </c>
      <c r="Q1105">
        <v>1E-3</v>
      </c>
      <c r="R1105" t="s">
        <v>469</v>
      </c>
      <c r="S1105" t="s">
        <v>458</v>
      </c>
      <c r="T1105" t="s">
        <v>458</v>
      </c>
      <c r="U1105" s="18">
        <v>43341</v>
      </c>
      <c r="V1105" t="s">
        <v>159</v>
      </c>
      <c r="W1105" t="s">
        <v>458</v>
      </c>
      <c r="X1105" t="s">
        <v>459</v>
      </c>
      <c r="Z1105"/>
    </row>
    <row r="1106" spans="1:26" x14ac:dyDescent="0.35">
      <c r="A1106" t="s">
        <v>564</v>
      </c>
      <c r="B1106" t="s">
        <v>460</v>
      </c>
      <c r="C1106" t="s">
        <v>473</v>
      </c>
      <c r="D1106" t="s">
        <v>199</v>
      </c>
      <c r="E1106" t="s">
        <v>478</v>
      </c>
      <c r="F1106" t="s">
        <v>465</v>
      </c>
      <c r="H1106" t="s">
        <v>735</v>
      </c>
      <c r="I1106" s="18">
        <v>43340</v>
      </c>
      <c r="J1106">
        <v>1.4E-2</v>
      </c>
      <c r="K1106" t="s">
        <v>468</v>
      </c>
      <c r="L1106" t="s">
        <v>467</v>
      </c>
      <c r="M1106" t="s">
        <v>467</v>
      </c>
      <c r="N1106" t="s">
        <v>467</v>
      </c>
      <c r="O1106">
        <v>0</v>
      </c>
      <c r="P1106" t="s">
        <v>468</v>
      </c>
      <c r="Q1106">
        <v>1E-3</v>
      </c>
      <c r="R1106" t="s">
        <v>469</v>
      </c>
      <c r="S1106" t="s">
        <v>458</v>
      </c>
      <c r="T1106" t="s">
        <v>457</v>
      </c>
      <c r="U1106" s="18">
        <v>43341</v>
      </c>
      <c r="V1106" t="s">
        <v>160</v>
      </c>
      <c r="W1106" t="s">
        <v>458</v>
      </c>
      <c r="X1106" t="s">
        <v>459</v>
      </c>
      <c r="Z1106"/>
    </row>
    <row r="1107" spans="1:26" x14ac:dyDescent="0.35">
      <c r="A1107" t="s">
        <v>609</v>
      </c>
      <c r="B1107" t="s">
        <v>460</v>
      </c>
      <c r="C1107" t="s">
        <v>473</v>
      </c>
      <c r="D1107" t="s">
        <v>199</v>
      </c>
      <c r="E1107" t="s">
        <v>478</v>
      </c>
      <c r="F1107" t="s">
        <v>465</v>
      </c>
      <c r="H1107" t="s">
        <v>736</v>
      </c>
      <c r="I1107" s="18">
        <v>43340</v>
      </c>
      <c r="J1107">
        <v>1.32E-2</v>
      </c>
      <c r="K1107" t="s">
        <v>468</v>
      </c>
      <c r="L1107" t="s">
        <v>467</v>
      </c>
      <c r="M1107" t="s">
        <v>467</v>
      </c>
      <c r="N1107" t="s">
        <v>467</v>
      </c>
      <c r="O1107">
        <v>0</v>
      </c>
      <c r="P1107" t="s">
        <v>468</v>
      </c>
      <c r="Q1107">
        <v>1E-3</v>
      </c>
      <c r="R1107" t="s">
        <v>469</v>
      </c>
      <c r="S1107" t="s">
        <v>458</v>
      </c>
      <c r="T1107" t="s">
        <v>456</v>
      </c>
      <c r="U1107" s="18">
        <v>43341</v>
      </c>
      <c r="V1107" t="s">
        <v>160</v>
      </c>
      <c r="W1107" t="s">
        <v>458</v>
      </c>
      <c r="X1107" t="s">
        <v>459</v>
      </c>
      <c r="Z1107"/>
    </row>
    <row r="1108" spans="1:26" x14ac:dyDescent="0.35">
      <c r="A1108" t="s">
        <v>565</v>
      </c>
      <c r="B1108" t="s">
        <v>460</v>
      </c>
      <c r="C1108" t="s">
        <v>473</v>
      </c>
      <c r="D1108" t="s">
        <v>199</v>
      </c>
      <c r="E1108" t="s">
        <v>478</v>
      </c>
      <c r="F1108" t="s">
        <v>465</v>
      </c>
      <c r="H1108" t="s">
        <v>737</v>
      </c>
      <c r="I1108" s="18">
        <v>43340</v>
      </c>
      <c r="J1108">
        <v>5.1999999999999998E-3</v>
      </c>
      <c r="K1108" t="s">
        <v>468</v>
      </c>
      <c r="L1108" t="s">
        <v>467</v>
      </c>
      <c r="M1108" t="s">
        <v>467</v>
      </c>
      <c r="N1108" t="s">
        <v>467</v>
      </c>
      <c r="O1108">
        <v>0</v>
      </c>
      <c r="P1108" t="s">
        <v>468</v>
      </c>
      <c r="Q1108">
        <v>1E-3</v>
      </c>
      <c r="R1108" t="s">
        <v>469</v>
      </c>
      <c r="S1108" t="s">
        <v>458</v>
      </c>
      <c r="T1108" t="s">
        <v>458</v>
      </c>
      <c r="U1108" s="18">
        <v>43341</v>
      </c>
      <c r="V1108" t="s">
        <v>450</v>
      </c>
      <c r="W1108" t="s">
        <v>458</v>
      </c>
      <c r="X1108" t="s">
        <v>459</v>
      </c>
      <c r="Z1108"/>
    </row>
    <row r="1109" spans="1:26" x14ac:dyDescent="0.35">
      <c r="A1109" t="s">
        <v>566</v>
      </c>
      <c r="B1109" t="s">
        <v>460</v>
      </c>
      <c r="C1109" t="s">
        <v>473</v>
      </c>
      <c r="D1109" t="s">
        <v>199</v>
      </c>
      <c r="E1109" t="s">
        <v>478</v>
      </c>
      <c r="F1109" t="s">
        <v>465</v>
      </c>
      <c r="H1109" t="s">
        <v>738</v>
      </c>
      <c r="I1109" s="18">
        <v>43340</v>
      </c>
      <c r="J1109">
        <v>1.6000000000000001E-3</v>
      </c>
      <c r="K1109" t="s">
        <v>468</v>
      </c>
      <c r="L1109" t="s">
        <v>467</v>
      </c>
      <c r="M1109" t="s">
        <v>467</v>
      </c>
      <c r="N1109" t="s">
        <v>467</v>
      </c>
      <c r="O1109">
        <v>0</v>
      </c>
      <c r="P1109" t="s">
        <v>468</v>
      </c>
      <c r="Q1109">
        <v>1E-3</v>
      </c>
      <c r="R1109" t="s">
        <v>469</v>
      </c>
      <c r="S1109" t="s">
        <v>458</v>
      </c>
      <c r="T1109" t="s">
        <v>458</v>
      </c>
      <c r="U1109" s="18">
        <v>43341</v>
      </c>
      <c r="V1109" t="s">
        <v>158</v>
      </c>
      <c r="W1109" t="s">
        <v>458</v>
      </c>
      <c r="X1109" t="s">
        <v>459</v>
      </c>
      <c r="Z1109"/>
    </row>
    <row r="1110" spans="1:26" x14ac:dyDescent="0.35">
      <c r="A1110" t="s">
        <v>567</v>
      </c>
      <c r="B1110" t="s">
        <v>460</v>
      </c>
      <c r="C1110" t="s">
        <v>473</v>
      </c>
      <c r="D1110" t="s">
        <v>199</v>
      </c>
      <c r="E1110" t="s">
        <v>478</v>
      </c>
      <c r="F1110" t="s">
        <v>465</v>
      </c>
      <c r="H1110" t="s">
        <v>739</v>
      </c>
      <c r="I1110" s="18">
        <v>43340</v>
      </c>
      <c r="J1110">
        <v>1.2E-2</v>
      </c>
      <c r="K1110" t="s">
        <v>468</v>
      </c>
      <c r="L1110" t="s">
        <v>467</v>
      </c>
      <c r="M1110" t="s">
        <v>467</v>
      </c>
      <c r="N1110" t="s">
        <v>467</v>
      </c>
      <c r="O1110">
        <v>0</v>
      </c>
      <c r="P1110" t="s">
        <v>468</v>
      </c>
      <c r="Q1110">
        <v>1E-3</v>
      </c>
      <c r="R1110" t="s">
        <v>469</v>
      </c>
      <c r="S1110" t="s">
        <v>458</v>
      </c>
      <c r="T1110" t="s">
        <v>458</v>
      </c>
      <c r="U1110" s="18">
        <v>43341</v>
      </c>
      <c r="V1110" t="s">
        <v>451</v>
      </c>
      <c r="W1110" t="s">
        <v>458</v>
      </c>
      <c r="X1110" t="s">
        <v>459</v>
      </c>
      <c r="Z1110"/>
    </row>
    <row r="1111" spans="1:26" x14ac:dyDescent="0.35">
      <c r="A1111" t="s">
        <v>568</v>
      </c>
      <c r="B1111" t="s">
        <v>460</v>
      </c>
      <c r="C1111" t="s">
        <v>473</v>
      </c>
      <c r="D1111" t="s">
        <v>199</v>
      </c>
      <c r="E1111" t="s">
        <v>478</v>
      </c>
      <c r="F1111" t="s">
        <v>465</v>
      </c>
      <c r="H1111" t="s">
        <v>740</v>
      </c>
      <c r="I1111" s="18">
        <v>43340</v>
      </c>
      <c r="J1111">
        <v>1.6799999999999999E-2</v>
      </c>
      <c r="K1111" t="s">
        <v>468</v>
      </c>
      <c r="L1111" t="s">
        <v>467</v>
      </c>
      <c r="M1111" t="s">
        <v>467</v>
      </c>
      <c r="N1111" t="s">
        <v>467</v>
      </c>
      <c r="O1111">
        <v>0</v>
      </c>
      <c r="P1111" t="s">
        <v>468</v>
      </c>
      <c r="Q1111">
        <v>1E-3</v>
      </c>
      <c r="R1111" t="s">
        <v>469</v>
      </c>
      <c r="S1111" t="s">
        <v>458</v>
      </c>
      <c r="T1111" t="s">
        <v>458</v>
      </c>
      <c r="U1111" s="18">
        <v>43341</v>
      </c>
      <c r="V1111" t="s">
        <v>161</v>
      </c>
      <c r="W1111" t="s">
        <v>458</v>
      </c>
      <c r="X1111" t="s">
        <v>459</v>
      </c>
      <c r="Z1111"/>
    </row>
    <row r="1112" spans="1:26" x14ac:dyDescent="0.35">
      <c r="A1112" t="s">
        <v>569</v>
      </c>
      <c r="B1112" t="s">
        <v>460</v>
      </c>
      <c r="C1112" t="s">
        <v>473</v>
      </c>
      <c r="D1112" t="s">
        <v>199</v>
      </c>
      <c r="E1112" t="s">
        <v>478</v>
      </c>
      <c r="F1112" t="s">
        <v>465</v>
      </c>
      <c r="H1112" t="s">
        <v>741</v>
      </c>
      <c r="I1112" s="18">
        <v>43353</v>
      </c>
      <c r="J1112">
        <v>1.8200000000000001E-2</v>
      </c>
      <c r="K1112" t="s">
        <v>468</v>
      </c>
      <c r="L1112" t="s">
        <v>467</v>
      </c>
      <c r="M1112" t="s">
        <v>467</v>
      </c>
      <c r="N1112" t="s">
        <v>467</v>
      </c>
      <c r="O1112">
        <v>0</v>
      </c>
      <c r="P1112" t="s">
        <v>468</v>
      </c>
      <c r="Q1112">
        <v>1E-3</v>
      </c>
      <c r="R1112" t="s">
        <v>469</v>
      </c>
      <c r="S1112" t="s">
        <v>458</v>
      </c>
      <c r="T1112" t="s">
        <v>458</v>
      </c>
      <c r="U1112" s="18">
        <v>43354</v>
      </c>
      <c r="V1112" t="s">
        <v>159</v>
      </c>
      <c r="W1112" t="s">
        <v>458</v>
      </c>
      <c r="X1112" t="s">
        <v>459</v>
      </c>
      <c r="Z1112"/>
    </row>
    <row r="1113" spans="1:26" x14ac:dyDescent="0.35">
      <c r="A1113" t="s">
        <v>570</v>
      </c>
      <c r="B1113" t="s">
        <v>460</v>
      </c>
      <c r="C1113" t="s">
        <v>473</v>
      </c>
      <c r="D1113" t="s">
        <v>199</v>
      </c>
      <c r="E1113" t="s">
        <v>478</v>
      </c>
      <c r="F1113" t="s">
        <v>465</v>
      </c>
      <c r="H1113" t="s">
        <v>742</v>
      </c>
      <c r="I1113" s="18">
        <v>43353</v>
      </c>
      <c r="J1113">
        <v>2.1499999999999998E-2</v>
      </c>
      <c r="K1113" t="s">
        <v>468</v>
      </c>
      <c r="L1113" t="s">
        <v>467</v>
      </c>
      <c r="M1113" t="s">
        <v>467</v>
      </c>
      <c r="N1113" t="s">
        <v>467</v>
      </c>
      <c r="O1113">
        <v>0</v>
      </c>
      <c r="P1113" t="s">
        <v>468</v>
      </c>
      <c r="Q1113">
        <v>1E-3</v>
      </c>
      <c r="R1113" t="s">
        <v>469</v>
      </c>
      <c r="S1113" t="s">
        <v>458</v>
      </c>
      <c r="T1113" t="s">
        <v>458</v>
      </c>
      <c r="U1113" s="18">
        <v>43354</v>
      </c>
      <c r="V1113" t="s">
        <v>160</v>
      </c>
      <c r="W1113" t="s">
        <v>458</v>
      </c>
      <c r="X1113" t="s">
        <v>459</v>
      </c>
      <c r="Z1113"/>
    </row>
    <row r="1114" spans="1:26" x14ac:dyDescent="0.35">
      <c r="A1114" t="s">
        <v>571</v>
      </c>
      <c r="B1114" t="s">
        <v>460</v>
      </c>
      <c r="C1114" t="s">
        <v>473</v>
      </c>
      <c r="D1114" t="s">
        <v>199</v>
      </c>
      <c r="E1114" t="s">
        <v>478</v>
      </c>
      <c r="F1114" t="s">
        <v>465</v>
      </c>
      <c r="H1114" t="s">
        <v>743</v>
      </c>
      <c r="I1114" s="18">
        <v>43353</v>
      </c>
      <c r="J1114">
        <v>1.46E-2</v>
      </c>
      <c r="K1114" t="s">
        <v>468</v>
      </c>
      <c r="L1114" t="s">
        <v>467</v>
      </c>
      <c r="M1114" t="s">
        <v>467</v>
      </c>
      <c r="N1114" t="s">
        <v>467</v>
      </c>
      <c r="O1114">
        <v>0</v>
      </c>
      <c r="P1114" t="s">
        <v>468</v>
      </c>
      <c r="Q1114">
        <v>1E-3</v>
      </c>
      <c r="R1114" t="s">
        <v>469</v>
      </c>
      <c r="S1114" t="s">
        <v>458</v>
      </c>
      <c r="T1114" t="s">
        <v>457</v>
      </c>
      <c r="U1114" s="18">
        <v>43354</v>
      </c>
      <c r="V1114" t="s">
        <v>158</v>
      </c>
      <c r="W1114" t="s">
        <v>458</v>
      </c>
      <c r="X1114" t="s">
        <v>459</v>
      </c>
      <c r="Z1114"/>
    </row>
    <row r="1115" spans="1:26" x14ac:dyDescent="0.35">
      <c r="A1115" t="s">
        <v>610</v>
      </c>
      <c r="B1115" t="s">
        <v>460</v>
      </c>
      <c r="C1115" t="s">
        <v>473</v>
      </c>
      <c r="D1115" t="s">
        <v>199</v>
      </c>
      <c r="E1115" t="s">
        <v>478</v>
      </c>
      <c r="F1115" t="s">
        <v>465</v>
      </c>
      <c r="H1115" t="s">
        <v>744</v>
      </c>
      <c r="I1115" s="18">
        <v>43353</v>
      </c>
      <c r="J1115">
        <v>1.46E-2</v>
      </c>
      <c r="K1115" t="s">
        <v>468</v>
      </c>
      <c r="L1115" t="s">
        <v>467</v>
      </c>
      <c r="M1115" t="s">
        <v>467</v>
      </c>
      <c r="N1115" t="s">
        <v>467</v>
      </c>
      <c r="O1115">
        <v>0</v>
      </c>
      <c r="P1115" t="s">
        <v>468</v>
      </c>
      <c r="Q1115">
        <v>1E-3</v>
      </c>
      <c r="R1115" t="s">
        <v>469</v>
      </c>
      <c r="S1115" t="s">
        <v>458</v>
      </c>
      <c r="T1115" t="s">
        <v>456</v>
      </c>
      <c r="U1115" s="18">
        <v>43354</v>
      </c>
      <c r="V1115" t="s">
        <v>158</v>
      </c>
      <c r="W1115" t="s">
        <v>458</v>
      </c>
      <c r="X1115" t="s">
        <v>459</v>
      </c>
      <c r="Z1115"/>
    </row>
    <row r="1116" spans="1:26" x14ac:dyDescent="0.35">
      <c r="A1116" t="s">
        <v>572</v>
      </c>
      <c r="B1116" t="s">
        <v>460</v>
      </c>
      <c r="C1116" t="s">
        <v>473</v>
      </c>
      <c r="D1116" t="s">
        <v>199</v>
      </c>
      <c r="E1116" t="s">
        <v>478</v>
      </c>
      <c r="F1116" t="s">
        <v>465</v>
      </c>
      <c r="H1116" t="s">
        <v>745</v>
      </c>
      <c r="I1116" s="18">
        <v>43353</v>
      </c>
      <c r="J1116">
        <v>1.55E-2</v>
      </c>
      <c r="K1116" t="s">
        <v>468</v>
      </c>
      <c r="L1116" t="s">
        <v>467</v>
      </c>
      <c r="M1116" t="s">
        <v>467</v>
      </c>
      <c r="N1116" t="s">
        <v>467</v>
      </c>
      <c r="O1116">
        <v>0</v>
      </c>
      <c r="P1116" t="s">
        <v>468</v>
      </c>
      <c r="Q1116">
        <v>1E-3</v>
      </c>
      <c r="R1116" t="s">
        <v>469</v>
      </c>
      <c r="S1116" t="s">
        <v>458</v>
      </c>
      <c r="T1116" t="s">
        <v>458</v>
      </c>
      <c r="U1116" s="18">
        <v>43354</v>
      </c>
      <c r="V1116" t="s">
        <v>451</v>
      </c>
      <c r="W1116" t="s">
        <v>458</v>
      </c>
      <c r="X1116" t="s">
        <v>459</v>
      </c>
      <c r="Z1116"/>
    </row>
    <row r="1117" spans="1:26" x14ac:dyDescent="0.35">
      <c r="A1117" t="s">
        <v>573</v>
      </c>
      <c r="B1117" t="s">
        <v>460</v>
      </c>
      <c r="C1117" t="s">
        <v>473</v>
      </c>
      <c r="D1117" t="s">
        <v>199</v>
      </c>
      <c r="E1117" t="s">
        <v>478</v>
      </c>
      <c r="F1117" t="s">
        <v>465</v>
      </c>
      <c r="H1117" t="s">
        <v>746</v>
      </c>
      <c r="I1117" s="18">
        <v>43354</v>
      </c>
      <c r="J1117">
        <v>1.9400000000000001E-2</v>
      </c>
      <c r="K1117" t="s">
        <v>468</v>
      </c>
      <c r="L1117" t="s">
        <v>467</v>
      </c>
      <c r="M1117" t="s">
        <v>467</v>
      </c>
      <c r="N1117" t="s">
        <v>467</v>
      </c>
      <c r="O1117">
        <v>0</v>
      </c>
      <c r="P1117" t="s">
        <v>468</v>
      </c>
      <c r="Q1117">
        <v>1E-3</v>
      </c>
      <c r="R1117" t="s">
        <v>469</v>
      </c>
      <c r="S1117" t="s">
        <v>458</v>
      </c>
      <c r="T1117" t="s">
        <v>457</v>
      </c>
      <c r="U1117" s="18">
        <v>43355</v>
      </c>
      <c r="V1117" t="s">
        <v>159</v>
      </c>
      <c r="W1117" t="s">
        <v>458</v>
      </c>
      <c r="X1117" t="s">
        <v>459</v>
      </c>
      <c r="Z1117"/>
    </row>
    <row r="1118" spans="1:26" x14ac:dyDescent="0.35">
      <c r="A1118" t="s">
        <v>611</v>
      </c>
      <c r="B1118" t="s">
        <v>460</v>
      </c>
      <c r="C1118" t="s">
        <v>473</v>
      </c>
      <c r="D1118" t="s">
        <v>199</v>
      </c>
      <c r="E1118" t="s">
        <v>478</v>
      </c>
      <c r="F1118" t="s">
        <v>465</v>
      </c>
      <c r="H1118" t="s">
        <v>747</v>
      </c>
      <c r="I1118" s="18">
        <v>43354</v>
      </c>
      <c r="J1118">
        <v>1.9800000000000002E-2</v>
      </c>
      <c r="K1118" t="s">
        <v>468</v>
      </c>
      <c r="L1118" t="s">
        <v>467</v>
      </c>
      <c r="M1118" t="s">
        <v>467</v>
      </c>
      <c r="N1118" t="s">
        <v>467</v>
      </c>
      <c r="O1118">
        <v>0</v>
      </c>
      <c r="P1118" t="s">
        <v>468</v>
      </c>
      <c r="Q1118">
        <v>1E-3</v>
      </c>
      <c r="R1118" t="s">
        <v>469</v>
      </c>
      <c r="S1118" t="s">
        <v>458</v>
      </c>
      <c r="T1118" t="s">
        <v>456</v>
      </c>
      <c r="U1118" s="18">
        <v>43355</v>
      </c>
      <c r="V1118" t="s">
        <v>159</v>
      </c>
      <c r="W1118" t="s">
        <v>458</v>
      </c>
      <c r="X1118" t="s">
        <v>459</v>
      </c>
      <c r="Z1118"/>
    </row>
    <row r="1119" spans="1:26" x14ac:dyDescent="0.35">
      <c r="A1119" t="s">
        <v>574</v>
      </c>
      <c r="B1119" t="s">
        <v>460</v>
      </c>
      <c r="C1119" t="s">
        <v>473</v>
      </c>
      <c r="D1119" t="s">
        <v>199</v>
      </c>
      <c r="E1119" t="s">
        <v>478</v>
      </c>
      <c r="F1119" t="s">
        <v>465</v>
      </c>
      <c r="H1119" t="s">
        <v>748</v>
      </c>
      <c r="I1119" s="18">
        <v>43354</v>
      </c>
      <c r="J1119">
        <v>5.9200000000000003E-2</v>
      </c>
      <c r="K1119" t="s">
        <v>468</v>
      </c>
      <c r="L1119" t="s">
        <v>467</v>
      </c>
      <c r="M1119" t="s">
        <v>467</v>
      </c>
      <c r="N1119" t="s">
        <v>467</v>
      </c>
      <c r="O1119">
        <v>0</v>
      </c>
      <c r="P1119" t="s">
        <v>468</v>
      </c>
      <c r="Q1119">
        <v>1E-3</v>
      </c>
      <c r="R1119" t="s">
        <v>469</v>
      </c>
      <c r="S1119" t="s">
        <v>458</v>
      </c>
      <c r="T1119" t="s">
        <v>458</v>
      </c>
      <c r="U1119" s="18">
        <v>43355</v>
      </c>
      <c r="V1119" t="s">
        <v>160</v>
      </c>
      <c r="W1119" t="s">
        <v>458</v>
      </c>
      <c r="X1119" t="s">
        <v>459</v>
      </c>
      <c r="Z1119"/>
    </row>
    <row r="1120" spans="1:26" x14ac:dyDescent="0.35">
      <c r="A1120" t="s">
        <v>575</v>
      </c>
      <c r="B1120" t="s">
        <v>460</v>
      </c>
      <c r="C1120" t="s">
        <v>473</v>
      </c>
      <c r="D1120" t="s">
        <v>199</v>
      </c>
      <c r="E1120" t="s">
        <v>478</v>
      </c>
      <c r="F1120" t="s">
        <v>465</v>
      </c>
      <c r="H1120" t="s">
        <v>749</v>
      </c>
      <c r="I1120" s="18">
        <v>43354</v>
      </c>
      <c r="J1120">
        <v>1.4800000000000001E-2</v>
      </c>
      <c r="K1120" t="s">
        <v>468</v>
      </c>
      <c r="L1120" t="s">
        <v>467</v>
      </c>
      <c r="M1120" t="s">
        <v>467</v>
      </c>
      <c r="N1120" t="s">
        <v>467</v>
      </c>
      <c r="O1120">
        <v>0</v>
      </c>
      <c r="P1120" t="s">
        <v>468</v>
      </c>
      <c r="Q1120">
        <v>1E-3</v>
      </c>
      <c r="R1120" t="s">
        <v>469</v>
      </c>
      <c r="S1120" t="s">
        <v>458</v>
      </c>
      <c r="T1120" t="s">
        <v>458</v>
      </c>
      <c r="U1120" s="18">
        <v>43355</v>
      </c>
      <c r="V1120" t="s">
        <v>450</v>
      </c>
      <c r="W1120" t="s">
        <v>458</v>
      </c>
      <c r="X1120" t="s">
        <v>459</v>
      </c>
      <c r="Z1120"/>
    </row>
    <row r="1121" spans="1:26" x14ac:dyDescent="0.35">
      <c r="A1121" t="s">
        <v>576</v>
      </c>
      <c r="B1121" t="s">
        <v>460</v>
      </c>
      <c r="C1121" t="s">
        <v>473</v>
      </c>
      <c r="D1121" t="s">
        <v>199</v>
      </c>
      <c r="E1121" t="s">
        <v>478</v>
      </c>
      <c r="F1121" t="s">
        <v>465</v>
      </c>
      <c r="H1121" t="s">
        <v>750</v>
      </c>
      <c r="I1121" s="18">
        <v>43354</v>
      </c>
      <c r="J1121">
        <v>2.69E-2</v>
      </c>
      <c r="K1121" t="s">
        <v>468</v>
      </c>
      <c r="L1121" t="s">
        <v>467</v>
      </c>
      <c r="M1121" t="s">
        <v>467</v>
      </c>
      <c r="N1121" t="s">
        <v>467</v>
      </c>
      <c r="O1121">
        <v>0</v>
      </c>
      <c r="P1121" t="s">
        <v>468</v>
      </c>
      <c r="Q1121">
        <v>1E-3</v>
      </c>
      <c r="R1121" t="s">
        <v>469</v>
      </c>
      <c r="S1121" t="s">
        <v>458</v>
      </c>
      <c r="T1121" t="s">
        <v>458</v>
      </c>
      <c r="U1121" s="18">
        <v>43355</v>
      </c>
      <c r="V1121" t="s">
        <v>158</v>
      </c>
      <c r="W1121" t="s">
        <v>458</v>
      </c>
      <c r="X1121" t="s">
        <v>459</v>
      </c>
      <c r="Z1121"/>
    </row>
    <row r="1122" spans="1:26" x14ac:dyDescent="0.35">
      <c r="A1122" t="s">
        <v>577</v>
      </c>
      <c r="B1122" t="s">
        <v>460</v>
      </c>
      <c r="C1122" t="s">
        <v>473</v>
      </c>
      <c r="D1122" t="s">
        <v>199</v>
      </c>
      <c r="E1122" t="s">
        <v>478</v>
      </c>
      <c r="F1122" t="s">
        <v>465</v>
      </c>
      <c r="H1122" t="s">
        <v>751</v>
      </c>
      <c r="I1122" s="18">
        <v>43354</v>
      </c>
      <c r="J1122">
        <v>1.7399999999999999E-2</v>
      </c>
      <c r="K1122" t="s">
        <v>468</v>
      </c>
      <c r="L1122" t="s">
        <v>467</v>
      </c>
      <c r="M1122" t="s">
        <v>467</v>
      </c>
      <c r="N1122" t="s">
        <v>467</v>
      </c>
      <c r="O1122">
        <v>0</v>
      </c>
      <c r="P1122" t="s">
        <v>468</v>
      </c>
      <c r="Q1122">
        <v>1E-3</v>
      </c>
      <c r="R1122" t="s">
        <v>469</v>
      </c>
      <c r="S1122" t="s">
        <v>458</v>
      </c>
      <c r="T1122" t="s">
        <v>458</v>
      </c>
      <c r="U1122" s="18">
        <v>43355</v>
      </c>
      <c r="V1122" t="s">
        <v>451</v>
      </c>
      <c r="W1122" t="s">
        <v>458</v>
      </c>
      <c r="X1122" t="s">
        <v>459</v>
      </c>
      <c r="Z1122"/>
    </row>
    <row r="1123" spans="1:26" x14ac:dyDescent="0.35">
      <c r="A1123" t="s">
        <v>578</v>
      </c>
      <c r="B1123" t="s">
        <v>460</v>
      </c>
      <c r="C1123" t="s">
        <v>473</v>
      </c>
      <c r="D1123" t="s">
        <v>199</v>
      </c>
      <c r="E1123" t="s">
        <v>478</v>
      </c>
      <c r="F1123" t="s">
        <v>465</v>
      </c>
      <c r="H1123" t="s">
        <v>752</v>
      </c>
      <c r="I1123" s="18">
        <v>43354</v>
      </c>
      <c r="J1123">
        <v>1.52E-2</v>
      </c>
      <c r="K1123" t="s">
        <v>468</v>
      </c>
      <c r="L1123" t="s">
        <v>467</v>
      </c>
      <c r="M1123" t="s">
        <v>467</v>
      </c>
      <c r="N1123" t="s">
        <v>467</v>
      </c>
      <c r="O1123">
        <v>0</v>
      </c>
      <c r="P1123" t="s">
        <v>468</v>
      </c>
      <c r="Q1123">
        <v>1E-3</v>
      </c>
      <c r="R1123" t="s">
        <v>469</v>
      </c>
      <c r="S1123" t="s">
        <v>458</v>
      </c>
      <c r="T1123" t="s">
        <v>458</v>
      </c>
      <c r="U1123" s="18">
        <v>43355</v>
      </c>
      <c r="V1123" t="s">
        <v>161</v>
      </c>
      <c r="W1123" t="s">
        <v>458</v>
      </c>
      <c r="X1123" t="s">
        <v>459</v>
      </c>
      <c r="Z1123"/>
    </row>
    <row r="1124" spans="1:26" x14ac:dyDescent="0.35">
      <c r="A1124" t="s">
        <v>579</v>
      </c>
      <c r="B1124" t="s">
        <v>460</v>
      </c>
      <c r="C1124" t="s">
        <v>473</v>
      </c>
      <c r="D1124" t="s">
        <v>199</v>
      </c>
      <c r="E1124" t="s">
        <v>478</v>
      </c>
      <c r="F1124" t="s">
        <v>465</v>
      </c>
      <c r="H1124" t="s">
        <v>753</v>
      </c>
      <c r="I1124" s="18">
        <v>43368</v>
      </c>
      <c r="J1124">
        <v>2.9000000000000001E-2</v>
      </c>
      <c r="K1124" t="s">
        <v>468</v>
      </c>
      <c r="L1124" t="s">
        <v>467</v>
      </c>
      <c r="M1124" t="s">
        <v>467</v>
      </c>
      <c r="N1124" t="s">
        <v>467</v>
      </c>
      <c r="O1124">
        <v>0</v>
      </c>
      <c r="P1124" t="s">
        <v>468</v>
      </c>
      <c r="Q1124">
        <v>1E-3</v>
      </c>
      <c r="R1124" t="s">
        <v>469</v>
      </c>
      <c r="S1124" t="s">
        <v>458</v>
      </c>
      <c r="T1124" t="s">
        <v>458</v>
      </c>
      <c r="U1124" s="18">
        <v>43369</v>
      </c>
      <c r="V1124" t="s">
        <v>159</v>
      </c>
      <c r="W1124" t="s">
        <v>458</v>
      </c>
      <c r="X1124" t="s">
        <v>459</v>
      </c>
      <c r="Z1124"/>
    </row>
    <row r="1125" spans="1:26" x14ac:dyDescent="0.35">
      <c r="A1125" t="s">
        <v>580</v>
      </c>
      <c r="B1125" t="s">
        <v>460</v>
      </c>
      <c r="C1125" t="s">
        <v>473</v>
      </c>
      <c r="D1125" t="s">
        <v>199</v>
      </c>
      <c r="E1125" t="s">
        <v>478</v>
      </c>
      <c r="F1125" t="s">
        <v>465</v>
      </c>
      <c r="H1125" t="s">
        <v>754</v>
      </c>
      <c r="I1125" s="18">
        <v>43368</v>
      </c>
      <c r="J1125">
        <v>4.4999999999999998E-2</v>
      </c>
      <c r="K1125" t="s">
        <v>468</v>
      </c>
      <c r="L1125" t="s">
        <v>467</v>
      </c>
      <c r="M1125" t="s">
        <v>467</v>
      </c>
      <c r="N1125" t="s">
        <v>467</v>
      </c>
      <c r="O1125">
        <v>0</v>
      </c>
      <c r="P1125" t="s">
        <v>468</v>
      </c>
      <c r="Q1125">
        <v>1E-3</v>
      </c>
      <c r="R1125" t="s">
        <v>469</v>
      </c>
      <c r="S1125" t="s">
        <v>458</v>
      </c>
      <c r="T1125" t="s">
        <v>458</v>
      </c>
      <c r="U1125" s="18">
        <v>43369</v>
      </c>
      <c r="V1125" t="s">
        <v>160</v>
      </c>
      <c r="W1125" t="s">
        <v>458</v>
      </c>
      <c r="X1125" t="s">
        <v>459</v>
      </c>
      <c r="Z1125"/>
    </row>
    <row r="1126" spans="1:26" x14ac:dyDescent="0.35">
      <c r="A1126" t="s">
        <v>581</v>
      </c>
      <c r="B1126" t="s">
        <v>460</v>
      </c>
      <c r="C1126" t="s">
        <v>473</v>
      </c>
      <c r="D1126" t="s">
        <v>199</v>
      </c>
      <c r="E1126" t="s">
        <v>478</v>
      </c>
      <c r="F1126" t="s">
        <v>465</v>
      </c>
      <c r="H1126" t="s">
        <v>755</v>
      </c>
      <c r="I1126" s="18">
        <v>43368</v>
      </c>
      <c r="J1126">
        <v>4.4999999999999997E-3</v>
      </c>
      <c r="K1126" t="s">
        <v>468</v>
      </c>
      <c r="L1126" t="s">
        <v>467</v>
      </c>
      <c r="M1126" t="s">
        <v>467</v>
      </c>
      <c r="N1126" t="s">
        <v>467</v>
      </c>
      <c r="O1126">
        <v>0</v>
      </c>
      <c r="P1126" t="s">
        <v>468</v>
      </c>
      <c r="Q1126">
        <v>1E-3</v>
      </c>
      <c r="R1126" t="s">
        <v>469</v>
      </c>
      <c r="S1126" t="s">
        <v>458</v>
      </c>
      <c r="T1126" t="s">
        <v>458</v>
      </c>
      <c r="U1126" s="18">
        <v>43369</v>
      </c>
      <c r="V1126" t="s">
        <v>158</v>
      </c>
      <c r="W1126" t="s">
        <v>458</v>
      </c>
      <c r="X1126" t="s">
        <v>459</v>
      </c>
      <c r="Z1126"/>
    </row>
    <row r="1127" spans="1:26" x14ac:dyDescent="0.35">
      <c r="A1127" t="s">
        <v>582</v>
      </c>
      <c r="B1127" t="s">
        <v>460</v>
      </c>
      <c r="C1127" t="s">
        <v>473</v>
      </c>
      <c r="D1127" t="s">
        <v>199</v>
      </c>
      <c r="E1127" t="s">
        <v>478</v>
      </c>
      <c r="F1127" t="s">
        <v>465</v>
      </c>
      <c r="H1127" t="s">
        <v>756</v>
      </c>
      <c r="I1127" s="18">
        <v>43368</v>
      </c>
      <c r="J1127">
        <v>8.0999999999999996E-3</v>
      </c>
      <c r="K1127" t="s">
        <v>468</v>
      </c>
      <c r="L1127" t="s">
        <v>467</v>
      </c>
      <c r="M1127" t="s">
        <v>467</v>
      </c>
      <c r="N1127" t="s">
        <v>467</v>
      </c>
      <c r="O1127">
        <v>0</v>
      </c>
      <c r="P1127" t="s">
        <v>468</v>
      </c>
      <c r="Q1127">
        <v>1E-3</v>
      </c>
      <c r="R1127" t="s">
        <v>469</v>
      </c>
      <c r="S1127" t="s">
        <v>458</v>
      </c>
      <c r="T1127" t="s">
        <v>457</v>
      </c>
      <c r="U1127" s="18">
        <v>43369</v>
      </c>
      <c r="V1127" t="s">
        <v>451</v>
      </c>
      <c r="W1127" t="s">
        <v>458</v>
      </c>
      <c r="X1127" t="s">
        <v>459</v>
      </c>
      <c r="Z1127"/>
    </row>
    <row r="1128" spans="1:26" x14ac:dyDescent="0.35">
      <c r="A1128" t="s">
        <v>803</v>
      </c>
      <c r="B1128" t="s">
        <v>460</v>
      </c>
      <c r="C1128" t="s">
        <v>473</v>
      </c>
      <c r="D1128" t="s">
        <v>199</v>
      </c>
      <c r="E1128" t="s">
        <v>478</v>
      </c>
      <c r="F1128" t="s">
        <v>465</v>
      </c>
      <c r="H1128" t="s">
        <v>757</v>
      </c>
      <c r="I1128" s="18">
        <v>43368</v>
      </c>
      <c r="J1128">
        <v>7.4000000000000003E-3</v>
      </c>
      <c r="K1128" t="s">
        <v>468</v>
      </c>
      <c r="L1128" t="s">
        <v>467</v>
      </c>
      <c r="M1128" t="s">
        <v>467</v>
      </c>
      <c r="N1128" t="s">
        <v>467</v>
      </c>
      <c r="O1128">
        <v>0</v>
      </c>
      <c r="P1128" t="s">
        <v>468</v>
      </c>
      <c r="Q1128">
        <v>1E-3</v>
      </c>
      <c r="R1128" t="s">
        <v>469</v>
      </c>
      <c r="S1128" t="s">
        <v>458</v>
      </c>
      <c r="T1128" t="s">
        <v>456</v>
      </c>
      <c r="U1128" s="18">
        <v>43369</v>
      </c>
      <c r="V1128" t="s">
        <v>451</v>
      </c>
      <c r="W1128" t="s">
        <v>458</v>
      </c>
      <c r="X1128" t="s">
        <v>459</v>
      </c>
      <c r="Z1128"/>
    </row>
    <row r="1129" spans="1:26" x14ac:dyDescent="0.35">
      <c r="A1129" t="s">
        <v>583</v>
      </c>
      <c r="B1129" t="s">
        <v>460</v>
      </c>
      <c r="C1129" t="s">
        <v>473</v>
      </c>
      <c r="D1129" t="s">
        <v>199</v>
      </c>
      <c r="E1129" t="s">
        <v>478</v>
      </c>
      <c r="F1129" t="s">
        <v>465</v>
      </c>
      <c r="H1129" t="s">
        <v>758</v>
      </c>
      <c r="I1129" s="18">
        <v>43382</v>
      </c>
      <c r="J1129">
        <v>1.6E-2</v>
      </c>
      <c r="K1129" t="s">
        <v>468</v>
      </c>
      <c r="L1129" t="s">
        <v>467</v>
      </c>
      <c r="M1129" t="s">
        <v>467</v>
      </c>
      <c r="N1129" t="s">
        <v>467</v>
      </c>
      <c r="O1129">
        <v>0</v>
      </c>
      <c r="P1129" t="s">
        <v>468</v>
      </c>
      <c r="Q1129">
        <v>1E-3</v>
      </c>
      <c r="R1129" t="s">
        <v>469</v>
      </c>
      <c r="S1129" t="s">
        <v>458</v>
      </c>
      <c r="T1129" t="s">
        <v>458</v>
      </c>
      <c r="U1129" s="18">
        <v>43383</v>
      </c>
      <c r="V1129" t="s">
        <v>159</v>
      </c>
      <c r="W1129" t="s">
        <v>458</v>
      </c>
      <c r="X1129" t="s">
        <v>459</v>
      </c>
      <c r="Z1129"/>
    </row>
    <row r="1130" spans="1:26" x14ac:dyDescent="0.35">
      <c r="A1130" t="s">
        <v>584</v>
      </c>
      <c r="B1130" t="s">
        <v>460</v>
      </c>
      <c r="C1130" t="s">
        <v>473</v>
      </c>
      <c r="D1130" t="s">
        <v>199</v>
      </c>
      <c r="E1130" t="s">
        <v>478</v>
      </c>
      <c r="F1130" t="s">
        <v>465</v>
      </c>
      <c r="H1130" t="s">
        <v>759</v>
      </c>
      <c r="I1130" s="18">
        <v>43382</v>
      </c>
      <c r="J1130">
        <v>1.41E-2</v>
      </c>
      <c r="K1130" t="s">
        <v>468</v>
      </c>
      <c r="L1130" t="s">
        <v>467</v>
      </c>
      <c r="M1130" t="s">
        <v>467</v>
      </c>
      <c r="N1130" t="s">
        <v>467</v>
      </c>
      <c r="O1130">
        <v>0</v>
      </c>
      <c r="P1130" t="s">
        <v>468</v>
      </c>
      <c r="Q1130">
        <v>1E-3</v>
      </c>
      <c r="R1130" t="s">
        <v>469</v>
      </c>
      <c r="S1130" t="s">
        <v>458</v>
      </c>
      <c r="T1130" t="s">
        <v>458</v>
      </c>
      <c r="U1130" s="18">
        <v>43383</v>
      </c>
      <c r="V1130" t="s">
        <v>160</v>
      </c>
      <c r="W1130" t="s">
        <v>458</v>
      </c>
      <c r="X1130" t="s">
        <v>459</v>
      </c>
      <c r="Z1130"/>
    </row>
    <row r="1131" spans="1:26" x14ac:dyDescent="0.35">
      <c r="A1131" t="s">
        <v>585</v>
      </c>
      <c r="B1131" t="s">
        <v>460</v>
      </c>
      <c r="C1131" t="s">
        <v>473</v>
      </c>
      <c r="D1131" t="s">
        <v>199</v>
      </c>
      <c r="E1131" t="s">
        <v>478</v>
      </c>
      <c r="F1131" t="s">
        <v>465</v>
      </c>
      <c r="H1131" t="s">
        <v>760</v>
      </c>
      <c r="I1131" s="18">
        <v>43382</v>
      </c>
      <c r="J1131">
        <v>1.0200000000000001E-2</v>
      </c>
      <c r="K1131" t="s">
        <v>468</v>
      </c>
      <c r="L1131" t="s">
        <v>467</v>
      </c>
      <c r="M1131" t="s">
        <v>467</v>
      </c>
      <c r="N1131" t="s">
        <v>467</v>
      </c>
      <c r="O1131">
        <v>0</v>
      </c>
      <c r="P1131" t="s">
        <v>468</v>
      </c>
      <c r="Q1131">
        <v>1E-3</v>
      </c>
      <c r="R1131" t="s">
        <v>469</v>
      </c>
      <c r="S1131" t="s">
        <v>458</v>
      </c>
      <c r="T1131" t="s">
        <v>458</v>
      </c>
      <c r="U1131" s="18">
        <v>43383</v>
      </c>
      <c r="V1131" t="s">
        <v>450</v>
      </c>
      <c r="W1131" t="s">
        <v>458</v>
      </c>
      <c r="X1131" t="s">
        <v>459</v>
      </c>
      <c r="Z1131"/>
    </row>
    <row r="1132" spans="1:26" x14ac:dyDescent="0.35">
      <c r="A1132" t="s">
        <v>586</v>
      </c>
      <c r="B1132" t="s">
        <v>460</v>
      </c>
      <c r="C1132" t="s">
        <v>473</v>
      </c>
      <c r="D1132" t="s">
        <v>199</v>
      </c>
      <c r="E1132" t="s">
        <v>478</v>
      </c>
      <c r="F1132" t="s">
        <v>465</v>
      </c>
      <c r="H1132" t="s">
        <v>761</v>
      </c>
      <c r="I1132" s="18">
        <v>43382</v>
      </c>
      <c r="J1132">
        <v>8.2000000000000007E-3</v>
      </c>
      <c r="K1132" t="s">
        <v>468</v>
      </c>
      <c r="L1132" t="s">
        <v>467</v>
      </c>
      <c r="M1132" t="s">
        <v>467</v>
      </c>
      <c r="N1132" t="s">
        <v>467</v>
      </c>
      <c r="O1132">
        <v>0</v>
      </c>
      <c r="P1132" t="s">
        <v>468</v>
      </c>
      <c r="Q1132">
        <v>1E-3</v>
      </c>
      <c r="R1132" t="s">
        <v>469</v>
      </c>
      <c r="S1132" t="s">
        <v>458</v>
      </c>
      <c r="T1132" t="s">
        <v>457</v>
      </c>
      <c r="U1132" s="18">
        <v>43383</v>
      </c>
      <c r="V1132" t="s">
        <v>158</v>
      </c>
      <c r="W1132" t="s">
        <v>458</v>
      </c>
      <c r="X1132" t="s">
        <v>459</v>
      </c>
      <c r="Z1132"/>
    </row>
    <row r="1133" spans="1:26" x14ac:dyDescent="0.35">
      <c r="A1133" t="s">
        <v>612</v>
      </c>
      <c r="B1133" t="s">
        <v>460</v>
      </c>
      <c r="C1133" t="s">
        <v>473</v>
      </c>
      <c r="D1133" t="s">
        <v>199</v>
      </c>
      <c r="E1133" t="s">
        <v>478</v>
      </c>
      <c r="F1133" t="s">
        <v>465</v>
      </c>
      <c r="H1133" t="s">
        <v>762</v>
      </c>
      <c r="I1133" s="18">
        <v>43382</v>
      </c>
      <c r="J1133">
        <v>7.1999999999999998E-3</v>
      </c>
      <c r="K1133" t="s">
        <v>468</v>
      </c>
      <c r="L1133" t="s">
        <v>467</v>
      </c>
      <c r="M1133" t="s">
        <v>467</v>
      </c>
      <c r="N1133" t="s">
        <v>467</v>
      </c>
      <c r="O1133">
        <v>0</v>
      </c>
      <c r="P1133" t="s">
        <v>468</v>
      </c>
      <c r="Q1133">
        <v>1E-3</v>
      </c>
      <c r="R1133" t="s">
        <v>469</v>
      </c>
      <c r="S1133" t="s">
        <v>458</v>
      </c>
      <c r="T1133" t="s">
        <v>456</v>
      </c>
      <c r="U1133" s="18">
        <v>43383</v>
      </c>
      <c r="V1133" t="s">
        <v>158</v>
      </c>
      <c r="W1133" t="s">
        <v>458</v>
      </c>
      <c r="X1133" t="s">
        <v>459</v>
      </c>
      <c r="Z1133"/>
    </row>
    <row r="1134" spans="1:26" x14ac:dyDescent="0.35">
      <c r="A1134" t="s">
        <v>587</v>
      </c>
      <c r="B1134" t="s">
        <v>460</v>
      </c>
      <c r="C1134" t="s">
        <v>473</v>
      </c>
      <c r="D1134" t="s">
        <v>199</v>
      </c>
      <c r="E1134" t="s">
        <v>478</v>
      </c>
      <c r="F1134" t="s">
        <v>465</v>
      </c>
      <c r="H1134" t="s">
        <v>763</v>
      </c>
      <c r="I1134" s="18">
        <v>43382</v>
      </c>
      <c r="J1134">
        <v>1.24E-2</v>
      </c>
      <c r="K1134" t="s">
        <v>468</v>
      </c>
      <c r="L1134" t="s">
        <v>467</v>
      </c>
      <c r="M1134" t="s">
        <v>467</v>
      </c>
      <c r="N1134" t="s">
        <v>467</v>
      </c>
      <c r="O1134">
        <v>0</v>
      </c>
      <c r="P1134" t="s">
        <v>468</v>
      </c>
      <c r="Q1134">
        <v>1E-3</v>
      </c>
      <c r="R1134" t="s">
        <v>469</v>
      </c>
      <c r="S1134" t="s">
        <v>458</v>
      </c>
      <c r="T1134" t="s">
        <v>458</v>
      </c>
      <c r="U1134" s="18">
        <v>43383</v>
      </c>
      <c r="V1134" t="s">
        <v>451</v>
      </c>
      <c r="W1134" t="s">
        <v>458</v>
      </c>
      <c r="X1134" t="s">
        <v>459</v>
      </c>
      <c r="Z1134"/>
    </row>
    <row r="1135" spans="1:26" x14ac:dyDescent="0.35">
      <c r="A1135" t="s">
        <v>588</v>
      </c>
      <c r="B1135" t="s">
        <v>460</v>
      </c>
      <c r="C1135" t="s">
        <v>473</v>
      </c>
      <c r="D1135" t="s">
        <v>199</v>
      </c>
      <c r="E1135" t="s">
        <v>478</v>
      </c>
      <c r="F1135" t="s">
        <v>465</v>
      </c>
      <c r="H1135" t="s">
        <v>764</v>
      </c>
      <c r="I1135" s="18">
        <v>43382</v>
      </c>
      <c r="J1135">
        <v>1.1299999999999999E-2</v>
      </c>
      <c r="K1135" t="s">
        <v>468</v>
      </c>
      <c r="L1135" t="s">
        <v>467</v>
      </c>
      <c r="M1135" t="s">
        <v>467</v>
      </c>
      <c r="N1135" t="s">
        <v>467</v>
      </c>
      <c r="O1135">
        <v>0</v>
      </c>
      <c r="P1135" t="s">
        <v>468</v>
      </c>
      <c r="Q1135">
        <v>1E-3</v>
      </c>
      <c r="R1135" t="s">
        <v>469</v>
      </c>
      <c r="S1135" t="s">
        <v>458</v>
      </c>
      <c r="T1135" t="s">
        <v>458</v>
      </c>
      <c r="U1135" s="18">
        <v>43383</v>
      </c>
      <c r="V1135" t="s">
        <v>161</v>
      </c>
      <c r="W1135" t="s">
        <v>458</v>
      </c>
      <c r="X1135" t="s">
        <v>459</v>
      </c>
      <c r="Z1135"/>
    </row>
    <row r="1136" spans="1:26" x14ac:dyDescent="0.35">
      <c r="A1136" t="s">
        <v>589</v>
      </c>
      <c r="B1136" t="s">
        <v>460</v>
      </c>
      <c r="C1136" t="s">
        <v>473</v>
      </c>
      <c r="D1136" t="s">
        <v>199</v>
      </c>
      <c r="E1136" t="s">
        <v>478</v>
      </c>
      <c r="F1136" t="s">
        <v>465</v>
      </c>
      <c r="H1136" t="s">
        <v>765</v>
      </c>
      <c r="I1136" s="18">
        <v>43396</v>
      </c>
      <c r="J1136">
        <v>4.1999999999999997E-3</v>
      </c>
      <c r="K1136" t="s">
        <v>468</v>
      </c>
      <c r="L1136" t="s">
        <v>467</v>
      </c>
      <c r="M1136" t="s">
        <v>467</v>
      </c>
      <c r="N1136" t="s">
        <v>467</v>
      </c>
      <c r="O1136">
        <v>0</v>
      </c>
      <c r="P1136" t="s">
        <v>468</v>
      </c>
      <c r="Q1136">
        <v>1E-3</v>
      </c>
      <c r="R1136" t="s">
        <v>469</v>
      </c>
      <c r="S1136" t="s">
        <v>458</v>
      </c>
      <c r="T1136" t="s">
        <v>458</v>
      </c>
      <c r="U1136" s="18">
        <v>43397</v>
      </c>
      <c r="V1136" t="s">
        <v>159</v>
      </c>
      <c r="W1136" t="s">
        <v>458</v>
      </c>
      <c r="X1136" t="s">
        <v>459</v>
      </c>
      <c r="Z1136"/>
    </row>
    <row r="1137" spans="1:26" x14ac:dyDescent="0.35">
      <c r="A1137" t="s">
        <v>590</v>
      </c>
      <c r="B1137" t="s">
        <v>460</v>
      </c>
      <c r="C1137" t="s">
        <v>473</v>
      </c>
      <c r="D1137" t="s">
        <v>199</v>
      </c>
      <c r="E1137" t="s">
        <v>478</v>
      </c>
      <c r="F1137" t="s">
        <v>465</v>
      </c>
      <c r="H1137" t="s">
        <v>766</v>
      </c>
      <c r="I1137" s="18">
        <v>43396</v>
      </c>
      <c r="J1137">
        <v>7.6E-3</v>
      </c>
      <c r="K1137" t="s">
        <v>468</v>
      </c>
      <c r="L1137" t="s">
        <v>467</v>
      </c>
      <c r="M1137" t="s">
        <v>467</v>
      </c>
      <c r="N1137" t="s">
        <v>467</v>
      </c>
      <c r="O1137">
        <v>0</v>
      </c>
      <c r="P1137" t="s">
        <v>468</v>
      </c>
      <c r="Q1137">
        <v>1E-3</v>
      </c>
      <c r="R1137" t="s">
        <v>469</v>
      </c>
      <c r="S1137" t="s">
        <v>458</v>
      </c>
      <c r="T1137" t="s">
        <v>458</v>
      </c>
      <c r="U1137" s="18">
        <v>43397</v>
      </c>
      <c r="V1137" t="s">
        <v>160</v>
      </c>
      <c r="W1137" t="s">
        <v>458</v>
      </c>
      <c r="X1137" t="s">
        <v>459</v>
      </c>
      <c r="Z1137"/>
    </row>
    <row r="1138" spans="1:26" x14ac:dyDescent="0.35">
      <c r="A1138" t="s">
        <v>591</v>
      </c>
      <c r="B1138" t="s">
        <v>460</v>
      </c>
      <c r="C1138" t="s">
        <v>473</v>
      </c>
      <c r="D1138" t="s">
        <v>199</v>
      </c>
      <c r="E1138" t="s">
        <v>478</v>
      </c>
      <c r="F1138" t="s">
        <v>465</v>
      </c>
      <c r="H1138" t="s">
        <v>767</v>
      </c>
      <c r="I1138" s="18">
        <v>43396</v>
      </c>
      <c r="J1138">
        <v>4.7999999999999996E-3</v>
      </c>
      <c r="K1138" t="s">
        <v>468</v>
      </c>
      <c r="L1138" t="s">
        <v>467</v>
      </c>
      <c r="M1138" t="s">
        <v>467</v>
      </c>
      <c r="N1138" t="s">
        <v>467</v>
      </c>
      <c r="O1138">
        <v>0</v>
      </c>
      <c r="P1138" t="s">
        <v>468</v>
      </c>
      <c r="Q1138">
        <v>1E-3</v>
      </c>
      <c r="R1138" t="s">
        <v>469</v>
      </c>
      <c r="S1138" t="s">
        <v>458</v>
      </c>
      <c r="T1138" t="s">
        <v>458</v>
      </c>
      <c r="U1138" s="18">
        <v>43397</v>
      </c>
      <c r="V1138" t="s">
        <v>450</v>
      </c>
      <c r="W1138" t="s">
        <v>458</v>
      </c>
      <c r="X1138" t="s">
        <v>459</v>
      </c>
      <c r="Z1138"/>
    </row>
    <row r="1139" spans="1:26" x14ac:dyDescent="0.35">
      <c r="A1139" t="s">
        <v>592</v>
      </c>
      <c r="B1139" t="s">
        <v>460</v>
      </c>
      <c r="C1139" t="s">
        <v>473</v>
      </c>
      <c r="D1139" t="s">
        <v>199</v>
      </c>
      <c r="E1139" t="s">
        <v>478</v>
      </c>
      <c r="F1139" t="s">
        <v>465</v>
      </c>
      <c r="H1139" t="s">
        <v>768</v>
      </c>
      <c r="I1139" s="18">
        <v>43396</v>
      </c>
      <c r="J1139">
        <v>2.5000000000000001E-3</v>
      </c>
      <c r="K1139" t="s">
        <v>468</v>
      </c>
      <c r="L1139" t="s">
        <v>467</v>
      </c>
      <c r="M1139" t="s">
        <v>467</v>
      </c>
      <c r="N1139" t="s">
        <v>467</v>
      </c>
      <c r="O1139">
        <v>0</v>
      </c>
      <c r="P1139" t="s">
        <v>468</v>
      </c>
      <c r="Q1139">
        <v>1E-3</v>
      </c>
      <c r="R1139" t="s">
        <v>469</v>
      </c>
      <c r="S1139" t="s">
        <v>458</v>
      </c>
      <c r="T1139" t="s">
        <v>457</v>
      </c>
      <c r="U1139" s="18">
        <v>43397</v>
      </c>
      <c r="V1139" t="s">
        <v>158</v>
      </c>
      <c r="W1139" t="s">
        <v>458</v>
      </c>
      <c r="X1139" t="s">
        <v>459</v>
      </c>
      <c r="Z1139"/>
    </row>
    <row r="1140" spans="1:26" x14ac:dyDescent="0.35">
      <c r="A1140" t="s">
        <v>613</v>
      </c>
      <c r="B1140" t="s">
        <v>460</v>
      </c>
      <c r="C1140" t="s">
        <v>473</v>
      </c>
      <c r="D1140" t="s">
        <v>199</v>
      </c>
      <c r="E1140" t="s">
        <v>478</v>
      </c>
      <c r="F1140" t="s">
        <v>465</v>
      </c>
      <c r="H1140" t="s">
        <v>769</v>
      </c>
      <c r="I1140" s="18">
        <v>43396</v>
      </c>
      <c r="J1140">
        <v>2.3E-3</v>
      </c>
      <c r="K1140" t="s">
        <v>468</v>
      </c>
      <c r="L1140" t="s">
        <v>467</v>
      </c>
      <c r="M1140" t="s">
        <v>467</v>
      </c>
      <c r="N1140" t="s">
        <v>467</v>
      </c>
      <c r="O1140">
        <v>0</v>
      </c>
      <c r="P1140" t="s">
        <v>468</v>
      </c>
      <c r="Q1140">
        <v>1E-3</v>
      </c>
      <c r="R1140" t="s">
        <v>469</v>
      </c>
      <c r="S1140" t="s">
        <v>458</v>
      </c>
      <c r="T1140" t="s">
        <v>456</v>
      </c>
      <c r="U1140" s="18">
        <v>43397</v>
      </c>
      <c r="V1140" t="s">
        <v>158</v>
      </c>
      <c r="W1140" t="s">
        <v>458</v>
      </c>
      <c r="X1140" t="s">
        <v>459</v>
      </c>
      <c r="Z1140"/>
    </row>
    <row r="1141" spans="1:26" x14ac:dyDescent="0.35">
      <c r="A1141" t="s">
        <v>593</v>
      </c>
      <c r="B1141" t="s">
        <v>460</v>
      </c>
      <c r="C1141" t="s">
        <v>473</v>
      </c>
      <c r="D1141" t="s">
        <v>199</v>
      </c>
      <c r="E1141" t="s">
        <v>478</v>
      </c>
      <c r="F1141" t="s">
        <v>465</v>
      </c>
      <c r="H1141" t="s">
        <v>770</v>
      </c>
      <c r="I1141" s="18">
        <v>43396</v>
      </c>
      <c r="J1141">
        <v>5.8999999999999999E-3</v>
      </c>
      <c r="K1141" t="s">
        <v>468</v>
      </c>
      <c r="L1141" t="s">
        <v>467</v>
      </c>
      <c r="M1141" t="s">
        <v>467</v>
      </c>
      <c r="N1141" t="s">
        <v>467</v>
      </c>
      <c r="O1141">
        <v>0</v>
      </c>
      <c r="P1141" t="s">
        <v>468</v>
      </c>
      <c r="Q1141">
        <v>1E-3</v>
      </c>
      <c r="R1141" t="s">
        <v>469</v>
      </c>
      <c r="S1141" t="s">
        <v>458</v>
      </c>
      <c r="T1141" t="s">
        <v>458</v>
      </c>
      <c r="U1141" s="18">
        <v>43397</v>
      </c>
      <c r="V1141" t="s">
        <v>451</v>
      </c>
      <c r="W1141" t="s">
        <v>458</v>
      </c>
      <c r="X1141" t="s">
        <v>459</v>
      </c>
      <c r="Z1141"/>
    </row>
    <row r="1142" spans="1:26" x14ac:dyDescent="0.35">
      <c r="A1142" t="s">
        <v>594</v>
      </c>
      <c r="B1142" t="s">
        <v>460</v>
      </c>
      <c r="C1142" t="s">
        <v>473</v>
      </c>
      <c r="D1142" t="s">
        <v>199</v>
      </c>
      <c r="E1142" t="s">
        <v>478</v>
      </c>
      <c r="F1142" t="s">
        <v>465</v>
      </c>
      <c r="H1142" t="s">
        <v>771</v>
      </c>
      <c r="I1142" s="18">
        <v>43396</v>
      </c>
      <c r="J1142">
        <v>7.3000000000000001E-3</v>
      </c>
      <c r="K1142" t="s">
        <v>468</v>
      </c>
      <c r="L1142" t="s">
        <v>467</v>
      </c>
      <c r="M1142" t="s">
        <v>467</v>
      </c>
      <c r="N1142" t="s">
        <v>467</v>
      </c>
      <c r="O1142">
        <v>0</v>
      </c>
      <c r="P1142" t="s">
        <v>468</v>
      </c>
      <c r="Q1142">
        <v>1E-3</v>
      </c>
      <c r="R1142" t="s">
        <v>469</v>
      </c>
      <c r="S1142" t="s">
        <v>458</v>
      </c>
      <c r="T1142" t="s">
        <v>458</v>
      </c>
      <c r="U1142" s="18">
        <v>43397</v>
      </c>
      <c r="V1142" t="s">
        <v>161</v>
      </c>
      <c r="W1142" t="s">
        <v>458</v>
      </c>
      <c r="X1142" t="s">
        <v>459</v>
      </c>
      <c r="Z1142"/>
    </row>
    <row r="1143" spans="1:26" x14ac:dyDescent="0.35">
      <c r="A1143" t="s">
        <v>595</v>
      </c>
      <c r="B1143" t="s">
        <v>460</v>
      </c>
      <c r="C1143" t="s">
        <v>473</v>
      </c>
      <c r="D1143" t="s">
        <v>199</v>
      </c>
      <c r="E1143" t="s">
        <v>478</v>
      </c>
      <c r="F1143" t="s">
        <v>465</v>
      </c>
      <c r="H1143" t="s">
        <v>772</v>
      </c>
      <c r="I1143" s="18">
        <v>43402</v>
      </c>
      <c r="J1143">
        <v>2.3599999999999999E-2</v>
      </c>
      <c r="K1143" t="s">
        <v>468</v>
      </c>
      <c r="L1143" t="s">
        <v>467</v>
      </c>
      <c r="M1143" t="s">
        <v>467</v>
      </c>
      <c r="N1143" t="s">
        <v>467</v>
      </c>
      <c r="O1143">
        <v>0</v>
      </c>
      <c r="P1143" t="s">
        <v>468</v>
      </c>
      <c r="Q1143">
        <v>1E-3</v>
      </c>
      <c r="R1143" t="s">
        <v>469</v>
      </c>
      <c r="S1143" t="s">
        <v>458</v>
      </c>
      <c r="T1143" t="s">
        <v>458</v>
      </c>
      <c r="U1143" s="18">
        <v>43403</v>
      </c>
      <c r="V1143" t="s">
        <v>159</v>
      </c>
      <c r="W1143" t="s">
        <v>458</v>
      </c>
      <c r="X1143" t="s">
        <v>459</v>
      </c>
      <c r="Z1143"/>
    </row>
    <row r="1144" spans="1:26" x14ac:dyDescent="0.35">
      <c r="A1144" t="s">
        <v>596</v>
      </c>
      <c r="B1144" t="s">
        <v>460</v>
      </c>
      <c r="C1144" t="s">
        <v>473</v>
      </c>
      <c r="D1144" t="s">
        <v>199</v>
      </c>
      <c r="E1144" t="s">
        <v>478</v>
      </c>
      <c r="F1144" t="s">
        <v>465</v>
      </c>
      <c r="H1144" t="s">
        <v>773</v>
      </c>
      <c r="I1144" s="18">
        <v>43402</v>
      </c>
      <c r="J1144">
        <v>1.9900000000000001E-2</v>
      </c>
      <c r="K1144" t="s">
        <v>468</v>
      </c>
      <c r="L1144" t="s">
        <v>467</v>
      </c>
      <c r="M1144" t="s">
        <v>467</v>
      </c>
      <c r="N1144" t="s">
        <v>467</v>
      </c>
      <c r="O1144">
        <v>0</v>
      </c>
      <c r="P1144" t="s">
        <v>468</v>
      </c>
      <c r="Q1144">
        <v>1E-3</v>
      </c>
      <c r="R1144" t="s">
        <v>469</v>
      </c>
      <c r="S1144" t="s">
        <v>458</v>
      </c>
      <c r="T1144" t="s">
        <v>458</v>
      </c>
      <c r="U1144" s="18">
        <v>43403</v>
      </c>
      <c r="V1144" t="s">
        <v>160</v>
      </c>
      <c r="W1144" t="s">
        <v>458</v>
      </c>
      <c r="X1144" t="s">
        <v>459</v>
      </c>
      <c r="Z1144"/>
    </row>
    <row r="1145" spans="1:26" x14ac:dyDescent="0.35">
      <c r="A1145" t="s">
        <v>597</v>
      </c>
      <c r="B1145" t="s">
        <v>460</v>
      </c>
      <c r="C1145" t="s">
        <v>473</v>
      </c>
      <c r="D1145" t="s">
        <v>199</v>
      </c>
      <c r="E1145" t="s">
        <v>478</v>
      </c>
      <c r="F1145" t="s">
        <v>465</v>
      </c>
      <c r="H1145" t="s">
        <v>774</v>
      </c>
      <c r="I1145" s="18">
        <v>43402</v>
      </c>
      <c r="J1145">
        <v>1.6199999999999999E-2</v>
      </c>
      <c r="K1145" t="s">
        <v>468</v>
      </c>
      <c r="L1145" t="s">
        <v>467</v>
      </c>
      <c r="M1145" t="s">
        <v>467</v>
      </c>
      <c r="N1145" t="s">
        <v>467</v>
      </c>
      <c r="O1145">
        <v>0</v>
      </c>
      <c r="P1145" t="s">
        <v>468</v>
      </c>
      <c r="Q1145">
        <v>1E-3</v>
      </c>
      <c r="R1145" t="s">
        <v>469</v>
      </c>
      <c r="S1145" t="s">
        <v>458</v>
      </c>
      <c r="T1145" t="s">
        <v>458</v>
      </c>
      <c r="U1145" s="18">
        <v>43403</v>
      </c>
      <c r="V1145" t="s">
        <v>158</v>
      </c>
      <c r="W1145" t="s">
        <v>458</v>
      </c>
      <c r="X1145" t="s">
        <v>459</v>
      </c>
      <c r="Z1145"/>
    </row>
    <row r="1146" spans="1:26" x14ac:dyDescent="0.35">
      <c r="A1146" t="s">
        <v>598</v>
      </c>
      <c r="B1146" t="s">
        <v>460</v>
      </c>
      <c r="C1146" t="s">
        <v>473</v>
      </c>
      <c r="D1146" t="s">
        <v>199</v>
      </c>
      <c r="E1146" t="s">
        <v>478</v>
      </c>
      <c r="F1146" t="s">
        <v>465</v>
      </c>
      <c r="H1146" t="s">
        <v>775</v>
      </c>
      <c r="I1146" s="18">
        <v>43402</v>
      </c>
      <c r="J1146">
        <v>1.04E-2</v>
      </c>
      <c r="K1146" t="s">
        <v>468</v>
      </c>
      <c r="L1146" t="s">
        <v>467</v>
      </c>
      <c r="M1146" t="s">
        <v>467</v>
      </c>
      <c r="N1146" t="s">
        <v>467</v>
      </c>
      <c r="O1146">
        <v>0</v>
      </c>
      <c r="P1146" t="s">
        <v>468</v>
      </c>
      <c r="Q1146">
        <v>1E-3</v>
      </c>
      <c r="R1146" t="s">
        <v>469</v>
      </c>
      <c r="S1146" t="s">
        <v>458</v>
      </c>
      <c r="T1146" t="s">
        <v>457</v>
      </c>
      <c r="U1146" s="18">
        <v>43403</v>
      </c>
      <c r="V1146" t="s">
        <v>451</v>
      </c>
      <c r="W1146" t="s">
        <v>458</v>
      </c>
      <c r="X1146" t="s">
        <v>459</v>
      </c>
      <c r="Z1146"/>
    </row>
    <row r="1147" spans="1:26" x14ac:dyDescent="0.35">
      <c r="A1147" t="s">
        <v>804</v>
      </c>
      <c r="B1147" t="s">
        <v>460</v>
      </c>
      <c r="C1147" t="s">
        <v>473</v>
      </c>
      <c r="D1147" t="s">
        <v>199</v>
      </c>
      <c r="E1147" t="s">
        <v>478</v>
      </c>
      <c r="F1147" t="s">
        <v>465</v>
      </c>
      <c r="H1147" t="s">
        <v>776</v>
      </c>
      <c r="I1147" s="18">
        <v>43402</v>
      </c>
      <c r="J1147">
        <v>1.23E-2</v>
      </c>
      <c r="K1147" t="s">
        <v>468</v>
      </c>
      <c r="L1147" t="s">
        <v>467</v>
      </c>
      <c r="M1147" t="s">
        <v>467</v>
      </c>
      <c r="N1147" t="s">
        <v>467</v>
      </c>
      <c r="O1147">
        <v>0</v>
      </c>
      <c r="P1147" t="s">
        <v>468</v>
      </c>
      <c r="Q1147">
        <v>1E-3</v>
      </c>
      <c r="R1147" t="s">
        <v>469</v>
      </c>
      <c r="S1147" t="s">
        <v>458</v>
      </c>
      <c r="T1147" t="s">
        <v>456</v>
      </c>
      <c r="U1147" s="18">
        <v>43403</v>
      </c>
      <c r="V1147" t="s">
        <v>451</v>
      </c>
      <c r="W1147" t="s">
        <v>458</v>
      </c>
      <c r="X1147" t="s">
        <v>459</v>
      </c>
      <c r="Z1147"/>
    </row>
    <row r="1148" spans="1:26" x14ac:dyDescent="0.35">
      <c r="A1148" t="s">
        <v>599</v>
      </c>
      <c r="B1148" t="s">
        <v>460</v>
      </c>
      <c r="C1148" t="s">
        <v>473</v>
      </c>
      <c r="D1148" t="s">
        <v>199</v>
      </c>
      <c r="E1148" t="s">
        <v>478</v>
      </c>
      <c r="F1148" t="s">
        <v>465</v>
      </c>
      <c r="H1148" t="s">
        <v>777</v>
      </c>
      <c r="I1148" s="18">
        <v>43406</v>
      </c>
      <c r="J1148">
        <v>1.8800000000000001E-2</v>
      </c>
      <c r="K1148" t="s">
        <v>468</v>
      </c>
      <c r="L1148" t="s">
        <v>467</v>
      </c>
      <c r="M1148" t="s">
        <v>467</v>
      </c>
      <c r="N1148" t="s">
        <v>467</v>
      </c>
      <c r="O1148">
        <v>0</v>
      </c>
      <c r="P1148" t="s">
        <v>468</v>
      </c>
      <c r="Q1148">
        <v>1E-3</v>
      </c>
      <c r="R1148" t="s">
        <v>469</v>
      </c>
      <c r="S1148" t="s">
        <v>458</v>
      </c>
      <c r="T1148" t="s">
        <v>458</v>
      </c>
      <c r="U1148" s="18">
        <v>43407</v>
      </c>
      <c r="V1148" t="s">
        <v>159</v>
      </c>
      <c r="W1148" t="s">
        <v>458</v>
      </c>
      <c r="X1148" t="s">
        <v>459</v>
      </c>
      <c r="Z1148"/>
    </row>
    <row r="1149" spans="1:26" x14ac:dyDescent="0.35">
      <c r="A1149" t="s">
        <v>600</v>
      </c>
      <c r="B1149" t="s">
        <v>460</v>
      </c>
      <c r="C1149" t="s">
        <v>473</v>
      </c>
      <c r="D1149" t="s">
        <v>199</v>
      </c>
      <c r="E1149" t="s">
        <v>478</v>
      </c>
      <c r="F1149" t="s">
        <v>465</v>
      </c>
      <c r="H1149" t="s">
        <v>778</v>
      </c>
      <c r="I1149" s="18">
        <v>43406</v>
      </c>
      <c r="J1149">
        <v>2.0199999999999999E-2</v>
      </c>
      <c r="K1149" t="s">
        <v>468</v>
      </c>
      <c r="L1149" t="s">
        <v>467</v>
      </c>
      <c r="M1149" t="s">
        <v>467</v>
      </c>
      <c r="N1149" t="s">
        <v>467</v>
      </c>
      <c r="O1149">
        <v>0</v>
      </c>
      <c r="P1149" t="s">
        <v>468</v>
      </c>
      <c r="Q1149">
        <v>1E-3</v>
      </c>
      <c r="R1149" t="s">
        <v>469</v>
      </c>
      <c r="S1149" t="s">
        <v>458</v>
      </c>
      <c r="T1149" t="s">
        <v>458</v>
      </c>
      <c r="U1149" s="18">
        <v>43407</v>
      </c>
      <c r="V1149" t="s">
        <v>160</v>
      </c>
      <c r="W1149" t="s">
        <v>458</v>
      </c>
      <c r="X1149" t="s">
        <v>459</v>
      </c>
      <c r="Z1149"/>
    </row>
    <row r="1150" spans="1:26" x14ac:dyDescent="0.35">
      <c r="A1150" t="s">
        <v>601</v>
      </c>
      <c r="B1150" t="s">
        <v>460</v>
      </c>
      <c r="C1150" t="s">
        <v>473</v>
      </c>
      <c r="D1150" t="s">
        <v>199</v>
      </c>
      <c r="E1150" t="s">
        <v>478</v>
      </c>
      <c r="F1150" t="s">
        <v>465</v>
      </c>
      <c r="H1150" t="s">
        <v>779</v>
      </c>
      <c r="I1150" s="18">
        <v>43406</v>
      </c>
      <c r="J1150">
        <v>1.9900000000000001E-2</v>
      </c>
      <c r="K1150" t="s">
        <v>468</v>
      </c>
      <c r="L1150" t="s">
        <v>467</v>
      </c>
      <c r="M1150" t="s">
        <v>467</v>
      </c>
      <c r="N1150" t="s">
        <v>467</v>
      </c>
      <c r="O1150">
        <v>0</v>
      </c>
      <c r="P1150" t="s">
        <v>468</v>
      </c>
      <c r="Q1150">
        <v>1E-3</v>
      </c>
      <c r="R1150" t="s">
        <v>469</v>
      </c>
      <c r="S1150" t="s">
        <v>458</v>
      </c>
      <c r="T1150" t="s">
        <v>457</v>
      </c>
      <c r="U1150" s="18">
        <v>43407</v>
      </c>
      <c r="V1150" t="s">
        <v>158</v>
      </c>
      <c r="W1150" t="s">
        <v>458</v>
      </c>
      <c r="X1150" t="s">
        <v>459</v>
      </c>
      <c r="Z1150"/>
    </row>
    <row r="1151" spans="1:26" x14ac:dyDescent="0.35">
      <c r="A1151" t="s">
        <v>614</v>
      </c>
      <c r="B1151" t="s">
        <v>460</v>
      </c>
      <c r="C1151" t="s">
        <v>473</v>
      </c>
      <c r="D1151" t="s">
        <v>199</v>
      </c>
      <c r="E1151" t="s">
        <v>478</v>
      </c>
      <c r="F1151" t="s">
        <v>465</v>
      </c>
      <c r="H1151" t="s">
        <v>780</v>
      </c>
      <c r="I1151" s="18">
        <v>43406</v>
      </c>
      <c r="J1151">
        <v>2.0199999999999999E-2</v>
      </c>
      <c r="K1151" t="s">
        <v>468</v>
      </c>
      <c r="L1151" t="s">
        <v>467</v>
      </c>
      <c r="M1151" t="s">
        <v>467</v>
      </c>
      <c r="N1151" t="s">
        <v>467</v>
      </c>
      <c r="O1151">
        <v>0</v>
      </c>
      <c r="P1151" t="s">
        <v>468</v>
      </c>
      <c r="Q1151">
        <v>1E-3</v>
      </c>
      <c r="R1151" t="s">
        <v>469</v>
      </c>
      <c r="S1151" t="s">
        <v>458</v>
      </c>
      <c r="T1151" t="s">
        <v>456</v>
      </c>
      <c r="U1151" s="18">
        <v>43407</v>
      </c>
      <c r="V1151" t="s">
        <v>158</v>
      </c>
      <c r="W1151" t="s">
        <v>458</v>
      </c>
      <c r="X1151" t="s">
        <v>459</v>
      </c>
      <c r="Z1151"/>
    </row>
    <row r="1152" spans="1:26" x14ac:dyDescent="0.35">
      <c r="A1152" t="s">
        <v>602</v>
      </c>
      <c r="B1152" t="s">
        <v>460</v>
      </c>
      <c r="C1152" t="s">
        <v>473</v>
      </c>
      <c r="D1152" t="s">
        <v>199</v>
      </c>
      <c r="E1152" t="s">
        <v>478</v>
      </c>
      <c r="F1152" t="s">
        <v>465</v>
      </c>
      <c r="H1152" t="s">
        <v>781</v>
      </c>
      <c r="I1152" s="18">
        <v>43406</v>
      </c>
      <c r="J1152">
        <v>8.5000000000000006E-3</v>
      </c>
      <c r="K1152" t="s">
        <v>468</v>
      </c>
      <c r="L1152" t="s">
        <v>467</v>
      </c>
      <c r="M1152" t="s">
        <v>467</v>
      </c>
      <c r="N1152" t="s">
        <v>467</v>
      </c>
      <c r="O1152">
        <v>0</v>
      </c>
      <c r="P1152" t="s">
        <v>468</v>
      </c>
      <c r="Q1152">
        <v>1E-3</v>
      </c>
      <c r="R1152" t="s">
        <v>469</v>
      </c>
      <c r="S1152" t="s">
        <v>458</v>
      </c>
      <c r="T1152" t="s">
        <v>458</v>
      </c>
      <c r="U1152" s="18">
        <v>43407</v>
      </c>
      <c r="V1152" t="s">
        <v>451</v>
      </c>
      <c r="W1152" t="s">
        <v>458</v>
      </c>
      <c r="X1152" t="s">
        <v>459</v>
      </c>
      <c r="Z1152"/>
    </row>
    <row r="1153" spans="1:26" x14ac:dyDescent="0.35">
      <c r="A1153" t="s">
        <v>615</v>
      </c>
      <c r="B1153" t="s">
        <v>460</v>
      </c>
      <c r="C1153" t="s">
        <v>473</v>
      </c>
      <c r="D1153" t="s">
        <v>199</v>
      </c>
      <c r="E1153" t="s">
        <v>478</v>
      </c>
      <c r="F1153" t="s">
        <v>465</v>
      </c>
      <c r="H1153" t="s">
        <v>782</v>
      </c>
      <c r="I1153" s="18">
        <v>43054</v>
      </c>
      <c r="J1153">
        <v>1.6000000000000001E-3</v>
      </c>
      <c r="K1153" t="s">
        <v>468</v>
      </c>
      <c r="L1153" t="s">
        <v>467</v>
      </c>
      <c r="M1153" t="s">
        <v>467</v>
      </c>
      <c r="N1153" t="s">
        <v>467</v>
      </c>
      <c r="O1153">
        <v>0</v>
      </c>
      <c r="P1153" t="s">
        <v>468</v>
      </c>
      <c r="Q1153">
        <v>1E-3</v>
      </c>
      <c r="R1153" t="s">
        <v>469</v>
      </c>
      <c r="S1153" t="s">
        <v>458</v>
      </c>
      <c r="T1153" t="s">
        <v>455</v>
      </c>
      <c r="U1153" s="18">
        <v>43055</v>
      </c>
      <c r="V1153" t="s">
        <v>158</v>
      </c>
      <c r="W1153" t="s">
        <v>458</v>
      </c>
      <c r="X1153" t="s">
        <v>459</v>
      </c>
      <c r="Z1153"/>
    </row>
    <row r="1154" spans="1:26" x14ac:dyDescent="0.35">
      <c r="A1154" t="s">
        <v>616</v>
      </c>
      <c r="B1154" t="s">
        <v>460</v>
      </c>
      <c r="C1154" t="s">
        <v>473</v>
      </c>
      <c r="D1154" t="s">
        <v>199</v>
      </c>
      <c r="E1154" t="s">
        <v>478</v>
      </c>
      <c r="F1154" t="s">
        <v>465</v>
      </c>
      <c r="H1154" t="s">
        <v>783</v>
      </c>
      <c r="I1154" s="18">
        <v>43070</v>
      </c>
      <c r="J1154">
        <v>1.6000000000000001E-3</v>
      </c>
      <c r="K1154" t="s">
        <v>468</v>
      </c>
      <c r="L1154" t="s">
        <v>467</v>
      </c>
      <c r="M1154" t="s">
        <v>467</v>
      </c>
      <c r="N1154" t="s">
        <v>467</v>
      </c>
      <c r="O1154">
        <v>0</v>
      </c>
      <c r="P1154" t="s">
        <v>468</v>
      </c>
      <c r="Q1154">
        <v>1E-3</v>
      </c>
      <c r="R1154" t="s">
        <v>469</v>
      </c>
      <c r="S1154" t="s">
        <v>458</v>
      </c>
      <c r="T1154" t="s">
        <v>455</v>
      </c>
      <c r="U1154" s="18">
        <v>43071</v>
      </c>
      <c r="V1154" t="s">
        <v>158</v>
      </c>
      <c r="W1154" t="s">
        <v>458</v>
      </c>
      <c r="X1154" t="s">
        <v>459</v>
      </c>
      <c r="Z1154"/>
    </row>
    <row r="1155" spans="1:26" x14ac:dyDescent="0.35">
      <c r="A1155" t="s">
        <v>617</v>
      </c>
      <c r="B1155" t="s">
        <v>460</v>
      </c>
      <c r="C1155" t="s">
        <v>473</v>
      </c>
      <c r="D1155" t="s">
        <v>199</v>
      </c>
      <c r="E1155" t="s">
        <v>478</v>
      </c>
      <c r="F1155" t="s">
        <v>465</v>
      </c>
      <c r="H1155" t="s">
        <v>784</v>
      </c>
      <c r="I1155" s="18">
        <v>43243</v>
      </c>
      <c r="J1155">
        <v>2.0999999999999999E-3</v>
      </c>
      <c r="K1155" t="s">
        <v>468</v>
      </c>
      <c r="L1155" t="s">
        <v>467</v>
      </c>
      <c r="M1155" t="s">
        <v>467</v>
      </c>
      <c r="N1155" t="s">
        <v>467</v>
      </c>
      <c r="O1155">
        <v>0</v>
      </c>
      <c r="P1155" t="s">
        <v>468</v>
      </c>
      <c r="Q1155">
        <v>1E-3</v>
      </c>
      <c r="R1155" t="s">
        <v>469</v>
      </c>
      <c r="S1155" t="s">
        <v>458</v>
      </c>
      <c r="T1155" t="s">
        <v>455</v>
      </c>
      <c r="U1155" s="18">
        <v>43244</v>
      </c>
      <c r="V1155" t="s">
        <v>158</v>
      </c>
      <c r="W1155" t="s">
        <v>458</v>
      </c>
      <c r="X1155" t="s">
        <v>459</v>
      </c>
      <c r="Z1155"/>
    </row>
    <row r="1156" spans="1:26" x14ac:dyDescent="0.35">
      <c r="A1156" t="s">
        <v>618</v>
      </c>
      <c r="B1156" t="s">
        <v>460</v>
      </c>
      <c r="C1156" t="s">
        <v>473</v>
      </c>
      <c r="D1156" t="s">
        <v>199</v>
      </c>
      <c r="E1156" t="s">
        <v>478</v>
      </c>
      <c r="F1156" t="s">
        <v>465</v>
      </c>
      <c r="H1156" t="s">
        <v>785</v>
      </c>
      <c r="I1156" s="18">
        <v>43286</v>
      </c>
      <c r="J1156" s="53">
        <v>6.9999999999999999E-4</v>
      </c>
      <c r="K1156" t="s">
        <v>468</v>
      </c>
      <c r="L1156" t="s">
        <v>467</v>
      </c>
      <c r="M1156" t="s">
        <v>467</v>
      </c>
      <c r="N1156" t="s">
        <v>467</v>
      </c>
      <c r="O1156">
        <v>0</v>
      </c>
      <c r="P1156" t="s">
        <v>468</v>
      </c>
      <c r="Q1156">
        <v>1E-3</v>
      </c>
      <c r="R1156" t="s">
        <v>469</v>
      </c>
      <c r="S1156" t="s">
        <v>458</v>
      </c>
      <c r="T1156" t="s">
        <v>455</v>
      </c>
      <c r="U1156" s="18">
        <v>43287</v>
      </c>
      <c r="V1156" t="s">
        <v>158</v>
      </c>
      <c r="W1156" t="s">
        <v>458</v>
      </c>
      <c r="X1156" t="s">
        <v>459</v>
      </c>
      <c r="Z1156"/>
    </row>
    <row r="1157" spans="1:26" x14ac:dyDescent="0.35">
      <c r="A1157" t="s">
        <v>619</v>
      </c>
      <c r="B1157" t="s">
        <v>460</v>
      </c>
      <c r="C1157" t="s">
        <v>473</v>
      </c>
      <c r="D1157" t="s">
        <v>199</v>
      </c>
      <c r="E1157" t="s">
        <v>478</v>
      </c>
      <c r="F1157" t="s">
        <v>465</v>
      </c>
      <c r="H1157" t="s">
        <v>786</v>
      </c>
      <c r="I1157" s="18">
        <v>43298</v>
      </c>
      <c r="J1157" s="53">
        <v>2.9999999999999997E-4</v>
      </c>
      <c r="K1157" t="s">
        <v>468</v>
      </c>
      <c r="L1157" t="s">
        <v>467</v>
      </c>
      <c r="M1157" t="s">
        <v>467</v>
      </c>
      <c r="N1157" t="s">
        <v>467</v>
      </c>
      <c r="O1157">
        <v>0</v>
      </c>
      <c r="P1157" t="s">
        <v>468</v>
      </c>
      <c r="Q1157">
        <v>1E-3</v>
      </c>
      <c r="R1157" t="s">
        <v>469</v>
      </c>
      <c r="S1157" t="s">
        <v>458</v>
      </c>
      <c r="T1157" t="s">
        <v>455</v>
      </c>
      <c r="U1157" s="18">
        <v>43299</v>
      </c>
      <c r="V1157" t="s">
        <v>158</v>
      </c>
      <c r="W1157" t="s">
        <v>458</v>
      </c>
      <c r="X1157" t="s">
        <v>459</v>
      </c>
      <c r="Z1157"/>
    </row>
    <row r="1158" spans="1:26" x14ac:dyDescent="0.35">
      <c r="A1158" t="s">
        <v>620</v>
      </c>
      <c r="B1158" t="s">
        <v>460</v>
      </c>
      <c r="C1158" t="s">
        <v>473</v>
      </c>
      <c r="D1158" t="s">
        <v>199</v>
      </c>
      <c r="E1158" t="s">
        <v>478</v>
      </c>
      <c r="F1158" t="s">
        <v>465</v>
      </c>
      <c r="H1158" t="s">
        <v>787</v>
      </c>
      <c r="I1158" s="18">
        <v>43306</v>
      </c>
      <c r="J1158">
        <v>1.1999999999999999E-3</v>
      </c>
      <c r="K1158" t="s">
        <v>468</v>
      </c>
      <c r="L1158" t="s">
        <v>467</v>
      </c>
      <c r="M1158" t="s">
        <v>467</v>
      </c>
      <c r="N1158" t="s">
        <v>467</v>
      </c>
      <c r="O1158">
        <v>0</v>
      </c>
      <c r="P1158" t="s">
        <v>468</v>
      </c>
      <c r="Q1158">
        <v>1E-3</v>
      </c>
      <c r="R1158" t="s">
        <v>469</v>
      </c>
      <c r="S1158" t="s">
        <v>458</v>
      </c>
      <c r="T1158" t="s">
        <v>455</v>
      </c>
      <c r="U1158" s="18">
        <v>43307</v>
      </c>
      <c r="V1158" t="s">
        <v>158</v>
      </c>
      <c r="W1158" t="s">
        <v>458</v>
      </c>
      <c r="X1158" t="s">
        <v>459</v>
      </c>
      <c r="Z1158"/>
    </row>
    <row r="1159" spans="1:26" x14ac:dyDescent="0.35">
      <c r="A1159" t="s">
        <v>621</v>
      </c>
      <c r="B1159" t="s">
        <v>460</v>
      </c>
      <c r="C1159" t="s">
        <v>473</v>
      </c>
      <c r="D1159" t="s">
        <v>199</v>
      </c>
      <c r="E1159" t="s">
        <v>478</v>
      </c>
      <c r="F1159" t="s">
        <v>465</v>
      </c>
      <c r="H1159" t="s">
        <v>788</v>
      </c>
      <c r="I1159" s="18">
        <v>43312</v>
      </c>
      <c r="J1159">
        <v>1.5E-3</v>
      </c>
      <c r="K1159" t="s">
        <v>468</v>
      </c>
      <c r="L1159" t="s">
        <v>467</v>
      </c>
      <c r="M1159" t="s">
        <v>467</v>
      </c>
      <c r="N1159" t="s">
        <v>467</v>
      </c>
      <c r="O1159">
        <v>0</v>
      </c>
      <c r="P1159" t="s">
        <v>468</v>
      </c>
      <c r="Q1159">
        <v>1E-3</v>
      </c>
      <c r="R1159" t="s">
        <v>469</v>
      </c>
      <c r="S1159" t="s">
        <v>458</v>
      </c>
      <c r="T1159" t="s">
        <v>455</v>
      </c>
      <c r="U1159" s="18">
        <v>43313</v>
      </c>
      <c r="V1159" t="s">
        <v>158</v>
      </c>
      <c r="W1159" t="s">
        <v>458</v>
      </c>
      <c r="X1159" t="s">
        <v>459</v>
      </c>
      <c r="Z1159"/>
    </row>
    <row r="1160" spans="1:26" x14ac:dyDescent="0.35">
      <c r="A1160" t="s">
        <v>622</v>
      </c>
      <c r="B1160" t="s">
        <v>460</v>
      </c>
      <c r="C1160" t="s">
        <v>473</v>
      </c>
      <c r="D1160" t="s">
        <v>199</v>
      </c>
      <c r="E1160" t="s">
        <v>478</v>
      </c>
      <c r="F1160" t="s">
        <v>465</v>
      </c>
      <c r="H1160" t="s">
        <v>789</v>
      </c>
      <c r="I1160" s="18">
        <v>43326</v>
      </c>
      <c r="J1160" s="53">
        <v>2.9999999999999997E-4</v>
      </c>
      <c r="K1160" t="s">
        <v>468</v>
      </c>
      <c r="L1160" t="s">
        <v>467</v>
      </c>
      <c r="M1160" t="s">
        <v>467</v>
      </c>
      <c r="N1160" t="s">
        <v>467</v>
      </c>
      <c r="O1160">
        <v>0</v>
      </c>
      <c r="P1160" t="s">
        <v>468</v>
      </c>
      <c r="Q1160">
        <v>1E-3</v>
      </c>
      <c r="R1160" t="s">
        <v>469</v>
      </c>
      <c r="S1160" t="s">
        <v>458</v>
      </c>
      <c r="T1160" t="s">
        <v>455</v>
      </c>
      <c r="U1160" s="18">
        <v>43327</v>
      </c>
      <c r="V1160" t="s">
        <v>158</v>
      </c>
      <c r="W1160" t="s">
        <v>458</v>
      </c>
      <c r="X1160" t="s">
        <v>459</v>
      </c>
      <c r="Z1160"/>
    </row>
    <row r="1161" spans="1:26" x14ac:dyDescent="0.35">
      <c r="A1161" t="s">
        <v>623</v>
      </c>
      <c r="B1161" t="s">
        <v>460</v>
      </c>
      <c r="C1161" t="s">
        <v>473</v>
      </c>
      <c r="D1161" t="s">
        <v>199</v>
      </c>
      <c r="E1161" t="s">
        <v>478</v>
      </c>
      <c r="F1161" t="s">
        <v>465</v>
      </c>
      <c r="H1161" t="s">
        <v>790</v>
      </c>
      <c r="I1161" s="18">
        <v>43329</v>
      </c>
      <c r="J1161">
        <v>1E-3</v>
      </c>
      <c r="K1161" t="s">
        <v>468</v>
      </c>
      <c r="L1161" t="s">
        <v>467</v>
      </c>
      <c r="M1161" t="s">
        <v>467</v>
      </c>
      <c r="N1161" t="s">
        <v>467</v>
      </c>
      <c r="O1161">
        <v>0</v>
      </c>
      <c r="P1161" t="s">
        <v>468</v>
      </c>
      <c r="Q1161">
        <v>1E-3</v>
      </c>
      <c r="R1161" t="s">
        <v>469</v>
      </c>
      <c r="S1161" t="s">
        <v>458</v>
      </c>
      <c r="T1161" t="s">
        <v>455</v>
      </c>
      <c r="U1161" s="18">
        <v>43330</v>
      </c>
      <c r="V1161" t="s">
        <v>158</v>
      </c>
      <c r="W1161" t="s">
        <v>458</v>
      </c>
      <c r="X1161" t="s">
        <v>459</v>
      </c>
      <c r="Z1161"/>
    </row>
    <row r="1162" spans="1:26" x14ac:dyDescent="0.35">
      <c r="A1162" t="s">
        <v>624</v>
      </c>
      <c r="B1162" t="s">
        <v>460</v>
      </c>
      <c r="C1162" t="s">
        <v>473</v>
      </c>
      <c r="D1162" t="s">
        <v>199</v>
      </c>
      <c r="E1162" t="s">
        <v>478</v>
      </c>
      <c r="F1162" t="s">
        <v>465</v>
      </c>
      <c r="H1162" t="s">
        <v>791</v>
      </c>
      <c r="I1162" s="18">
        <v>43340</v>
      </c>
      <c r="J1162" s="53">
        <v>6.9999999999999999E-4</v>
      </c>
      <c r="K1162" t="s">
        <v>468</v>
      </c>
      <c r="L1162" t="s">
        <v>467</v>
      </c>
      <c r="M1162" t="s">
        <v>467</v>
      </c>
      <c r="N1162" t="s">
        <v>467</v>
      </c>
      <c r="O1162">
        <v>0</v>
      </c>
      <c r="P1162" t="s">
        <v>468</v>
      </c>
      <c r="Q1162">
        <v>1E-3</v>
      </c>
      <c r="R1162" t="s">
        <v>469</v>
      </c>
      <c r="S1162" t="s">
        <v>458</v>
      </c>
      <c r="T1162" t="s">
        <v>455</v>
      </c>
      <c r="U1162" s="18">
        <v>43341</v>
      </c>
      <c r="V1162" t="s">
        <v>158</v>
      </c>
      <c r="W1162" t="s">
        <v>458</v>
      </c>
      <c r="X1162" t="s">
        <v>459</v>
      </c>
      <c r="Z1162"/>
    </row>
    <row r="1163" spans="1:26" x14ac:dyDescent="0.35">
      <c r="A1163" t="s">
        <v>625</v>
      </c>
      <c r="B1163" t="s">
        <v>460</v>
      </c>
      <c r="C1163" t="s">
        <v>473</v>
      </c>
      <c r="D1163" t="s">
        <v>199</v>
      </c>
      <c r="E1163" t="s">
        <v>478</v>
      </c>
      <c r="F1163" t="s">
        <v>465</v>
      </c>
      <c r="H1163" t="s">
        <v>792</v>
      </c>
      <c r="I1163" s="18">
        <v>43353</v>
      </c>
      <c r="J1163" s="53">
        <v>2.9999999999999997E-4</v>
      </c>
      <c r="K1163" t="s">
        <v>468</v>
      </c>
      <c r="L1163" t="s">
        <v>467</v>
      </c>
      <c r="M1163" t="s">
        <v>467</v>
      </c>
      <c r="N1163" t="s">
        <v>467</v>
      </c>
      <c r="O1163">
        <v>0</v>
      </c>
      <c r="P1163" t="s">
        <v>468</v>
      </c>
      <c r="Q1163">
        <v>1E-3</v>
      </c>
      <c r="R1163" t="s">
        <v>469</v>
      </c>
      <c r="S1163" t="s">
        <v>458</v>
      </c>
      <c r="T1163" t="s">
        <v>455</v>
      </c>
      <c r="U1163" s="18">
        <v>43354</v>
      </c>
      <c r="V1163" t="s">
        <v>158</v>
      </c>
      <c r="W1163" t="s">
        <v>458</v>
      </c>
      <c r="X1163" t="s">
        <v>459</v>
      </c>
      <c r="Z1163"/>
    </row>
    <row r="1164" spans="1:26" x14ac:dyDescent="0.35">
      <c r="A1164" t="s">
        <v>626</v>
      </c>
      <c r="B1164" t="s">
        <v>460</v>
      </c>
      <c r="C1164" t="s">
        <v>473</v>
      </c>
      <c r="D1164" t="s">
        <v>199</v>
      </c>
      <c r="E1164" t="s">
        <v>478</v>
      </c>
      <c r="F1164" t="s">
        <v>465</v>
      </c>
      <c r="H1164" t="s">
        <v>793</v>
      </c>
      <c r="I1164" s="18">
        <v>43354</v>
      </c>
      <c r="J1164" s="53">
        <v>2.9999999999999997E-4</v>
      </c>
      <c r="K1164" t="s">
        <v>468</v>
      </c>
      <c r="L1164" t="s">
        <v>467</v>
      </c>
      <c r="M1164" t="s">
        <v>467</v>
      </c>
      <c r="N1164" t="s">
        <v>467</v>
      </c>
      <c r="O1164">
        <v>0</v>
      </c>
      <c r="P1164" t="s">
        <v>468</v>
      </c>
      <c r="Q1164">
        <v>1E-3</v>
      </c>
      <c r="R1164" t="s">
        <v>469</v>
      </c>
      <c r="S1164" t="s">
        <v>458</v>
      </c>
      <c r="T1164" t="s">
        <v>455</v>
      </c>
      <c r="U1164" s="18">
        <v>43355</v>
      </c>
      <c r="V1164" t="s">
        <v>158</v>
      </c>
      <c r="W1164" t="s">
        <v>458</v>
      </c>
      <c r="X1164" t="s">
        <v>459</v>
      </c>
      <c r="Z1164"/>
    </row>
    <row r="1165" spans="1:26" x14ac:dyDescent="0.35">
      <c r="A1165" t="s">
        <v>627</v>
      </c>
      <c r="B1165" t="s">
        <v>460</v>
      </c>
      <c r="C1165" t="s">
        <v>473</v>
      </c>
      <c r="D1165" t="s">
        <v>199</v>
      </c>
      <c r="E1165" t="s">
        <v>478</v>
      </c>
      <c r="F1165" t="s">
        <v>465</v>
      </c>
      <c r="H1165" t="s">
        <v>794</v>
      </c>
      <c r="I1165" s="18">
        <v>43368</v>
      </c>
      <c r="J1165" s="53">
        <v>6.9999999999999999E-4</v>
      </c>
      <c r="K1165" t="s">
        <v>468</v>
      </c>
      <c r="L1165" t="s">
        <v>467</v>
      </c>
      <c r="M1165" t="s">
        <v>467</v>
      </c>
      <c r="N1165" t="s">
        <v>467</v>
      </c>
      <c r="O1165">
        <v>0</v>
      </c>
      <c r="P1165" t="s">
        <v>468</v>
      </c>
      <c r="Q1165">
        <v>1E-3</v>
      </c>
      <c r="R1165" t="s">
        <v>469</v>
      </c>
      <c r="S1165" t="s">
        <v>458</v>
      </c>
      <c r="T1165" t="s">
        <v>455</v>
      </c>
      <c r="U1165" s="18">
        <v>43369</v>
      </c>
      <c r="V1165" t="s">
        <v>158</v>
      </c>
      <c r="W1165" t="s">
        <v>458</v>
      </c>
      <c r="X1165" t="s">
        <v>459</v>
      </c>
      <c r="Z1165"/>
    </row>
    <row r="1166" spans="1:26" x14ac:dyDescent="0.35">
      <c r="A1166" t="s">
        <v>628</v>
      </c>
      <c r="B1166" t="s">
        <v>460</v>
      </c>
      <c r="C1166" t="s">
        <v>473</v>
      </c>
      <c r="D1166" t="s">
        <v>199</v>
      </c>
      <c r="E1166" t="s">
        <v>478</v>
      </c>
      <c r="F1166" t="s">
        <v>465</v>
      </c>
      <c r="H1166" t="s">
        <v>795</v>
      </c>
      <c r="I1166" s="18">
        <v>43376</v>
      </c>
      <c r="J1166" s="53">
        <v>2.9999999999999997E-4</v>
      </c>
      <c r="K1166" t="s">
        <v>468</v>
      </c>
      <c r="L1166" t="s">
        <v>467</v>
      </c>
      <c r="M1166" t="s">
        <v>467</v>
      </c>
      <c r="N1166" t="s">
        <v>467</v>
      </c>
      <c r="O1166">
        <v>0</v>
      </c>
      <c r="P1166" t="s">
        <v>468</v>
      </c>
      <c r="Q1166">
        <v>1E-3</v>
      </c>
      <c r="R1166" t="s">
        <v>469</v>
      </c>
      <c r="S1166" t="s">
        <v>458</v>
      </c>
      <c r="T1166" t="s">
        <v>455</v>
      </c>
      <c r="U1166" s="18">
        <v>43377</v>
      </c>
      <c r="V1166" t="s">
        <v>158</v>
      </c>
      <c r="W1166" t="s">
        <v>458</v>
      </c>
      <c r="X1166" t="s">
        <v>459</v>
      </c>
      <c r="Z1166"/>
    </row>
    <row r="1167" spans="1:26" x14ac:dyDescent="0.35">
      <c r="A1167" t="s">
        <v>629</v>
      </c>
      <c r="B1167" t="s">
        <v>460</v>
      </c>
      <c r="C1167" t="s">
        <v>473</v>
      </c>
      <c r="D1167" t="s">
        <v>199</v>
      </c>
      <c r="E1167" t="s">
        <v>478</v>
      </c>
      <c r="F1167" t="s">
        <v>465</v>
      </c>
      <c r="H1167" t="s">
        <v>796</v>
      </c>
      <c r="I1167" s="18">
        <v>43382</v>
      </c>
      <c r="J1167" s="53">
        <v>6.9999999999999999E-4</v>
      </c>
      <c r="K1167" t="s">
        <v>468</v>
      </c>
      <c r="L1167" t="s">
        <v>467</v>
      </c>
      <c r="M1167" t="s">
        <v>467</v>
      </c>
      <c r="N1167" t="s">
        <v>467</v>
      </c>
      <c r="O1167">
        <v>0</v>
      </c>
      <c r="P1167" t="s">
        <v>468</v>
      </c>
      <c r="Q1167">
        <v>1E-3</v>
      </c>
      <c r="R1167" t="s">
        <v>469</v>
      </c>
      <c r="S1167" t="s">
        <v>458</v>
      </c>
      <c r="T1167" t="s">
        <v>455</v>
      </c>
      <c r="U1167" s="18">
        <v>43383</v>
      </c>
      <c r="V1167" t="s">
        <v>158</v>
      </c>
      <c r="W1167" t="s">
        <v>458</v>
      </c>
      <c r="X1167" t="s">
        <v>459</v>
      </c>
      <c r="Z1167"/>
    </row>
    <row r="1168" spans="1:26" x14ac:dyDescent="0.35">
      <c r="A1168" t="s">
        <v>630</v>
      </c>
      <c r="B1168" t="s">
        <v>460</v>
      </c>
      <c r="C1168" t="s">
        <v>473</v>
      </c>
      <c r="D1168" t="s">
        <v>199</v>
      </c>
      <c r="E1168" t="s">
        <v>478</v>
      </c>
      <c r="F1168" t="s">
        <v>465</v>
      </c>
      <c r="H1168" t="s">
        <v>797</v>
      </c>
      <c r="I1168" s="18">
        <v>43396</v>
      </c>
      <c r="J1168">
        <v>1.1000000000000001E-3</v>
      </c>
      <c r="K1168" t="s">
        <v>468</v>
      </c>
      <c r="L1168" t="s">
        <v>467</v>
      </c>
      <c r="M1168" t="s">
        <v>467</v>
      </c>
      <c r="N1168" t="s">
        <v>467</v>
      </c>
      <c r="O1168">
        <v>0</v>
      </c>
      <c r="P1168" t="s">
        <v>468</v>
      </c>
      <c r="Q1168">
        <v>1E-3</v>
      </c>
      <c r="R1168" t="s">
        <v>469</v>
      </c>
      <c r="S1168" t="s">
        <v>458</v>
      </c>
      <c r="T1168" t="s">
        <v>455</v>
      </c>
      <c r="U1168" s="18">
        <v>43397</v>
      </c>
      <c r="V1168" t="s">
        <v>158</v>
      </c>
      <c r="W1168" t="s">
        <v>458</v>
      </c>
      <c r="X1168" t="s">
        <v>459</v>
      </c>
      <c r="Z1168"/>
    </row>
    <row r="1169" spans="1:26" x14ac:dyDescent="0.35">
      <c r="A1169" t="s">
        <v>631</v>
      </c>
      <c r="B1169" t="s">
        <v>460</v>
      </c>
      <c r="C1169" t="s">
        <v>473</v>
      </c>
      <c r="D1169" t="s">
        <v>199</v>
      </c>
      <c r="E1169" t="s">
        <v>478</v>
      </c>
      <c r="F1169" t="s">
        <v>465</v>
      </c>
      <c r="H1169" t="s">
        <v>798</v>
      </c>
      <c r="I1169" s="18">
        <v>43402</v>
      </c>
      <c r="J1169" s="53">
        <v>2.9999999999999997E-4</v>
      </c>
      <c r="K1169" t="s">
        <v>468</v>
      </c>
      <c r="L1169" t="s">
        <v>467</v>
      </c>
      <c r="M1169" t="s">
        <v>467</v>
      </c>
      <c r="N1169" t="s">
        <v>467</v>
      </c>
      <c r="O1169">
        <v>0</v>
      </c>
      <c r="P1169" t="s">
        <v>468</v>
      </c>
      <c r="Q1169">
        <v>1E-3</v>
      </c>
      <c r="R1169" t="s">
        <v>469</v>
      </c>
      <c r="S1169" t="s">
        <v>458</v>
      </c>
      <c r="T1169" t="s">
        <v>455</v>
      </c>
      <c r="U1169" s="18">
        <v>43403</v>
      </c>
      <c r="V1169" t="s">
        <v>158</v>
      </c>
      <c r="W1169" t="s">
        <v>458</v>
      </c>
      <c r="X1169" t="s">
        <v>459</v>
      </c>
      <c r="Z1169"/>
    </row>
    <row r="1170" spans="1:26" x14ac:dyDescent="0.35">
      <c r="A1170" t="s">
        <v>632</v>
      </c>
      <c r="B1170" t="s">
        <v>460</v>
      </c>
      <c r="C1170" t="s">
        <v>473</v>
      </c>
      <c r="D1170" t="s">
        <v>199</v>
      </c>
      <c r="E1170" t="s">
        <v>478</v>
      </c>
      <c r="F1170" t="s">
        <v>465</v>
      </c>
      <c r="H1170" t="s">
        <v>799</v>
      </c>
      <c r="I1170" s="18">
        <v>43406</v>
      </c>
      <c r="J1170" s="53">
        <v>8.0000000000000004E-4</v>
      </c>
      <c r="K1170" t="s">
        <v>468</v>
      </c>
      <c r="L1170" t="s">
        <v>467</v>
      </c>
      <c r="M1170" t="s">
        <v>467</v>
      </c>
      <c r="N1170" t="s">
        <v>467</v>
      </c>
      <c r="O1170">
        <v>0</v>
      </c>
      <c r="P1170" t="s">
        <v>468</v>
      </c>
      <c r="Q1170">
        <v>1E-3</v>
      </c>
      <c r="R1170" t="s">
        <v>469</v>
      </c>
      <c r="S1170" t="s">
        <v>458</v>
      </c>
      <c r="T1170" t="s">
        <v>455</v>
      </c>
      <c r="U1170" s="18">
        <v>43407</v>
      </c>
      <c r="V1170" t="s">
        <v>158</v>
      </c>
      <c r="W1170" t="s">
        <v>458</v>
      </c>
      <c r="X1170" t="s">
        <v>459</v>
      </c>
      <c r="Z1170"/>
    </row>
    <row r="1171" spans="1:26" x14ac:dyDescent="0.35">
      <c r="A1171" t="s">
        <v>480</v>
      </c>
      <c r="B1171" t="s">
        <v>460</v>
      </c>
      <c r="C1171" t="s">
        <v>475</v>
      </c>
      <c r="D1171" t="s">
        <v>192</v>
      </c>
      <c r="E1171" t="s">
        <v>476</v>
      </c>
      <c r="F1171" t="s">
        <v>466</v>
      </c>
      <c r="H1171" t="s">
        <v>633</v>
      </c>
      <c r="I1171" s="18">
        <v>42830</v>
      </c>
      <c r="K1171" t="s">
        <v>468</v>
      </c>
      <c r="L1171" t="s">
        <v>467</v>
      </c>
      <c r="M1171" t="s">
        <v>467</v>
      </c>
      <c r="N1171" t="s">
        <v>467</v>
      </c>
      <c r="O1171">
        <v>1</v>
      </c>
      <c r="P1171" t="s">
        <v>468</v>
      </c>
      <c r="Q1171">
        <v>2.5</v>
      </c>
      <c r="R1171" t="s">
        <v>469</v>
      </c>
      <c r="S1171" t="s">
        <v>458</v>
      </c>
      <c r="T1171" t="s">
        <v>458</v>
      </c>
      <c r="U1171" s="18">
        <v>42831</v>
      </c>
      <c r="V1171" t="s">
        <v>159</v>
      </c>
      <c r="W1171" t="s">
        <v>458</v>
      </c>
      <c r="X1171" t="s">
        <v>459</v>
      </c>
      <c r="Z1171"/>
    </row>
    <row r="1172" spans="1:26" x14ac:dyDescent="0.35">
      <c r="A1172" t="s">
        <v>481</v>
      </c>
      <c r="B1172" t="s">
        <v>460</v>
      </c>
      <c r="C1172" t="s">
        <v>475</v>
      </c>
      <c r="D1172" t="s">
        <v>192</v>
      </c>
      <c r="E1172" t="s">
        <v>476</v>
      </c>
      <c r="F1172" t="s">
        <v>466</v>
      </c>
      <c r="H1172" t="s">
        <v>634</v>
      </c>
      <c r="I1172" s="18">
        <v>42830</v>
      </c>
      <c r="K1172" t="s">
        <v>468</v>
      </c>
      <c r="L1172" t="s">
        <v>467</v>
      </c>
      <c r="M1172" t="s">
        <v>467</v>
      </c>
      <c r="N1172" t="s">
        <v>467</v>
      </c>
      <c r="O1172">
        <v>1</v>
      </c>
      <c r="P1172" t="s">
        <v>468</v>
      </c>
      <c r="Q1172">
        <v>2.5</v>
      </c>
      <c r="R1172" t="s">
        <v>469</v>
      </c>
      <c r="S1172" t="s">
        <v>458</v>
      </c>
      <c r="T1172" t="s">
        <v>458</v>
      </c>
      <c r="U1172" s="18">
        <v>42831</v>
      </c>
      <c r="V1172" t="s">
        <v>160</v>
      </c>
      <c r="W1172" t="s">
        <v>458</v>
      </c>
      <c r="X1172" t="s">
        <v>459</v>
      </c>
      <c r="Z1172"/>
    </row>
    <row r="1173" spans="1:26" x14ac:dyDescent="0.35">
      <c r="A1173" t="s">
        <v>482</v>
      </c>
      <c r="B1173" t="s">
        <v>460</v>
      </c>
      <c r="C1173" t="s">
        <v>475</v>
      </c>
      <c r="D1173" t="s">
        <v>192</v>
      </c>
      <c r="E1173" t="s">
        <v>476</v>
      </c>
      <c r="F1173" t="s">
        <v>466</v>
      </c>
      <c r="H1173" t="s">
        <v>635</v>
      </c>
      <c r="I1173" s="18">
        <v>42830</v>
      </c>
      <c r="K1173" t="s">
        <v>468</v>
      </c>
      <c r="L1173" t="s">
        <v>467</v>
      </c>
      <c r="M1173" t="s">
        <v>467</v>
      </c>
      <c r="N1173" t="s">
        <v>467</v>
      </c>
      <c r="O1173">
        <v>1</v>
      </c>
      <c r="P1173" t="s">
        <v>468</v>
      </c>
      <c r="Q1173">
        <v>2.5</v>
      </c>
      <c r="R1173" t="s">
        <v>469</v>
      </c>
      <c r="S1173" t="s">
        <v>458</v>
      </c>
      <c r="T1173" t="s">
        <v>458</v>
      </c>
      <c r="U1173" s="18">
        <v>42831</v>
      </c>
      <c r="V1173" t="s">
        <v>450</v>
      </c>
      <c r="W1173" t="s">
        <v>458</v>
      </c>
      <c r="X1173" t="s">
        <v>459</v>
      </c>
      <c r="Z1173"/>
    </row>
    <row r="1174" spans="1:26" x14ac:dyDescent="0.35">
      <c r="A1174" t="s">
        <v>483</v>
      </c>
      <c r="B1174" t="s">
        <v>460</v>
      </c>
      <c r="C1174" t="s">
        <v>475</v>
      </c>
      <c r="D1174" t="s">
        <v>192</v>
      </c>
      <c r="E1174" t="s">
        <v>476</v>
      </c>
      <c r="F1174" t="s">
        <v>466</v>
      </c>
      <c r="H1174" t="s">
        <v>636</v>
      </c>
      <c r="I1174" s="18">
        <v>42830</v>
      </c>
      <c r="K1174" t="s">
        <v>468</v>
      </c>
      <c r="L1174" t="s">
        <v>467</v>
      </c>
      <c r="M1174" t="s">
        <v>467</v>
      </c>
      <c r="N1174" t="s">
        <v>467</v>
      </c>
      <c r="O1174">
        <v>1</v>
      </c>
      <c r="P1174" t="s">
        <v>468</v>
      </c>
      <c r="Q1174">
        <v>2.5</v>
      </c>
      <c r="R1174" t="s">
        <v>469</v>
      </c>
      <c r="S1174" t="s">
        <v>458</v>
      </c>
      <c r="T1174" t="s">
        <v>458</v>
      </c>
      <c r="U1174" s="18">
        <v>42831</v>
      </c>
      <c r="V1174" t="s">
        <v>158</v>
      </c>
      <c r="W1174" t="s">
        <v>458</v>
      </c>
      <c r="X1174" t="s">
        <v>459</v>
      </c>
      <c r="Z1174"/>
    </row>
    <row r="1175" spans="1:26" x14ac:dyDescent="0.35">
      <c r="A1175" t="s">
        <v>484</v>
      </c>
      <c r="B1175" t="s">
        <v>460</v>
      </c>
      <c r="C1175" t="s">
        <v>475</v>
      </c>
      <c r="D1175" t="s">
        <v>192</v>
      </c>
      <c r="E1175" t="s">
        <v>476</v>
      </c>
      <c r="F1175" t="s">
        <v>466</v>
      </c>
      <c r="H1175" t="s">
        <v>637</v>
      </c>
      <c r="I1175" s="18">
        <v>42830</v>
      </c>
      <c r="K1175" t="s">
        <v>468</v>
      </c>
      <c r="L1175" t="s">
        <v>467</v>
      </c>
      <c r="M1175" t="s">
        <v>467</v>
      </c>
      <c r="N1175" t="s">
        <v>467</v>
      </c>
      <c r="O1175">
        <v>1</v>
      </c>
      <c r="P1175" t="s">
        <v>468</v>
      </c>
      <c r="Q1175">
        <v>2.5</v>
      </c>
      <c r="R1175" t="s">
        <v>469</v>
      </c>
      <c r="S1175" t="s">
        <v>458</v>
      </c>
      <c r="T1175" t="s">
        <v>458</v>
      </c>
      <c r="U1175" s="18">
        <v>42831</v>
      </c>
      <c r="V1175" t="s">
        <v>451</v>
      </c>
      <c r="W1175" t="s">
        <v>458</v>
      </c>
      <c r="X1175" t="s">
        <v>459</v>
      </c>
      <c r="Z1175"/>
    </row>
    <row r="1176" spans="1:26" x14ac:dyDescent="0.35">
      <c r="A1176" t="s">
        <v>485</v>
      </c>
      <c r="B1176" t="s">
        <v>460</v>
      </c>
      <c r="C1176" t="s">
        <v>475</v>
      </c>
      <c r="D1176" t="s">
        <v>192</v>
      </c>
      <c r="E1176" t="s">
        <v>476</v>
      </c>
      <c r="F1176" t="s">
        <v>466</v>
      </c>
      <c r="H1176" t="s">
        <v>638</v>
      </c>
      <c r="I1176" s="18">
        <v>42830</v>
      </c>
      <c r="K1176" t="s">
        <v>468</v>
      </c>
      <c r="L1176" t="s">
        <v>467</v>
      </c>
      <c r="M1176" t="s">
        <v>467</v>
      </c>
      <c r="N1176" t="s">
        <v>467</v>
      </c>
      <c r="O1176">
        <v>1</v>
      </c>
      <c r="P1176" t="s">
        <v>468</v>
      </c>
      <c r="Q1176">
        <v>2.5</v>
      </c>
      <c r="R1176" t="s">
        <v>469</v>
      </c>
      <c r="S1176" t="s">
        <v>458</v>
      </c>
      <c r="T1176" t="s">
        <v>458</v>
      </c>
      <c r="U1176" s="18">
        <v>42831</v>
      </c>
      <c r="V1176" t="s">
        <v>161</v>
      </c>
      <c r="W1176" t="s">
        <v>458</v>
      </c>
      <c r="X1176" t="s">
        <v>459</v>
      </c>
      <c r="Z1176"/>
    </row>
    <row r="1177" spans="1:26" x14ac:dyDescent="0.35">
      <c r="A1177" t="s">
        <v>486</v>
      </c>
      <c r="B1177" t="s">
        <v>460</v>
      </c>
      <c r="C1177" t="s">
        <v>475</v>
      </c>
      <c r="D1177" t="s">
        <v>192</v>
      </c>
      <c r="E1177" t="s">
        <v>476</v>
      </c>
      <c r="F1177" t="s">
        <v>466</v>
      </c>
      <c r="H1177" t="s">
        <v>639</v>
      </c>
      <c r="I1177" s="18">
        <v>42830</v>
      </c>
      <c r="K1177" t="s">
        <v>468</v>
      </c>
      <c r="L1177" t="s">
        <v>467</v>
      </c>
      <c r="M1177" t="s">
        <v>467</v>
      </c>
      <c r="N1177" t="s">
        <v>467</v>
      </c>
      <c r="O1177">
        <v>1</v>
      </c>
      <c r="P1177" t="s">
        <v>468</v>
      </c>
      <c r="Q1177">
        <v>2.5</v>
      </c>
      <c r="R1177" t="s">
        <v>469</v>
      </c>
      <c r="S1177" t="s">
        <v>458</v>
      </c>
      <c r="T1177" t="s">
        <v>458</v>
      </c>
      <c r="U1177" s="18">
        <v>42831</v>
      </c>
      <c r="V1177" t="s">
        <v>452</v>
      </c>
      <c r="W1177" t="s">
        <v>458</v>
      </c>
      <c r="X1177" t="s">
        <v>459</v>
      </c>
      <c r="Z1177"/>
    </row>
    <row r="1178" spans="1:26" x14ac:dyDescent="0.35">
      <c r="A1178" t="s">
        <v>487</v>
      </c>
      <c r="B1178" t="s">
        <v>460</v>
      </c>
      <c r="C1178" t="s">
        <v>475</v>
      </c>
      <c r="D1178" t="s">
        <v>192</v>
      </c>
      <c r="E1178" t="s">
        <v>476</v>
      </c>
      <c r="F1178" t="s">
        <v>466</v>
      </c>
      <c r="H1178" t="s">
        <v>640</v>
      </c>
      <c r="I1178" s="18">
        <v>42857</v>
      </c>
      <c r="K1178" t="s">
        <v>468</v>
      </c>
      <c r="L1178" t="s">
        <v>467</v>
      </c>
      <c r="M1178" t="s">
        <v>467</v>
      </c>
      <c r="N1178" t="s">
        <v>467</v>
      </c>
      <c r="O1178">
        <v>1</v>
      </c>
      <c r="P1178" t="s">
        <v>468</v>
      </c>
      <c r="Q1178">
        <v>2.5</v>
      </c>
      <c r="R1178" t="s">
        <v>469</v>
      </c>
      <c r="S1178" t="s">
        <v>458</v>
      </c>
      <c r="T1178" t="s">
        <v>458</v>
      </c>
      <c r="U1178" s="18">
        <v>42858</v>
      </c>
      <c r="V1178" t="s">
        <v>159</v>
      </c>
      <c r="W1178" t="s">
        <v>458</v>
      </c>
      <c r="X1178" t="s">
        <v>459</v>
      </c>
      <c r="Z1178"/>
    </row>
    <row r="1179" spans="1:26" x14ac:dyDescent="0.35">
      <c r="A1179" t="s">
        <v>488</v>
      </c>
      <c r="B1179" t="s">
        <v>460</v>
      </c>
      <c r="C1179" t="s">
        <v>475</v>
      </c>
      <c r="D1179" t="s">
        <v>192</v>
      </c>
      <c r="E1179" t="s">
        <v>476</v>
      </c>
      <c r="F1179" t="s">
        <v>466</v>
      </c>
      <c r="H1179" t="s">
        <v>641</v>
      </c>
      <c r="I1179" s="18">
        <v>42857</v>
      </c>
      <c r="K1179" t="s">
        <v>468</v>
      </c>
      <c r="L1179" t="s">
        <v>467</v>
      </c>
      <c r="M1179" t="s">
        <v>467</v>
      </c>
      <c r="N1179" t="s">
        <v>467</v>
      </c>
      <c r="O1179">
        <v>1</v>
      </c>
      <c r="P1179" t="s">
        <v>468</v>
      </c>
      <c r="Q1179">
        <v>2.5</v>
      </c>
      <c r="R1179" t="s">
        <v>469</v>
      </c>
      <c r="S1179" t="s">
        <v>458</v>
      </c>
      <c r="T1179" t="s">
        <v>458</v>
      </c>
      <c r="U1179" s="18">
        <v>42858</v>
      </c>
      <c r="V1179" t="s">
        <v>160</v>
      </c>
      <c r="W1179" t="s">
        <v>458</v>
      </c>
      <c r="X1179" t="s">
        <v>459</v>
      </c>
      <c r="Z1179"/>
    </row>
    <row r="1180" spans="1:26" x14ac:dyDescent="0.35">
      <c r="A1180" t="s">
        <v>489</v>
      </c>
      <c r="B1180" t="s">
        <v>460</v>
      </c>
      <c r="C1180" t="s">
        <v>475</v>
      </c>
      <c r="D1180" t="s">
        <v>192</v>
      </c>
      <c r="E1180" t="s">
        <v>476</v>
      </c>
      <c r="F1180" t="s">
        <v>466</v>
      </c>
      <c r="H1180" t="s">
        <v>642</v>
      </c>
      <c r="I1180" s="18">
        <v>42857</v>
      </c>
      <c r="K1180" t="s">
        <v>468</v>
      </c>
      <c r="L1180" t="s">
        <v>467</v>
      </c>
      <c r="M1180" t="s">
        <v>467</v>
      </c>
      <c r="N1180" t="s">
        <v>467</v>
      </c>
      <c r="O1180">
        <v>1</v>
      </c>
      <c r="P1180" t="s">
        <v>468</v>
      </c>
      <c r="Q1180">
        <v>2.5</v>
      </c>
      <c r="R1180" t="s">
        <v>469</v>
      </c>
      <c r="S1180" t="s">
        <v>458</v>
      </c>
      <c r="T1180" t="s">
        <v>458</v>
      </c>
      <c r="U1180" s="18">
        <v>42858</v>
      </c>
      <c r="V1180" t="s">
        <v>158</v>
      </c>
      <c r="W1180" t="s">
        <v>458</v>
      </c>
      <c r="X1180" t="s">
        <v>459</v>
      </c>
      <c r="Z1180"/>
    </row>
    <row r="1181" spans="1:26" x14ac:dyDescent="0.35">
      <c r="A1181" t="s">
        <v>490</v>
      </c>
      <c r="B1181" t="s">
        <v>460</v>
      </c>
      <c r="C1181" t="s">
        <v>475</v>
      </c>
      <c r="D1181" t="s">
        <v>192</v>
      </c>
      <c r="E1181" t="s">
        <v>476</v>
      </c>
      <c r="F1181" t="s">
        <v>466</v>
      </c>
      <c r="H1181" t="s">
        <v>643</v>
      </c>
      <c r="I1181" s="18">
        <v>42857</v>
      </c>
      <c r="K1181" t="s">
        <v>468</v>
      </c>
      <c r="L1181" t="s">
        <v>467</v>
      </c>
      <c r="M1181" t="s">
        <v>467</v>
      </c>
      <c r="N1181" t="s">
        <v>467</v>
      </c>
      <c r="O1181">
        <v>1</v>
      </c>
      <c r="P1181" t="s">
        <v>468</v>
      </c>
      <c r="Q1181">
        <v>2.5</v>
      </c>
      <c r="R1181" t="s">
        <v>469</v>
      </c>
      <c r="S1181" t="s">
        <v>458</v>
      </c>
      <c r="T1181" t="s">
        <v>458</v>
      </c>
      <c r="U1181" s="18">
        <v>42858</v>
      </c>
      <c r="V1181" t="s">
        <v>451</v>
      </c>
      <c r="W1181" t="s">
        <v>458</v>
      </c>
      <c r="X1181" t="s">
        <v>459</v>
      </c>
      <c r="Z1181"/>
    </row>
    <row r="1182" spans="1:26" x14ac:dyDescent="0.35">
      <c r="A1182" t="s">
        <v>491</v>
      </c>
      <c r="B1182" t="s">
        <v>460</v>
      </c>
      <c r="C1182" t="s">
        <v>475</v>
      </c>
      <c r="D1182" t="s">
        <v>192</v>
      </c>
      <c r="E1182" t="s">
        <v>476</v>
      </c>
      <c r="F1182" t="s">
        <v>466</v>
      </c>
      <c r="H1182" t="s">
        <v>644</v>
      </c>
      <c r="I1182" s="18">
        <v>42892</v>
      </c>
      <c r="K1182" t="s">
        <v>468</v>
      </c>
      <c r="L1182" t="s">
        <v>467</v>
      </c>
      <c r="M1182" t="s">
        <v>467</v>
      </c>
      <c r="N1182" t="s">
        <v>467</v>
      </c>
      <c r="O1182">
        <v>1</v>
      </c>
      <c r="P1182" t="s">
        <v>468</v>
      </c>
      <c r="Q1182">
        <v>2.5</v>
      </c>
      <c r="R1182" t="s">
        <v>469</v>
      </c>
      <c r="S1182" t="s">
        <v>458</v>
      </c>
      <c r="T1182" t="s">
        <v>458</v>
      </c>
      <c r="U1182" s="18">
        <v>42893</v>
      </c>
      <c r="V1182" t="s">
        <v>159</v>
      </c>
      <c r="W1182" t="s">
        <v>458</v>
      </c>
      <c r="X1182" t="s">
        <v>459</v>
      </c>
      <c r="Z1182"/>
    </row>
    <row r="1183" spans="1:26" x14ac:dyDescent="0.35">
      <c r="A1183" t="s">
        <v>492</v>
      </c>
      <c r="B1183" t="s">
        <v>460</v>
      </c>
      <c r="C1183" t="s">
        <v>475</v>
      </c>
      <c r="D1183" t="s">
        <v>192</v>
      </c>
      <c r="E1183" t="s">
        <v>476</v>
      </c>
      <c r="F1183" t="s">
        <v>466</v>
      </c>
      <c r="H1183" t="s">
        <v>645</v>
      </c>
      <c r="I1183" s="18">
        <v>42892</v>
      </c>
      <c r="K1183" t="s">
        <v>468</v>
      </c>
      <c r="L1183" t="s">
        <v>467</v>
      </c>
      <c r="M1183" t="s">
        <v>467</v>
      </c>
      <c r="N1183" t="s">
        <v>467</v>
      </c>
      <c r="O1183">
        <v>1</v>
      </c>
      <c r="P1183" t="s">
        <v>468</v>
      </c>
      <c r="Q1183">
        <v>2.5</v>
      </c>
      <c r="R1183" t="s">
        <v>469</v>
      </c>
      <c r="S1183" t="s">
        <v>458</v>
      </c>
      <c r="T1183" t="s">
        <v>458</v>
      </c>
      <c r="U1183" s="18">
        <v>42893</v>
      </c>
      <c r="V1183" t="s">
        <v>160</v>
      </c>
      <c r="W1183" t="s">
        <v>458</v>
      </c>
      <c r="X1183" t="s">
        <v>459</v>
      </c>
      <c r="Z1183"/>
    </row>
    <row r="1184" spans="1:26" x14ac:dyDescent="0.35">
      <c r="A1184" t="s">
        <v>493</v>
      </c>
      <c r="B1184" t="s">
        <v>460</v>
      </c>
      <c r="C1184" t="s">
        <v>475</v>
      </c>
      <c r="D1184" t="s">
        <v>192</v>
      </c>
      <c r="E1184" t="s">
        <v>476</v>
      </c>
      <c r="F1184" t="s">
        <v>466</v>
      </c>
      <c r="H1184" t="s">
        <v>646</v>
      </c>
      <c r="I1184" s="18">
        <v>42892</v>
      </c>
      <c r="K1184" t="s">
        <v>468</v>
      </c>
      <c r="L1184" t="s">
        <v>467</v>
      </c>
      <c r="M1184" t="s">
        <v>467</v>
      </c>
      <c r="N1184" t="s">
        <v>467</v>
      </c>
      <c r="O1184">
        <v>1</v>
      </c>
      <c r="P1184" t="s">
        <v>468</v>
      </c>
      <c r="Q1184">
        <v>2.5</v>
      </c>
      <c r="R1184" t="s">
        <v>469</v>
      </c>
      <c r="S1184" t="s">
        <v>458</v>
      </c>
      <c r="T1184" t="s">
        <v>458</v>
      </c>
      <c r="U1184" s="18">
        <v>42893</v>
      </c>
      <c r="V1184" t="s">
        <v>450</v>
      </c>
      <c r="W1184" t="s">
        <v>458</v>
      </c>
      <c r="X1184" t="s">
        <v>459</v>
      </c>
      <c r="Z1184"/>
    </row>
    <row r="1185" spans="1:26" x14ac:dyDescent="0.35">
      <c r="A1185" t="s">
        <v>494</v>
      </c>
      <c r="B1185" t="s">
        <v>460</v>
      </c>
      <c r="C1185" t="s">
        <v>475</v>
      </c>
      <c r="D1185" t="s">
        <v>192</v>
      </c>
      <c r="E1185" t="s">
        <v>476</v>
      </c>
      <c r="F1185" t="s">
        <v>466</v>
      </c>
      <c r="H1185" t="s">
        <v>647</v>
      </c>
      <c r="I1185" s="18">
        <v>42892</v>
      </c>
      <c r="K1185" t="s">
        <v>468</v>
      </c>
      <c r="L1185" t="s">
        <v>467</v>
      </c>
      <c r="M1185" t="s">
        <v>467</v>
      </c>
      <c r="N1185" t="s">
        <v>467</v>
      </c>
      <c r="O1185">
        <v>1</v>
      </c>
      <c r="P1185" t="s">
        <v>468</v>
      </c>
      <c r="Q1185">
        <v>2.5</v>
      </c>
      <c r="R1185" t="s">
        <v>469</v>
      </c>
      <c r="S1185" t="s">
        <v>458</v>
      </c>
      <c r="T1185" t="s">
        <v>458</v>
      </c>
      <c r="U1185" s="18">
        <v>42893</v>
      </c>
      <c r="V1185" t="s">
        <v>158</v>
      </c>
      <c r="W1185" t="s">
        <v>458</v>
      </c>
      <c r="X1185" t="s">
        <v>459</v>
      </c>
      <c r="Z1185"/>
    </row>
    <row r="1186" spans="1:26" x14ac:dyDescent="0.35">
      <c r="A1186" t="s">
        <v>495</v>
      </c>
      <c r="B1186" t="s">
        <v>460</v>
      </c>
      <c r="C1186" t="s">
        <v>475</v>
      </c>
      <c r="D1186" t="s">
        <v>192</v>
      </c>
      <c r="E1186" t="s">
        <v>476</v>
      </c>
      <c r="F1186" t="s">
        <v>466</v>
      </c>
      <c r="H1186" t="s">
        <v>648</v>
      </c>
      <c r="I1186" s="18">
        <v>42892</v>
      </c>
      <c r="K1186" t="s">
        <v>468</v>
      </c>
      <c r="L1186" t="s">
        <v>467</v>
      </c>
      <c r="M1186" t="s">
        <v>467</v>
      </c>
      <c r="N1186" t="s">
        <v>467</v>
      </c>
      <c r="O1186">
        <v>1</v>
      </c>
      <c r="P1186" t="s">
        <v>468</v>
      </c>
      <c r="Q1186">
        <v>2.5</v>
      </c>
      <c r="R1186" t="s">
        <v>469</v>
      </c>
      <c r="S1186" t="s">
        <v>458</v>
      </c>
      <c r="T1186" t="s">
        <v>458</v>
      </c>
      <c r="U1186" s="18">
        <v>42893</v>
      </c>
      <c r="V1186" t="s">
        <v>451</v>
      </c>
      <c r="W1186" t="s">
        <v>458</v>
      </c>
      <c r="X1186" t="s">
        <v>459</v>
      </c>
      <c r="Z1186"/>
    </row>
    <row r="1187" spans="1:26" x14ac:dyDescent="0.35">
      <c r="A1187" t="s">
        <v>496</v>
      </c>
      <c r="B1187" t="s">
        <v>460</v>
      </c>
      <c r="C1187" t="s">
        <v>475</v>
      </c>
      <c r="D1187" t="s">
        <v>192</v>
      </c>
      <c r="E1187" t="s">
        <v>476</v>
      </c>
      <c r="F1187" t="s">
        <v>466</v>
      </c>
      <c r="H1187" t="s">
        <v>649</v>
      </c>
      <c r="I1187" s="18">
        <v>42892</v>
      </c>
      <c r="K1187" t="s">
        <v>468</v>
      </c>
      <c r="L1187" t="s">
        <v>467</v>
      </c>
      <c r="M1187" t="s">
        <v>467</v>
      </c>
      <c r="N1187" t="s">
        <v>467</v>
      </c>
      <c r="O1187">
        <v>1</v>
      </c>
      <c r="P1187" t="s">
        <v>468</v>
      </c>
      <c r="Q1187">
        <v>2.5</v>
      </c>
      <c r="R1187" t="s">
        <v>469</v>
      </c>
      <c r="S1187" t="s">
        <v>458</v>
      </c>
      <c r="T1187" t="s">
        <v>458</v>
      </c>
      <c r="U1187" s="18">
        <v>42893</v>
      </c>
      <c r="V1187" t="s">
        <v>161</v>
      </c>
      <c r="W1187" t="s">
        <v>458</v>
      </c>
      <c r="X1187" t="s">
        <v>459</v>
      </c>
      <c r="Z1187"/>
    </row>
    <row r="1188" spans="1:26" x14ac:dyDescent="0.35">
      <c r="A1188" t="s">
        <v>497</v>
      </c>
      <c r="B1188" t="s">
        <v>460</v>
      </c>
      <c r="C1188" t="s">
        <v>475</v>
      </c>
      <c r="D1188" t="s">
        <v>192</v>
      </c>
      <c r="E1188" t="s">
        <v>476</v>
      </c>
      <c r="F1188" t="s">
        <v>466</v>
      </c>
      <c r="H1188" t="s">
        <v>650</v>
      </c>
      <c r="I1188" s="18">
        <v>42892</v>
      </c>
      <c r="K1188" t="s">
        <v>468</v>
      </c>
      <c r="L1188" t="s">
        <v>467</v>
      </c>
      <c r="M1188" t="s">
        <v>467</v>
      </c>
      <c r="N1188" t="s">
        <v>467</v>
      </c>
      <c r="O1188">
        <v>1</v>
      </c>
      <c r="P1188" t="s">
        <v>468</v>
      </c>
      <c r="Q1188">
        <v>2.5</v>
      </c>
      <c r="R1188" t="s">
        <v>469</v>
      </c>
      <c r="S1188" t="s">
        <v>458</v>
      </c>
      <c r="T1188" t="s">
        <v>458</v>
      </c>
      <c r="U1188" s="18">
        <v>42893</v>
      </c>
      <c r="V1188" t="s">
        <v>452</v>
      </c>
      <c r="W1188" t="s">
        <v>458</v>
      </c>
      <c r="X1188" t="s">
        <v>459</v>
      </c>
      <c r="Z1188"/>
    </row>
    <row r="1189" spans="1:26" x14ac:dyDescent="0.35">
      <c r="A1189" t="s">
        <v>498</v>
      </c>
      <c r="B1189" t="s">
        <v>460</v>
      </c>
      <c r="C1189" t="s">
        <v>475</v>
      </c>
      <c r="D1189" t="s">
        <v>192</v>
      </c>
      <c r="E1189" t="s">
        <v>476</v>
      </c>
      <c r="F1189" t="s">
        <v>466</v>
      </c>
      <c r="H1189" t="s">
        <v>651</v>
      </c>
      <c r="I1189" s="18">
        <v>42921</v>
      </c>
      <c r="K1189" t="s">
        <v>468</v>
      </c>
      <c r="L1189" t="s">
        <v>467</v>
      </c>
      <c r="M1189" t="s">
        <v>467</v>
      </c>
      <c r="N1189" t="s">
        <v>467</v>
      </c>
      <c r="O1189">
        <v>1</v>
      </c>
      <c r="P1189" t="s">
        <v>468</v>
      </c>
      <c r="Q1189">
        <v>2.5</v>
      </c>
      <c r="R1189" t="s">
        <v>469</v>
      </c>
      <c r="S1189" t="s">
        <v>458</v>
      </c>
      <c r="T1189" t="s">
        <v>458</v>
      </c>
      <c r="U1189" s="18">
        <v>42922</v>
      </c>
      <c r="V1189" t="s">
        <v>159</v>
      </c>
      <c r="W1189" t="s">
        <v>458</v>
      </c>
      <c r="X1189" t="s">
        <v>459</v>
      </c>
      <c r="Z1189"/>
    </row>
    <row r="1190" spans="1:26" x14ac:dyDescent="0.35">
      <c r="A1190" t="s">
        <v>499</v>
      </c>
      <c r="B1190" t="s">
        <v>460</v>
      </c>
      <c r="C1190" t="s">
        <v>475</v>
      </c>
      <c r="D1190" t="s">
        <v>192</v>
      </c>
      <c r="E1190" t="s">
        <v>476</v>
      </c>
      <c r="F1190" t="s">
        <v>466</v>
      </c>
      <c r="H1190" t="s">
        <v>652</v>
      </c>
      <c r="I1190" s="18">
        <v>42921</v>
      </c>
      <c r="K1190" t="s">
        <v>468</v>
      </c>
      <c r="L1190" t="s">
        <v>467</v>
      </c>
      <c r="M1190" t="s">
        <v>467</v>
      </c>
      <c r="N1190" t="s">
        <v>467</v>
      </c>
      <c r="O1190">
        <v>1</v>
      </c>
      <c r="P1190" t="s">
        <v>468</v>
      </c>
      <c r="Q1190">
        <v>2.5</v>
      </c>
      <c r="R1190" t="s">
        <v>469</v>
      </c>
      <c r="S1190" t="s">
        <v>458</v>
      </c>
      <c r="T1190" t="s">
        <v>458</v>
      </c>
      <c r="U1190" s="18">
        <v>42922</v>
      </c>
      <c r="V1190" t="s">
        <v>160</v>
      </c>
      <c r="W1190" t="s">
        <v>458</v>
      </c>
      <c r="X1190" t="s">
        <v>459</v>
      </c>
      <c r="Z1190"/>
    </row>
    <row r="1191" spans="1:26" x14ac:dyDescent="0.35">
      <c r="A1191" t="s">
        <v>500</v>
      </c>
      <c r="B1191" t="s">
        <v>460</v>
      </c>
      <c r="C1191" t="s">
        <v>475</v>
      </c>
      <c r="D1191" t="s">
        <v>192</v>
      </c>
      <c r="E1191" t="s">
        <v>476</v>
      </c>
      <c r="F1191" t="s">
        <v>466</v>
      </c>
      <c r="H1191" t="s">
        <v>653</v>
      </c>
      <c r="I1191" s="18">
        <v>42921</v>
      </c>
      <c r="K1191" t="s">
        <v>468</v>
      </c>
      <c r="L1191" t="s">
        <v>467</v>
      </c>
      <c r="M1191" t="s">
        <v>467</v>
      </c>
      <c r="N1191" t="s">
        <v>467</v>
      </c>
      <c r="O1191">
        <v>1</v>
      </c>
      <c r="P1191" t="s">
        <v>468</v>
      </c>
      <c r="Q1191">
        <v>2.5</v>
      </c>
      <c r="R1191" t="s">
        <v>469</v>
      </c>
      <c r="S1191" t="s">
        <v>458</v>
      </c>
      <c r="T1191" t="s">
        <v>458</v>
      </c>
      <c r="U1191" s="18">
        <v>42922</v>
      </c>
      <c r="V1191" t="s">
        <v>450</v>
      </c>
      <c r="W1191" t="s">
        <v>458</v>
      </c>
      <c r="X1191" t="s">
        <v>459</v>
      </c>
      <c r="Z1191"/>
    </row>
    <row r="1192" spans="1:26" x14ac:dyDescent="0.35">
      <c r="A1192" t="s">
        <v>501</v>
      </c>
      <c r="B1192" t="s">
        <v>460</v>
      </c>
      <c r="C1192" t="s">
        <v>475</v>
      </c>
      <c r="D1192" t="s">
        <v>192</v>
      </c>
      <c r="E1192" t="s">
        <v>476</v>
      </c>
      <c r="F1192" t="s">
        <v>466</v>
      </c>
      <c r="H1192" t="s">
        <v>654</v>
      </c>
      <c r="I1192" s="18">
        <v>42921</v>
      </c>
      <c r="K1192" t="s">
        <v>468</v>
      </c>
      <c r="L1192" t="s">
        <v>467</v>
      </c>
      <c r="M1192" t="s">
        <v>467</v>
      </c>
      <c r="N1192" t="s">
        <v>467</v>
      </c>
      <c r="O1192">
        <v>1</v>
      </c>
      <c r="P1192" t="s">
        <v>468</v>
      </c>
      <c r="Q1192">
        <v>2.5</v>
      </c>
      <c r="R1192" t="s">
        <v>469</v>
      </c>
      <c r="S1192" t="s">
        <v>458</v>
      </c>
      <c r="T1192" t="s">
        <v>458</v>
      </c>
      <c r="U1192" s="18">
        <v>42922</v>
      </c>
      <c r="V1192" t="s">
        <v>158</v>
      </c>
      <c r="W1192" t="s">
        <v>458</v>
      </c>
      <c r="X1192" t="s">
        <v>459</v>
      </c>
      <c r="Z1192"/>
    </row>
    <row r="1193" spans="1:26" x14ac:dyDescent="0.35">
      <c r="A1193" t="s">
        <v>502</v>
      </c>
      <c r="B1193" t="s">
        <v>460</v>
      </c>
      <c r="C1193" t="s">
        <v>475</v>
      </c>
      <c r="D1193" t="s">
        <v>192</v>
      </c>
      <c r="E1193" t="s">
        <v>476</v>
      </c>
      <c r="F1193" t="s">
        <v>466</v>
      </c>
      <c r="H1193" t="s">
        <v>655</v>
      </c>
      <c r="I1193" s="18">
        <v>42921</v>
      </c>
      <c r="K1193" t="s">
        <v>468</v>
      </c>
      <c r="L1193" t="s">
        <v>467</v>
      </c>
      <c r="M1193" t="s">
        <v>467</v>
      </c>
      <c r="N1193" t="s">
        <v>467</v>
      </c>
      <c r="O1193">
        <v>1</v>
      </c>
      <c r="P1193" t="s">
        <v>468</v>
      </c>
      <c r="Q1193">
        <v>2.5</v>
      </c>
      <c r="R1193" t="s">
        <v>469</v>
      </c>
      <c r="S1193" t="s">
        <v>458</v>
      </c>
      <c r="T1193" t="s">
        <v>458</v>
      </c>
      <c r="U1193" s="18">
        <v>42922</v>
      </c>
      <c r="V1193" t="s">
        <v>451</v>
      </c>
      <c r="W1193" t="s">
        <v>458</v>
      </c>
      <c r="X1193" t="s">
        <v>459</v>
      </c>
      <c r="Z1193"/>
    </row>
    <row r="1194" spans="1:26" x14ac:dyDescent="0.35">
      <c r="A1194" t="s">
        <v>503</v>
      </c>
      <c r="B1194" t="s">
        <v>460</v>
      </c>
      <c r="C1194" t="s">
        <v>475</v>
      </c>
      <c r="D1194" t="s">
        <v>192</v>
      </c>
      <c r="E1194" t="s">
        <v>476</v>
      </c>
      <c r="F1194" t="s">
        <v>466</v>
      </c>
      <c r="H1194" t="s">
        <v>656</v>
      </c>
      <c r="I1194" s="18">
        <v>42921</v>
      </c>
      <c r="K1194" t="s">
        <v>468</v>
      </c>
      <c r="L1194" t="s">
        <v>467</v>
      </c>
      <c r="M1194" t="s">
        <v>467</v>
      </c>
      <c r="N1194" t="s">
        <v>467</v>
      </c>
      <c r="O1194">
        <v>1</v>
      </c>
      <c r="P1194" t="s">
        <v>468</v>
      </c>
      <c r="Q1194">
        <v>2.5</v>
      </c>
      <c r="R1194" t="s">
        <v>469</v>
      </c>
      <c r="S1194" t="s">
        <v>458</v>
      </c>
      <c r="T1194" t="s">
        <v>458</v>
      </c>
      <c r="U1194" s="18">
        <v>42922</v>
      </c>
      <c r="V1194" t="s">
        <v>161</v>
      </c>
      <c r="W1194" t="s">
        <v>458</v>
      </c>
      <c r="X1194" t="s">
        <v>459</v>
      </c>
      <c r="Z1194"/>
    </row>
    <row r="1195" spans="1:26" x14ac:dyDescent="0.35">
      <c r="A1195" t="s">
        <v>504</v>
      </c>
      <c r="B1195" t="s">
        <v>460</v>
      </c>
      <c r="C1195" t="s">
        <v>475</v>
      </c>
      <c r="D1195" t="s">
        <v>192</v>
      </c>
      <c r="E1195" t="s">
        <v>476</v>
      </c>
      <c r="F1195" t="s">
        <v>466</v>
      </c>
      <c r="H1195" t="s">
        <v>657</v>
      </c>
      <c r="I1195" s="18">
        <v>42921</v>
      </c>
      <c r="K1195" t="s">
        <v>468</v>
      </c>
      <c r="L1195" t="s">
        <v>467</v>
      </c>
      <c r="M1195" t="s">
        <v>467</v>
      </c>
      <c r="N1195" t="s">
        <v>467</v>
      </c>
      <c r="O1195">
        <v>1</v>
      </c>
      <c r="P1195" t="s">
        <v>468</v>
      </c>
      <c r="Q1195">
        <v>2.5</v>
      </c>
      <c r="R1195" t="s">
        <v>469</v>
      </c>
      <c r="S1195" t="s">
        <v>458</v>
      </c>
      <c r="T1195" t="s">
        <v>458</v>
      </c>
      <c r="U1195" s="18">
        <v>42922</v>
      </c>
      <c r="V1195" t="s">
        <v>452</v>
      </c>
      <c r="W1195" t="s">
        <v>458</v>
      </c>
      <c r="X1195" t="s">
        <v>459</v>
      </c>
      <c r="Z1195"/>
    </row>
    <row r="1196" spans="1:26" x14ac:dyDescent="0.35">
      <c r="A1196" t="s">
        <v>505</v>
      </c>
      <c r="B1196" t="s">
        <v>460</v>
      </c>
      <c r="C1196" t="s">
        <v>475</v>
      </c>
      <c r="D1196" t="s">
        <v>192</v>
      </c>
      <c r="E1196" t="s">
        <v>476</v>
      </c>
      <c r="F1196" t="s">
        <v>466</v>
      </c>
      <c r="H1196" t="s">
        <v>658</v>
      </c>
      <c r="I1196" s="18">
        <v>42944</v>
      </c>
      <c r="K1196" t="s">
        <v>468</v>
      </c>
      <c r="L1196" t="s">
        <v>467</v>
      </c>
      <c r="M1196" t="s">
        <v>467</v>
      </c>
      <c r="N1196" t="s">
        <v>467</v>
      </c>
      <c r="O1196">
        <v>1</v>
      </c>
      <c r="P1196" t="s">
        <v>468</v>
      </c>
      <c r="Q1196">
        <v>2.5</v>
      </c>
      <c r="R1196" t="s">
        <v>469</v>
      </c>
      <c r="S1196" t="s">
        <v>458</v>
      </c>
      <c r="T1196" t="s">
        <v>458</v>
      </c>
      <c r="U1196" s="18">
        <v>42945</v>
      </c>
      <c r="V1196" t="s">
        <v>159</v>
      </c>
      <c r="W1196" t="s">
        <v>458</v>
      </c>
      <c r="X1196" t="s">
        <v>459</v>
      </c>
      <c r="Z1196"/>
    </row>
    <row r="1197" spans="1:26" x14ac:dyDescent="0.35">
      <c r="A1197" t="s">
        <v>506</v>
      </c>
      <c r="B1197" t="s">
        <v>460</v>
      </c>
      <c r="C1197" t="s">
        <v>475</v>
      </c>
      <c r="D1197" t="s">
        <v>192</v>
      </c>
      <c r="E1197" t="s">
        <v>476</v>
      </c>
      <c r="F1197" t="s">
        <v>466</v>
      </c>
      <c r="H1197" t="s">
        <v>659</v>
      </c>
      <c r="I1197" s="18">
        <v>42944</v>
      </c>
      <c r="K1197" t="s">
        <v>468</v>
      </c>
      <c r="L1197" t="s">
        <v>467</v>
      </c>
      <c r="M1197" t="s">
        <v>467</v>
      </c>
      <c r="N1197" t="s">
        <v>467</v>
      </c>
      <c r="O1197">
        <v>1</v>
      </c>
      <c r="P1197" t="s">
        <v>468</v>
      </c>
      <c r="Q1197">
        <v>2.5</v>
      </c>
      <c r="R1197" t="s">
        <v>469</v>
      </c>
      <c r="S1197" t="s">
        <v>458</v>
      </c>
      <c r="T1197" t="s">
        <v>458</v>
      </c>
      <c r="U1197" s="18">
        <v>42945</v>
      </c>
      <c r="V1197" t="s">
        <v>160</v>
      </c>
      <c r="W1197" t="s">
        <v>458</v>
      </c>
      <c r="X1197" t="s">
        <v>459</v>
      </c>
      <c r="Z1197"/>
    </row>
    <row r="1198" spans="1:26" x14ac:dyDescent="0.35">
      <c r="A1198" t="s">
        <v>507</v>
      </c>
      <c r="B1198" t="s">
        <v>460</v>
      </c>
      <c r="C1198" t="s">
        <v>475</v>
      </c>
      <c r="D1198" t="s">
        <v>192</v>
      </c>
      <c r="E1198" t="s">
        <v>476</v>
      </c>
      <c r="F1198" t="s">
        <v>466</v>
      </c>
      <c r="H1198" t="s">
        <v>660</v>
      </c>
      <c r="I1198" s="18">
        <v>42944</v>
      </c>
      <c r="K1198" t="s">
        <v>468</v>
      </c>
      <c r="L1198" t="s">
        <v>467</v>
      </c>
      <c r="M1198" t="s">
        <v>467</v>
      </c>
      <c r="N1198" t="s">
        <v>467</v>
      </c>
      <c r="O1198">
        <v>1</v>
      </c>
      <c r="P1198" t="s">
        <v>468</v>
      </c>
      <c r="Q1198">
        <v>2.5</v>
      </c>
      <c r="R1198" t="s">
        <v>469</v>
      </c>
      <c r="S1198" t="s">
        <v>458</v>
      </c>
      <c r="T1198" t="s">
        <v>458</v>
      </c>
      <c r="U1198" s="18">
        <v>42945</v>
      </c>
      <c r="V1198" t="s">
        <v>450</v>
      </c>
      <c r="W1198" t="s">
        <v>458</v>
      </c>
      <c r="X1198" t="s">
        <v>459</v>
      </c>
      <c r="Z1198"/>
    </row>
    <row r="1199" spans="1:26" x14ac:dyDescent="0.35">
      <c r="A1199" t="s">
        <v>508</v>
      </c>
      <c r="B1199" t="s">
        <v>460</v>
      </c>
      <c r="C1199" t="s">
        <v>475</v>
      </c>
      <c r="D1199" t="s">
        <v>192</v>
      </c>
      <c r="E1199" t="s">
        <v>476</v>
      </c>
      <c r="F1199" t="s">
        <v>466</v>
      </c>
      <c r="H1199" t="s">
        <v>661</v>
      </c>
      <c r="I1199" s="18">
        <v>42944</v>
      </c>
      <c r="K1199" t="s">
        <v>468</v>
      </c>
      <c r="L1199" t="s">
        <v>467</v>
      </c>
      <c r="M1199" t="s">
        <v>467</v>
      </c>
      <c r="N1199" t="s">
        <v>467</v>
      </c>
      <c r="O1199">
        <v>1</v>
      </c>
      <c r="P1199" t="s">
        <v>468</v>
      </c>
      <c r="Q1199">
        <v>2.5</v>
      </c>
      <c r="R1199" t="s">
        <v>469</v>
      </c>
      <c r="S1199" t="s">
        <v>458</v>
      </c>
      <c r="T1199" t="s">
        <v>458</v>
      </c>
      <c r="U1199" s="18">
        <v>42945</v>
      </c>
      <c r="V1199" t="s">
        <v>158</v>
      </c>
      <c r="W1199" t="s">
        <v>458</v>
      </c>
      <c r="X1199" t="s">
        <v>459</v>
      </c>
      <c r="Z1199"/>
    </row>
    <row r="1200" spans="1:26" x14ac:dyDescent="0.35">
      <c r="A1200" t="s">
        <v>509</v>
      </c>
      <c r="B1200" t="s">
        <v>460</v>
      </c>
      <c r="C1200" t="s">
        <v>475</v>
      </c>
      <c r="D1200" t="s">
        <v>192</v>
      </c>
      <c r="E1200" t="s">
        <v>476</v>
      </c>
      <c r="F1200" t="s">
        <v>466</v>
      </c>
      <c r="H1200" t="s">
        <v>662</v>
      </c>
      <c r="I1200" s="18">
        <v>42944</v>
      </c>
      <c r="K1200" t="s">
        <v>468</v>
      </c>
      <c r="L1200" t="s">
        <v>467</v>
      </c>
      <c r="M1200" t="s">
        <v>467</v>
      </c>
      <c r="N1200" t="s">
        <v>467</v>
      </c>
      <c r="O1200">
        <v>1</v>
      </c>
      <c r="P1200" t="s">
        <v>468</v>
      </c>
      <c r="Q1200">
        <v>2.5</v>
      </c>
      <c r="R1200" t="s">
        <v>469</v>
      </c>
      <c r="S1200" t="s">
        <v>458</v>
      </c>
      <c r="T1200" t="s">
        <v>458</v>
      </c>
      <c r="U1200" s="18">
        <v>42945</v>
      </c>
      <c r="V1200" t="s">
        <v>451</v>
      </c>
      <c r="W1200" t="s">
        <v>458</v>
      </c>
      <c r="X1200" t="s">
        <v>459</v>
      </c>
      <c r="Z1200"/>
    </row>
    <row r="1201" spans="1:26" x14ac:dyDescent="0.35">
      <c r="A1201" t="s">
        <v>510</v>
      </c>
      <c r="B1201" t="s">
        <v>460</v>
      </c>
      <c r="C1201" t="s">
        <v>475</v>
      </c>
      <c r="D1201" t="s">
        <v>192</v>
      </c>
      <c r="E1201" t="s">
        <v>476</v>
      </c>
      <c r="F1201" t="s">
        <v>466</v>
      </c>
      <c r="H1201" t="s">
        <v>663</v>
      </c>
      <c r="I1201" s="18">
        <v>42944</v>
      </c>
      <c r="K1201" t="s">
        <v>468</v>
      </c>
      <c r="L1201" t="s">
        <v>467</v>
      </c>
      <c r="M1201" t="s">
        <v>467</v>
      </c>
      <c r="N1201" t="s">
        <v>467</v>
      </c>
      <c r="O1201">
        <v>1</v>
      </c>
      <c r="P1201" t="s">
        <v>468</v>
      </c>
      <c r="Q1201">
        <v>2.5</v>
      </c>
      <c r="R1201" t="s">
        <v>469</v>
      </c>
      <c r="S1201" t="s">
        <v>458</v>
      </c>
      <c r="T1201" t="s">
        <v>458</v>
      </c>
      <c r="U1201" s="18">
        <v>42945</v>
      </c>
      <c r="V1201" t="s">
        <v>161</v>
      </c>
      <c r="W1201" t="s">
        <v>458</v>
      </c>
      <c r="X1201" t="s">
        <v>459</v>
      </c>
      <c r="Z1201"/>
    </row>
    <row r="1202" spans="1:26" x14ac:dyDescent="0.35">
      <c r="A1202" t="s">
        <v>511</v>
      </c>
      <c r="B1202" t="s">
        <v>460</v>
      </c>
      <c r="C1202" t="s">
        <v>475</v>
      </c>
      <c r="D1202" t="s">
        <v>192</v>
      </c>
      <c r="E1202" t="s">
        <v>476</v>
      </c>
      <c r="F1202" t="s">
        <v>466</v>
      </c>
      <c r="H1202" t="s">
        <v>664</v>
      </c>
      <c r="I1202" s="18">
        <v>42944</v>
      </c>
      <c r="K1202" t="s">
        <v>468</v>
      </c>
      <c r="L1202" t="s">
        <v>467</v>
      </c>
      <c r="M1202" t="s">
        <v>467</v>
      </c>
      <c r="N1202" t="s">
        <v>467</v>
      </c>
      <c r="O1202">
        <v>1</v>
      </c>
      <c r="P1202" t="s">
        <v>468</v>
      </c>
      <c r="Q1202">
        <v>2.5</v>
      </c>
      <c r="R1202" t="s">
        <v>469</v>
      </c>
      <c r="S1202" t="s">
        <v>458</v>
      </c>
      <c r="T1202" t="s">
        <v>458</v>
      </c>
      <c r="U1202" s="18">
        <v>42945</v>
      </c>
      <c r="V1202" t="s">
        <v>452</v>
      </c>
      <c r="W1202" t="s">
        <v>458</v>
      </c>
      <c r="X1202" t="s">
        <v>459</v>
      </c>
      <c r="Z1202"/>
    </row>
    <row r="1203" spans="1:26" x14ac:dyDescent="0.35">
      <c r="A1203" t="s">
        <v>512</v>
      </c>
      <c r="B1203" t="s">
        <v>460</v>
      </c>
      <c r="C1203" t="s">
        <v>475</v>
      </c>
      <c r="D1203" t="s">
        <v>192</v>
      </c>
      <c r="E1203" t="s">
        <v>476</v>
      </c>
      <c r="F1203" t="s">
        <v>466</v>
      </c>
      <c r="H1203" t="s">
        <v>665</v>
      </c>
      <c r="I1203" s="18">
        <v>43038</v>
      </c>
      <c r="K1203" t="s">
        <v>468</v>
      </c>
      <c r="L1203" t="s">
        <v>467</v>
      </c>
      <c r="M1203" t="s">
        <v>467</v>
      </c>
      <c r="N1203" t="s">
        <v>467</v>
      </c>
      <c r="O1203">
        <v>1</v>
      </c>
      <c r="P1203" t="s">
        <v>468</v>
      </c>
      <c r="Q1203">
        <v>2.5</v>
      </c>
      <c r="R1203" t="s">
        <v>469</v>
      </c>
      <c r="S1203" t="s">
        <v>458</v>
      </c>
      <c r="T1203" t="s">
        <v>457</v>
      </c>
      <c r="U1203" s="18">
        <v>43039</v>
      </c>
      <c r="V1203" t="s">
        <v>159</v>
      </c>
      <c r="W1203" t="s">
        <v>458</v>
      </c>
      <c r="X1203" t="s">
        <v>459</v>
      </c>
      <c r="Z1203"/>
    </row>
    <row r="1204" spans="1:26" x14ac:dyDescent="0.35">
      <c r="A1204" t="s">
        <v>603</v>
      </c>
      <c r="B1204" t="s">
        <v>460</v>
      </c>
      <c r="C1204" t="s">
        <v>475</v>
      </c>
      <c r="D1204" t="s">
        <v>192</v>
      </c>
      <c r="E1204" t="s">
        <v>476</v>
      </c>
      <c r="F1204" t="s">
        <v>466</v>
      </c>
      <c r="H1204" t="s">
        <v>666</v>
      </c>
      <c r="I1204" s="18">
        <v>43038</v>
      </c>
      <c r="K1204" t="s">
        <v>468</v>
      </c>
      <c r="L1204" t="s">
        <v>467</v>
      </c>
      <c r="M1204" t="s">
        <v>467</v>
      </c>
      <c r="N1204" t="s">
        <v>467</v>
      </c>
      <c r="O1204">
        <v>1</v>
      </c>
      <c r="P1204" t="s">
        <v>468</v>
      </c>
      <c r="Q1204">
        <v>2.5</v>
      </c>
      <c r="R1204" t="s">
        <v>469</v>
      </c>
      <c r="S1204" t="s">
        <v>458</v>
      </c>
      <c r="T1204" t="s">
        <v>456</v>
      </c>
      <c r="U1204" s="18">
        <v>43039</v>
      </c>
      <c r="V1204" t="s">
        <v>159</v>
      </c>
      <c r="W1204" t="s">
        <v>458</v>
      </c>
      <c r="X1204" t="s">
        <v>459</v>
      </c>
      <c r="Z1204"/>
    </row>
    <row r="1205" spans="1:26" x14ac:dyDescent="0.35">
      <c r="A1205" t="s">
        <v>513</v>
      </c>
      <c r="B1205" t="s">
        <v>460</v>
      </c>
      <c r="C1205" t="s">
        <v>475</v>
      </c>
      <c r="D1205" t="s">
        <v>192</v>
      </c>
      <c r="E1205" t="s">
        <v>476</v>
      </c>
      <c r="F1205" t="s">
        <v>466</v>
      </c>
      <c r="H1205" t="s">
        <v>667</v>
      </c>
      <c r="I1205" s="18">
        <v>43038</v>
      </c>
      <c r="K1205" t="s">
        <v>468</v>
      </c>
      <c r="L1205" t="s">
        <v>467</v>
      </c>
      <c r="M1205" t="s">
        <v>467</v>
      </c>
      <c r="N1205" t="s">
        <v>467</v>
      </c>
      <c r="O1205">
        <v>1</v>
      </c>
      <c r="P1205" t="s">
        <v>468</v>
      </c>
      <c r="Q1205">
        <v>2.5</v>
      </c>
      <c r="R1205" t="s">
        <v>469</v>
      </c>
      <c r="S1205" t="s">
        <v>458</v>
      </c>
      <c r="T1205" t="s">
        <v>457</v>
      </c>
      <c r="U1205" s="18">
        <v>43039</v>
      </c>
      <c r="V1205" t="s">
        <v>160</v>
      </c>
      <c r="W1205" t="s">
        <v>458</v>
      </c>
      <c r="X1205" t="s">
        <v>459</v>
      </c>
      <c r="Z1205"/>
    </row>
    <row r="1206" spans="1:26" x14ac:dyDescent="0.35">
      <c r="A1206" t="s">
        <v>604</v>
      </c>
      <c r="B1206" t="s">
        <v>460</v>
      </c>
      <c r="C1206" t="s">
        <v>475</v>
      </c>
      <c r="D1206" t="s">
        <v>192</v>
      </c>
      <c r="E1206" t="s">
        <v>476</v>
      </c>
      <c r="F1206" t="s">
        <v>466</v>
      </c>
      <c r="H1206" t="s">
        <v>668</v>
      </c>
      <c r="I1206" s="18">
        <v>43038</v>
      </c>
      <c r="K1206" t="s">
        <v>468</v>
      </c>
      <c r="L1206" t="s">
        <v>467</v>
      </c>
      <c r="M1206" t="s">
        <v>467</v>
      </c>
      <c r="N1206" t="s">
        <v>467</v>
      </c>
      <c r="O1206">
        <v>1</v>
      </c>
      <c r="P1206" t="s">
        <v>468</v>
      </c>
      <c r="Q1206">
        <v>2.5</v>
      </c>
      <c r="R1206" t="s">
        <v>469</v>
      </c>
      <c r="S1206" t="s">
        <v>458</v>
      </c>
      <c r="T1206" t="s">
        <v>456</v>
      </c>
      <c r="U1206" s="18">
        <v>43039</v>
      </c>
      <c r="V1206" t="s">
        <v>160</v>
      </c>
      <c r="W1206" t="s">
        <v>458</v>
      </c>
      <c r="X1206" t="s">
        <v>459</v>
      </c>
      <c r="Z1206"/>
    </row>
    <row r="1207" spans="1:26" x14ac:dyDescent="0.35">
      <c r="A1207" t="s">
        <v>514</v>
      </c>
      <c r="B1207" t="s">
        <v>460</v>
      </c>
      <c r="C1207" t="s">
        <v>475</v>
      </c>
      <c r="D1207" t="s">
        <v>192</v>
      </c>
      <c r="E1207" t="s">
        <v>476</v>
      </c>
      <c r="F1207" t="s">
        <v>466</v>
      </c>
      <c r="H1207" t="s">
        <v>669</v>
      </c>
      <c r="I1207" s="18">
        <v>43038</v>
      </c>
      <c r="K1207" t="s">
        <v>468</v>
      </c>
      <c r="L1207" t="s">
        <v>467</v>
      </c>
      <c r="M1207" t="s">
        <v>467</v>
      </c>
      <c r="N1207" t="s">
        <v>467</v>
      </c>
      <c r="O1207">
        <v>1</v>
      </c>
      <c r="P1207" t="s">
        <v>468</v>
      </c>
      <c r="Q1207">
        <v>2.5</v>
      </c>
      <c r="R1207" t="s">
        <v>469</v>
      </c>
      <c r="S1207" t="s">
        <v>458</v>
      </c>
      <c r="T1207" t="s">
        <v>457</v>
      </c>
      <c r="U1207" s="18">
        <v>43039</v>
      </c>
      <c r="V1207" t="s">
        <v>450</v>
      </c>
      <c r="W1207" t="s">
        <v>458</v>
      </c>
      <c r="X1207" t="s">
        <v>459</v>
      </c>
      <c r="Z1207"/>
    </row>
    <row r="1208" spans="1:26" x14ac:dyDescent="0.35">
      <c r="A1208" t="s">
        <v>800</v>
      </c>
      <c r="B1208" t="s">
        <v>460</v>
      </c>
      <c r="C1208" t="s">
        <v>475</v>
      </c>
      <c r="D1208" t="s">
        <v>192</v>
      </c>
      <c r="E1208" t="s">
        <v>476</v>
      </c>
      <c r="F1208" t="s">
        <v>466</v>
      </c>
      <c r="H1208" t="s">
        <v>670</v>
      </c>
      <c r="I1208" s="18">
        <v>43038</v>
      </c>
      <c r="K1208" t="s">
        <v>468</v>
      </c>
      <c r="L1208" t="s">
        <v>467</v>
      </c>
      <c r="M1208" t="s">
        <v>467</v>
      </c>
      <c r="N1208" t="s">
        <v>467</v>
      </c>
      <c r="O1208">
        <v>1</v>
      </c>
      <c r="P1208" t="s">
        <v>468</v>
      </c>
      <c r="Q1208">
        <v>2.5</v>
      </c>
      <c r="R1208" t="s">
        <v>469</v>
      </c>
      <c r="S1208" t="s">
        <v>458</v>
      </c>
      <c r="T1208" t="s">
        <v>456</v>
      </c>
      <c r="U1208" s="18">
        <v>43039</v>
      </c>
      <c r="V1208" t="s">
        <v>450</v>
      </c>
      <c r="W1208" t="s">
        <v>458</v>
      </c>
      <c r="X1208" t="s">
        <v>459</v>
      </c>
      <c r="Z1208"/>
    </row>
    <row r="1209" spans="1:26" x14ac:dyDescent="0.35">
      <c r="A1209" t="s">
        <v>515</v>
      </c>
      <c r="B1209" t="s">
        <v>460</v>
      </c>
      <c r="C1209" t="s">
        <v>475</v>
      </c>
      <c r="D1209" t="s">
        <v>192</v>
      </c>
      <c r="E1209" t="s">
        <v>476</v>
      </c>
      <c r="F1209" t="s">
        <v>466</v>
      </c>
      <c r="H1209" t="s">
        <v>671</v>
      </c>
      <c r="I1209" s="18">
        <v>43038</v>
      </c>
      <c r="K1209" t="s">
        <v>468</v>
      </c>
      <c r="L1209" t="s">
        <v>467</v>
      </c>
      <c r="M1209" t="s">
        <v>467</v>
      </c>
      <c r="N1209" t="s">
        <v>467</v>
      </c>
      <c r="O1209">
        <v>1</v>
      </c>
      <c r="P1209" t="s">
        <v>468</v>
      </c>
      <c r="Q1209">
        <v>2.5</v>
      </c>
      <c r="R1209" t="s">
        <v>469</v>
      </c>
      <c r="S1209" t="s">
        <v>458</v>
      </c>
      <c r="T1209" t="s">
        <v>457</v>
      </c>
      <c r="U1209" s="18">
        <v>43039</v>
      </c>
      <c r="V1209" t="s">
        <v>158</v>
      </c>
      <c r="W1209" t="s">
        <v>458</v>
      </c>
      <c r="X1209" t="s">
        <v>459</v>
      </c>
      <c r="Z1209"/>
    </row>
    <row r="1210" spans="1:26" x14ac:dyDescent="0.35">
      <c r="A1210" t="s">
        <v>605</v>
      </c>
      <c r="B1210" t="s">
        <v>460</v>
      </c>
      <c r="C1210" t="s">
        <v>475</v>
      </c>
      <c r="D1210" t="s">
        <v>192</v>
      </c>
      <c r="E1210" t="s">
        <v>476</v>
      </c>
      <c r="F1210" t="s">
        <v>466</v>
      </c>
      <c r="H1210" t="s">
        <v>672</v>
      </c>
      <c r="I1210" s="18">
        <v>43038</v>
      </c>
      <c r="K1210" t="s">
        <v>468</v>
      </c>
      <c r="L1210" t="s">
        <v>467</v>
      </c>
      <c r="M1210" t="s">
        <v>467</v>
      </c>
      <c r="N1210" t="s">
        <v>467</v>
      </c>
      <c r="O1210">
        <v>1</v>
      </c>
      <c r="P1210" t="s">
        <v>468</v>
      </c>
      <c r="Q1210">
        <v>2.5</v>
      </c>
      <c r="R1210" t="s">
        <v>469</v>
      </c>
      <c r="S1210" t="s">
        <v>458</v>
      </c>
      <c r="T1210" t="s">
        <v>456</v>
      </c>
      <c r="U1210" s="18">
        <v>43039</v>
      </c>
      <c r="V1210" t="s">
        <v>158</v>
      </c>
      <c r="W1210" t="s">
        <v>458</v>
      </c>
      <c r="X1210" t="s">
        <v>459</v>
      </c>
      <c r="Z1210"/>
    </row>
    <row r="1211" spans="1:26" x14ac:dyDescent="0.35">
      <c r="A1211" t="s">
        <v>516</v>
      </c>
      <c r="B1211" t="s">
        <v>460</v>
      </c>
      <c r="C1211" t="s">
        <v>475</v>
      </c>
      <c r="D1211" t="s">
        <v>192</v>
      </c>
      <c r="E1211" t="s">
        <v>476</v>
      </c>
      <c r="F1211" t="s">
        <v>466</v>
      </c>
      <c r="H1211" t="s">
        <v>673</v>
      </c>
      <c r="I1211" s="18">
        <v>43054</v>
      </c>
      <c r="K1211" t="s">
        <v>468</v>
      </c>
      <c r="L1211" t="s">
        <v>467</v>
      </c>
      <c r="M1211" t="s">
        <v>467</v>
      </c>
      <c r="N1211" t="s">
        <v>467</v>
      </c>
      <c r="O1211">
        <v>1</v>
      </c>
      <c r="P1211" t="s">
        <v>468</v>
      </c>
      <c r="Q1211">
        <v>2.5</v>
      </c>
      <c r="R1211" t="s">
        <v>469</v>
      </c>
      <c r="S1211" t="s">
        <v>458</v>
      </c>
      <c r="T1211" t="s">
        <v>458</v>
      </c>
      <c r="U1211" s="18">
        <v>43055</v>
      </c>
      <c r="V1211" t="s">
        <v>159</v>
      </c>
      <c r="W1211" t="s">
        <v>458</v>
      </c>
      <c r="X1211" t="s">
        <v>459</v>
      </c>
      <c r="Z1211"/>
    </row>
    <row r="1212" spans="1:26" x14ac:dyDescent="0.35">
      <c r="A1212" t="s">
        <v>517</v>
      </c>
      <c r="B1212" t="s">
        <v>460</v>
      </c>
      <c r="C1212" t="s">
        <v>475</v>
      </c>
      <c r="D1212" t="s">
        <v>192</v>
      </c>
      <c r="E1212" t="s">
        <v>476</v>
      </c>
      <c r="F1212" t="s">
        <v>466</v>
      </c>
      <c r="H1212" t="s">
        <v>674</v>
      </c>
      <c r="I1212" s="18">
        <v>43054</v>
      </c>
      <c r="K1212" t="s">
        <v>468</v>
      </c>
      <c r="L1212" t="s">
        <v>467</v>
      </c>
      <c r="M1212" t="s">
        <v>467</v>
      </c>
      <c r="N1212" t="s">
        <v>467</v>
      </c>
      <c r="O1212">
        <v>1</v>
      </c>
      <c r="P1212" t="s">
        <v>468</v>
      </c>
      <c r="Q1212">
        <v>2.5</v>
      </c>
      <c r="R1212" t="s">
        <v>469</v>
      </c>
      <c r="S1212" t="s">
        <v>458</v>
      </c>
      <c r="T1212" t="s">
        <v>457</v>
      </c>
      <c r="U1212" s="18">
        <v>43055</v>
      </c>
      <c r="V1212" t="s">
        <v>160</v>
      </c>
      <c r="W1212" t="s">
        <v>458</v>
      </c>
      <c r="X1212" t="s">
        <v>459</v>
      </c>
      <c r="Z1212"/>
    </row>
    <row r="1213" spans="1:26" x14ac:dyDescent="0.35">
      <c r="A1213" t="s">
        <v>606</v>
      </c>
      <c r="B1213" t="s">
        <v>460</v>
      </c>
      <c r="C1213" t="s">
        <v>475</v>
      </c>
      <c r="D1213" t="s">
        <v>192</v>
      </c>
      <c r="E1213" t="s">
        <v>476</v>
      </c>
      <c r="F1213" t="s">
        <v>466</v>
      </c>
      <c r="H1213" t="s">
        <v>675</v>
      </c>
      <c r="I1213" s="18">
        <v>43054</v>
      </c>
      <c r="K1213" t="s">
        <v>468</v>
      </c>
      <c r="L1213" t="s">
        <v>467</v>
      </c>
      <c r="M1213" t="s">
        <v>467</v>
      </c>
      <c r="N1213" t="s">
        <v>467</v>
      </c>
      <c r="O1213">
        <v>1</v>
      </c>
      <c r="P1213" t="s">
        <v>468</v>
      </c>
      <c r="Q1213">
        <v>2.5</v>
      </c>
      <c r="R1213" t="s">
        <v>469</v>
      </c>
      <c r="S1213" t="s">
        <v>458</v>
      </c>
      <c r="T1213" t="s">
        <v>456</v>
      </c>
      <c r="U1213" s="18">
        <v>43055</v>
      </c>
      <c r="V1213" t="s">
        <v>160</v>
      </c>
      <c r="W1213" t="s">
        <v>458</v>
      </c>
      <c r="X1213" t="s">
        <v>459</v>
      </c>
      <c r="Z1213"/>
    </row>
    <row r="1214" spans="1:26" x14ac:dyDescent="0.35">
      <c r="A1214" t="s">
        <v>518</v>
      </c>
      <c r="B1214" t="s">
        <v>460</v>
      </c>
      <c r="C1214" t="s">
        <v>475</v>
      </c>
      <c r="D1214" t="s">
        <v>192</v>
      </c>
      <c r="E1214" t="s">
        <v>476</v>
      </c>
      <c r="F1214" t="s">
        <v>466</v>
      </c>
      <c r="H1214" t="s">
        <v>676</v>
      </c>
      <c r="I1214" s="18">
        <v>43054</v>
      </c>
      <c r="K1214" t="s">
        <v>468</v>
      </c>
      <c r="L1214" t="s">
        <v>467</v>
      </c>
      <c r="M1214" t="s">
        <v>467</v>
      </c>
      <c r="N1214" t="s">
        <v>467</v>
      </c>
      <c r="O1214">
        <v>1</v>
      </c>
      <c r="P1214" t="s">
        <v>468</v>
      </c>
      <c r="Q1214">
        <v>2.5</v>
      </c>
      <c r="R1214" t="s">
        <v>469</v>
      </c>
      <c r="S1214" t="s">
        <v>458</v>
      </c>
      <c r="T1214" t="s">
        <v>458</v>
      </c>
      <c r="U1214" s="18">
        <v>43055</v>
      </c>
      <c r="V1214" t="s">
        <v>158</v>
      </c>
      <c r="W1214" t="s">
        <v>458</v>
      </c>
      <c r="X1214" t="s">
        <v>459</v>
      </c>
      <c r="Z1214"/>
    </row>
    <row r="1215" spans="1:26" x14ac:dyDescent="0.35">
      <c r="A1215" t="s">
        <v>519</v>
      </c>
      <c r="B1215" t="s">
        <v>460</v>
      </c>
      <c r="C1215" t="s">
        <v>475</v>
      </c>
      <c r="D1215" t="s">
        <v>192</v>
      </c>
      <c r="E1215" t="s">
        <v>476</v>
      </c>
      <c r="F1215" t="s">
        <v>466</v>
      </c>
      <c r="H1215" t="s">
        <v>677</v>
      </c>
      <c r="I1215" s="18">
        <v>43054</v>
      </c>
      <c r="K1215" t="s">
        <v>468</v>
      </c>
      <c r="L1215" t="s">
        <v>467</v>
      </c>
      <c r="M1215" t="s">
        <v>467</v>
      </c>
      <c r="N1215" t="s">
        <v>467</v>
      </c>
      <c r="O1215">
        <v>1</v>
      </c>
      <c r="P1215" t="s">
        <v>468</v>
      </c>
      <c r="Q1215">
        <v>2.5</v>
      </c>
      <c r="R1215" t="s">
        <v>469</v>
      </c>
      <c r="S1215" t="s">
        <v>458</v>
      </c>
      <c r="T1215" t="s">
        <v>458</v>
      </c>
      <c r="U1215" s="18">
        <v>43055</v>
      </c>
      <c r="V1215" t="s">
        <v>162</v>
      </c>
      <c r="W1215" t="s">
        <v>458</v>
      </c>
      <c r="X1215" t="s">
        <v>459</v>
      </c>
      <c r="Z1215"/>
    </row>
    <row r="1216" spans="1:26" x14ac:dyDescent="0.35">
      <c r="A1216" t="s">
        <v>520</v>
      </c>
      <c r="B1216" t="s">
        <v>460</v>
      </c>
      <c r="C1216" t="s">
        <v>475</v>
      </c>
      <c r="D1216" t="s">
        <v>192</v>
      </c>
      <c r="E1216" t="s">
        <v>476</v>
      </c>
      <c r="F1216" t="s">
        <v>466</v>
      </c>
      <c r="H1216" t="s">
        <v>678</v>
      </c>
      <c r="I1216" s="18">
        <v>43054</v>
      </c>
      <c r="K1216" t="s">
        <v>468</v>
      </c>
      <c r="L1216" t="s">
        <v>467</v>
      </c>
      <c r="M1216" t="s">
        <v>467</v>
      </c>
      <c r="N1216" t="s">
        <v>467</v>
      </c>
      <c r="O1216">
        <v>1</v>
      </c>
      <c r="P1216" t="s">
        <v>468</v>
      </c>
      <c r="Q1216">
        <v>2.5</v>
      </c>
      <c r="R1216" t="s">
        <v>469</v>
      </c>
      <c r="S1216" t="s">
        <v>458</v>
      </c>
      <c r="T1216" t="s">
        <v>458</v>
      </c>
      <c r="U1216" s="18">
        <v>43055</v>
      </c>
      <c r="V1216" t="s">
        <v>453</v>
      </c>
      <c r="W1216" t="s">
        <v>458</v>
      </c>
      <c r="X1216" t="s">
        <v>459</v>
      </c>
      <c r="Z1216"/>
    </row>
    <row r="1217" spans="1:26" x14ac:dyDescent="0.35">
      <c r="A1217" t="s">
        <v>521</v>
      </c>
      <c r="B1217" t="s">
        <v>460</v>
      </c>
      <c r="C1217" t="s">
        <v>475</v>
      </c>
      <c r="D1217" t="s">
        <v>192</v>
      </c>
      <c r="E1217" t="s">
        <v>476</v>
      </c>
      <c r="F1217" t="s">
        <v>466</v>
      </c>
      <c r="H1217" t="s">
        <v>679</v>
      </c>
      <c r="I1217" s="18">
        <v>43054</v>
      </c>
      <c r="K1217" t="s">
        <v>468</v>
      </c>
      <c r="L1217" t="s">
        <v>467</v>
      </c>
      <c r="M1217" t="s">
        <v>467</v>
      </c>
      <c r="N1217" t="s">
        <v>467</v>
      </c>
      <c r="O1217">
        <v>1</v>
      </c>
      <c r="P1217" t="s">
        <v>468</v>
      </c>
      <c r="Q1217">
        <v>2.5</v>
      </c>
      <c r="R1217" t="s">
        <v>469</v>
      </c>
      <c r="S1217" t="s">
        <v>458</v>
      </c>
      <c r="T1217" t="s">
        <v>458</v>
      </c>
      <c r="U1217" s="18">
        <v>43055</v>
      </c>
      <c r="V1217" t="s">
        <v>451</v>
      </c>
      <c r="W1217" t="s">
        <v>458</v>
      </c>
      <c r="X1217" t="s">
        <v>459</v>
      </c>
      <c r="Z1217"/>
    </row>
    <row r="1218" spans="1:26" x14ac:dyDescent="0.35">
      <c r="A1218" t="s">
        <v>522</v>
      </c>
      <c r="B1218" t="s">
        <v>460</v>
      </c>
      <c r="C1218" t="s">
        <v>475</v>
      </c>
      <c r="D1218" t="s">
        <v>192</v>
      </c>
      <c r="E1218" t="s">
        <v>476</v>
      </c>
      <c r="F1218" t="s">
        <v>466</v>
      </c>
      <c r="H1218" t="s">
        <v>680</v>
      </c>
      <c r="I1218" s="18">
        <v>43054</v>
      </c>
      <c r="K1218" t="s">
        <v>468</v>
      </c>
      <c r="L1218" t="s">
        <v>467</v>
      </c>
      <c r="M1218" t="s">
        <v>467</v>
      </c>
      <c r="N1218" t="s">
        <v>467</v>
      </c>
      <c r="O1218">
        <v>1</v>
      </c>
      <c r="P1218" t="s">
        <v>468</v>
      </c>
      <c r="Q1218">
        <v>2.5</v>
      </c>
      <c r="R1218" t="s">
        <v>469</v>
      </c>
      <c r="S1218" t="s">
        <v>458</v>
      </c>
      <c r="T1218" t="s">
        <v>458</v>
      </c>
      <c r="U1218" s="18">
        <v>43055</v>
      </c>
      <c r="V1218" t="s">
        <v>452</v>
      </c>
      <c r="W1218" t="s">
        <v>458</v>
      </c>
      <c r="X1218" t="s">
        <v>459</v>
      </c>
      <c r="Z1218"/>
    </row>
    <row r="1219" spans="1:26" x14ac:dyDescent="0.35">
      <c r="A1219" t="s">
        <v>523</v>
      </c>
      <c r="B1219" t="s">
        <v>460</v>
      </c>
      <c r="C1219" t="s">
        <v>475</v>
      </c>
      <c r="D1219" t="s">
        <v>192</v>
      </c>
      <c r="E1219" t="s">
        <v>476</v>
      </c>
      <c r="F1219" t="s">
        <v>466</v>
      </c>
      <c r="H1219" t="s">
        <v>681</v>
      </c>
      <c r="I1219" s="18">
        <v>43070</v>
      </c>
      <c r="K1219" t="s">
        <v>468</v>
      </c>
      <c r="L1219" t="s">
        <v>467</v>
      </c>
      <c r="M1219" t="s">
        <v>467</v>
      </c>
      <c r="N1219" t="s">
        <v>467</v>
      </c>
      <c r="O1219">
        <v>1</v>
      </c>
      <c r="P1219" t="s">
        <v>468</v>
      </c>
      <c r="Q1219">
        <v>2.5</v>
      </c>
      <c r="R1219" t="s">
        <v>469</v>
      </c>
      <c r="S1219" t="s">
        <v>458</v>
      </c>
      <c r="T1219" t="s">
        <v>458</v>
      </c>
      <c r="U1219" s="18">
        <v>43071</v>
      </c>
      <c r="V1219" t="s">
        <v>159</v>
      </c>
      <c r="W1219" t="s">
        <v>458</v>
      </c>
      <c r="X1219" t="s">
        <v>459</v>
      </c>
      <c r="Z1219"/>
    </row>
    <row r="1220" spans="1:26" x14ac:dyDescent="0.35">
      <c r="A1220" t="s">
        <v>524</v>
      </c>
      <c r="B1220" t="s">
        <v>460</v>
      </c>
      <c r="C1220" t="s">
        <v>475</v>
      </c>
      <c r="D1220" t="s">
        <v>192</v>
      </c>
      <c r="E1220" t="s">
        <v>476</v>
      </c>
      <c r="F1220" t="s">
        <v>466</v>
      </c>
      <c r="H1220" t="s">
        <v>682</v>
      </c>
      <c r="I1220" s="18">
        <v>43070</v>
      </c>
      <c r="K1220" t="s">
        <v>468</v>
      </c>
      <c r="L1220" t="s">
        <v>467</v>
      </c>
      <c r="M1220" t="s">
        <v>467</v>
      </c>
      <c r="N1220" t="s">
        <v>467</v>
      </c>
      <c r="O1220">
        <v>1</v>
      </c>
      <c r="P1220" t="s">
        <v>468</v>
      </c>
      <c r="Q1220">
        <v>2.5</v>
      </c>
      <c r="R1220" t="s">
        <v>469</v>
      </c>
      <c r="S1220" t="s">
        <v>458</v>
      </c>
      <c r="T1220" t="s">
        <v>458</v>
      </c>
      <c r="U1220" s="18">
        <v>43071</v>
      </c>
      <c r="V1220" t="s">
        <v>160</v>
      </c>
      <c r="W1220" t="s">
        <v>458</v>
      </c>
      <c r="X1220" t="s">
        <v>459</v>
      </c>
      <c r="Z1220"/>
    </row>
    <row r="1221" spans="1:26" x14ac:dyDescent="0.35">
      <c r="A1221" t="s">
        <v>525</v>
      </c>
      <c r="B1221" t="s">
        <v>460</v>
      </c>
      <c r="C1221" t="s">
        <v>475</v>
      </c>
      <c r="D1221" t="s">
        <v>192</v>
      </c>
      <c r="E1221" t="s">
        <v>476</v>
      </c>
      <c r="F1221" t="s">
        <v>466</v>
      </c>
      <c r="H1221" t="s">
        <v>683</v>
      </c>
      <c r="I1221" s="18">
        <v>43070</v>
      </c>
      <c r="K1221" t="s">
        <v>468</v>
      </c>
      <c r="L1221" t="s">
        <v>467</v>
      </c>
      <c r="M1221" t="s">
        <v>467</v>
      </c>
      <c r="N1221" t="s">
        <v>467</v>
      </c>
      <c r="O1221">
        <v>1</v>
      </c>
      <c r="P1221" t="s">
        <v>468</v>
      </c>
      <c r="Q1221">
        <v>2.5</v>
      </c>
      <c r="R1221" t="s">
        <v>469</v>
      </c>
      <c r="S1221" t="s">
        <v>458</v>
      </c>
      <c r="T1221" t="s">
        <v>458</v>
      </c>
      <c r="U1221" s="18">
        <v>43071</v>
      </c>
      <c r="V1221" t="s">
        <v>158</v>
      </c>
      <c r="W1221" t="s">
        <v>458</v>
      </c>
      <c r="X1221" t="s">
        <v>459</v>
      </c>
      <c r="Z1221"/>
    </row>
    <row r="1222" spans="1:26" x14ac:dyDescent="0.35">
      <c r="A1222" t="s">
        <v>526</v>
      </c>
      <c r="B1222" t="s">
        <v>460</v>
      </c>
      <c r="C1222" t="s">
        <v>475</v>
      </c>
      <c r="D1222" t="s">
        <v>192</v>
      </c>
      <c r="E1222" t="s">
        <v>476</v>
      </c>
      <c r="F1222" t="s">
        <v>466</v>
      </c>
      <c r="H1222" t="s">
        <v>684</v>
      </c>
      <c r="I1222" s="18">
        <v>43070</v>
      </c>
      <c r="K1222" t="s">
        <v>468</v>
      </c>
      <c r="L1222" t="s">
        <v>467</v>
      </c>
      <c r="M1222" t="s">
        <v>467</v>
      </c>
      <c r="N1222" t="s">
        <v>467</v>
      </c>
      <c r="O1222">
        <v>1</v>
      </c>
      <c r="P1222" t="s">
        <v>468</v>
      </c>
      <c r="Q1222">
        <v>2.5</v>
      </c>
      <c r="R1222" t="s">
        <v>469</v>
      </c>
      <c r="S1222" t="s">
        <v>458</v>
      </c>
      <c r="T1222" t="s">
        <v>458</v>
      </c>
      <c r="U1222" s="18">
        <v>43071</v>
      </c>
      <c r="V1222" t="s">
        <v>162</v>
      </c>
      <c r="W1222" t="s">
        <v>458</v>
      </c>
      <c r="X1222" t="s">
        <v>459</v>
      </c>
      <c r="Z1222"/>
    </row>
    <row r="1223" spans="1:26" x14ac:dyDescent="0.35">
      <c r="A1223" t="s">
        <v>527</v>
      </c>
      <c r="B1223" t="s">
        <v>460</v>
      </c>
      <c r="C1223" t="s">
        <v>475</v>
      </c>
      <c r="D1223" t="s">
        <v>192</v>
      </c>
      <c r="E1223" t="s">
        <v>476</v>
      </c>
      <c r="F1223" t="s">
        <v>466</v>
      </c>
      <c r="H1223" t="s">
        <v>685</v>
      </c>
      <c r="I1223" s="18">
        <v>43070</v>
      </c>
      <c r="K1223" t="s">
        <v>468</v>
      </c>
      <c r="L1223" t="s">
        <v>467</v>
      </c>
      <c r="M1223" t="s">
        <v>467</v>
      </c>
      <c r="N1223" t="s">
        <v>467</v>
      </c>
      <c r="O1223">
        <v>1</v>
      </c>
      <c r="P1223" t="s">
        <v>468</v>
      </c>
      <c r="Q1223">
        <v>2.5</v>
      </c>
      <c r="R1223" t="s">
        <v>469</v>
      </c>
      <c r="S1223" t="s">
        <v>458</v>
      </c>
      <c r="T1223" t="s">
        <v>458</v>
      </c>
      <c r="U1223" s="18">
        <v>43071</v>
      </c>
      <c r="V1223" t="s">
        <v>453</v>
      </c>
      <c r="W1223" t="s">
        <v>458</v>
      </c>
      <c r="X1223" t="s">
        <v>459</v>
      </c>
      <c r="Z1223"/>
    </row>
    <row r="1224" spans="1:26" x14ac:dyDescent="0.35">
      <c r="A1224" t="s">
        <v>528</v>
      </c>
      <c r="B1224" t="s">
        <v>460</v>
      </c>
      <c r="C1224" t="s">
        <v>475</v>
      </c>
      <c r="D1224" t="s">
        <v>192</v>
      </c>
      <c r="E1224" t="s">
        <v>476</v>
      </c>
      <c r="F1224" t="s">
        <v>466</v>
      </c>
      <c r="H1224" t="s">
        <v>686</v>
      </c>
      <c r="I1224" s="18">
        <v>43070</v>
      </c>
      <c r="K1224" t="s">
        <v>468</v>
      </c>
      <c r="L1224" t="s">
        <v>467</v>
      </c>
      <c r="M1224" t="s">
        <v>467</v>
      </c>
      <c r="N1224" t="s">
        <v>467</v>
      </c>
      <c r="O1224">
        <v>1</v>
      </c>
      <c r="P1224" t="s">
        <v>468</v>
      </c>
      <c r="Q1224">
        <v>2.5</v>
      </c>
      <c r="R1224" t="s">
        <v>469</v>
      </c>
      <c r="S1224" t="s">
        <v>458</v>
      </c>
      <c r="T1224" t="s">
        <v>458</v>
      </c>
      <c r="U1224" s="18">
        <v>43071</v>
      </c>
      <c r="V1224" t="s">
        <v>451</v>
      </c>
      <c r="W1224" t="s">
        <v>458</v>
      </c>
      <c r="X1224" t="s">
        <v>459</v>
      </c>
      <c r="Z1224"/>
    </row>
    <row r="1225" spans="1:26" x14ac:dyDescent="0.35">
      <c r="A1225" t="s">
        <v>529</v>
      </c>
      <c r="B1225" t="s">
        <v>460</v>
      </c>
      <c r="C1225" t="s">
        <v>475</v>
      </c>
      <c r="D1225" t="s">
        <v>192</v>
      </c>
      <c r="E1225" t="s">
        <v>476</v>
      </c>
      <c r="F1225" t="s">
        <v>466</v>
      </c>
      <c r="H1225" t="s">
        <v>687</v>
      </c>
      <c r="I1225" s="18">
        <v>43070</v>
      </c>
      <c r="K1225" t="s">
        <v>468</v>
      </c>
      <c r="L1225" t="s">
        <v>467</v>
      </c>
      <c r="M1225" t="s">
        <v>467</v>
      </c>
      <c r="N1225" t="s">
        <v>467</v>
      </c>
      <c r="O1225">
        <v>1</v>
      </c>
      <c r="P1225" t="s">
        <v>468</v>
      </c>
      <c r="Q1225">
        <v>2.5</v>
      </c>
      <c r="R1225" t="s">
        <v>469</v>
      </c>
      <c r="S1225" t="s">
        <v>458</v>
      </c>
      <c r="T1225" t="s">
        <v>458</v>
      </c>
      <c r="U1225" s="18">
        <v>43071</v>
      </c>
      <c r="V1225" t="s">
        <v>452</v>
      </c>
      <c r="W1225" t="s">
        <v>458</v>
      </c>
      <c r="X1225" t="s">
        <v>459</v>
      </c>
      <c r="Z1225"/>
    </row>
    <row r="1226" spans="1:26" x14ac:dyDescent="0.35">
      <c r="A1226" t="s">
        <v>530</v>
      </c>
      <c r="B1226" t="s">
        <v>460</v>
      </c>
      <c r="C1226" t="s">
        <v>475</v>
      </c>
      <c r="D1226" t="s">
        <v>192</v>
      </c>
      <c r="E1226" t="s">
        <v>476</v>
      </c>
      <c r="F1226" t="s">
        <v>466</v>
      </c>
      <c r="H1226" t="s">
        <v>688</v>
      </c>
      <c r="I1226" s="18">
        <v>43243</v>
      </c>
      <c r="J1226">
        <v>2.5</v>
      </c>
      <c r="K1226" t="s">
        <v>468</v>
      </c>
      <c r="L1226" t="s">
        <v>467</v>
      </c>
      <c r="M1226" t="s">
        <v>467</v>
      </c>
      <c r="N1226" t="s">
        <v>467</v>
      </c>
      <c r="O1226">
        <v>1</v>
      </c>
      <c r="P1226" t="s">
        <v>468</v>
      </c>
      <c r="Q1226">
        <v>2.5</v>
      </c>
      <c r="R1226" t="s">
        <v>469</v>
      </c>
      <c r="S1226" t="s">
        <v>458</v>
      </c>
      <c r="T1226" t="s">
        <v>458</v>
      </c>
      <c r="U1226" s="18">
        <v>43244</v>
      </c>
      <c r="V1226" t="s">
        <v>450</v>
      </c>
      <c r="W1226" t="s">
        <v>458</v>
      </c>
      <c r="X1226" t="s">
        <v>459</v>
      </c>
      <c r="Z1226"/>
    </row>
    <row r="1227" spans="1:26" x14ac:dyDescent="0.35">
      <c r="A1227" t="s">
        <v>531</v>
      </c>
      <c r="B1227" t="s">
        <v>460</v>
      </c>
      <c r="C1227" t="s">
        <v>475</v>
      </c>
      <c r="D1227" t="s">
        <v>192</v>
      </c>
      <c r="E1227" t="s">
        <v>476</v>
      </c>
      <c r="F1227" t="s">
        <v>466</v>
      </c>
      <c r="H1227" t="s">
        <v>689</v>
      </c>
      <c r="I1227" s="18">
        <v>43265</v>
      </c>
      <c r="K1227" t="s">
        <v>468</v>
      </c>
      <c r="L1227" t="s">
        <v>467</v>
      </c>
      <c r="M1227" t="s">
        <v>467</v>
      </c>
      <c r="N1227" t="s">
        <v>467</v>
      </c>
      <c r="O1227">
        <v>1</v>
      </c>
      <c r="P1227" t="s">
        <v>468</v>
      </c>
      <c r="Q1227">
        <v>2.5</v>
      </c>
      <c r="R1227" t="s">
        <v>469</v>
      </c>
      <c r="S1227" t="s">
        <v>458</v>
      </c>
      <c r="T1227" t="s">
        <v>458</v>
      </c>
      <c r="U1227" s="18">
        <v>43266</v>
      </c>
      <c r="V1227" t="s">
        <v>454</v>
      </c>
      <c r="W1227" t="s">
        <v>458</v>
      </c>
      <c r="X1227" t="s">
        <v>459</v>
      </c>
      <c r="Z1227"/>
    </row>
    <row r="1228" spans="1:26" x14ac:dyDescent="0.35">
      <c r="A1228" t="s">
        <v>531</v>
      </c>
      <c r="B1228" t="s">
        <v>460</v>
      </c>
      <c r="C1228" t="s">
        <v>475</v>
      </c>
      <c r="D1228" t="s">
        <v>192</v>
      </c>
      <c r="E1228" t="s">
        <v>476</v>
      </c>
      <c r="F1228" t="s">
        <v>466</v>
      </c>
      <c r="H1228" t="s">
        <v>690</v>
      </c>
      <c r="I1228" s="18">
        <v>43265</v>
      </c>
      <c r="K1228" t="s">
        <v>468</v>
      </c>
      <c r="L1228" t="s">
        <v>467</v>
      </c>
      <c r="M1228" t="s">
        <v>467</v>
      </c>
      <c r="N1228" t="s">
        <v>467</v>
      </c>
      <c r="O1228">
        <v>1</v>
      </c>
      <c r="P1228" t="s">
        <v>468</v>
      </c>
      <c r="Q1228">
        <v>2.5</v>
      </c>
      <c r="R1228" t="s">
        <v>469</v>
      </c>
      <c r="S1228" t="s">
        <v>458</v>
      </c>
      <c r="T1228" t="s">
        <v>458</v>
      </c>
      <c r="U1228" s="18">
        <v>43266</v>
      </c>
      <c r="V1228" t="s">
        <v>454</v>
      </c>
      <c r="W1228" t="s">
        <v>458</v>
      </c>
      <c r="X1228" t="s">
        <v>459</v>
      </c>
      <c r="Z1228"/>
    </row>
    <row r="1229" spans="1:26" x14ac:dyDescent="0.35">
      <c r="A1229" t="s">
        <v>531</v>
      </c>
      <c r="B1229" t="s">
        <v>460</v>
      </c>
      <c r="C1229" t="s">
        <v>475</v>
      </c>
      <c r="D1229" t="s">
        <v>192</v>
      </c>
      <c r="E1229" t="s">
        <v>476</v>
      </c>
      <c r="F1229" t="s">
        <v>466</v>
      </c>
      <c r="H1229" t="s">
        <v>691</v>
      </c>
      <c r="I1229" s="18">
        <v>43265</v>
      </c>
      <c r="K1229" t="s">
        <v>468</v>
      </c>
      <c r="L1229" t="s">
        <v>467</v>
      </c>
      <c r="M1229" t="s">
        <v>467</v>
      </c>
      <c r="N1229" t="s">
        <v>467</v>
      </c>
      <c r="O1229">
        <v>1</v>
      </c>
      <c r="P1229" t="s">
        <v>468</v>
      </c>
      <c r="Q1229">
        <v>2.5</v>
      </c>
      <c r="R1229" t="s">
        <v>469</v>
      </c>
      <c r="S1229" t="s">
        <v>458</v>
      </c>
      <c r="T1229" t="s">
        <v>458</v>
      </c>
      <c r="U1229" s="18">
        <v>43266</v>
      </c>
      <c r="V1229" t="s">
        <v>454</v>
      </c>
      <c r="W1229" t="s">
        <v>458</v>
      </c>
      <c r="X1229" t="s">
        <v>459</v>
      </c>
      <c r="Z1229"/>
    </row>
    <row r="1230" spans="1:26" x14ac:dyDescent="0.35">
      <c r="A1230" t="s">
        <v>532</v>
      </c>
      <c r="B1230" t="s">
        <v>460</v>
      </c>
      <c r="C1230" t="s">
        <v>475</v>
      </c>
      <c r="D1230" t="s">
        <v>192</v>
      </c>
      <c r="E1230" t="s">
        <v>476</v>
      </c>
      <c r="F1230" t="s">
        <v>466</v>
      </c>
      <c r="H1230" t="s">
        <v>692</v>
      </c>
      <c r="I1230" s="18">
        <v>43273</v>
      </c>
      <c r="J1230">
        <v>121.6</v>
      </c>
      <c r="K1230" t="s">
        <v>468</v>
      </c>
      <c r="L1230" t="s">
        <v>467</v>
      </c>
      <c r="M1230" t="s">
        <v>467</v>
      </c>
      <c r="N1230" t="s">
        <v>467</v>
      </c>
      <c r="O1230">
        <v>1</v>
      </c>
      <c r="P1230" t="s">
        <v>468</v>
      </c>
      <c r="Q1230">
        <v>2.5</v>
      </c>
      <c r="R1230" t="s">
        <v>469</v>
      </c>
      <c r="S1230" t="s">
        <v>458</v>
      </c>
      <c r="T1230" t="s">
        <v>458</v>
      </c>
      <c r="U1230" s="18">
        <v>43274</v>
      </c>
      <c r="V1230" t="s">
        <v>162</v>
      </c>
      <c r="W1230" t="s">
        <v>458</v>
      </c>
      <c r="X1230" t="s">
        <v>459</v>
      </c>
      <c r="Z1230"/>
    </row>
    <row r="1231" spans="1:26" x14ac:dyDescent="0.35">
      <c r="A1231" t="s">
        <v>532</v>
      </c>
      <c r="B1231" t="s">
        <v>460</v>
      </c>
      <c r="C1231" t="s">
        <v>475</v>
      </c>
      <c r="D1231" t="s">
        <v>192</v>
      </c>
      <c r="E1231" t="s">
        <v>476</v>
      </c>
      <c r="F1231" t="s">
        <v>466</v>
      </c>
      <c r="H1231" t="s">
        <v>693</v>
      </c>
      <c r="I1231" s="18">
        <v>43273</v>
      </c>
      <c r="J1231">
        <v>24.2</v>
      </c>
      <c r="K1231" t="s">
        <v>468</v>
      </c>
      <c r="L1231" t="s">
        <v>467</v>
      </c>
      <c r="M1231" t="s">
        <v>467</v>
      </c>
      <c r="N1231" t="s">
        <v>467</v>
      </c>
      <c r="O1231">
        <v>1</v>
      </c>
      <c r="P1231" t="s">
        <v>468</v>
      </c>
      <c r="Q1231">
        <v>2.5</v>
      </c>
      <c r="R1231" t="s">
        <v>469</v>
      </c>
      <c r="S1231" t="s">
        <v>458</v>
      </c>
      <c r="T1231" t="s">
        <v>458</v>
      </c>
      <c r="U1231" s="18">
        <v>43274</v>
      </c>
      <c r="V1231" t="s">
        <v>162</v>
      </c>
      <c r="W1231" t="s">
        <v>458</v>
      </c>
      <c r="X1231" t="s">
        <v>459</v>
      </c>
      <c r="Z1231"/>
    </row>
    <row r="1232" spans="1:26" x14ac:dyDescent="0.35">
      <c r="A1232" t="s">
        <v>533</v>
      </c>
      <c r="B1232" t="s">
        <v>460</v>
      </c>
      <c r="C1232" t="s">
        <v>475</v>
      </c>
      <c r="D1232" t="s">
        <v>192</v>
      </c>
      <c r="E1232" t="s">
        <v>476</v>
      </c>
      <c r="F1232" t="s">
        <v>466</v>
      </c>
      <c r="H1232" t="s">
        <v>694</v>
      </c>
      <c r="I1232" s="18">
        <v>43280</v>
      </c>
      <c r="J1232">
        <v>327</v>
      </c>
      <c r="K1232" t="s">
        <v>468</v>
      </c>
      <c r="L1232" t="s">
        <v>467</v>
      </c>
      <c r="M1232" t="s">
        <v>467</v>
      </c>
      <c r="N1232" t="s">
        <v>467</v>
      </c>
      <c r="O1232">
        <v>1</v>
      </c>
      <c r="P1232" t="s">
        <v>468</v>
      </c>
      <c r="Q1232">
        <v>2.5</v>
      </c>
      <c r="R1232" t="s">
        <v>469</v>
      </c>
      <c r="S1232" t="s">
        <v>458</v>
      </c>
      <c r="T1232" t="s">
        <v>458</v>
      </c>
      <c r="U1232" s="18">
        <v>43281</v>
      </c>
      <c r="V1232" t="s">
        <v>162</v>
      </c>
      <c r="W1232" t="s">
        <v>458</v>
      </c>
      <c r="X1232" t="s">
        <v>459</v>
      </c>
      <c r="Z1232"/>
    </row>
    <row r="1233" spans="1:26" x14ac:dyDescent="0.35">
      <c r="A1233" t="s">
        <v>533</v>
      </c>
      <c r="B1233" t="s">
        <v>460</v>
      </c>
      <c r="C1233" t="s">
        <v>475</v>
      </c>
      <c r="D1233" t="s">
        <v>192</v>
      </c>
      <c r="E1233" t="s">
        <v>476</v>
      </c>
      <c r="F1233" t="s">
        <v>466</v>
      </c>
      <c r="H1233" t="s">
        <v>695</v>
      </c>
      <c r="I1233" s="18">
        <v>43280</v>
      </c>
      <c r="J1233">
        <v>80.3</v>
      </c>
      <c r="K1233" t="s">
        <v>468</v>
      </c>
      <c r="L1233" t="s">
        <v>467</v>
      </c>
      <c r="M1233" t="s">
        <v>467</v>
      </c>
      <c r="N1233" t="s">
        <v>467</v>
      </c>
      <c r="O1233">
        <v>1</v>
      </c>
      <c r="P1233" t="s">
        <v>468</v>
      </c>
      <c r="Q1233">
        <v>2.5</v>
      </c>
      <c r="R1233" t="s">
        <v>469</v>
      </c>
      <c r="S1233" t="s">
        <v>458</v>
      </c>
      <c r="T1233" t="s">
        <v>458</v>
      </c>
      <c r="U1233" s="18">
        <v>43281</v>
      </c>
      <c r="V1233" t="s">
        <v>162</v>
      </c>
      <c r="W1233" t="s">
        <v>458</v>
      </c>
      <c r="X1233" t="s">
        <v>459</v>
      </c>
      <c r="Z1233"/>
    </row>
    <row r="1234" spans="1:26" x14ac:dyDescent="0.35">
      <c r="A1234" t="s">
        <v>534</v>
      </c>
      <c r="B1234" t="s">
        <v>460</v>
      </c>
      <c r="C1234" t="s">
        <v>475</v>
      </c>
      <c r="D1234" t="s">
        <v>192</v>
      </c>
      <c r="E1234" t="s">
        <v>476</v>
      </c>
      <c r="F1234" t="s">
        <v>466</v>
      </c>
      <c r="H1234" t="s">
        <v>696</v>
      </c>
      <c r="I1234" s="18">
        <v>43293</v>
      </c>
      <c r="J1234">
        <v>6.4</v>
      </c>
      <c r="K1234" t="s">
        <v>468</v>
      </c>
      <c r="L1234" t="s">
        <v>467</v>
      </c>
      <c r="M1234" t="s">
        <v>467</v>
      </c>
      <c r="N1234" t="s">
        <v>467</v>
      </c>
      <c r="O1234">
        <v>1</v>
      </c>
      <c r="P1234" t="s">
        <v>468</v>
      </c>
      <c r="Q1234">
        <v>2.5</v>
      </c>
      <c r="R1234" t="s">
        <v>469</v>
      </c>
      <c r="S1234" t="s">
        <v>458</v>
      </c>
      <c r="T1234" t="s">
        <v>458</v>
      </c>
      <c r="U1234" s="18">
        <v>43294</v>
      </c>
      <c r="V1234" t="s">
        <v>162</v>
      </c>
      <c r="W1234" t="s">
        <v>458</v>
      </c>
      <c r="X1234" t="s">
        <v>459</v>
      </c>
      <c r="Z1234"/>
    </row>
    <row r="1235" spans="1:26" x14ac:dyDescent="0.35">
      <c r="A1235" t="s">
        <v>534</v>
      </c>
      <c r="B1235" t="s">
        <v>460</v>
      </c>
      <c r="C1235" t="s">
        <v>475</v>
      </c>
      <c r="D1235" t="s">
        <v>192</v>
      </c>
      <c r="E1235" t="s">
        <v>476</v>
      </c>
      <c r="F1235" t="s">
        <v>466</v>
      </c>
      <c r="H1235" t="s">
        <v>697</v>
      </c>
      <c r="I1235" s="18">
        <v>43293</v>
      </c>
      <c r="J1235">
        <v>23.7</v>
      </c>
      <c r="K1235" t="s">
        <v>468</v>
      </c>
      <c r="L1235" t="s">
        <v>467</v>
      </c>
      <c r="M1235" t="s">
        <v>467</v>
      </c>
      <c r="N1235" t="s">
        <v>467</v>
      </c>
      <c r="O1235">
        <v>1</v>
      </c>
      <c r="P1235" t="s">
        <v>468</v>
      </c>
      <c r="Q1235">
        <v>2.5</v>
      </c>
      <c r="R1235" t="s">
        <v>469</v>
      </c>
      <c r="S1235" t="s">
        <v>458</v>
      </c>
      <c r="T1235" t="s">
        <v>458</v>
      </c>
      <c r="U1235" s="18">
        <v>43294</v>
      </c>
      <c r="V1235" t="s">
        <v>162</v>
      </c>
      <c r="W1235" t="s">
        <v>458</v>
      </c>
      <c r="X1235" t="s">
        <v>459</v>
      </c>
      <c r="Z1235"/>
    </row>
    <row r="1236" spans="1:26" x14ac:dyDescent="0.35">
      <c r="A1236" t="s">
        <v>535</v>
      </c>
      <c r="B1236" t="s">
        <v>460</v>
      </c>
      <c r="C1236" t="s">
        <v>475</v>
      </c>
      <c r="D1236" t="s">
        <v>192</v>
      </c>
      <c r="E1236" t="s">
        <v>476</v>
      </c>
      <c r="F1236" t="s">
        <v>466</v>
      </c>
      <c r="H1236" t="s">
        <v>698</v>
      </c>
      <c r="I1236" s="18">
        <v>43299</v>
      </c>
      <c r="J1236">
        <v>9.4</v>
      </c>
      <c r="K1236" t="s">
        <v>468</v>
      </c>
      <c r="L1236" t="s">
        <v>467</v>
      </c>
      <c r="M1236" t="s">
        <v>467</v>
      </c>
      <c r="N1236" t="s">
        <v>467</v>
      </c>
      <c r="O1236">
        <v>1</v>
      </c>
      <c r="P1236" t="s">
        <v>468</v>
      </c>
      <c r="Q1236">
        <v>2.5</v>
      </c>
      <c r="R1236" t="s">
        <v>469</v>
      </c>
      <c r="S1236" t="s">
        <v>458</v>
      </c>
      <c r="T1236" t="s">
        <v>458</v>
      </c>
      <c r="U1236" s="18">
        <v>43300</v>
      </c>
      <c r="V1236" t="s">
        <v>162</v>
      </c>
      <c r="W1236" t="s">
        <v>458</v>
      </c>
      <c r="X1236" t="s">
        <v>459</v>
      </c>
      <c r="Z1236"/>
    </row>
    <row r="1237" spans="1:26" x14ac:dyDescent="0.35">
      <c r="A1237" t="s">
        <v>536</v>
      </c>
      <c r="B1237" t="s">
        <v>460</v>
      </c>
      <c r="C1237" t="s">
        <v>475</v>
      </c>
      <c r="D1237" t="s">
        <v>192</v>
      </c>
      <c r="E1237" t="s">
        <v>476</v>
      </c>
      <c r="F1237" t="s">
        <v>466</v>
      </c>
      <c r="H1237" t="s">
        <v>699</v>
      </c>
      <c r="I1237" s="18">
        <v>43299</v>
      </c>
      <c r="J1237">
        <v>4.5999999999999996</v>
      </c>
      <c r="K1237" t="s">
        <v>468</v>
      </c>
      <c r="L1237" t="s">
        <v>467</v>
      </c>
      <c r="M1237" t="s">
        <v>467</v>
      </c>
      <c r="N1237" t="s">
        <v>467</v>
      </c>
      <c r="O1237">
        <v>1</v>
      </c>
      <c r="P1237" t="s">
        <v>468</v>
      </c>
      <c r="Q1237">
        <v>2.5</v>
      </c>
      <c r="R1237" t="s">
        <v>469</v>
      </c>
      <c r="S1237" t="s">
        <v>458</v>
      </c>
      <c r="T1237" t="s">
        <v>458</v>
      </c>
      <c r="U1237" s="18">
        <v>43300</v>
      </c>
      <c r="V1237" t="s">
        <v>453</v>
      </c>
      <c r="W1237" t="s">
        <v>458</v>
      </c>
      <c r="X1237" t="s">
        <v>459</v>
      </c>
      <c r="Z1237"/>
    </row>
    <row r="1238" spans="1:26" x14ac:dyDescent="0.35">
      <c r="A1238" t="s">
        <v>537</v>
      </c>
      <c r="B1238" t="s">
        <v>460</v>
      </c>
      <c r="C1238" t="s">
        <v>475</v>
      </c>
      <c r="D1238" t="s">
        <v>192</v>
      </c>
      <c r="E1238" t="s">
        <v>476</v>
      </c>
      <c r="F1238" t="s">
        <v>466</v>
      </c>
      <c r="H1238" t="s">
        <v>700</v>
      </c>
      <c r="I1238" s="18">
        <v>43307</v>
      </c>
      <c r="J1238">
        <v>27.1</v>
      </c>
      <c r="K1238" t="s">
        <v>468</v>
      </c>
      <c r="L1238" t="s">
        <v>467</v>
      </c>
      <c r="M1238" t="s">
        <v>467</v>
      </c>
      <c r="N1238" t="s">
        <v>467</v>
      </c>
      <c r="O1238">
        <v>1</v>
      </c>
      <c r="P1238" t="s">
        <v>468</v>
      </c>
      <c r="Q1238">
        <v>2.5</v>
      </c>
      <c r="R1238" t="s">
        <v>469</v>
      </c>
      <c r="S1238" t="s">
        <v>458</v>
      </c>
      <c r="T1238" t="s">
        <v>458</v>
      </c>
      <c r="U1238" s="18">
        <v>43308</v>
      </c>
      <c r="V1238" t="s">
        <v>453</v>
      </c>
      <c r="W1238" t="s">
        <v>458</v>
      </c>
      <c r="X1238" t="s">
        <v>459</v>
      </c>
      <c r="Z1238"/>
    </row>
    <row r="1239" spans="1:26" x14ac:dyDescent="0.35">
      <c r="A1239" t="s">
        <v>537</v>
      </c>
      <c r="B1239" t="s">
        <v>460</v>
      </c>
      <c r="C1239" t="s">
        <v>475</v>
      </c>
      <c r="D1239" t="s">
        <v>192</v>
      </c>
      <c r="E1239" t="s">
        <v>476</v>
      </c>
      <c r="F1239" t="s">
        <v>466</v>
      </c>
      <c r="H1239" t="s">
        <v>701</v>
      </c>
      <c r="I1239" s="18">
        <v>43307</v>
      </c>
      <c r="J1239">
        <v>33.299999999999997</v>
      </c>
      <c r="K1239" t="s">
        <v>468</v>
      </c>
      <c r="L1239" t="s">
        <v>467</v>
      </c>
      <c r="M1239" t="s">
        <v>467</v>
      </c>
      <c r="N1239" t="s">
        <v>467</v>
      </c>
      <c r="O1239">
        <v>1</v>
      </c>
      <c r="P1239" t="s">
        <v>468</v>
      </c>
      <c r="Q1239">
        <v>2.5</v>
      </c>
      <c r="R1239" t="s">
        <v>469</v>
      </c>
      <c r="S1239" t="s">
        <v>458</v>
      </c>
      <c r="T1239" t="s">
        <v>458</v>
      </c>
      <c r="U1239" s="18">
        <v>43308</v>
      </c>
      <c r="V1239" t="s">
        <v>453</v>
      </c>
      <c r="W1239" t="s">
        <v>458</v>
      </c>
      <c r="X1239" t="s">
        <v>459</v>
      </c>
      <c r="Z1239"/>
    </row>
    <row r="1240" spans="1:26" x14ac:dyDescent="0.35">
      <c r="A1240" t="s">
        <v>537</v>
      </c>
      <c r="B1240" t="s">
        <v>460</v>
      </c>
      <c r="C1240" t="s">
        <v>475</v>
      </c>
      <c r="D1240" t="s">
        <v>192</v>
      </c>
      <c r="E1240" t="s">
        <v>476</v>
      </c>
      <c r="F1240" t="s">
        <v>466</v>
      </c>
      <c r="H1240" t="s">
        <v>702</v>
      </c>
      <c r="I1240" s="18">
        <v>43307</v>
      </c>
      <c r="J1240">
        <v>25.5</v>
      </c>
      <c r="K1240" t="s">
        <v>468</v>
      </c>
      <c r="L1240" t="s">
        <v>467</v>
      </c>
      <c r="M1240" t="s">
        <v>467</v>
      </c>
      <c r="N1240" t="s">
        <v>467</v>
      </c>
      <c r="O1240">
        <v>1</v>
      </c>
      <c r="P1240" t="s">
        <v>468</v>
      </c>
      <c r="Q1240">
        <v>2.5</v>
      </c>
      <c r="R1240" t="s">
        <v>469</v>
      </c>
      <c r="S1240" t="s">
        <v>458</v>
      </c>
      <c r="T1240" t="s">
        <v>458</v>
      </c>
      <c r="U1240" s="18">
        <v>43308</v>
      </c>
      <c r="V1240" t="s">
        <v>453</v>
      </c>
      <c r="W1240" t="s">
        <v>458</v>
      </c>
      <c r="X1240" t="s">
        <v>459</v>
      </c>
      <c r="Z1240"/>
    </row>
    <row r="1241" spans="1:26" x14ac:dyDescent="0.35">
      <c r="A1241" t="s">
        <v>538</v>
      </c>
      <c r="B1241" t="s">
        <v>460</v>
      </c>
      <c r="C1241" t="s">
        <v>475</v>
      </c>
      <c r="D1241" t="s">
        <v>192</v>
      </c>
      <c r="E1241" t="s">
        <v>476</v>
      </c>
      <c r="F1241" t="s">
        <v>466</v>
      </c>
      <c r="H1241" t="s">
        <v>703</v>
      </c>
      <c r="I1241" s="18">
        <v>43328</v>
      </c>
      <c r="J1241">
        <v>79.2</v>
      </c>
      <c r="K1241" t="s">
        <v>468</v>
      </c>
      <c r="L1241" t="s">
        <v>467</v>
      </c>
      <c r="M1241" t="s">
        <v>467</v>
      </c>
      <c r="N1241" t="s">
        <v>467</v>
      </c>
      <c r="O1241">
        <v>1</v>
      </c>
      <c r="P1241" t="s">
        <v>468</v>
      </c>
      <c r="Q1241">
        <v>2.5</v>
      </c>
      <c r="R1241" t="s">
        <v>469</v>
      </c>
      <c r="S1241" t="s">
        <v>458</v>
      </c>
      <c r="T1241" t="s">
        <v>458</v>
      </c>
      <c r="U1241" s="18">
        <v>43329</v>
      </c>
      <c r="V1241" t="s">
        <v>453</v>
      </c>
      <c r="W1241" t="s">
        <v>458</v>
      </c>
      <c r="X1241" t="s">
        <v>459</v>
      </c>
      <c r="Z1241"/>
    </row>
    <row r="1242" spans="1:26" x14ac:dyDescent="0.35">
      <c r="A1242" t="s">
        <v>538</v>
      </c>
      <c r="B1242" t="s">
        <v>460</v>
      </c>
      <c r="C1242" t="s">
        <v>475</v>
      </c>
      <c r="D1242" t="s">
        <v>192</v>
      </c>
      <c r="E1242" t="s">
        <v>476</v>
      </c>
      <c r="F1242" t="s">
        <v>466</v>
      </c>
      <c r="H1242" t="s">
        <v>704</v>
      </c>
      <c r="I1242" s="18">
        <v>43328</v>
      </c>
      <c r="J1242">
        <v>97.6</v>
      </c>
      <c r="K1242" t="s">
        <v>468</v>
      </c>
      <c r="L1242" t="s">
        <v>467</v>
      </c>
      <c r="M1242" t="s">
        <v>467</v>
      </c>
      <c r="N1242" t="s">
        <v>467</v>
      </c>
      <c r="O1242">
        <v>1</v>
      </c>
      <c r="P1242" t="s">
        <v>468</v>
      </c>
      <c r="Q1242">
        <v>2.5</v>
      </c>
      <c r="R1242" t="s">
        <v>469</v>
      </c>
      <c r="S1242" t="s">
        <v>458</v>
      </c>
      <c r="T1242" t="s">
        <v>458</v>
      </c>
      <c r="U1242" s="18">
        <v>43329</v>
      </c>
      <c r="V1242" t="s">
        <v>453</v>
      </c>
      <c r="W1242" t="s">
        <v>458</v>
      </c>
      <c r="X1242" t="s">
        <v>459</v>
      </c>
      <c r="Z1242"/>
    </row>
    <row r="1243" spans="1:26" x14ac:dyDescent="0.35">
      <c r="A1243" t="s">
        <v>538</v>
      </c>
      <c r="B1243" t="s">
        <v>460</v>
      </c>
      <c r="C1243" t="s">
        <v>475</v>
      </c>
      <c r="D1243" t="s">
        <v>192</v>
      </c>
      <c r="E1243" t="s">
        <v>476</v>
      </c>
      <c r="F1243" t="s">
        <v>466</v>
      </c>
      <c r="H1243" t="s">
        <v>705</v>
      </c>
      <c r="I1243" s="18">
        <v>43328</v>
      </c>
      <c r="J1243">
        <v>6.7</v>
      </c>
      <c r="K1243" t="s">
        <v>468</v>
      </c>
      <c r="L1243" t="s">
        <v>467</v>
      </c>
      <c r="M1243" t="s">
        <v>467</v>
      </c>
      <c r="N1243" t="s">
        <v>467</v>
      </c>
      <c r="O1243">
        <v>1</v>
      </c>
      <c r="P1243" t="s">
        <v>468</v>
      </c>
      <c r="Q1243">
        <v>2.5</v>
      </c>
      <c r="R1243" t="s">
        <v>469</v>
      </c>
      <c r="S1243" t="s">
        <v>458</v>
      </c>
      <c r="T1243" t="s">
        <v>458</v>
      </c>
      <c r="U1243" s="18">
        <v>43329</v>
      </c>
      <c r="V1243" t="s">
        <v>453</v>
      </c>
      <c r="W1243" t="s">
        <v>458</v>
      </c>
      <c r="X1243" t="s">
        <v>459</v>
      </c>
      <c r="Z1243"/>
    </row>
    <row r="1244" spans="1:26" x14ac:dyDescent="0.35">
      <c r="A1244" t="s">
        <v>539</v>
      </c>
      <c r="B1244" t="s">
        <v>460</v>
      </c>
      <c r="C1244" t="s">
        <v>475</v>
      </c>
      <c r="D1244" t="s">
        <v>192</v>
      </c>
      <c r="E1244" t="s">
        <v>476</v>
      </c>
      <c r="F1244" t="s">
        <v>466</v>
      </c>
      <c r="H1244" t="s">
        <v>706</v>
      </c>
      <c r="I1244" s="18">
        <v>43286</v>
      </c>
      <c r="K1244" t="s">
        <v>468</v>
      </c>
      <c r="L1244" t="s">
        <v>467</v>
      </c>
      <c r="M1244" t="s">
        <v>467</v>
      </c>
      <c r="N1244" t="s">
        <v>467</v>
      </c>
      <c r="O1244">
        <v>1</v>
      </c>
      <c r="P1244" t="s">
        <v>468</v>
      </c>
      <c r="Q1244">
        <v>2.5</v>
      </c>
      <c r="R1244" t="s">
        <v>469</v>
      </c>
      <c r="S1244" t="s">
        <v>458</v>
      </c>
      <c r="T1244" t="s">
        <v>458</v>
      </c>
      <c r="U1244" s="18">
        <v>43287</v>
      </c>
      <c r="V1244" t="s">
        <v>160</v>
      </c>
      <c r="W1244" t="s">
        <v>458</v>
      </c>
      <c r="X1244" t="s">
        <v>459</v>
      </c>
      <c r="Z1244"/>
    </row>
    <row r="1245" spans="1:26" x14ac:dyDescent="0.35">
      <c r="A1245" t="s">
        <v>540</v>
      </c>
      <c r="B1245" t="s">
        <v>460</v>
      </c>
      <c r="C1245" t="s">
        <v>475</v>
      </c>
      <c r="D1245" t="s">
        <v>192</v>
      </c>
      <c r="E1245" t="s">
        <v>476</v>
      </c>
      <c r="F1245" t="s">
        <v>466</v>
      </c>
      <c r="H1245" t="s">
        <v>707</v>
      </c>
      <c r="I1245" s="18">
        <v>43286</v>
      </c>
      <c r="K1245" t="s">
        <v>468</v>
      </c>
      <c r="L1245" t="s">
        <v>467</v>
      </c>
      <c r="M1245" t="s">
        <v>467</v>
      </c>
      <c r="N1245" t="s">
        <v>467</v>
      </c>
      <c r="O1245">
        <v>1</v>
      </c>
      <c r="P1245" t="s">
        <v>468</v>
      </c>
      <c r="Q1245">
        <v>2.5</v>
      </c>
      <c r="R1245" t="s">
        <v>469</v>
      </c>
      <c r="S1245" t="s">
        <v>458</v>
      </c>
      <c r="T1245" t="s">
        <v>458</v>
      </c>
      <c r="U1245" s="18">
        <v>43287</v>
      </c>
      <c r="V1245" t="s">
        <v>158</v>
      </c>
      <c r="W1245" t="s">
        <v>458</v>
      </c>
      <c r="X1245" t="s">
        <v>459</v>
      </c>
      <c r="Z1245"/>
    </row>
    <row r="1246" spans="1:26" x14ac:dyDescent="0.35">
      <c r="A1246" t="s">
        <v>541</v>
      </c>
      <c r="B1246" t="s">
        <v>460</v>
      </c>
      <c r="C1246" t="s">
        <v>475</v>
      </c>
      <c r="D1246" t="s">
        <v>192</v>
      </c>
      <c r="E1246" t="s">
        <v>476</v>
      </c>
      <c r="F1246" t="s">
        <v>466</v>
      </c>
      <c r="H1246" t="s">
        <v>708</v>
      </c>
      <c r="I1246" s="18">
        <v>43286</v>
      </c>
      <c r="K1246" t="s">
        <v>468</v>
      </c>
      <c r="L1246" t="s">
        <v>467</v>
      </c>
      <c r="M1246" t="s">
        <v>467</v>
      </c>
      <c r="N1246" t="s">
        <v>467</v>
      </c>
      <c r="O1246">
        <v>1</v>
      </c>
      <c r="P1246" t="s">
        <v>468</v>
      </c>
      <c r="Q1246">
        <v>2.5</v>
      </c>
      <c r="R1246" t="s">
        <v>469</v>
      </c>
      <c r="S1246" t="s">
        <v>458</v>
      </c>
      <c r="T1246" t="s">
        <v>458</v>
      </c>
      <c r="U1246" s="18">
        <v>43287</v>
      </c>
      <c r="V1246" t="s">
        <v>451</v>
      </c>
      <c r="W1246" t="s">
        <v>458</v>
      </c>
      <c r="X1246" t="s">
        <v>459</v>
      </c>
      <c r="Z1246"/>
    </row>
    <row r="1247" spans="1:26" x14ac:dyDescent="0.35">
      <c r="A1247" t="s">
        <v>542</v>
      </c>
      <c r="B1247" t="s">
        <v>460</v>
      </c>
      <c r="C1247" t="s">
        <v>475</v>
      </c>
      <c r="D1247" t="s">
        <v>192</v>
      </c>
      <c r="E1247" t="s">
        <v>476</v>
      </c>
      <c r="F1247" t="s">
        <v>466</v>
      </c>
      <c r="H1247" t="s">
        <v>709</v>
      </c>
      <c r="I1247" s="18">
        <v>43286</v>
      </c>
      <c r="K1247" t="s">
        <v>468</v>
      </c>
      <c r="L1247" t="s">
        <v>467</v>
      </c>
      <c r="M1247" t="s">
        <v>467</v>
      </c>
      <c r="N1247" t="s">
        <v>467</v>
      </c>
      <c r="O1247">
        <v>1</v>
      </c>
      <c r="P1247" t="s">
        <v>468</v>
      </c>
      <c r="Q1247">
        <v>2.5</v>
      </c>
      <c r="R1247" t="s">
        <v>469</v>
      </c>
      <c r="S1247" t="s">
        <v>458</v>
      </c>
      <c r="T1247" t="s">
        <v>458</v>
      </c>
      <c r="U1247" s="18">
        <v>43287</v>
      </c>
      <c r="V1247" t="s">
        <v>161</v>
      </c>
      <c r="W1247" t="s">
        <v>458</v>
      </c>
      <c r="X1247" t="s">
        <v>459</v>
      </c>
      <c r="Z1247"/>
    </row>
    <row r="1248" spans="1:26" x14ac:dyDescent="0.35">
      <c r="A1248" t="s">
        <v>543</v>
      </c>
      <c r="B1248" t="s">
        <v>460</v>
      </c>
      <c r="C1248" t="s">
        <v>475</v>
      </c>
      <c r="D1248" t="s">
        <v>192</v>
      </c>
      <c r="E1248" t="s">
        <v>476</v>
      </c>
      <c r="F1248" t="s">
        <v>466</v>
      </c>
      <c r="H1248" t="s">
        <v>710</v>
      </c>
      <c r="I1248" s="18">
        <v>43298</v>
      </c>
      <c r="J1248">
        <v>2.4</v>
      </c>
      <c r="K1248" t="s">
        <v>468</v>
      </c>
      <c r="L1248" t="s">
        <v>467</v>
      </c>
      <c r="M1248" t="s">
        <v>467</v>
      </c>
      <c r="N1248" t="s">
        <v>467</v>
      </c>
      <c r="O1248">
        <v>1</v>
      </c>
      <c r="P1248" t="s">
        <v>468</v>
      </c>
      <c r="Q1248">
        <v>2.5</v>
      </c>
      <c r="R1248" t="s">
        <v>469</v>
      </c>
      <c r="S1248" t="s">
        <v>458</v>
      </c>
      <c r="T1248" t="s">
        <v>458</v>
      </c>
      <c r="U1248" s="18">
        <v>43299</v>
      </c>
      <c r="V1248" t="s">
        <v>158</v>
      </c>
      <c r="W1248" t="s">
        <v>458</v>
      </c>
      <c r="X1248" t="s">
        <v>459</v>
      </c>
      <c r="Z1248"/>
    </row>
    <row r="1249" spans="1:26" x14ac:dyDescent="0.35">
      <c r="A1249" t="s">
        <v>544</v>
      </c>
      <c r="B1249" t="s">
        <v>460</v>
      </c>
      <c r="C1249" t="s">
        <v>475</v>
      </c>
      <c r="D1249" t="s">
        <v>192</v>
      </c>
      <c r="E1249" t="s">
        <v>476</v>
      </c>
      <c r="F1249" t="s">
        <v>466</v>
      </c>
      <c r="H1249" t="s">
        <v>711</v>
      </c>
      <c r="I1249" s="18">
        <v>43298</v>
      </c>
      <c r="J1249">
        <v>25.9</v>
      </c>
      <c r="K1249" t="s">
        <v>468</v>
      </c>
      <c r="L1249" t="s">
        <v>467</v>
      </c>
      <c r="M1249" t="s">
        <v>467</v>
      </c>
      <c r="N1249" t="s">
        <v>467</v>
      </c>
      <c r="O1249">
        <v>1</v>
      </c>
      <c r="P1249" t="s">
        <v>468</v>
      </c>
      <c r="Q1249">
        <v>2.5</v>
      </c>
      <c r="R1249" t="s">
        <v>469</v>
      </c>
      <c r="S1249" t="s">
        <v>458</v>
      </c>
      <c r="T1249" t="s">
        <v>457</v>
      </c>
      <c r="U1249" s="18">
        <v>43299</v>
      </c>
      <c r="V1249" t="s">
        <v>451</v>
      </c>
      <c r="W1249" t="s">
        <v>458</v>
      </c>
      <c r="X1249" t="s">
        <v>459</v>
      </c>
      <c r="Z1249"/>
    </row>
    <row r="1250" spans="1:26" x14ac:dyDescent="0.35">
      <c r="A1250" t="s">
        <v>801</v>
      </c>
      <c r="B1250" t="s">
        <v>460</v>
      </c>
      <c r="C1250" t="s">
        <v>475</v>
      </c>
      <c r="D1250" t="s">
        <v>192</v>
      </c>
      <c r="E1250" t="s">
        <v>476</v>
      </c>
      <c r="F1250" t="s">
        <v>466</v>
      </c>
      <c r="H1250" t="s">
        <v>712</v>
      </c>
      <c r="I1250" s="18">
        <v>43298</v>
      </c>
      <c r="J1250">
        <v>23.8</v>
      </c>
      <c r="K1250" t="s">
        <v>468</v>
      </c>
      <c r="L1250" t="s">
        <v>467</v>
      </c>
      <c r="M1250" t="s">
        <v>467</v>
      </c>
      <c r="N1250" t="s">
        <v>467</v>
      </c>
      <c r="O1250">
        <v>1</v>
      </c>
      <c r="P1250" t="s">
        <v>468</v>
      </c>
      <c r="Q1250">
        <v>2.5</v>
      </c>
      <c r="R1250" t="s">
        <v>469</v>
      </c>
      <c r="S1250" t="s">
        <v>458</v>
      </c>
      <c r="T1250" t="s">
        <v>456</v>
      </c>
      <c r="U1250" s="18">
        <v>43299</v>
      </c>
      <c r="V1250" t="s">
        <v>451</v>
      </c>
      <c r="W1250" t="s">
        <v>458</v>
      </c>
      <c r="X1250" t="s">
        <v>459</v>
      </c>
      <c r="Z1250"/>
    </row>
    <row r="1251" spans="1:26" x14ac:dyDescent="0.35">
      <c r="A1251" t="s">
        <v>545</v>
      </c>
      <c r="B1251" t="s">
        <v>460</v>
      </c>
      <c r="C1251" t="s">
        <v>475</v>
      </c>
      <c r="D1251" t="s">
        <v>192</v>
      </c>
      <c r="E1251" t="s">
        <v>476</v>
      </c>
      <c r="F1251" t="s">
        <v>466</v>
      </c>
      <c r="H1251" t="s">
        <v>713</v>
      </c>
      <c r="I1251" s="18">
        <v>43298</v>
      </c>
      <c r="J1251">
        <v>18.399999999999999</v>
      </c>
      <c r="K1251" t="s">
        <v>468</v>
      </c>
      <c r="L1251" t="s">
        <v>467</v>
      </c>
      <c r="M1251" t="s">
        <v>467</v>
      </c>
      <c r="N1251" t="s">
        <v>467</v>
      </c>
      <c r="O1251">
        <v>1</v>
      </c>
      <c r="P1251" t="s">
        <v>468</v>
      </c>
      <c r="Q1251">
        <v>2.5</v>
      </c>
      <c r="R1251" t="s">
        <v>469</v>
      </c>
      <c r="S1251" t="s">
        <v>458</v>
      </c>
      <c r="T1251" t="s">
        <v>458</v>
      </c>
      <c r="U1251" s="18">
        <v>43299</v>
      </c>
      <c r="V1251" t="s">
        <v>161</v>
      </c>
      <c r="W1251" t="s">
        <v>458</v>
      </c>
      <c r="X1251" t="s">
        <v>459</v>
      </c>
      <c r="Z1251"/>
    </row>
    <row r="1252" spans="1:26" x14ac:dyDescent="0.35">
      <c r="A1252" t="s">
        <v>546</v>
      </c>
      <c r="B1252" t="s">
        <v>460</v>
      </c>
      <c r="C1252" t="s">
        <v>475</v>
      </c>
      <c r="D1252" t="s">
        <v>192</v>
      </c>
      <c r="E1252" t="s">
        <v>476</v>
      </c>
      <c r="F1252" t="s">
        <v>466</v>
      </c>
      <c r="H1252" t="s">
        <v>714</v>
      </c>
      <c r="I1252" s="18">
        <v>43306</v>
      </c>
      <c r="J1252">
        <v>23.3</v>
      </c>
      <c r="K1252" t="s">
        <v>468</v>
      </c>
      <c r="L1252" t="s">
        <v>467</v>
      </c>
      <c r="M1252" t="s">
        <v>467</v>
      </c>
      <c r="N1252" t="s">
        <v>467</v>
      </c>
      <c r="O1252">
        <v>1</v>
      </c>
      <c r="P1252" t="s">
        <v>468</v>
      </c>
      <c r="Q1252">
        <v>2.5</v>
      </c>
      <c r="R1252" t="s">
        <v>469</v>
      </c>
      <c r="S1252" t="s">
        <v>458</v>
      </c>
      <c r="T1252" t="s">
        <v>458</v>
      </c>
      <c r="U1252" s="18">
        <v>43307</v>
      </c>
      <c r="V1252" t="s">
        <v>159</v>
      </c>
      <c r="W1252" t="s">
        <v>458</v>
      </c>
      <c r="X1252" t="s">
        <v>459</v>
      </c>
      <c r="Z1252"/>
    </row>
    <row r="1253" spans="1:26" x14ac:dyDescent="0.35">
      <c r="A1253" t="s">
        <v>547</v>
      </c>
      <c r="B1253" t="s">
        <v>460</v>
      </c>
      <c r="C1253" t="s">
        <v>475</v>
      </c>
      <c r="D1253" t="s">
        <v>192</v>
      </c>
      <c r="E1253" t="s">
        <v>476</v>
      </c>
      <c r="F1253" t="s">
        <v>466</v>
      </c>
      <c r="H1253" t="s">
        <v>715</v>
      </c>
      <c r="I1253" s="18">
        <v>43306</v>
      </c>
      <c r="J1253">
        <v>5.0999999999999996</v>
      </c>
      <c r="K1253" t="s">
        <v>468</v>
      </c>
      <c r="L1253" t="s">
        <v>467</v>
      </c>
      <c r="M1253" t="s">
        <v>467</v>
      </c>
      <c r="N1253" t="s">
        <v>467</v>
      </c>
      <c r="O1253">
        <v>1</v>
      </c>
      <c r="P1253" t="s">
        <v>468</v>
      </c>
      <c r="Q1253">
        <v>2.5</v>
      </c>
      <c r="R1253" t="s">
        <v>469</v>
      </c>
      <c r="S1253" t="s">
        <v>458</v>
      </c>
      <c r="T1253" t="s">
        <v>458</v>
      </c>
      <c r="U1253" s="18">
        <v>43307</v>
      </c>
      <c r="V1253" t="s">
        <v>160</v>
      </c>
      <c r="W1253" t="s">
        <v>458</v>
      </c>
      <c r="X1253" t="s">
        <v>459</v>
      </c>
      <c r="Z1253"/>
    </row>
    <row r="1254" spans="1:26" x14ac:dyDescent="0.35">
      <c r="A1254" t="s">
        <v>548</v>
      </c>
      <c r="B1254" t="s">
        <v>460</v>
      </c>
      <c r="C1254" t="s">
        <v>475</v>
      </c>
      <c r="D1254" t="s">
        <v>192</v>
      </c>
      <c r="E1254" t="s">
        <v>476</v>
      </c>
      <c r="F1254" t="s">
        <v>466</v>
      </c>
      <c r="H1254" t="s">
        <v>716</v>
      </c>
      <c r="I1254" s="18">
        <v>43306</v>
      </c>
      <c r="J1254">
        <v>24.7</v>
      </c>
      <c r="K1254" t="s">
        <v>468</v>
      </c>
      <c r="L1254" t="s">
        <v>467</v>
      </c>
      <c r="M1254" t="s">
        <v>467</v>
      </c>
      <c r="N1254" t="s">
        <v>467</v>
      </c>
      <c r="O1254">
        <v>1</v>
      </c>
      <c r="P1254" t="s">
        <v>468</v>
      </c>
      <c r="Q1254">
        <v>2.5</v>
      </c>
      <c r="R1254" t="s">
        <v>469</v>
      </c>
      <c r="S1254" t="s">
        <v>458</v>
      </c>
      <c r="T1254" t="s">
        <v>457</v>
      </c>
      <c r="U1254" s="18">
        <v>43307</v>
      </c>
      <c r="V1254" t="s">
        <v>158</v>
      </c>
      <c r="W1254" t="s">
        <v>458</v>
      </c>
      <c r="X1254" t="s">
        <v>459</v>
      </c>
      <c r="Z1254"/>
    </row>
    <row r="1255" spans="1:26" x14ac:dyDescent="0.35">
      <c r="A1255" t="s">
        <v>607</v>
      </c>
      <c r="B1255" t="s">
        <v>460</v>
      </c>
      <c r="C1255" t="s">
        <v>475</v>
      </c>
      <c r="D1255" t="s">
        <v>192</v>
      </c>
      <c r="E1255" t="s">
        <v>476</v>
      </c>
      <c r="F1255" t="s">
        <v>466</v>
      </c>
      <c r="H1255" t="s">
        <v>717</v>
      </c>
      <c r="I1255" s="18">
        <v>43306</v>
      </c>
      <c r="J1255">
        <v>25.2</v>
      </c>
      <c r="K1255" t="s">
        <v>468</v>
      </c>
      <c r="L1255" t="s">
        <v>467</v>
      </c>
      <c r="M1255" t="s">
        <v>467</v>
      </c>
      <c r="N1255" t="s">
        <v>467</v>
      </c>
      <c r="O1255">
        <v>1</v>
      </c>
      <c r="P1255" t="s">
        <v>468</v>
      </c>
      <c r="Q1255">
        <v>2.5</v>
      </c>
      <c r="R1255" t="s">
        <v>469</v>
      </c>
      <c r="S1255" t="s">
        <v>458</v>
      </c>
      <c r="T1255" t="s">
        <v>456</v>
      </c>
      <c r="U1255" s="18">
        <v>43307</v>
      </c>
      <c r="V1255" t="s">
        <v>158</v>
      </c>
      <c r="W1255" t="s">
        <v>458</v>
      </c>
      <c r="X1255" t="s">
        <v>459</v>
      </c>
      <c r="Z1255"/>
    </row>
    <row r="1256" spans="1:26" x14ac:dyDescent="0.35">
      <c r="A1256" t="s">
        <v>549</v>
      </c>
      <c r="B1256" t="s">
        <v>460</v>
      </c>
      <c r="C1256" t="s">
        <v>475</v>
      </c>
      <c r="D1256" t="s">
        <v>192</v>
      </c>
      <c r="E1256" t="s">
        <v>476</v>
      </c>
      <c r="F1256" t="s">
        <v>466</v>
      </c>
      <c r="H1256" t="s">
        <v>718</v>
      </c>
      <c r="I1256" s="18">
        <v>43306</v>
      </c>
      <c r="J1256">
        <v>90.9</v>
      </c>
      <c r="K1256" t="s">
        <v>468</v>
      </c>
      <c r="L1256" t="s">
        <v>467</v>
      </c>
      <c r="M1256" t="s">
        <v>467</v>
      </c>
      <c r="N1256" t="s">
        <v>467</v>
      </c>
      <c r="O1256">
        <v>1</v>
      </c>
      <c r="P1256" t="s">
        <v>468</v>
      </c>
      <c r="Q1256">
        <v>2.5</v>
      </c>
      <c r="R1256" t="s">
        <v>469</v>
      </c>
      <c r="S1256" t="s">
        <v>458</v>
      </c>
      <c r="T1256" t="s">
        <v>458</v>
      </c>
      <c r="U1256" s="18">
        <v>43307</v>
      </c>
      <c r="V1256" t="s">
        <v>451</v>
      </c>
      <c r="W1256" t="s">
        <v>458</v>
      </c>
      <c r="X1256" t="s">
        <v>459</v>
      </c>
      <c r="Z1256"/>
    </row>
    <row r="1257" spans="1:26" x14ac:dyDescent="0.35">
      <c r="A1257" t="s">
        <v>550</v>
      </c>
      <c r="B1257" t="s">
        <v>460</v>
      </c>
      <c r="C1257" t="s">
        <v>475</v>
      </c>
      <c r="D1257" t="s">
        <v>192</v>
      </c>
      <c r="E1257" t="s">
        <v>476</v>
      </c>
      <c r="F1257" t="s">
        <v>466</v>
      </c>
      <c r="H1257" t="s">
        <v>719</v>
      </c>
      <c r="I1257" s="18">
        <v>43312</v>
      </c>
      <c r="J1257">
        <v>3.1</v>
      </c>
      <c r="K1257" t="s">
        <v>468</v>
      </c>
      <c r="L1257" t="s">
        <v>467</v>
      </c>
      <c r="M1257" t="s">
        <v>467</v>
      </c>
      <c r="N1257" t="s">
        <v>467</v>
      </c>
      <c r="O1257">
        <v>1</v>
      </c>
      <c r="P1257" t="s">
        <v>468</v>
      </c>
      <c r="Q1257">
        <v>2.5</v>
      </c>
      <c r="R1257" t="s">
        <v>469</v>
      </c>
      <c r="S1257" t="s">
        <v>458</v>
      </c>
      <c r="T1257" t="s">
        <v>458</v>
      </c>
      <c r="U1257" s="18">
        <v>43313</v>
      </c>
      <c r="V1257" t="s">
        <v>159</v>
      </c>
      <c r="W1257" t="s">
        <v>458</v>
      </c>
      <c r="X1257" t="s">
        <v>459</v>
      </c>
      <c r="Z1257"/>
    </row>
    <row r="1258" spans="1:26" x14ac:dyDescent="0.35">
      <c r="A1258" t="s">
        <v>551</v>
      </c>
      <c r="B1258" t="s">
        <v>460</v>
      </c>
      <c r="C1258" t="s">
        <v>475</v>
      </c>
      <c r="D1258" t="s">
        <v>192</v>
      </c>
      <c r="E1258" t="s">
        <v>476</v>
      </c>
      <c r="F1258" t="s">
        <v>466</v>
      </c>
      <c r="H1258" t="s">
        <v>720</v>
      </c>
      <c r="I1258" s="18">
        <v>43312</v>
      </c>
      <c r="J1258">
        <v>4</v>
      </c>
      <c r="K1258" t="s">
        <v>468</v>
      </c>
      <c r="L1258" t="s">
        <v>467</v>
      </c>
      <c r="M1258" t="s">
        <v>467</v>
      </c>
      <c r="N1258" t="s">
        <v>467</v>
      </c>
      <c r="O1258">
        <v>1</v>
      </c>
      <c r="P1258" t="s">
        <v>468</v>
      </c>
      <c r="Q1258">
        <v>2.5</v>
      </c>
      <c r="R1258" t="s">
        <v>469</v>
      </c>
      <c r="S1258" t="s">
        <v>458</v>
      </c>
      <c r="T1258" t="s">
        <v>458</v>
      </c>
      <c r="U1258" s="18">
        <v>43313</v>
      </c>
      <c r="V1258" t="s">
        <v>160</v>
      </c>
      <c r="W1258" t="s">
        <v>458</v>
      </c>
      <c r="X1258" t="s">
        <v>459</v>
      </c>
      <c r="Z1258"/>
    </row>
    <row r="1259" spans="1:26" x14ac:dyDescent="0.35">
      <c r="A1259" t="s">
        <v>552</v>
      </c>
      <c r="B1259" t="s">
        <v>460</v>
      </c>
      <c r="C1259" t="s">
        <v>475</v>
      </c>
      <c r="D1259" t="s">
        <v>192</v>
      </c>
      <c r="E1259" t="s">
        <v>476</v>
      </c>
      <c r="F1259" t="s">
        <v>466</v>
      </c>
      <c r="H1259" t="s">
        <v>721</v>
      </c>
      <c r="I1259" s="18">
        <v>43312</v>
      </c>
      <c r="J1259">
        <v>2.9</v>
      </c>
      <c r="K1259" t="s">
        <v>468</v>
      </c>
      <c r="L1259" t="s">
        <v>467</v>
      </c>
      <c r="M1259" t="s">
        <v>467</v>
      </c>
      <c r="N1259" t="s">
        <v>467</v>
      </c>
      <c r="O1259">
        <v>1</v>
      </c>
      <c r="P1259" t="s">
        <v>468</v>
      </c>
      <c r="Q1259">
        <v>2.5</v>
      </c>
      <c r="R1259" t="s">
        <v>469</v>
      </c>
      <c r="S1259" t="s">
        <v>458</v>
      </c>
      <c r="T1259" t="s">
        <v>458</v>
      </c>
      <c r="U1259" s="18">
        <v>43313</v>
      </c>
      <c r="V1259" t="s">
        <v>450</v>
      </c>
      <c r="W1259" t="s">
        <v>458</v>
      </c>
      <c r="X1259" t="s">
        <v>459</v>
      </c>
      <c r="Z1259"/>
    </row>
    <row r="1260" spans="1:26" x14ac:dyDescent="0.35">
      <c r="A1260" t="s">
        <v>553</v>
      </c>
      <c r="B1260" t="s">
        <v>460</v>
      </c>
      <c r="C1260" t="s">
        <v>475</v>
      </c>
      <c r="D1260" t="s">
        <v>192</v>
      </c>
      <c r="E1260" t="s">
        <v>476</v>
      </c>
      <c r="F1260" t="s">
        <v>466</v>
      </c>
      <c r="H1260" t="s">
        <v>722</v>
      </c>
      <c r="I1260" s="18">
        <v>43312</v>
      </c>
      <c r="J1260">
        <v>2.1</v>
      </c>
      <c r="K1260" t="s">
        <v>468</v>
      </c>
      <c r="L1260" t="s">
        <v>467</v>
      </c>
      <c r="M1260" t="s">
        <v>467</v>
      </c>
      <c r="N1260" t="s">
        <v>467</v>
      </c>
      <c r="O1260">
        <v>1</v>
      </c>
      <c r="P1260" t="s">
        <v>468</v>
      </c>
      <c r="Q1260">
        <v>2.5</v>
      </c>
      <c r="R1260" t="s">
        <v>469</v>
      </c>
      <c r="S1260" t="s">
        <v>458</v>
      </c>
      <c r="T1260" t="s">
        <v>458</v>
      </c>
      <c r="U1260" s="18">
        <v>43313</v>
      </c>
      <c r="V1260" t="s">
        <v>158</v>
      </c>
      <c r="W1260" t="s">
        <v>458</v>
      </c>
      <c r="X1260" t="s">
        <v>459</v>
      </c>
      <c r="Z1260"/>
    </row>
    <row r="1261" spans="1:26" x14ac:dyDescent="0.35">
      <c r="A1261" t="s">
        <v>554</v>
      </c>
      <c r="B1261" t="s">
        <v>460</v>
      </c>
      <c r="C1261" t="s">
        <v>475</v>
      </c>
      <c r="D1261" t="s">
        <v>192</v>
      </c>
      <c r="E1261" t="s">
        <v>476</v>
      </c>
      <c r="F1261" t="s">
        <v>466</v>
      </c>
      <c r="H1261" t="s">
        <v>723</v>
      </c>
      <c r="I1261" s="18">
        <v>43312</v>
      </c>
      <c r="J1261">
        <v>3.4</v>
      </c>
      <c r="K1261" t="s">
        <v>468</v>
      </c>
      <c r="L1261" t="s">
        <v>467</v>
      </c>
      <c r="M1261" t="s">
        <v>467</v>
      </c>
      <c r="N1261" t="s">
        <v>467</v>
      </c>
      <c r="O1261">
        <v>1</v>
      </c>
      <c r="P1261" t="s">
        <v>468</v>
      </c>
      <c r="Q1261">
        <v>2.5</v>
      </c>
      <c r="R1261" t="s">
        <v>469</v>
      </c>
      <c r="S1261" t="s">
        <v>458</v>
      </c>
      <c r="T1261" t="s">
        <v>458</v>
      </c>
      <c r="U1261" s="18">
        <v>43313</v>
      </c>
      <c r="V1261" t="s">
        <v>451</v>
      </c>
      <c r="W1261" t="s">
        <v>458</v>
      </c>
      <c r="X1261" t="s">
        <v>459</v>
      </c>
      <c r="Z1261"/>
    </row>
    <row r="1262" spans="1:26" x14ac:dyDescent="0.35">
      <c r="A1262" t="s">
        <v>555</v>
      </c>
      <c r="B1262" t="s">
        <v>460</v>
      </c>
      <c r="C1262" t="s">
        <v>475</v>
      </c>
      <c r="D1262" t="s">
        <v>192</v>
      </c>
      <c r="E1262" t="s">
        <v>476</v>
      </c>
      <c r="F1262" t="s">
        <v>466</v>
      </c>
      <c r="H1262" t="s">
        <v>724</v>
      </c>
      <c r="I1262" s="18">
        <v>43312</v>
      </c>
      <c r="J1262">
        <v>6.7</v>
      </c>
      <c r="K1262" t="s">
        <v>468</v>
      </c>
      <c r="L1262" t="s">
        <v>467</v>
      </c>
      <c r="M1262" t="s">
        <v>467</v>
      </c>
      <c r="N1262" t="s">
        <v>467</v>
      </c>
      <c r="O1262">
        <v>1</v>
      </c>
      <c r="P1262" t="s">
        <v>468</v>
      </c>
      <c r="Q1262">
        <v>2.5</v>
      </c>
      <c r="R1262" t="s">
        <v>469</v>
      </c>
      <c r="S1262" t="s">
        <v>458</v>
      </c>
      <c r="T1262" t="s">
        <v>457</v>
      </c>
      <c r="U1262" s="18">
        <v>43313</v>
      </c>
      <c r="V1262" t="s">
        <v>161</v>
      </c>
      <c r="W1262" t="s">
        <v>458</v>
      </c>
      <c r="X1262" t="s">
        <v>459</v>
      </c>
      <c r="Z1262"/>
    </row>
    <row r="1263" spans="1:26" x14ac:dyDescent="0.35">
      <c r="A1263" t="s">
        <v>802</v>
      </c>
      <c r="B1263" t="s">
        <v>460</v>
      </c>
      <c r="C1263" t="s">
        <v>475</v>
      </c>
      <c r="D1263" t="s">
        <v>192</v>
      </c>
      <c r="E1263" t="s">
        <v>476</v>
      </c>
      <c r="F1263" t="s">
        <v>466</v>
      </c>
      <c r="H1263" t="s">
        <v>725</v>
      </c>
      <c r="I1263" s="18">
        <v>43312</v>
      </c>
      <c r="J1263">
        <v>6.2</v>
      </c>
      <c r="K1263" t="s">
        <v>468</v>
      </c>
      <c r="L1263" t="s">
        <v>467</v>
      </c>
      <c r="M1263" t="s">
        <v>467</v>
      </c>
      <c r="N1263" t="s">
        <v>467</v>
      </c>
      <c r="O1263">
        <v>1</v>
      </c>
      <c r="P1263" t="s">
        <v>468</v>
      </c>
      <c r="Q1263">
        <v>2.5</v>
      </c>
      <c r="R1263" t="s">
        <v>469</v>
      </c>
      <c r="S1263" t="s">
        <v>458</v>
      </c>
      <c r="T1263" t="s">
        <v>456</v>
      </c>
      <c r="U1263" s="18">
        <v>43313</v>
      </c>
      <c r="V1263" t="s">
        <v>161</v>
      </c>
      <c r="W1263" t="s">
        <v>458</v>
      </c>
      <c r="X1263" t="s">
        <v>459</v>
      </c>
      <c r="Z1263"/>
    </row>
    <row r="1264" spans="1:26" x14ac:dyDescent="0.35">
      <c r="A1264" t="s">
        <v>556</v>
      </c>
      <c r="B1264" t="s">
        <v>460</v>
      </c>
      <c r="C1264" t="s">
        <v>475</v>
      </c>
      <c r="D1264" t="s">
        <v>192</v>
      </c>
      <c r="E1264" t="s">
        <v>476</v>
      </c>
      <c r="F1264" t="s">
        <v>466</v>
      </c>
      <c r="H1264" t="s">
        <v>726</v>
      </c>
      <c r="I1264" s="18">
        <v>43326</v>
      </c>
      <c r="J1264">
        <v>41.2</v>
      </c>
      <c r="K1264" t="s">
        <v>468</v>
      </c>
      <c r="L1264" t="s">
        <v>467</v>
      </c>
      <c r="M1264" t="s">
        <v>467</v>
      </c>
      <c r="N1264" t="s">
        <v>467</v>
      </c>
      <c r="O1264">
        <v>1</v>
      </c>
      <c r="P1264" t="s">
        <v>468</v>
      </c>
      <c r="Q1264">
        <v>2.5</v>
      </c>
      <c r="R1264" t="s">
        <v>469</v>
      </c>
      <c r="S1264" t="s">
        <v>458</v>
      </c>
      <c r="T1264" t="s">
        <v>458</v>
      </c>
      <c r="U1264" s="18">
        <v>43327</v>
      </c>
      <c r="V1264" t="s">
        <v>159</v>
      </c>
      <c r="W1264" t="s">
        <v>458</v>
      </c>
      <c r="X1264" t="s">
        <v>459</v>
      </c>
      <c r="Z1264"/>
    </row>
    <row r="1265" spans="1:26" x14ac:dyDescent="0.35">
      <c r="A1265" t="s">
        <v>557</v>
      </c>
      <c r="B1265" t="s">
        <v>460</v>
      </c>
      <c r="C1265" t="s">
        <v>475</v>
      </c>
      <c r="D1265" t="s">
        <v>192</v>
      </c>
      <c r="E1265" t="s">
        <v>476</v>
      </c>
      <c r="F1265" t="s">
        <v>466</v>
      </c>
      <c r="H1265" t="s">
        <v>727</v>
      </c>
      <c r="I1265" s="18">
        <v>43326</v>
      </c>
      <c r="J1265">
        <v>5.4</v>
      </c>
      <c r="K1265" t="s">
        <v>468</v>
      </c>
      <c r="L1265" t="s">
        <v>467</v>
      </c>
      <c r="M1265" t="s">
        <v>467</v>
      </c>
      <c r="N1265" t="s">
        <v>467</v>
      </c>
      <c r="O1265">
        <v>1</v>
      </c>
      <c r="P1265" t="s">
        <v>468</v>
      </c>
      <c r="Q1265">
        <v>2.5</v>
      </c>
      <c r="R1265" t="s">
        <v>469</v>
      </c>
      <c r="S1265" t="s">
        <v>458</v>
      </c>
      <c r="T1265" t="s">
        <v>458</v>
      </c>
      <c r="U1265" s="18">
        <v>43327</v>
      </c>
      <c r="V1265" t="s">
        <v>160</v>
      </c>
      <c r="W1265" t="s">
        <v>458</v>
      </c>
      <c r="X1265" t="s">
        <v>459</v>
      </c>
      <c r="Z1265"/>
    </row>
    <row r="1266" spans="1:26" x14ac:dyDescent="0.35">
      <c r="A1266" t="s">
        <v>558</v>
      </c>
      <c r="B1266" t="s">
        <v>460</v>
      </c>
      <c r="C1266" t="s">
        <v>475</v>
      </c>
      <c r="D1266" t="s">
        <v>192</v>
      </c>
      <c r="E1266" t="s">
        <v>476</v>
      </c>
      <c r="F1266" t="s">
        <v>466</v>
      </c>
      <c r="H1266" t="s">
        <v>728</v>
      </c>
      <c r="I1266" s="18">
        <v>43326</v>
      </c>
      <c r="J1266">
        <v>15</v>
      </c>
      <c r="K1266" t="s">
        <v>468</v>
      </c>
      <c r="L1266" t="s">
        <v>467</v>
      </c>
      <c r="M1266" t="s">
        <v>467</v>
      </c>
      <c r="N1266" t="s">
        <v>467</v>
      </c>
      <c r="O1266">
        <v>1</v>
      </c>
      <c r="P1266" t="s">
        <v>468</v>
      </c>
      <c r="Q1266">
        <v>2.5</v>
      </c>
      <c r="R1266" t="s">
        <v>469</v>
      </c>
      <c r="S1266" t="s">
        <v>458</v>
      </c>
      <c r="T1266" t="s">
        <v>458</v>
      </c>
      <c r="U1266" s="18">
        <v>43327</v>
      </c>
      <c r="V1266" t="s">
        <v>450</v>
      </c>
      <c r="W1266" t="s">
        <v>458</v>
      </c>
      <c r="X1266" t="s">
        <v>459</v>
      </c>
      <c r="Z1266"/>
    </row>
    <row r="1267" spans="1:26" x14ac:dyDescent="0.35">
      <c r="A1267" t="s">
        <v>559</v>
      </c>
      <c r="B1267" t="s">
        <v>460</v>
      </c>
      <c r="C1267" t="s">
        <v>475</v>
      </c>
      <c r="D1267" t="s">
        <v>192</v>
      </c>
      <c r="E1267" t="s">
        <v>476</v>
      </c>
      <c r="F1267" t="s">
        <v>466</v>
      </c>
      <c r="H1267" t="s">
        <v>729</v>
      </c>
      <c r="I1267" s="18">
        <v>43326</v>
      </c>
      <c r="J1267">
        <v>4.5999999999999996</v>
      </c>
      <c r="K1267" t="s">
        <v>468</v>
      </c>
      <c r="L1267" t="s">
        <v>467</v>
      </c>
      <c r="M1267" t="s">
        <v>467</v>
      </c>
      <c r="N1267" t="s">
        <v>467</v>
      </c>
      <c r="O1267">
        <v>1</v>
      </c>
      <c r="P1267" t="s">
        <v>468</v>
      </c>
      <c r="Q1267">
        <v>2.5</v>
      </c>
      <c r="R1267" t="s">
        <v>469</v>
      </c>
      <c r="S1267" t="s">
        <v>458</v>
      </c>
      <c r="T1267" t="s">
        <v>457</v>
      </c>
      <c r="U1267" s="18">
        <v>43327</v>
      </c>
      <c r="V1267" t="s">
        <v>158</v>
      </c>
      <c r="W1267" t="s">
        <v>458</v>
      </c>
      <c r="X1267" t="s">
        <v>459</v>
      </c>
      <c r="Z1267"/>
    </row>
    <row r="1268" spans="1:26" x14ac:dyDescent="0.35">
      <c r="A1268" t="s">
        <v>608</v>
      </c>
      <c r="B1268" t="s">
        <v>460</v>
      </c>
      <c r="C1268" t="s">
        <v>475</v>
      </c>
      <c r="D1268" t="s">
        <v>192</v>
      </c>
      <c r="E1268" t="s">
        <v>476</v>
      </c>
      <c r="F1268" t="s">
        <v>466</v>
      </c>
      <c r="H1268" t="s">
        <v>730</v>
      </c>
      <c r="I1268" s="18">
        <v>43326</v>
      </c>
      <c r="J1268">
        <v>6.8</v>
      </c>
      <c r="K1268" t="s">
        <v>468</v>
      </c>
      <c r="L1268" t="s">
        <v>467</v>
      </c>
      <c r="M1268" t="s">
        <v>467</v>
      </c>
      <c r="N1268" t="s">
        <v>467</v>
      </c>
      <c r="O1268">
        <v>1</v>
      </c>
      <c r="P1268" t="s">
        <v>468</v>
      </c>
      <c r="Q1268">
        <v>2.5</v>
      </c>
      <c r="R1268" t="s">
        <v>469</v>
      </c>
      <c r="S1268" t="s">
        <v>458</v>
      </c>
      <c r="T1268" t="s">
        <v>456</v>
      </c>
      <c r="U1268" s="18">
        <v>43327</v>
      </c>
      <c r="V1268" t="s">
        <v>158</v>
      </c>
      <c r="W1268" t="s">
        <v>458</v>
      </c>
      <c r="X1268" t="s">
        <v>459</v>
      </c>
      <c r="Z1268"/>
    </row>
    <row r="1269" spans="1:26" x14ac:dyDescent="0.35">
      <c r="A1269" t="s">
        <v>560</v>
      </c>
      <c r="B1269" t="s">
        <v>460</v>
      </c>
      <c r="C1269" t="s">
        <v>475</v>
      </c>
      <c r="D1269" t="s">
        <v>192</v>
      </c>
      <c r="E1269" t="s">
        <v>476</v>
      </c>
      <c r="F1269" t="s">
        <v>466</v>
      </c>
      <c r="H1269" t="s">
        <v>731</v>
      </c>
      <c r="I1269" s="18">
        <v>43326</v>
      </c>
      <c r="J1269">
        <v>49.2</v>
      </c>
      <c r="K1269" t="s">
        <v>468</v>
      </c>
      <c r="L1269" t="s">
        <v>467</v>
      </c>
      <c r="M1269" t="s">
        <v>467</v>
      </c>
      <c r="N1269" t="s">
        <v>467</v>
      </c>
      <c r="O1269">
        <v>1</v>
      </c>
      <c r="P1269" t="s">
        <v>468</v>
      </c>
      <c r="Q1269">
        <v>2.5</v>
      </c>
      <c r="R1269" t="s">
        <v>469</v>
      </c>
      <c r="S1269" t="s">
        <v>458</v>
      </c>
      <c r="T1269" t="s">
        <v>458</v>
      </c>
      <c r="U1269" s="18">
        <v>43327</v>
      </c>
      <c r="V1269" t="s">
        <v>451</v>
      </c>
      <c r="W1269" t="s">
        <v>458</v>
      </c>
      <c r="X1269" t="s">
        <v>459</v>
      </c>
      <c r="Z1269"/>
    </row>
    <row r="1270" spans="1:26" x14ac:dyDescent="0.35">
      <c r="A1270" t="s">
        <v>561</v>
      </c>
      <c r="B1270" t="s">
        <v>460</v>
      </c>
      <c r="C1270" t="s">
        <v>475</v>
      </c>
      <c r="D1270" t="s">
        <v>192</v>
      </c>
      <c r="E1270" t="s">
        <v>476</v>
      </c>
      <c r="F1270" t="s">
        <v>466</v>
      </c>
      <c r="H1270" t="s">
        <v>732</v>
      </c>
      <c r="I1270" s="18">
        <v>43326</v>
      </c>
      <c r="J1270">
        <v>24.4</v>
      </c>
      <c r="K1270" t="s">
        <v>468</v>
      </c>
      <c r="L1270" t="s">
        <v>467</v>
      </c>
      <c r="M1270" t="s">
        <v>467</v>
      </c>
      <c r="N1270" t="s">
        <v>467</v>
      </c>
      <c r="O1270">
        <v>1</v>
      </c>
      <c r="P1270" t="s">
        <v>468</v>
      </c>
      <c r="Q1270">
        <v>2.5</v>
      </c>
      <c r="R1270" t="s">
        <v>469</v>
      </c>
      <c r="S1270" t="s">
        <v>458</v>
      </c>
      <c r="T1270" t="s">
        <v>458</v>
      </c>
      <c r="U1270" s="18">
        <v>43327</v>
      </c>
      <c r="V1270" t="s">
        <v>161</v>
      </c>
      <c r="W1270" t="s">
        <v>458</v>
      </c>
      <c r="X1270" t="s">
        <v>459</v>
      </c>
      <c r="Z1270"/>
    </row>
    <row r="1271" spans="1:26" x14ac:dyDescent="0.35">
      <c r="A1271" t="s">
        <v>562</v>
      </c>
      <c r="B1271" t="s">
        <v>460</v>
      </c>
      <c r="C1271" t="s">
        <v>475</v>
      </c>
      <c r="D1271" t="s">
        <v>192</v>
      </c>
      <c r="E1271" t="s">
        <v>476</v>
      </c>
      <c r="F1271" t="s">
        <v>466</v>
      </c>
      <c r="H1271" t="s">
        <v>733</v>
      </c>
      <c r="I1271" s="18">
        <v>43329</v>
      </c>
      <c r="J1271">
        <v>34</v>
      </c>
      <c r="K1271" t="s">
        <v>468</v>
      </c>
      <c r="L1271" t="s">
        <v>467</v>
      </c>
      <c r="M1271" t="s">
        <v>467</v>
      </c>
      <c r="N1271" t="s">
        <v>467</v>
      </c>
      <c r="O1271">
        <v>1</v>
      </c>
      <c r="P1271" t="s">
        <v>468</v>
      </c>
      <c r="Q1271">
        <v>2.5</v>
      </c>
      <c r="R1271" t="s">
        <v>469</v>
      </c>
      <c r="S1271" t="s">
        <v>458</v>
      </c>
      <c r="T1271" t="s">
        <v>458</v>
      </c>
      <c r="U1271" s="18">
        <v>43330</v>
      </c>
      <c r="V1271" t="s">
        <v>450</v>
      </c>
      <c r="W1271" t="s">
        <v>458</v>
      </c>
      <c r="X1271" t="s">
        <v>459</v>
      </c>
      <c r="Z1271"/>
    </row>
    <row r="1272" spans="1:26" x14ac:dyDescent="0.35">
      <c r="A1272" t="s">
        <v>563</v>
      </c>
      <c r="B1272" t="s">
        <v>460</v>
      </c>
      <c r="C1272" t="s">
        <v>475</v>
      </c>
      <c r="D1272" t="s">
        <v>192</v>
      </c>
      <c r="E1272" t="s">
        <v>476</v>
      </c>
      <c r="F1272" t="s">
        <v>466</v>
      </c>
      <c r="H1272" t="s">
        <v>734</v>
      </c>
      <c r="I1272" s="18">
        <v>43340</v>
      </c>
      <c r="J1272">
        <v>0.9</v>
      </c>
      <c r="K1272" t="s">
        <v>468</v>
      </c>
      <c r="L1272" t="s">
        <v>467</v>
      </c>
      <c r="M1272" t="s">
        <v>467</v>
      </c>
      <c r="N1272" t="s">
        <v>467</v>
      </c>
      <c r="O1272">
        <v>1</v>
      </c>
      <c r="P1272" t="s">
        <v>468</v>
      </c>
      <c r="Q1272">
        <v>2.5</v>
      </c>
      <c r="R1272" t="s">
        <v>469</v>
      </c>
      <c r="S1272" t="s">
        <v>458</v>
      </c>
      <c r="T1272" t="s">
        <v>458</v>
      </c>
      <c r="U1272" s="18">
        <v>43341</v>
      </c>
      <c r="V1272" t="s">
        <v>159</v>
      </c>
      <c r="W1272" t="s">
        <v>458</v>
      </c>
      <c r="X1272" t="s">
        <v>459</v>
      </c>
      <c r="Z1272"/>
    </row>
    <row r="1273" spans="1:26" x14ac:dyDescent="0.35">
      <c r="A1273" t="s">
        <v>564</v>
      </c>
      <c r="B1273" t="s">
        <v>460</v>
      </c>
      <c r="C1273" t="s">
        <v>475</v>
      </c>
      <c r="D1273" t="s">
        <v>192</v>
      </c>
      <c r="E1273" t="s">
        <v>476</v>
      </c>
      <c r="F1273" t="s">
        <v>466</v>
      </c>
      <c r="H1273" t="s">
        <v>735</v>
      </c>
      <c r="I1273" s="18">
        <v>43340</v>
      </c>
      <c r="J1273">
        <v>1.4</v>
      </c>
      <c r="K1273" t="s">
        <v>468</v>
      </c>
      <c r="L1273" t="s">
        <v>467</v>
      </c>
      <c r="M1273" t="s">
        <v>467</v>
      </c>
      <c r="N1273" t="s">
        <v>467</v>
      </c>
      <c r="O1273">
        <v>1</v>
      </c>
      <c r="P1273" t="s">
        <v>468</v>
      </c>
      <c r="Q1273">
        <v>2.5</v>
      </c>
      <c r="R1273" t="s">
        <v>469</v>
      </c>
      <c r="S1273" t="s">
        <v>458</v>
      </c>
      <c r="T1273" t="s">
        <v>457</v>
      </c>
      <c r="U1273" s="18">
        <v>43341</v>
      </c>
      <c r="V1273" t="s">
        <v>160</v>
      </c>
      <c r="W1273" t="s">
        <v>458</v>
      </c>
      <c r="X1273" t="s">
        <v>459</v>
      </c>
      <c r="Z1273"/>
    </row>
    <row r="1274" spans="1:26" x14ac:dyDescent="0.35">
      <c r="A1274" t="s">
        <v>609</v>
      </c>
      <c r="B1274" t="s">
        <v>460</v>
      </c>
      <c r="C1274" t="s">
        <v>475</v>
      </c>
      <c r="D1274" t="s">
        <v>192</v>
      </c>
      <c r="E1274" t="s">
        <v>476</v>
      </c>
      <c r="F1274" t="s">
        <v>466</v>
      </c>
      <c r="H1274" t="s">
        <v>736</v>
      </c>
      <c r="I1274" s="18">
        <v>43340</v>
      </c>
      <c r="J1274">
        <v>2.4</v>
      </c>
      <c r="K1274" t="s">
        <v>468</v>
      </c>
      <c r="L1274" t="s">
        <v>467</v>
      </c>
      <c r="M1274" t="s">
        <v>467</v>
      </c>
      <c r="N1274" t="s">
        <v>467</v>
      </c>
      <c r="O1274">
        <v>1</v>
      </c>
      <c r="P1274" t="s">
        <v>468</v>
      </c>
      <c r="Q1274">
        <v>2.5</v>
      </c>
      <c r="R1274" t="s">
        <v>469</v>
      </c>
      <c r="S1274" t="s">
        <v>458</v>
      </c>
      <c r="T1274" t="s">
        <v>456</v>
      </c>
      <c r="U1274" s="18">
        <v>43341</v>
      </c>
      <c r="V1274" t="s">
        <v>160</v>
      </c>
      <c r="W1274" t="s">
        <v>458</v>
      </c>
      <c r="X1274" t="s">
        <v>459</v>
      </c>
      <c r="Z1274"/>
    </row>
    <row r="1275" spans="1:26" x14ac:dyDescent="0.35">
      <c r="A1275" t="s">
        <v>565</v>
      </c>
      <c r="B1275" t="s">
        <v>460</v>
      </c>
      <c r="C1275" t="s">
        <v>475</v>
      </c>
      <c r="D1275" t="s">
        <v>192</v>
      </c>
      <c r="E1275" t="s">
        <v>476</v>
      </c>
      <c r="F1275" t="s">
        <v>466</v>
      </c>
      <c r="H1275" t="s">
        <v>737</v>
      </c>
      <c r="I1275" s="18">
        <v>43340</v>
      </c>
      <c r="J1275">
        <v>2.6</v>
      </c>
      <c r="K1275" t="s">
        <v>468</v>
      </c>
      <c r="L1275" t="s">
        <v>467</v>
      </c>
      <c r="M1275" t="s">
        <v>467</v>
      </c>
      <c r="N1275" t="s">
        <v>467</v>
      </c>
      <c r="O1275">
        <v>1</v>
      </c>
      <c r="P1275" t="s">
        <v>468</v>
      </c>
      <c r="Q1275">
        <v>2.5</v>
      </c>
      <c r="R1275" t="s">
        <v>469</v>
      </c>
      <c r="S1275" t="s">
        <v>458</v>
      </c>
      <c r="T1275" t="s">
        <v>458</v>
      </c>
      <c r="U1275" s="18">
        <v>43341</v>
      </c>
      <c r="V1275" t="s">
        <v>450</v>
      </c>
      <c r="W1275" t="s">
        <v>458</v>
      </c>
      <c r="X1275" t="s">
        <v>459</v>
      </c>
      <c r="Z1275"/>
    </row>
    <row r="1276" spans="1:26" x14ac:dyDescent="0.35">
      <c r="A1276" t="s">
        <v>566</v>
      </c>
      <c r="B1276" t="s">
        <v>460</v>
      </c>
      <c r="C1276" t="s">
        <v>475</v>
      </c>
      <c r="D1276" t="s">
        <v>192</v>
      </c>
      <c r="E1276" t="s">
        <v>476</v>
      </c>
      <c r="F1276" t="s">
        <v>466</v>
      </c>
      <c r="H1276" t="s">
        <v>738</v>
      </c>
      <c r="I1276" s="18">
        <v>43340</v>
      </c>
      <c r="J1276">
        <v>2.8</v>
      </c>
      <c r="K1276" t="s">
        <v>468</v>
      </c>
      <c r="L1276" t="s">
        <v>467</v>
      </c>
      <c r="M1276" t="s">
        <v>467</v>
      </c>
      <c r="N1276" t="s">
        <v>467</v>
      </c>
      <c r="O1276">
        <v>1</v>
      </c>
      <c r="P1276" t="s">
        <v>468</v>
      </c>
      <c r="Q1276">
        <v>2.5</v>
      </c>
      <c r="R1276" t="s">
        <v>469</v>
      </c>
      <c r="S1276" t="s">
        <v>458</v>
      </c>
      <c r="T1276" t="s">
        <v>458</v>
      </c>
      <c r="U1276" s="18">
        <v>43341</v>
      </c>
      <c r="V1276" t="s">
        <v>158</v>
      </c>
      <c r="W1276" t="s">
        <v>458</v>
      </c>
      <c r="X1276" t="s">
        <v>459</v>
      </c>
      <c r="Z1276"/>
    </row>
    <row r="1277" spans="1:26" x14ac:dyDescent="0.35">
      <c r="A1277" t="s">
        <v>567</v>
      </c>
      <c r="B1277" t="s">
        <v>460</v>
      </c>
      <c r="C1277" t="s">
        <v>475</v>
      </c>
      <c r="D1277" t="s">
        <v>192</v>
      </c>
      <c r="E1277" t="s">
        <v>476</v>
      </c>
      <c r="F1277" t="s">
        <v>466</v>
      </c>
      <c r="H1277" t="s">
        <v>739</v>
      </c>
      <c r="I1277" s="18">
        <v>43340</v>
      </c>
      <c r="J1277">
        <v>2.4</v>
      </c>
      <c r="K1277" t="s">
        <v>468</v>
      </c>
      <c r="L1277" t="s">
        <v>467</v>
      </c>
      <c r="M1277" t="s">
        <v>467</v>
      </c>
      <c r="N1277" t="s">
        <v>467</v>
      </c>
      <c r="O1277">
        <v>1</v>
      </c>
      <c r="P1277" t="s">
        <v>468</v>
      </c>
      <c r="Q1277">
        <v>2.5</v>
      </c>
      <c r="R1277" t="s">
        <v>469</v>
      </c>
      <c r="S1277" t="s">
        <v>458</v>
      </c>
      <c r="T1277" t="s">
        <v>458</v>
      </c>
      <c r="U1277" s="18">
        <v>43341</v>
      </c>
      <c r="V1277" t="s">
        <v>451</v>
      </c>
      <c r="W1277" t="s">
        <v>458</v>
      </c>
      <c r="X1277" t="s">
        <v>459</v>
      </c>
      <c r="Z1277"/>
    </row>
    <row r="1278" spans="1:26" x14ac:dyDescent="0.35">
      <c r="A1278" t="s">
        <v>568</v>
      </c>
      <c r="B1278" t="s">
        <v>460</v>
      </c>
      <c r="C1278" t="s">
        <v>475</v>
      </c>
      <c r="D1278" t="s">
        <v>192</v>
      </c>
      <c r="E1278" t="s">
        <v>476</v>
      </c>
      <c r="F1278" t="s">
        <v>466</v>
      </c>
      <c r="H1278" t="s">
        <v>740</v>
      </c>
      <c r="I1278" s="18">
        <v>43340</v>
      </c>
      <c r="J1278">
        <v>6.3</v>
      </c>
      <c r="K1278" t="s">
        <v>468</v>
      </c>
      <c r="L1278" t="s">
        <v>467</v>
      </c>
      <c r="M1278" t="s">
        <v>467</v>
      </c>
      <c r="N1278" t="s">
        <v>467</v>
      </c>
      <c r="O1278">
        <v>1</v>
      </c>
      <c r="P1278" t="s">
        <v>468</v>
      </c>
      <c r="Q1278">
        <v>2.5</v>
      </c>
      <c r="R1278" t="s">
        <v>469</v>
      </c>
      <c r="S1278" t="s">
        <v>458</v>
      </c>
      <c r="T1278" t="s">
        <v>458</v>
      </c>
      <c r="U1278" s="18">
        <v>43341</v>
      </c>
      <c r="V1278" t="s">
        <v>161</v>
      </c>
      <c r="W1278" t="s">
        <v>458</v>
      </c>
      <c r="X1278" t="s">
        <v>459</v>
      </c>
      <c r="Z1278"/>
    </row>
    <row r="1279" spans="1:26" x14ac:dyDescent="0.35">
      <c r="A1279" t="s">
        <v>569</v>
      </c>
      <c r="B1279" t="s">
        <v>460</v>
      </c>
      <c r="C1279" t="s">
        <v>475</v>
      </c>
      <c r="D1279" t="s">
        <v>192</v>
      </c>
      <c r="E1279" t="s">
        <v>476</v>
      </c>
      <c r="F1279" t="s">
        <v>466</v>
      </c>
      <c r="H1279" t="s">
        <v>741</v>
      </c>
      <c r="I1279" s="18">
        <v>43353</v>
      </c>
      <c r="J1279">
        <v>1.9</v>
      </c>
      <c r="K1279" t="s">
        <v>468</v>
      </c>
      <c r="L1279" t="s">
        <v>467</v>
      </c>
      <c r="M1279" t="s">
        <v>467</v>
      </c>
      <c r="N1279" t="s">
        <v>467</v>
      </c>
      <c r="O1279">
        <v>1</v>
      </c>
      <c r="P1279" t="s">
        <v>468</v>
      </c>
      <c r="Q1279">
        <v>2.5</v>
      </c>
      <c r="R1279" t="s">
        <v>469</v>
      </c>
      <c r="S1279" t="s">
        <v>458</v>
      </c>
      <c r="T1279" t="s">
        <v>458</v>
      </c>
      <c r="U1279" s="18">
        <v>43354</v>
      </c>
      <c r="V1279" t="s">
        <v>159</v>
      </c>
      <c r="W1279" t="s">
        <v>458</v>
      </c>
      <c r="X1279" t="s">
        <v>459</v>
      </c>
      <c r="Z1279"/>
    </row>
    <row r="1280" spans="1:26" x14ac:dyDescent="0.35">
      <c r="A1280" t="s">
        <v>570</v>
      </c>
      <c r="B1280" t="s">
        <v>460</v>
      </c>
      <c r="C1280" t="s">
        <v>475</v>
      </c>
      <c r="D1280" t="s">
        <v>192</v>
      </c>
      <c r="E1280" t="s">
        <v>476</v>
      </c>
      <c r="F1280" t="s">
        <v>466</v>
      </c>
      <c r="H1280" t="s">
        <v>742</v>
      </c>
      <c r="I1280" s="18">
        <v>43353</v>
      </c>
      <c r="J1280">
        <v>3.4</v>
      </c>
      <c r="K1280" t="s">
        <v>468</v>
      </c>
      <c r="L1280" t="s">
        <v>467</v>
      </c>
      <c r="M1280" t="s">
        <v>467</v>
      </c>
      <c r="N1280" t="s">
        <v>467</v>
      </c>
      <c r="O1280">
        <v>1</v>
      </c>
      <c r="P1280" t="s">
        <v>468</v>
      </c>
      <c r="Q1280">
        <v>2.5</v>
      </c>
      <c r="R1280" t="s">
        <v>469</v>
      </c>
      <c r="S1280" t="s">
        <v>458</v>
      </c>
      <c r="T1280" t="s">
        <v>458</v>
      </c>
      <c r="U1280" s="18">
        <v>43354</v>
      </c>
      <c r="V1280" t="s">
        <v>160</v>
      </c>
      <c r="W1280" t="s">
        <v>458</v>
      </c>
      <c r="X1280" t="s">
        <v>459</v>
      </c>
      <c r="Z1280"/>
    </row>
    <row r="1281" spans="1:26" x14ac:dyDescent="0.35">
      <c r="A1281" t="s">
        <v>571</v>
      </c>
      <c r="B1281" t="s">
        <v>460</v>
      </c>
      <c r="C1281" t="s">
        <v>475</v>
      </c>
      <c r="D1281" t="s">
        <v>192</v>
      </c>
      <c r="E1281" t="s">
        <v>476</v>
      </c>
      <c r="F1281" t="s">
        <v>466</v>
      </c>
      <c r="H1281" t="s">
        <v>743</v>
      </c>
      <c r="I1281" s="18">
        <v>43353</v>
      </c>
      <c r="J1281">
        <v>25.8</v>
      </c>
      <c r="K1281" t="s">
        <v>468</v>
      </c>
      <c r="L1281" t="s">
        <v>467</v>
      </c>
      <c r="M1281" t="s">
        <v>467</v>
      </c>
      <c r="N1281" t="s">
        <v>467</v>
      </c>
      <c r="O1281">
        <v>1</v>
      </c>
      <c r="P1281" t="s">
        <v>468</v>
      </c>
      <c r="Q1281">
        <v>2.5</v>
      </c>
      <c r="R1281" t="s">
        <v>469</v>
      </c>
      <c r="S1281" t="s">
        <v>458</v>
      </c>
      <c r="T1281" t="s">
        <v>457</v>
      </c>
      <c r="U1281" s="18">
        <v>43354</v>
      </c>
      <c r="V1281" t="s">
        <v>158</v>
      </c>
      <c r="W1281" t="s">
        <v>458</v>
      </c>
      <c r="X1281" t="s">
        <v>459</v>
      </c>
      <c r="Z1281"/>
    </row>
    <row r="1282" spans="1:26" x14ac:dyDescent="0.35">
      <c r="A1282" t="s">
        <v>610</v>
      </c>
      <c r="B1282" t="s">
        <v>460</v>
      </c>
      <c r="C1282" t="s">
        <v>475</v>
      </c>
      <c r="D1282" t="s">
        <v>192</v>
      </c>
      <c r="E1282" t="s">
        <v>476</v>
      </c>
      <c r="F1282" t="s">
        <v>466</v>
      </c>
      <c r="H1282" t="s">
        <v>744</v>
      </c>
      <c r="I1282" s="18">
        <v>43353</v>
      </c>
      <c r="J1282">
        <v>26.6</v>
      </c>
      <c r="K1282" t="s">
        <v>468</v>
      </c>
      <c r="L1282" t="s">
        <v>467</v>
      </c>
      <c r="M1282" t="s">
        <v>467</v>
      </c>
      <c r="N1282" t="s">
        <v>467</v>
      </c>
      <c r="O1282">
        <v>1</v>
      </c>
      <c r="P1282" t="s">
        <v>468</v>
      </c>
      <c r="Q1282">
        <v>2.5</v>
      </c>
      <c r="R1282" t="s">
        <v>469</v>
      </c>
      <c r="S1282" t="s">
        <v>458</v>
      </c>
      <c r="T1282" t="s">
        <v>456</v>
      </c>
      <c r="U1282" s="18">
        <v>43354</v>
      </c>
      <c r="V1282" t="s">
        <v>158</v>
      </c>
      <c r="W1282" t="s">
        <v>458</v>
      </c>
      <c r="X1282" t="s">
        <v>459</v>
      </c>
      <c r="Z1282"/>
    </row>
    <row r="1283" spans="1:26" x14ac:dyDescent="0.35">
      <c r="A1283" t="s">
        <v>572</v>
      </c>
      <c r="B1283" t="s">
        <v>460</v>
      </c>
      <c r="C1283" t="s">
        <v>475</v>
      </c>
      <c r="D1283" t="s">
        <v>192</v>
      </c>
      <c r="E1283" t="s">
        <v>476</v>
      </c>
      <c r="F1283" t="s">
        <v>466</v>
      </c>
      <c r="H1283" t="s">
        <v>745</v>
      </c>
      <c r="I1283" s="18">
        <v>43353</v>
      </c>
      <c r="J1283">
        <v>3.6</v>
      </c>
      <c r="K1283" t="s">
        <v>468</v>
      </c>
      <c r="L1283" t="s">
        <v>467</v>
      </c>
      <c r="M1283" t="s">
        <v>467</v>
      </c>
      <c r="N1283" t="s">
        <v>467</v>
      </c>
      <c r="O1283">
        <v>1</v>
      </c>
      <c r="P1283" t="s">
        <v>468</v>
      </c>
      <c r="Q1283">
        <v>2.5</v>
      </c>
      <c r="R1283" t="s">
        <v>469</v>
      </c>
      <c r="S1283" t="s">
        <v>458</v>
      </c>
      <c r="T1283" t="s">
        <v>458</v>
      </c>
      <c r="U1283" s="18">
        <v>43354</v>
      </c>
      <c r="V1283" t="s">
        <v>451</v>
      </c>
      <c r="W1283" t="s">
        <v>458</v>
      </c>
      <c r="X1283" t="s">
        <v>459</v>
      </c>
      <c r="Z1283"/>
    </row>
    <row r="1284" spans="1:26" x14ac:dyDescent="0.35">
      <c r="A1284" t="s">
        <v>573</v>
      </c>
      <c r="B1284" t="s">
        <v>460</v>
      </c>
      <c r="C1284" t="s">
        <v>475</v>
      </c>
      <c r="D1284" t="s">
        <v>192</v>
      </c>
      <c r="E1284" t="s">
        <v>476</v>
      </c>
      <c r="F1284" t="s">
        <v>466</v>
      </c>
      <c r="H1284" t="s">
        <v>746</v>
      </c>
      <c r="I1284" s="18">
        <v>43354</v>
      </c>
      <c r="J1284">
        <v>4.2</v>
      </c>
      <c r="K1284" t="s">
        <v>468</v>
      </c>
      <c r="L1284" t="s">
        <v>467</v>
      </c>
      <c r="M1284" t="s">
        <v>467</v>
      </c>
      <c r="N1284" t="s">
        <v>467</v>
      </c>
      <c r="O1284">
        <v>1</v>
      </c>
      <c r="P1284" t="s">
        <v>468</v>
      </c>
      <c r="Q1284">
        <v>2.5</v>
      </c>
      <c r="R1284" t="s">
        <v>469</v>
      </c>
      <c r="S1284" t="s">
        <v>458</v>
      </c>
      <c r="T1284" t="s">
        <v>457</v>
      </c>
      <c r="U1284" s="18">
        <v>43355</v>
      </c>
      <c r="V1284" t="s">
        <v>159</v>
      </c>
      <c r="W1284" t="s">
        <v>458</v>
      </c>
      <c r="X1284" t="s">
        <v>459</v>
      </c>
      <c r="Z1284"/>
    </row>
    <row r="1285" spans="1:26" x14ac:dyDescent="0.35">
      <c r="A1285" t="s">
        <v>611</v>
      </c>
      <c r="B1285" t="s">
        <v>460</v>
      </c>
      <c r="C1285" t="s">
        <v>475</v>
      </c>
      <c r="D1285" t="s">
        <v>192</v>
      </c>
      <c r="E1285" t="s">
        <v>476</v>
      </c>
      <c r="F1285" t="s">
        <v>466</v>
      </c>
      <c r="H1285" t="s">
        <v>747</v>
      </c>
      <c r="I1285" s="18">
        <v>43354</v>
      </c>
      <c r="J1285">
        <v>5.7</v>
      </c>
      <c r="K1285" t="s">
        <v>468</v>
      </c>
      <c r="L1285" t="s">
        <v>467</v>
      </c>
      <c r="M1285" t="s">
        <v>467</v>
      </c>
      <c r="N1285" t="s">
        <v>467</v>
      </c>
      <c r="O1285">
        <v>1</v>
      </c>
      <c r="P1285" t="s">
        <v>468</v>
      </c>
      <c r="Q1285">
        <v>2.5</v>
      </c>
      <c r="R1285" t="s">
        <v>469</v>
      </c>
      <c r="S1285" t="s">
        <v>458</v>
      </c>
      <c r="T1285" t="s">
        <v>456</v>
      </c>
      <c r="U1285" s="18">
        <v>43355</v>
      </c>
      <c r="V1285" t="s">
        <v>159</v>
      </c>
      <c r="W1285" t="s">
        <v>458</v>
      </c>
      <c r="X1285" t="s">
        <v>459</v>
      </c>
      <c r="Z1285"/>
    </row>
    <row r="1286" spans="1:26" x14ac:dyDescent="0.35">
      <c r="A1286" t="s">
        <v>574</v>
      </c>
      <c r="B1286" t="s">
        <v>460</v>
      </c>
      <c r="C1286" t="s">
        <v>475</v>
      </c>
      <c r="D1286" t="s">
        <v>192</v>
      </c>
      <c r="E1286" t="s">
        <v>476</v>
      </c>
      <c r="F1286" t="s">
        <v>466</v>
      </c>
      <c r="H1286" t="s">
        <v>748</v>
      </c>
      <c r="I1286" s="18">
        <v>43354</v>
      </c>
      <c r="J1286">
        <v>28.4</v>
      </c>
      <c r="K1286" t="s">
        <v>468</v>
      </c>
      <c r="L1286" t="s">
        <v>467</v>
      </c>
      <c r="M1286" t="s">
        <v>467</v>
      </c>
      <c r="N1286" t="s">
        <v>467</v>
      </c>
      <c r="O1286">
        <v>1</v>
      </c>
      <c r="P1286" t="s">
        <v>468</v>
      </c>
      <c r="Q1286">
        <v>2.5</v>
      </c>
      <c r="R1286" t="s">
        <v>469</v>
      </c>
      <c r="S1286" t="s">
        <v>458</v>
      </c>
      <c r="T1286" t="s">
        <v>458</v>
      </c>
      <c r="U1286" s="18">
        <v>43355</v>
      </c>
      <c r="V1286" t="s">
        <v>160</v>
      </c>
      <c r="W1286" t="s">
        <v>458</v>
      </c>
      <c r="X1286" t="s">
        <v>459</v>
      </c>
      <c r="Z1286"/>
    </row>
    <row r="1287" spans="1:26" x14ac:dyDescent="0.35">
      <c r="A1287" t="s">
        <v>575</v>
      </c>
      <c r="B1287" t="s">
        <v>460</v>
      </c>
      <c r="C1287" t="s">
        <v>475</v>
      </c>
      <c r="D1287" t="s">
        <v>192</v>
      </c>
      <c r="E1287" t="s">
        <v>476</v>
      </c>
      <c r="F1287" t="s">
        <v>466</v>
      </c>
      <c r="H1287" t="s">
        <v>749</v>
      </c>
      <c r="I1287" s="18">
        <v>43354</v>
      </c>
      <c r="J1287">
        <v>3.3</v>
      </c>
      <c r="K1287" t="s">
        <v>468</v>
      </c>
      <c r="L1287" t="s">
        <v>467</v>
      </c>
      <c r="M1287" t="s">
        <v>467</v>
      </c>
      <c r="N1287" t="s">
        <v>467</v>
      </c>
      <c r="O1287">
        <v>1</v>
      </c>
      <c r="P1287" t="s">
        <v>468</v>
      </c>
      <c r="Q1287">
        <v>2.5</v>
      </c>
      <c r="R1287" t="s">
        <v>469</v>
      </c>
      <c r="S1287" t="s">
        <v>458</v>
      </c>
      <c r="T1287" t="s">
        <v>458</v>
      </c>
      <c r="U1287" s="18">
        <v>43355</v>
      </c>
      <c r="V1287" t="s">
        <v>450</v>
      </c>
      <c r="W1287" t="s">
        <v>458</v>
      </c>
      <c r="X1287" t="s">
        <v>459</v>
      </c>
      <c r="Z1287"/>
    </row>
    <row r="1288" spans="1:26" x14ac:dyDescent="0.35">
      <c r="A1288" t="s">
        <v>576</v>
      </c>
      <c r="B1288" t="s">
        <v>460</v>
      </c>
      <c r="C1288" t="s">
        <v>475</v>
      </c>
      <c r="D1288" t="s">
        <v>192</v>
      </c>
      <c r="E1288" t="s">
        <v>476</v>
      </c>
      <c r="F1288" t="s">
        <v>466</v>
      </c>
      <c r="H1288" t="s">
        <v>750</v>
      </c>
      <c r="I1288" s="18">
        <v>43354</v>
      </c>
      <c r="J1288">
        <v>6.5</v>
      </c>
      <c r="K1288" t="s">
        <v>468</v>
      </c>
      <c r="L1288" t="s">
        <v>467</v>
      </c>
      <c r="M1288" t="s">
        <v>467</v>
      </c>
      <c r="N1288" t="s">
        <v>467</v>
      </c>
      <c r="O1288">
        <v>1</v>
      </c>
      <c r="P1288" t="s">
        <v>468</v>
      </c>
      <c r="Q1288">
        <v>2.5</v>
      </c>
      <c r="R1288" t="s">
        <v>469</v>
      </c>
      <c r="S1288" t="s">
        <v>458</v>
      </c>
      <c r="T1288" t="s">
        <v>458</v>
      </c>
      <c r="U1288" s="18">
        <v>43355</v>
      </c>
      <c r="V1288" t="s">
        <v>158</v>
      </c>
      <c r="W1288" t="s">
        <v>458</v>
      </c>
      <c r="X1288" t="s">
        <v>459</v>
      </c>
      <c r="Z1288"/>
    </row>
    <row r="1289" spans="1:26" x14ac:dyDescent="0.35">
      <c r="A1289" t="s">
        <v>577</v>
      </c>
      <c r="B1289" t="s">
        <v>460</v>
      </c>
      <c r="C1289" t="s">
        <v>475</v>
      </c>
      <c r="D1289" t="s">
        <v>192</v>
      </c>
      <c r="E1289" t="s">
        <v>476</v>
      </c>
      <c r="F1289" t="s">
        <v>466</v>
      </c>
      <c r="H1289" t="s">
        <v>751</v>
      </c>
      <c r="I1289" s="18">
        <v>43354</v>
      </c>
      <c r="J1289">
        <v>12.5</v>
      </c>
      <c r="K1289" t="s">
        <v>468</v>
      </c>
      <c r="L1289" t="s">
        <v>467</v>
      </c>
      <c r="M1289" t="s">
        <v>467</v>
      </c>
      <c r="N1289" t="s">
        <v>467</v>
      </c>
      <c r="O1289">
        <v>1</v>
      </c>
      <c r="P1289" t="s">
        <v>468</v>
      </c>
      <c r="Q1289">
        <v>2.5</v>
      </c>
      <c r="R1289" t="s">
        <v>469</v>
      </c>
      <c r="S1289" t="s">
        <v>458</v>
      </c>
      <c r="T1289" t="s">
        <v>458</v>
      </c>
      <c r="U1289" s="18">
        <v>43355</v>
      </c>
      <c r="V1289" t="s">
        <v>451</v>
      </c>
      <c r="W1289" t="s">
        <v>458</v>
      </c>
      <c r="X1289" t="s">
        <v>459</v>
      </c>
      <c r="Z1289"/>
    </row>
    <row r="1290" spans="1:26" x14ac:dyDescent="0.35">
      <c r="A1290" t="s">
        <v>578</v>
      </c>
      <c r="B1290" t="s">
        <v>460</v>
      </c>
      <c r="C1290" t="s">
        <v>475</v>
      </c>
      <c r="D1290" t="s">
        <v>192</v>
      </c>
      <c r="E1290" t="s">
        <v>476</v>
      </c>
      <c r="F1290" t="s">
        <v>466</v>
      </c>
      <c r="H1290" t="s">
        <v>752</v>
      </c>
      <c r="I1290" s="18">
        <v>43354</v>
      </c>
      <c r="J1290">
        <v>4.9000000000000004</v>
      </c>
      <c r="K1290" t="s">
        <v>468</v>
      </c>
      <c r="L1290" t="s">
        <v>467</v>
      </c>
      <c r="M1290" t="s">
        <v>467</v>
      </c>
      <c r="N1290" t="s">
        <v>467</v>
      </c>
      <c r="O1290">
        <v>1</v>
      </c>
      <c r="P1290" t="s">
        <v>468</v>
      </c>
      <c r="Q1290">
        <v>2.5</v>
      </c>
      <c r="R1290" t="s">
        <v>469</v>
      </c>
      <c r="S1290" t="s">
        <v>458</v>
      </c>
      <c r="T1290" t="s">
        <v>458</v>
      </c>
      <c r="U1290" s="18">
        <v>43355</v>
      </c>
      <c r="V1290" t="s">
        <v>161</v>
      </c>
      <c r="W1290" t="s">
        <v>458</v>
      </c>
      <c r="X1290" t="s">
        <v>459</v>
      </c>
      <c r="Z1290"/>
    </row>
    <row r="1291" spans="1:26" x14ac:dyDescent="0.35">
      <c r="A1291" t="s">
        <v>579</v>
      </c>
      <c r="B1291" t="s">
        <v>460</v>
      </c>
      <c r="C1291" t="s">
        <v>475</v>
      </c>
      <c r="D1291" t="s">
        <v>192</v>
      </c>
      <c r="E1291" t="s">
        <v>476</v>
      </c>
      <c r="F1291" t="s">
        <v>466</v>
      </c>
      <c r="H1291" t="s">
        <v>753</v>
      </c>
      <c r="I1291" s="18">
        <v>43368</v>
      </c>
      <c r="J1291">
        <v>76.8</v>
      </c>
      <c r="K1291" t="s">
        <v>468</v>
      </c>
      <c r="L1291" t="s">
        <v>467</v>
      </c>
      <c r="M1291" t="s">
        <v>467</v>
      </c>
      <c r="N1291" t="s">
        <v>467</v>
      </c>
      <c r="O1291">
        <v>1</v>
      </c>
      <c r="P1291" t="s">
        <v>468</v>
      </c>
      <c r="Q1291">
        <v>2.5</v>
      </c>
      <c r="R1291" t="s">
        <v>469</v>
      </c>
      <c r="S1291" t="s">
        <v>458</v>
      </c>
      <c r="T1291" t="s">
        <v>458</v>
      </c>
      <c r="U1291" s="18">
        <v>43369</v>
      </c>
      <c r="V1291" t="s">
        <v>159</v>
      </c>
      <c r="W1291" t="s">
        <v>458</v>
      </c>
      <c r="X1291" t="s">
        <v>459</v>
      </c>
      <c r="Z1291"/>
    </row>
    <row r="1292" spans="1:26" x14ac:dyDescent="0.35">
      <c r="A1292" t="s">
        <v>580</v>
      </c>
      <c r="B1292" t="s">
        <v>460</v>
      </c>
      <c r="C1292" t="s">
        <v>475</v>
      </c>
      <c r="D1292" t="s">
        <v>192</v>
      </c>
      <c r="E1292" t="s">
        <v>476</v>
      </c>
      <c r="F1292" t="s">
        <v>466</v>
      </c>
      <c r="H1292" t="s">
        <v>754</v>
      </c>
      <c r="I1292" s="18">
        <v>43368</v>
      </c>
      <c r="J1292">
        <v>22.6</v>
      </c>
      <c r="K1292" t="s">
        <v>468</v>
      </c>
      <c r="L1292" t="s">
        <v>467</v>
      </c>
      <c r="M1292" t="s">
        <v>467</v>
      </c>
      <c r="N1292" t="s">
        <v>467</v>
      </c>
      <c r="O1292">
        <v>1</v>
      </c>
      <c r="P1292" t="s">
        <v>468</v>
      </c>
      <c r="Q1292">
        <v>2.5</v>
      </c>
      <c r="R1292" t="s">
        <v>469</v>
      </c>
      <c r="S1292" t="s">
        <v>458</v>
      </c>
      <c r="T1292" t="s">
        <v>458</v>
      </c>
      <c r="U1292" s="18">
        <v>43369</v>
      </c>
      <c r="V1292" t="s">
        <v>160</v>
      </c>
      <c r="W1292" t="s">
        <v>458</v>
      </c>
      <c r="X1292" t="s">
        <v>459</v>
      </c>
      <c r="Z1292"/>
    </row>
    <row r="1293" spans="1:26" x14ac:dyDescent="0.35">
      <c r="A1293" t="s">
        <v>581</v>
      </c>
      <c r="B1293" t="s">
        <v>460</v>
      </c>
      <c r="C1293" t="s">
        <v>475</v>
      </c>
      <c r="D1293" t="s">
        <v>192</v>
      </c>
      <c r="E1293" t="s">
        <v>476</v>
      </c>
      <c r="F1293" t="s">
        <v>466</v>
      </c>
      <c r="H1293" t="s">
        <v>755</v>
      </c>
      <c r="I1293" s="18">
        <v>43368</v>
      </c>
      <c r="J1293">
        <v>5.8</v>
      </c>
      <c r="K1293" t="s">
        <v>468</v>
      </c>
      <c r="L1293" t="s">
        <v>467</v>
      </c>
      <c r="M1293" t="s">
        <v>467</v>
      </c>
      <c r="N1293" t="s">
        <v>467</v>
      </c>
      <c r="O1293">
        <v>1</v>
      </c>
      <c r="P1293" t="s">
        <v>468</v>
      </c>
      <c r="Q1293">
        <v>2.5</v>
      </c>
      <c r="R1293" t="s">
        <v>469</v>
      </c>
      <c r="S1293" t="s">
        <v>458</v>
      </c>
      <c r="T1293" t="s">
        <v>458</v>
      </c>
      <c r="U1293" s="18">
        <v>43369</v>
      </c>
      <c r="V1293" t="s">
        <v>158</v>
      </c>
      <c r="W1293" t="s">
        <v>458</v>
      </c>
      <c r="X1293" t="s">
        <v>459</v>
      </c>
      <c r="Z1293"/>
    </row>
    <row r="1294" spans="1:26" x14ac:dyDescent="0.35">
      <c r="A1294" t="s">
        <v>582</v>
      </c>
      <c r="B1294" t="s">
        <v>460</v>
      </c>
      <c r="C1294" t="s">
        <v>475</v>
      </c>
      <c r="D1294" t="s">
        <v>192</v>
      </c>
      <c r="E1294" t="s">
        <v>476</v>
      </c>
      <c r="F1294" t="s">
        <v>466</v>
      </c>
      <c r="H1294" t="s">
        <v>756</v>
      </c>
      <c r="I1294" s="18">
        <v>43368</v>
      </c>
      <c r="J1294">
        <v>1.7</v>
      </c>
      <c r="K1294" t="s">
        <v>468</v>
      </c>
      <c r="L1294" t="s">
        <v>467</v>
      </c>
      <c r="M1294" t="s">
        <v>467</v>
      </c>
      <c r="N1294" t="s">
        <v>467</v>
      </c>
      <c r="O1294">
        <v>1</v>
      </c>
      <c r="P1294" t="s">
        <v>468</v>
      </c>
      <c r="Q1294">
        <v>2.5</v>
      </c>
      <c r="R1294" t="s">
        <v>469</v>
      </c>
      <c r="S1294" t="s">
        <v>458</v>
      </c>
      <c r="T1294" t="s">
        <v>457</v>
      </c>
      <c r="U1294" s="18">
        <v>43369</v>
      </c>
      <c r="V1294" t="s">
        <v>451</v>
      </c>
      <c r="W1294" t="s">
        <v>458</v>
      </c>
      <c r="X1294" t="s">
        <v>459</v>
      </c>
      <c r="Z1294"/>
    </row>
    <row r="1295" spans="1:26" x14ac:dyDescent="0.35">
      <c r="A1295" t="s">
        <v>803</v>
      </c>
      <c r="B1295" t="s">
        <v>460</v>
      </c>
      <c r="C1295" t="s">
        <v>475</v>
      </c>
      <c r="D1295" t="s">
        <v>192</v>
      </c>
      <c r="E1295" t="s">
        <v>476</v>
      </c>
      <c r="F1295" t="s">
        <v>466</v>
      </c>
      <c r="H1295" t="s">
        <v>757</v>
      </c>
      <c r="I1295" s="18">
        <v>43368</v>
      </c>
      <c r="J1295">
        <v>3</v>
      </c>
      <c r="K1295" t="s">
        <v>468</v>
      </c>
      <c r="L1295" t="s">
        <v>467</v>
      </c>
      <c r="M1295" t="s">
        <v>467</v>
      </c>
      <c r="N1295" t="s">
        <v>467</v>
      </c>
      <c r="O1295">
        <v>1</v>
      </c>
      <c r="P1295" t="s">
        <v>468</v>
      </c>
      <c r="Q1295">
        <v>2.5</v>
      </c>
      <c r="R1295" t="s">
        <v>469</v>
      </c>
      <c r="S1295" t="s">
        <v>458</v>
      </c>
      <c r="T1295" t="s">
        <v>456</v>
      </c>
      <c r="U1295" s="18">
        <v>43369</v>
      </c>
      <c r="V1295" t="s">
        <v>451</v>
      </c>
      <c r="W1295" t="s">
        <v>458</v>
      </c>
      <c r="X1295" t="s">
        <v>459</v>
      </c>
      <c r="Z1295"/>
    </row>
    <row r="1296" spans="1:26" x14ac:dyDescent="0.35">
      <c r="A1296" t="s">
        <v>583</v>
      </c>
      <c r="B1296" t="s">
        <v>460</v>
      </c>
      <c r="C1296" t="s">
        <v>475</v>
      </c>
      <c r="D1296" t="s">
        <v>192</v>
      </c>
      <c r="E1296" t="s">
        <v>476</v>
      </c>
      <c r="F1296" t="s">
        <v>466</v>
      </c>
      <c r="H1296" t="s">
        <v>758</v>
      </c>
      <c r="I1296" s="18">
        <v>43382</v>
      </c>
      <c r="J1296">
        <v>3.4</v>
      </c>
      <c r="K1296" t="s">
        <v>468</v>
      </c>
      <c r="L1296" t="s">
        <v>467</v>
      </c>
      <c r="M1296" t="s">
        <v>467</v>
      </c>
      <c r="N1296" t="s">
        <v>467</v>
      </c>
      <c r="O1296">
        <v>1</v>
      </c>
      <c r="P1296" t="s">
        <v>468</v>
      </c>
      <c r="Q1296">
        <v>2.5</v>
      </c>
      <c r="R1296" t="s">
        <v>469</v>
      </c>
      <c r="S1296" t="s">
        <v>458</v>
      </c>
      <c r="T1296" t="s">
        <v>458</v>
      </c>
      <c r="U1296" s="18">
        <v>43383</v>
      </c>
      <c r="V1296" t="s">
        <v>159</v>
      </c>
      <c r="W1296" t="s">
        <v>458</v>
      </c>
      <c r="X1296" t="s">
        <v>459</v>
      </c>
      <c r="Z1296"/>
    </row>
    <row r="1297" spans="1:26" x14ac:dyDescent="0.35">
      <c r="A1297" t="s">
        <v>584</v>
      </c>
      <c r="B1297" t="s">
        <v>460</v>
      </c>
      <c r="C1297" t="s">
        <v>475</v>
      </c>
      <c r="D1297" t="s">
        <v>192</v>
      </c>
      <c r="E1297" t="s">
        <v>476</v>
      </c>
      <c r="F1297" t="s">
        <v>466</v>
      </c>
      <c r="H1297" t="s">
        <v>759</v>
      </c>
      <c r="I1297" s="18">
        <v>43382</v>
      </c>
      <c r="J1297">
        <v>5.6</v>
      </c>
      <c r="K1297" t="s">
        <v>468</v>
      </c>
      <c r="L1297" t="s">
        <v>467</v>
      </c>
      <c r="M1297" t="s">
        <v>467</v>
      </c>
      <c r="N1297" t="s">
        <v>467</v>
      </c>
      <c r="O1297">
        <v>1</v>
      </c>
      <c r="P1297" t="s">
        <v>468</v>
      </c>
      <c r="Q1297">
        <v>2.5</v>
      </c>
      <c r="R1297" t="s">
        <v>469</v>
      </c>
      <c r="S1297" t="s">
        <v>458</v>
      </c>
      <c r="T1297" t="s">
        <v>458</v>
      </c>
      <c r="U1297" s="18">
        <v>43383</v>
      </c>
      <c r="V1297" t="s">
        <v>160</v>
      </c>
      <c r="W1297" t="s">
        <v>458</v>
      </c>
      <c r="X1297" t="s">
        <v>459</v>
      </c>
      <c r="Z1297"/>
    </row>
    <row r="1298" spans="1:26" x14ac:dyDescent="0.35">
      <c r="A1298" t="s">
        <v>585</v>
      </c>
      <c r="B1298" t="s">
        <v>460</v>
      </c>
      <c r="C1298" t="s">
        <v>475</v>
      </c>
      <c r="D1298" t="s">
        <v>192</v>
      </c>
      <c r="E1298" t="s">
        <v>476</v>
      </c>
      <c r="F1298" t="s">
        <v>466</v>
      </c>
      <c r="H1298" t="s">
        <v>760</v>
      </c>
      <c r="I1298" s="18">
        <v>43382</v>
      </c>
      <c r="J1298">
        <v>0.4</v>
      </c>
      <c r="K1298" t="s">
        <v>468</v>
      </c>
      <c r="L1298" t="s">
        <v>467</v>
      </c>
      <c r="M1298" t="s">
        <v>467</v>
      </c>
      <c r="N1298" t="s">
        <v>467</v>
      </c>
      <c r="O1298">
        <v>1</v>
      </c>
      <c r="P1298" t="s">
        <v>468</v>
      </c>
      <c r="Q1298">
        <v>2.5</v>
      </c>
      <c r="R1298" t="s">
        <v>469</v>
      </c>
      <c r="S1298" t="s">
        <v>458</v>
      </c>
      <c r="T1298" t="s">
        <v>458</v>
      </c>
      <c r="U1298" s="18">
        <v>43383</v>
      </c>
      <c r="V1298" t="s">
        <v>450</v>
      </c>
      <c r="W1298" t="s">
        <v>458</v>
      </c>
      <c r="X1298" t="s">
        <v>459</v>
      </c>
      <c r="Z1298"/>
    </row>
    <row r="1299" spans="1:26" x14ac:dyDescent="0.35">
      <c r="A1299" t="s">
        <v>586</v>
      </c>
      <c r="B1299" t="s">
        <v>460</v>
      </c>
      <c r="C1299" t="s">
        <v>475</v>
      </c>
      <c r="D1299" t="s">
        <v>192</v>
      </c>
      <c r="E1299" t="s">
        <v>476</v>
      </c>
      <c r="F1299" t="s">
        <v>466</v>
      </c>
      <c r="H1299" t="s">
        <v>761</v>
      </c>
      <c r="I1299" s="18">
        <v>43382</v>
      </c>
      <c r="J1299">
        <v>3.3</v>
      </c>
      <c r="K1299" t="s">
        <v>468</v>
      </c>
      <c r="L1299" t="s">
        <v>467</v>
      </c>
      <c r="M1299" t="s">
        <v>467</v>
      </c>
      <c r="N1299" t="s">
        <v>467</v>
      </c>
      <c r="O1299">
        <v>1</v>
      </c>
      <c r="P1299" t="s">
        <v>468</v>
      </c>
      <c r="Q1299">
        <v>2.5</v>
      </c>
      <c r="R1299" t="s">
        <v>469</v>
      </c>
      <c r="S1299" t="s">
        <v>458</v>
      </c>
      <c r="T1299" t="s">
        <v>457</v>
      </c>
      <c r="U1299" s="18">
        <v>43383</v>
      </c>
      <c r="V1299" t="s">
        <v>158</v>
      </c>
      <c r="W1299" t="s">
        <v>458</v>
      </c>
      <c r="X1299" t="s">
        <v>459</v>
      </c>
      <c r="Z1299"/>
    </row>
    <row r="1300" spans="1:26" x14ac:dyDescent="0.35">
      <c r="A1300" t="s">
        <v>612</v>
      </c>
      <c r="B1300" t="s">
        <v>460</v>
      </c>
      <c r="C1300" t="s">
        <v>475</v>
      </c>
      <c r="D1300" t="s">
        <v>192</v>
      </c>
      <c r="E1300" t="s">
        <v>476</v>
      </c>
      <c r="F1300" t="s">
        <v>466</v>
      </c>
      <c r="H1300" t="s">
        <v>762</v>
      </c>
      <c r="I1300" s="18">
        <v>43382</v>
      </c>
      <c r="J1300">
        <v>3.4</v>
      </c>
      <c r="K1300" t="s">
        <v>468</v>
      </c>
      <c r="L1300" t="s">
        <v>467</v>
      </c>
      <c r="M1300" t="s">
        <v>467</v>
      </c>
      <c r="N1300" t="s">
        <v>467</v>
      </c>
      <c r="O1300">
        <v>1</v>
      </c>
      <c r="P1300" t="s">
        <v>468</v>
      </c>
      <c r="Q1300">
        <v>2.5</v>
      </c>
      <c r="R1300" t="s">
        <v>469</v>
      </c>
      <c r="S1300" t="s">
        <v>458</v>
      </c>
      <c r="T1300" t="s">
        <v>456</v>
      </c>
      <c r="U1300" s="18">
        <v>43383</v>
      </c>
      <c r="V1300" t="s">
        <v>158</v>
      </c>
      <c r="W1300" t="s">
        <v>458</v>
      </c>
      <c r="X1300" t="s">
        <v>459</v>
      </c>
      <c r="Z1300"/>
    </row>
    <row r="1301" spans="1:26" x14ac:dyDescent="0.35">
      <c r="A1301" t="s">
        <v>587</v>
      </c>
      <c r="B1301" t="s">
        <v>460</v>
      </c>
      <c r="C1301" t="s">
        <v>475</v>
      </c>
      <c r="D1301" t="s">
        <v>192</v>
      </c>
      <c r="E1301" t="s">
        <v>476</v>
      </c>
      <c r="F1301" t="s">
        <v>466</v>
      </c>
      <c r="H1301" t="s">
        <v>763</v>
      </c>
      <c r="I1301" s="18">
        <v>43382</v>
      </c>
      <c r="J1301">
        <v>4.4000000000000004</v>
      </c>
      <c r="K1301" t="s">
        <v>468</v>
      </c>
      <c r="L1301" t="s">
        <v>467</v>
      </c>
      <c r="M1301" t="s">
        <v>467</v>
      </c>
      <c r="N1301" t="s">
        <v>467</v>
      </c>
      <c r="O1301">
        <v>1</v>
      </c>
      <c r="P1301" t="s">
        <v>468</v>
      </c>
      <c r="Q1301">
        <v>2.5</v>
      </c>
      <c r="R1301" t="s">
        <v>469</v>
      </c>
      <c r="S1301" t="s">
        <v>458</v>
      </c>
      <c r="T1301" t="s">
        <v>458</v>
      </c>
      <c r="U1301" s="18">
        <v>43383</v>
      </c>
      <c r="V1301" t="s">
        <v>451</v>
      </c>
      <c r="W1301" t="s">
        <v>458</v>
      </c>
      <c r="X1301" t="s">
        <v>459</v>
      </c>
      <c r="Z1301"/>
    </row>
    <row r="1302" spans="1:26" x14ac:dyDescent="0.35">
      <c r="A1302" t="s">
        <v>588</v>
      </c>
      <c r="B1302" t="s">
        <v>460</v>
      </c>
      <c r="C1302" t="s">
        <v>475</v>
      </c>
      <c r="D1302" t="s">
        <v>192</v>
      </c>
      <c r="E1302" t="s">
        <v>476</v>
      </c>
      <c r="F1302" t="s">
        <v>466</v>
      </c>
      <c r="H1302" t="s">
        <v>764</v>
      </c>
      <c r="I1302" s="18">
        <v>43382</v>
      </c>
      <c r="J1302">
        <v>1.4</v>
      </c>
      <c r="K1302" t="s">
        <v>468</v>
      </c>
      <c r="L1302" t="s">
        <v>467</v>
      </c>
      <c r="M1302" t="s">
        <v>467</v>
      </c>
      <c r="N1302" t="s">
        <v>467</v>
      </c>
      <c r="O1302">
        <v>1</v>
      </c>
      <c r="P1302" t="s">
        <v>468</v>
      </c>
      <c r="Q1302">
        <v>2.5</v>
      </c>
      <c r="R1302" t="s">
        <v>469</v>
      </c>
      <c r="S1302" t="s">
        <v>458</v>
      </c>
      <c r="T1302" t="s">
        <v>458</v>
      </c>
      <c r="U1302" s="18">
        <v>43383</v>
      </c>
      <c r="V1302" t="s">
        <v>161</v>
      </c>
      <c r="W1302" t="s">
        <v>458</v>
      </c>
      <c r="X1302" t="s">
        <v>459</v>
      </c>
      <c r="Z1302"/>
    </row>
    <row r="1303" spans="1:26" x14ac:dyDescent="0.35">
      <c r="A1303" t="s">
        <v>589</v>
      </c>
      <c r="B1303" t="s">
        <v>460</v>
      </c>
      <c r="C1303" t="s">
        <v>475</v>
      </c>
      <c r="D1303" t="s">
        <v>192</v>
      </c>
      <c r="E1303" t="s">
        <v>476</v>
      </c>
      <c r="F1303" t="s">
        <v>466</v>
      </c>
      <c r="H1303" t="s">
        <v>765</v>
      </c>
      <c r="I1303" s="18">
        <v>43396</v>
      </c>
      <c r="J1303">
        <v>0.5</v>
      </c>
      <c r="K1303" t="s">
        <v>468</v>
      </c>
      <c r="L1303" t="s">
        <v>467</v>
      </c>
      <c r="M1303" t="s">
        <v>467</v>
      </c>
      <c r="N1303" t="s">
        <v>467</v>
      </c>
      <c r="O1303">
        <v>1</v>
      </c>
      <c r="P1303" t="s">
        <v>468</v>
      </c>
      <c r="Q1303">
        <v>2.5</v>
      </c>
      <c r="R1303" t="s">
        <v>469</v>
      </c>
      <c r="S1303" t="s">
        <v>458</v>
      </c>
      <c r="T1303" t="s">
        <v>458</v>
      </c>
      <c r="U1303" s="18">
        <v>43397</v>
      </c>
      <c r="V1303" t="s">
        <v>159</v>
      </c>
      <c r="W1303" t="s">
        <v>458</v>
      </c>
      <c r="X1303" t="s">
        <v>459</v>
      </c>
      <c r="Z1303"/>
    </row>
    <row r="1304" spans="1:26" x14ac:dyDescent="0.35">
      <c r="A1304" t="s">
        <v>590</v>
      </c>
      <c r="B1304" t="s">
        <v>460</v>
      </c>
      <c r="C1304" t="s">
        <v>475</v>
      </c>
      <c r="D1304" t="s">
        <v>192</v>
      </c>
      <c r="E1304" t="s">
        <v>476</v>
      </c>
      <c r="F1304" t="s">
        <v>466</v>
      </c>
      <c r="H1304" t="s">
        <v>766</v>
      </c>
      <c r="I1304" s="18">
        <v>43396</v>
      </c>
      <c r="J1304">
        <v>1.2</v>
      </c>
      <c r="K1304" t="s">
        <v>468</v>
      </c>
      <c r="L1304" t="s">
        <v>467</v>
      </c>
      <c r="M1304" t="s">
        <v>467</v>
      </c>
      <c r="N1304" t="s">
        <v>467</v>
      </c>
      <c r="O1304">
        <v>1</v>
      </c>
      <c r="P1304" t="s">
        <v>468</v>
      </c>
      <c r="Q1304">
        <v>2.5</v>
      </c>
      <c r="R1304" t="s">
        <v>469</v>
      </c>
      <c r="S1304" t="s">
        <v>458</v>
      </c>
      <c r="T1304" t="s">
        <v>458</v>
      </c>
      <c r="U1304" s="18">
        <v>43397</v>
      </c>
      <c r="V1304" t="s">
        <v>160</v>
      </c>
      <c r="W1304" t="s">
        <v>458</v>
      </c>
      <c r="X1304" t="s">
        <v>459</v>
      </c>
      <c r="Z1304"/>
    </row>
    <row r="1305" spans="1:26" x14ac:dyDescent="0.35">
      <c r="A1305" t="s">
        <v>591</v>
      </c>
      <c r="B1305" t="s">
        <v>460</v>
      </c>
      <c r="C1305" t="s">
        <v>475</v>
      </c>
      <c r="D1305" t="s">
        <v>192</v>
      </c>
      <c r="E1305" t="s">
        <v>476</v>
      </c>
      <c r="F1305" t="s">
        <v>466</v>
      </c>
      <c r="H1305" t="s">
        <v>767</v>
      </c>
      <c r="I1305" s="18">
        <v>43396</v>
      </c>
      <c r="J1305">
        <v>0.4</v>
      </c>
      <c r="K1305" t="s">
        <v>468</v>
      </c>
      <c r="L1305" t="s">
        <v>467</v>
      </c>
      <c r="M1305" t="s">
        <v>467</v>
      </c>
      <c r="N1305" t="s">
        <v>467</v>
      </c>
      <c r="O1305">
        <v>1</v>
      </c>
      <c r="P1305" t="s">
        <v>468</v>
      </c>
      <c r="Q1305">
        <v>2.5</v>
      </c>
      <c r="R1305" t="s">
        <v>469</v>
      </c>
      <c r="S1305" t="s">
        <v>458</v>
      </c>
      <c r="T1305" t="s">
        <v>458</v>
      </c>
      <c r="U1305" s="18">
        <v>43397</v>
      </c>
      <c r="V1305" t="s">
        <v>450</v>
      </c>
      <c r="W1305" t="s">
        <v>458</v>
      </c>
      <c r="X1305" t="s">
        <v>459</v>
      </c>
      <c r="Z1305"/>
    </row>
    <row r="1306" spans="1:26" x14ac:dyDescent="0.35">
      <c r="A1306" t="s">
        <v>592</v>
      </c>
      <c r="B1306" t="s">
        <v>460</v>
      </c>
      <c r="C1306" t="s">
        <v>475</v>
      </c>
      <c r="D1306" t="s">
        <v>192</v>
      </c>
      <c r="E1306" t="s">
        <v>476</v>
      </c>
      <c r="F1306" t="s">
        <v>466</v>
      </c>
      <c r="H1306" t="s">
        <v>768</v>
      </c>
      <c r="I1306" s="18">
        <v>43396</v>
      </c>
      <c r="J1306">
        <v>1.9</v>
      </c>
      <c r="K1306" t="s">
        <v>468</v>
      </c>
      <c r="L1306" t="s">
        <v>467</v>
      </c>
      <c r="M1306" t="s">
        <v>467</v>
      </c>
      <c r="N1306" t="s">
        <v>467</v>
      </c>
      <c r="O1306">
        <v>1</v>
      </c>
      <c r="P1306" t="s">
        <v>468</v>
      </c>
      <c r="Q1306">
        <v>2.5</v>
      </c>
      <c r="R1306" t="s">
        <v>469</v>
      </c>
      <c r="S1306" t="s">
        <v>458</v>
      </c>
      <c r="T1306" t="s">
        <v>457</v>
      </c>
      <c r="U1306" s="18">
        <v>43397</v>
      </c>
      <c r="V1306" t="s">
        <v>158</v>
      </c>
      <c r="W1306" t="s">
        <v>458</v>
      </c>
      <c r="X1306" t="s">
        <v>459</v>
      </c>
      <c r="Z1306"/>
    </row>
    <row r="1307" spans="1:26" x14ac:dyDescent="0.35">
      <c r="A1307" t="s">
        <v>613</v>
      </c>
      <c r="B1307" t="s">
        <v>460</v>
      </c>
      <c r="C1307" t="s">
        <v>475</v>
      </c>
      <c r="D1307" t="s">
        <v>192</v>
      </c>
      <c r="E1307" t="s">
        <v>476</v>
      </c>
      <c r="F1307" t="s">
        <v>466</v>
      </c>
      <c r="H1307" t="s">
        <v>769</v>
      </c>
      <c r="I1307" s="18">
        <v>43396</v>
      </c>
      <c r="J1307">
        <v>1.6</v>
      </c>
      <c r="K1307" t="s">
        <v>468</v>
      </c>
      <c r="L1307" t="s">
        <v>467</v>
      </c>
      <c r="M1307" t="s">
        <v>467</v>
      </c>
      <c r="N1307" t="s">
        <v>467</v>
      </c>
      <c r="O1307">
        <v>1</v>
      </c>
      <c r="P1307" t="s">
        <v>468</v>
      </c>
      <c r="Q1307">
        <v>2.5</v>
      </c>
      <c r="R1307" t="s">
        <v>469</v>
      </c>
      <c r="S1307" t="s">
        <v>458</v>
      </c>
      <c r="T1307" t="s">
        <v>456</v>
      </c>
      <c r="U1307" s="18">
        <v>43397</v>
      </c>
      <c r="V1307" t="s">
        <v>158</v>
      </c>
      <c r="W1307" t="s">
        <v>458</v>
      </c>
      <c r="X1307" t="s">
        <v>459</v>
      </c>
      <c r="Z1307"/>
    </row>
    <row r="1308" spans="1:26" x14ac:dyDescent="0.35">
      <c r="A1308" t="s">
        <v>593</v>
      </c>
      <c r="B1308" t="s">
        <v>460</v>
      </c>
      <c r="C1308" t="s">
        <v>475</v>
      </c>
      <c r="D1308" t="s">
        <v>192</v>
      </c>
      <c r="E1308" t="s">
        <v>476</v>
      </c>
      <c r="F1308" t="s">
        <v>466</v>
      </c>
      <c r="H1308" t="s">
        <v>770</v>
      </c>
      <c r="I1308" s="18">
        <v>43396</v>
      </c>
      <c r="J1308">
        <v>1.5</v>
      </c>
      <c r="K1308" t="s">
        <v>468</v>
      </c>
      <c r="L1308" t="s">
        <v>467</v>
      </c>
      <c r="M1308" t="s">
        <v>467</v>
      </c>
      <c r="N1308" t="s">
        <v>467</v>
      </c>
      <c r="O1308">
        <v>1</v>
      </c>
      <c r="P1308" t="s">
        <v>468</v>
      </c>
      <c r="Q1308">
        <v>2.5</v>
      </c>
      <c r="R1308" t="s">
        <v>469</v>
      </c>
      <c r="S1308" t="s">
        <v>458</v>
      </c>
      <c r="T1308" t="s">
        <v>458</v>
      </c>
      <c r="U1308" s="18">
        <v>43397</v>
      </c>
      <c r="V1308" t="s">
        <v>451</v>
      </c>
      <c r="W1308" t="s">
        <v>458</v>
      </c>
      <c r="X1308" t="s">
        <v>459</v>
      </c>
      <c r="Z1308"/>
    </row>
    <row r="1309" spans="1:26" x14ac:dyDescent="0.35">
      <c r="A1309" t="s">
        <v>594</v>
      </c>
      <c r="B1309" t="s">
        <v>460</v>
      </c>
      <c r="C1309" t="s">
        <v>475</v>
      </c>
      <c r="D1309" t="s">
        <v>192</v>
      </c>
      <c r="E1309" t="s">
        <v>476</v>
      </c>
      <c r="F1309" t="s">
        <v>466</v>
      </c>
      <c r="H1309" t="s">
        <v>771</v>
      </c>
      <c r="I1309" s="18">
        <v>43396</v>
      </c>
      <c r="J1309">
        <v>1.4</v>
      </c>
      <c r="K1309" t="s">
        <v>468</v>
      </c>
      <c r="L1309" t="s">
        <v>467</v>
      </c>
      <c r="M1309" t="s">
        <v>467</v>
      </c>
      <c r="N1309" t="s">
        <v>467</v>
      </c>
      <c r="O1309">
        <v>1</v>
      </c>
      <c r="P1309" t="s">
        <v>468</v>
      </c>
      <c r="Q1309">
        <v>2.5</v>
      </c>
      <c r="R1309" t="s">
        <v>469</v>
      </c>
      <c r="S1309" t="s">
        <v>458</v>
      </c>
      <c r="T1309" t="s">
        <v>458</v>
      </c>
      <c r="U1309" s="18">
        <v>43397</v>
      </c>
      <c r="V1309" t="s">
        <v>161</v>
      </c>
      <c r="W1309" t="s">
        <v>458</v>
      </c>
      <c r="X1309" t="s">
        <v>459</v>
      </c>
      <c r="Z1309"/>
    </row>
    <row r="1310" spans="1:26" x14ac:dyDescent="0.35">
      <c r="A1310" t="s">
        <v>595</v>
      </c>
      <c r="B1310" t="s">
        <v>460</v>
      </c>
      <c r="C1310" t="s">
        <v>475</v>
      </c>
      <c r="D1310" t="s">
        <v>192</v>
      </c>
      <c r="E1310" t="s">
        <v>476</v>
      </c>
      <c r="F1310" t="s">
        <v>466</v>
      </c>
      <c r="H1310" t="s">
        <v>772</v>
      </c>
      <c r="I1310" s="18">
        <v>43402</v>
      </c>
      <c r="J1310">
        <v>6.8</v>
      </c>
      <c r="K1310" t="s">
        <v>468</v>
      </c>
      <c r="L1310" t="s">
        <v>467</v>
      </c>
      <c r="M1310" t="s">
        <v>467</v>
      </c>
      <c r="N1310" t="s">
        <v>467</v>
      </c>
      <c r="O1310">
        <v>1</v>
      </c>
      <c r="P1310" t="s">
        <v>468</v>
      </c>
      <c r="Q1310">
        <v>2.5</v>
      </c>
      <c r="R1310" t="s">
        <v>469</v>
      </c>
      <c r="S1310" t="s">
        <v>458</v>
      </c>
      <c r="T1310" t="s">
        <v>458</v>
      </c>
      <c r="U1310" s="18">
        <v>43403</v>
      </c>
      <c r="V1310" t="s">
        <v>159</v>
      </c>
      <c r="W1310" t="s">
        <v>458</v>
      </c>
      <c r="X1310" t="s">
        <v>459</v>
      </c>
      <c r="Z1310"/>
    </row>
    <row r="1311" spans="1:26" x14ac:dyDescent="0.35">
      <c r="A1311" t="s">
        <v>596</v>
      </c>
      <c r="B1311" t="s">
        <v>460</v>
      </c>
      <c r="C1311" t="s">
        <v>475</v>
      </c>
      <c r="D1311" t="s">
        <v>192</v>
      </c>
      <c r="E1311" t="s">
        <v>476</v>
      </c>
      <c r="F1311" t="s">
        <v>466</v>
      </c>
      <c r="H1311" t="s">
        <v>773</v>
      </c>
      <c r="I1311" s="18">
        <v>43402</v>
      </c>
      <c r="J1311">
        <v>6.6</v>
      </c>
      <c r="K1311" t="s">
        <v>468</v>
      </c>
      <c r="L1311" t="s">
        <v>467</v>
      </c>
      <c r="M1311" t="s">
        <v>467</v>
      </c>
      <c r="N1311" t="s">
        <v>467</v>
      </c>
      <c r="O1311">
        <v>1</v>
      </c>
      <c r="P1311" t="s">
        <v>468</v>
      </c>
      <c r="Q1311">
        <v>2.5</v>
      </c>
      <c r="R1311" t="s">
        <v>469</v>
      </c>
      <c r="S1311" t="s">
        <v>458</v>
      </c>
      <c r="T1311" t="s">
        <v>458</v>
      </c>
      <c r="U1311" s="18">
        <v>43403</v>
      </c>
      <c r="V1311" t="s">
        <v>160</v>
      </c>
      <c r="W1311" t="s">
        <v>458</v>
      </c>
      <c r="X1311" t="s">
        <v>459</v>
      </c>
      <c r="Z1311"/>
    </row>
    <row r="1312" spans="1:26" x14ac:dyDescent="0.35">
      <c r="A1312" t="s">
        <v>597</v>
      </c>
      <c r="B1312" t="s">
        <v>460</v>
      </c>
      <c r="C1312" t="s">
        <v>475</v>
      </c>
      <c r="D1312" t="s">
        <v>192</v>
      </c>
      <c r="E1312" t="s">
        <v>476</v>
      </c>
      <c r="F1312" t="s">
        <v>466</v>
      </c>
      <c r="H1312" t="s">
        <v>774</v>
      </c>
      <c r="I1312" s="18">
        <v>43402</v>
      </c>
      <c r="J1312">
        <v>10.3</v>
      </c>
      <c r="K1312" t="s">
        <v>468</v>
      </c>
      <c r="L1312" t="s">
        <v>467</v>
      </c>
      <c r="M1312" t="s">
        <v>467</v>
      </c>
      <c r="N1312" t="s">
        <v>467</v>
      </c>
      <c r="O1312">
        <v>1</v>
      </c>
      <c r="P1312" t="s">
        <v>468</v>
      </c>
      <c r="Q1312">
        <v>2.5</v>
      </c>
      <c r="R1312" t="s">
        <v>469</v>
      </c>
      <c r="S1312" t="s">
        <v>458</v>
      </c>
      <c r="T1312" t="s">
        <v>458</v>
      </c>
      <c r="U1312" s="18">
        <v>43403</v>
      </c>
      <c r="V1312" t="s">
        <v>158</v>
      </c>
      <c r="W1312" t="s">
        <v>458</v>
      </c>
      <c r="X1312" t="s">
        <v>459</v>
      </c>
      <c r="Z1312"/>
    </row>
    <row r="1313" spans="1:26" x14ac:dyDescent="0.35">
      <c r="A1313" t="s">
        <v>598</v>
      </c>
      <c r="B1313" t="s">
        <v>460</v>
      </c>
      <c r="C1313" t="s">
        <v>475</v>
      </c>
      <c r="D1313" t="s">
        <v>192</v>
      </c>
      <c r="E1313" t="s">
        <v>476</v>
      </c>
      <c r="F1313" t="s">
        <v>466</v>
      </c>
      <c r="H1313" t="s">
        <v>775</v>
      </c>
      <c r="I1313" s="18">
        <v>43402</v>
      </c>
      <c r="J1313">
        <v>6.8</v>
      </c>
      <c r="K1313" t="s">
        <v>468</v>
      </c>
      <c r="L1313" t="s">
        <v>467</v>
      </c>
      <c r="M1313" t="s">
        <v>467</v>
      </c>
      <c r="N1313" t="s">
        <v>467</v>
      </c>
      <c r="O1313">
        <v>1</v>
      </c>
      <c r="P1313" t="s">
        <v>468</v>
      </c>
      <c r="Q1313">
        <v>2.5</v>
      </c>
      <c r="R1313" t="s">
        <v>469</v>
      </c>
      <c r="S1313" t="s">
        <v>458</v>
      </c>
      <c r="T1313" t="s">
        <v>457</v>
      </c>
      <c r="U1313" s="18">
        <v>43403</v>
      </c>
      <c r="V1313" t="s">
        <v>451</v>
      </c>
      <c r="W1313" t="s">
        <v>458</v>
      </c>
      <c r="X1313" t="s">
        <v>459</v>
      </c>
      <c r="Z1313"/>
    </row>
    <row r="1314" spans="1:26" x14ac:dyDescent="0.35">
      <c r="A1314" t="s">
        <v>804</v>
      </c>
      <c r="B1314" t="s">
        <v>460</v>
      </c>
      <c r="C1314" t="s">
        <v>475</v>
      </c>
      <c r="D1314" t="s">
        <v>192</v>
      </c>
      <c r="E1314" t="s">
        <v>476</v>
      </c>
      <c r="F1314" t="s">
        <v>466</v>
      </c>
      <c r="H1314" t="s">
        <v>776</v>
      </c>
      <c r="I1314" s="18">
        <v>43402</v>
      </c>
      <c r="J1314">
        <v>5.6</v>
      </c>
      <c r="K1314" t="s">
        <v>468</v>
      </c>
      <c r="L1314" t="s">
        <v>467</v>
      </c>
      <c r="M1314" t="s">
        <v>467</v>
      </c>
      <c r="N1314" t="s">
        <v>467</v>
      </c>
      <c r="O1314">
        <v>1</v>
      </c>
      <c r="P1314" t="s">
        <v>468</v>
      </c>
      <c r="Q1314">
        <v>2.5</v>
      </c>
      <c r="R1314" t="s">
        <v>469</v>
      </c>
      <c r="S1314" t="s">
        <v>458</v>
      </c>
      <c r="T1314" t="s">
        <v>456</v>
      </c>
      <c r="U1314" s="18">
        <v>43403</v>
      </c>
      <c r="V1314" t="s">
        <v>451</v>
      </c>
      <c r="W1314" t="s">
        <v>458</v>
      </c>
      <c r="X1314" t="s">
        <v>459</v>
      </c>
      <c r="Z1314"/>
    </row>
    <row r="1315" spans="1:26" x14ac:dyDescent="0.35">
      <c r="A1315" t="s">
        <v>599</v>
      </c>
      <c r="B1315" t="s">
        <v>460</v>
      </c>
      <c r="C1315" t="s">
        <v>475</v>
      </c>
      <c r="D1315" t="s">
        <v>192</v>
      </c>
      <c r="E1315" t="s">
        <v>476</v>
      </c>
      <c r="F1315" t="s">
        <v>466</v>
      </c>
      <c r="H1315" t="s">
        <v>777</v>
      </c>
      <c r="I1315" s="18">
        <v>43406</v>
      </c>
      <c r="J1315">
        <v>8.8000000000000007</v>
      </c>
      <c r="K1315" t="s">
        <v>468</v>
      </c>
      <c r="L1315" t="s">
        <v>467</v>
      </c>
      <c r="M1315" t="s">
        <v>467</v>
      </c>
      <c r="N1315" t="s">
        <v>467</v>
      </c>
      <c r="O1315">
        <v>1</v>
      </c>
      <c r="P1315" t="s">
        <v>468</v>
      </c>
      <c r="Q1315">
        <v>2.5</v>
      </c>
      <c r="R1315" t="s">
        <v>469</v>
      </c>
      <c r="S1315" t="s">
        <v>458</v>
      </c>
      <c r="T1315" t="s">
        <v>458</v>
      </c>
      <c r="U1315" s="18">
        <v>43407</v>
      </c>
      <c r="V1315" t="s">
        <v>159</v>
      </c>
      <c r="W1315" t="s">
        <v>458</v>
      </c>
      <c r="X1315" t="s">
        <v>459</v>
      </c>
      <c r="Z1315"/>
    </row>
    <row r="1316" spans="1:26" x14ac:dyDescent="0.35">
      <c r="A1316" t="s">
        <v>600</v>
      </c>
      <c r="B1316" t="s">
        <v>460</v>
      </c>
      <c r="C1316" t="s">
        <v>475</v>
      </c>
      <c r="D1316" t="s">
        <v>192</v>
      </c>
      <c r="E1316" t="s">
        <v>476</v>
      </c>
      <c r="F1316" t="s">
        <v>466</v>
      </c>
      <c r="H1316" t="s">
        <v>778</v>
      </c>
      <c r="I1316" s="18">
        <v>43406</v>
      </c>
      <c r="J1316">
        <v>14.4</v>
      </c>
      <c r="K1316" t="s">
        <v>468</v>
      </c>
      <c r="L1316" t="s">
        <v>467</v>
      </c>
      <c r="M1316" t="s">
        <v>467</v>
      </c>
      <c r="N1316" t="s">
        <v>467</v>
      </c>
      <c r="O1316">
        <v>1</v>
      </c>
      <c r="P1316" t="s">
        <v>468</v>
      </c>
      <c r="Q1316">
        <v>2.5</v>
      </c>
      <c r="R1316" t="s">
        <v>469</v>
      </c>
      <c r="S1316" t="s">
        <v>458</v>
      </c>
      <c r="T1316" t="s">
        <v>458</v>
      </c>
      <c r="U1316" s="18">
        <v>43407</v>
      </c>
      <c r="V1316" t="s">
        <v>160</v>
      </c>
      <c r="W1316" t="s">
        <v>458</v>
      </c>
      <c r="X1316" t="s">
        <v>459</v>
      </c>
      <c r="Z1316"/>
    </row>
    <row r="1317" spans="1:26" x14ac:dyDescent="0.35">
      <c r="A1317" t="s">
        <v>601</v>
      </c>
      <c r="B1317" t="s">
        <v>460</v>
      </c>
      <c r="C1317" t="s">
        <v>475</v>
      </c>
      <c r="D1317" t="s">
        <v>192</v>
      </c>
      <c r="E1317" t="s">
        <v>476</v>
      </c>
      <c r="F1317" t="s">
        <v>466</v>
      </c>
      <c r="H1317" t="s">
        <v>779</v>
      </c>
      <c r="I1317" s="18">
        <v>43406</v>
      </c>
      <c r="J1317">
        <v>30.5</v>
      </c>
      <c r="K1317" t="s">
        <v>468</v>
      </c>
      <c r="L1317" t="s">
        <v>467</v>
      </c>
      <c r="M1317" t="s">
        <v>467</v>
      </c>
      <c r="N1317" t="s">
        <v>467</v>
      </c>
      <c r="O1317">
        <v>1</v>
      </c>
      <c r="P1317" t="s">
        <v>468</v>
      </c>
      <c r="Q1317">
        <v>2.5</v>
      </c>
      <c r="R1317" t="s">
        <v>469</v>
      </c>
      <c r="S1317" t="s">
        <v>458</v>
      </c>
      <c r="T1317" t="s">
        <v>457</v>
      </c>
      <c r="U1317" s="18">
        <v>43407</v>
      </c>
      <c r="V1317" t="s">
        <v>158</v>
      </c>
      <c r="W1317" t="s">
        <v>458</v>
      </c>
      <c r="X1317" t="s">
        <v>459</v>
      </c>
      <c r="Z1317"/>
    </row>
    <row r="1318" spans="1:26" x14ac:dyDescent="0.35">
      <c r="A1318" t="s">
        <v>614</v>
      </c>
      <c r="B1318" t="s">
        <v>460</v>
      </c>
      <c r="C1318" t="s">
        <v>475</v>
      </c>
      <c r="D1318" t="s">
        <v>192</v>
      </c>
      <c r="E1318" t="s">
        <v>476</v>
      </c>
      <c r="F1318" t="s">
        <v>466</v>
      </c>
      <c r="H1318" t="s">
        <v>780</v>
      </c>
      <c r="I1318" s="18">
        <v>43406</v>
      </c>
      <c r="J1318">
        <v>27.5</v>
      </c>
      <c r="K1318" t="s">
        <v>468</v>
      </c>
      <c r="L1318" t="s">
        <v>467</v>
      </c>
      <c r="M1318" t="s">
        <v>467</v>
      </c>
      <c r="N1318" t="s">
        <v>467</v>
      </c>
      <c r="O1318">
        <v>1</v>
      </c>
      <c r="P1318" t="s">
        <v>468</v>
      </c>
      <c r="Q1318">
        <v>2.5</v>
      </c>
      <c r="R1318" t="s">
        <v>469</v>
      </c>
      <c r="S1318" t="s">
        <v>458</v>
      </c>
      <c r="T1318" t="s">
        <v>456</v>
      </c>
      <c r="U1318" s="18">
        <v>43407</v>
      </c>
      <c r="V1318" t="s">
        <v>158</v>
      </c>
      <c r="W1318" t="s">
        <v>458</v>
      </c>
      <c r="X1318" t="s">
        <v>459</v>
      </c>
      <c r="Z1318"/>
    </row>
    <row r="1319" spans="1:26" x14ac:dyDescent="0.35">
      <c r="A1319" t="s">
        <v>602</v>
      </c>
      <c r="B1319" t="s">
        <v>460</v>
      </c>
      <c r="C1319" t="s">
        <v>475</v>
      </c>
      <c r="D1319" t="s">
        <v>192</v>
      </c>
      <c r="E1319" t="s">
        <v>476</v>
      </c>
      <c r="F1319" t="s">
        <v>466</v>
      </c>
      <c r="H1319" t="s">
        <v>781</v>
      </c>
      <c r="I1319" s="18">
        <v>43406</v>
      </c>
      <c r="J1319">
        <v>5.8</v>
      </c>
      <c r="K1319" t="s">
        <v>468</v>
      </c>
      <c r="L1319" t="s">
        <v>467</v>
      </c>
      <c r="M1319" t="s">
        <v>467</v>
      </c>
      <c r="N1319" t="s">
        <v>467</v>
      </c>
      <c r="O1319">
        <v>1</v>
      </c>
      <c r="P1319" t="s">
        <v>468</v>
      </c>
      <c r="Q1319">
        <v>2.5</v>
      </c>
      <c r="R1319" t="s">
        <v>469</v>
      </c>
      <c r="S1319" t="s">
        <v>458</v>
      </c>
      <c r="T1319" t="s">
        <v>458</v>
      </c>
      <c r="U1319" s="18">
        <v>43407</v>
      </c>
      <c r="V1319" t="s">
        <v>451</v>
      </c>
      <c r="W1319" t="s">
        <v>458</v>
      </c>
      <c r="X1319" t="s">
        <v>459</v>
      </c>
      <c r="Z1319"/>
    </row>
    <row r="1320" spans="1:26" x14ac:dyDescent="0.35">
      <c r="A1320" t="s">
        <v>615</v>
      </c>
      <c r="B1320" t="s">
        <v>460</v>
      </c>
      <c r="C1320" t="s">
        <v>475</v>
      </c>
      <c r="D1320" t="s">
        <v>192</v>
      </c>
      <c r="E1320" t="s">
        <v>476</v>
      </c>
      <c r="F1320" t="s">
        <v>466</v>
      </c>
      <c r="H1320" t="s">
        <v>782</v>
      </c>
      <c r="I1320" s="18">
        <v>43054</v>
      </c>
      <c r="K1320" t="s">
        <v>468</v>
      </c>
      <c r="L1320" t="s">
        <v>467</v>
      </c>
      <c r="M1320" t="s">
        <v>467</v>
      </c>
      <c r="N1320" t="s">
        <v>467</v>
      </c>
      <c r="O1320">
        <v>1</v>
      </c>
      <c r="P1320" t="s">
        <v>468</v>
      </c>
      <c r="Q1320">
        <v>2.5</v>
      </c>
      <c r="R1320" t="s">
        <v>469</v>
      </c>
      <c r="S1320" t="s">
        <v>458</v>
      </c>
      <c r="T1320" t="s">
        <v>455</v>
      </c>
      <c r="U1320" s="18">
        <v>43055</v>
      </c>
      <c r="V1320" t="s">
        <v>158</v>
      </c>
      <c r="W1320" t="s">
        <v>458</v>
      </c>
      <c r="X1320" t="s">
        <v>459</v>
      </c>
      <c r="Z1320"/>
    </row>
    <row r="1321" spans="1:26" x14ac:dyDescent="0.35">
      <c r="A1321" t="s">
        <v>616</v>
      </c>
      <c r="B1321" t="s">
        <v>460</v>
      </c>
      <c r="C1321" t="s">
        <v>475</v>
      </c>
      <c r="D1321" t="s">
        <v>192</v>
      </c>
      <c r="E1321" t="s">
        <v>476</v>
      </c>
      <c r="F1321" t="s">
        <v>466</v>
      </c>
      <c r="H1321" t="s">
        <v>783</v>
      </c>
      <c r="I1321" s="18">
        <v>43070</v>
      </c>
      <c r="K1321" t="s">
        <v>468</v>
      </c>
      <c r="L1321" t="s">
        <v>467</v>
      </c>
      <c r="M1321" t="s">
        <v>467</v>
      </c>
      <c r="N1321" t="s">
        <v>467</v>
      </c>
      <c r="O1321">
        <v>1</v>
      </c>
      <c r="P1321" t="s">
        <v>468</v>
      </c>
      <c r="Q1321">
        <v>2.5</v>
      </c>
      <c r="R1321" t="s">
        <v>469</v>
      </c>
      <c r="S1321" t="s">
        <v>458</v>
      </c>
      <c r="T1321" t="s">
        <v>455</v>
      </c>
      <c r="U1321" s="18">
        <v>43071</v>
      </c>
      <c r="V1321" t="s">
        <v>158</v>
      </c>
      <c r="W1321" t="s">
        <v>458</v>
      </c>
      <c r="X1321" t="s">
        <v>459</v>
      </c>
      <c r="Z1321"/>
    </row>
    <row r="1322" spans="1:26" x14ac:dyDescent="0.35">
      <c r="A1322" t="s">
        <v>617</v>
      </c>
      <c r="B1322" t="s">
        <v>460</v>
      </c>
      <c r="C1322" t="s">
        <v>475</v>
      </c>
      <c r="D1322" t="s">
        <v>192</v>
      </c>
      <c r="E1322" t="s">
        <v>476</v>
      </c>
      <c r="F1322" t="s">
        <v>466</v>
      </c>
      <c r="H1322" t="s">
        <v>784</v>
      </c>
      <c r="I1322" s="18">
        <v>43243</v>
      </c>
      <c r="K1322" t="s">
        <v>468</v>
      </c>
      <c r="L1322" t="s">
        <v>467</v>
      </c>
      <c r="M1322" t="s">
        <v>467</v>
      </c>
      <c r="N1322" t="s">
        <v>467</v>
      </c>
      <c r="O1322">
        <v>1</v>
      </c>
      <c r="P1322" t="s">
        <v>468</v>
      </c>
      <c r="Q1322">
        <v>2.5</v>
      </c>
      <c r="R1322" t="s">
        <v>469</v>
      </c>
      <c r="S1322" t="s">
        <v>458</v>
      </c>
      <c r="T1322" t="s">
        <v>455</v>
      </c>
      <c r="U1322" s="18">
        <v>43244</v>
      </c>
      <c r="V1322" t="s">
        <v>158</v>
      </c>
      <c r="W1322" t="s">
        <v>458</v>
      </c>
      <c r="X1322" t="s">
        <v>459</v>
      </c>
      <c r="Z1322"/>
    </row>
    <row r="1323" spans="1:26" x14ac:dyDescent="0.35">
      <c r="A1323" t="s">
        <v>618</v>
      </c>
      <c r="B1323" t="s">
        <v>460</v>
      </c>
      <c r="C1323" t="s">
        <v>475</v>
      </c>
      <c r="D1323" t="s">
        <v>192</v>
      </c>
      <c r="E1323" t="s">
        <v>476</v>
      </c>
      <c r="F1323" t="s">
        <v>466</v>
      </c>
      <c r="H1323" t="s">
        <v>785</v>
      </c>
      <c r="I1323" s="18">
        <v>43286</v>
      </c>
      <c r="K1323" t="s">
        <v>468</v>
      </c>
      <c r="L1323" t="s">
        <v>467</v>
      </c>
      <c r="M1323" t="s">
        <v>467</v>
      </c>
      <c r="N1323" t="s">
        <v>467</v>
      </c>
      <c r="O1323">
        <v>1</v>
      </c>
      <c r="P1323" t="s">
        <v>468</v>
      </c>
      <c r="Q1323">
        <v>2.5</v>
      </c>
      <c r="R1323" t="s">
        <v>469</v>
      </c>
      <c r="S1323" t="s">
        <v>458</v>
      </c>
      <c r="T1323" t="s">
        <v>455</v>
      </c>
      <c r="U1323" s="18">
        <v>43287</v>
      </c>
      <c r="V1323" t="s">
        <v>158</v>
      </c>
      <c r="W1323" t="s">
        <v>458</v>
      </c>
      <c r="X1323" t="s">
        <v>459</v>
      </c>
      <c r="Z1323"/>
    </row>
    <row r="1324" spans="1:26" x14ac:dyDescent="0.35">
      <c r="A1324" t="s">
        <v>619</v>
      </c>
      <c r="B1324" t="s">
        <v>460</v>
      </c>
      <c r="C1324" t="s">
        <v>475</v>
      </c>
      <c r="D1324" t="s">
        <v>192</v>
      </c>
      <c r="E1324" t="s">
        <v>476</v>
      </c>
      <c r="F1324" t="s">
        <v>466</v>
      </c>
      <c r="H1324" t="s">
        <v>786</v>
      </c>
      <c r="I1324" s="18">
        <v>43298</v>
      </c>
      <c r="K1324" t="s">
        <v>468</v>
      </c>
      <c r="L1324" t="s">
        <v>467</v>
      </c>
      <c r="M1324" t="s">
        <v>467</v>
      </c>
      <c r="N1324" t="s">
        <v>467</v>
      </c>
      <c r="O1324">
        <v>1</v>
      </c>
      <c r="P1324" t="s">
        <v>468</v>
      </c>
      <c r="Q1324">
        <v>2.5</v>
      </c>
      <c r="R1324" t="s">
        <v>469</v>
      </c>
      <c r="S1324" t="s">
        <v>458</v>
      </c>
      <c r="T1324" t="s">
        <v>455</v>
      </c>
      <c r="U1324" s="18">
        <v>43299</v>
      </c>
      <c r="V1324" t="s">
        <v>158</v>
      </c>
      <c r="W1324" t="s">
        <v>458</v>
      </c>
      <c r="X1324" t="s">
        <v>459</v>
      </c>
      <c r="Z1324"/>
    </row>
    <row r="1325" spans="1:26" x14ac:dyDescent="0.35">
      <c r="A1325" t="s">
        <v>620</v>
      </c>
      <c r="B1325" t="s">
        <v>460</v>
      </c>
      <c r="C1325" t="s">
        <v>475</v>
      </c>
      <c r="D1325" t="s">
        <v>192</v>
      </c>
      <c r="E1325" t="s">
        <v>476</v>
      </c>
      <c r="F1325" t="s">
        <v>466</v>
      </c>
      <c r="H1325" t="s">
        <v>787</v>
      </c>
      <c r="I1325" s="18">
        <v>43306</v>
      </c>
      <c r="K1325" t="s">
        <v>468</v>
      </c>
      <c r="L1325" t="s">
        <v>467</v>
      </c>
      <c r="M1325" t="s">
        <v>467</v>
      </c>
      <c r="N1325" t="s">
        <v>467</v>
      </c>
      <c r="O1325">
        <v>1</v>
      </c>
      <c r="P1325" t="s">
        <v>468</v>
      </c>
      <c r="Q1325">
        <v>2.5</v>
      </c>
      <c r="R1325" t="s">
        <v>469</v>
      </c>
      <c r="S1325" t="s">
        <v>458</v>
      </c>
      <c r="T1325" t="s">
        <v>455</v>
      </c>
      <c r="U1325" s="18">
        <v>43307</v>
      </c>
      <c r="V1325" t="s">
        <v>158</v>
      </c>
      <c r="W1325" t="s">
        <v>458</v>
      </c>
      <c r="X1325" t="s">
        <v>459</v>
      </c>
      <c r="Z1325"/>
    </row>
    <row r="1326" spans="1:26" x14ac:dyDescent="0.35">
      <c r="A1326" t="s">
        <v>621</v>
      </c>
      <c r="B1326" t="s">
        <v>460</v>
      </c>
      <c r="C1326" t="s">
        <v>475</v>
      </c>
      <c r="D1326" t="s">
        <v>192</v>
      </c>
      <c r="E1326" t="s">
        <v>476</v>
      </c>
      <c r="F1326" t="s">
        <v>466</v>
      </c>
      <c r="H1326" t="s">
        <v>788</v>
      </c>
      <c r="I1326" s="18">
        <v>43312</v>
      </c>
      <c r="K1326" t="s">
        <v>468</v>
      </c>
      <c r="L1326" t="s">
        <v>467</v>
      </c>
      <c r="M1326" t="s">
        <v>467</v>
      </c>
      <c r="N1326" t="s">
        <v>467</v>
      </c>
      <c r="O1326">
        <v>1</v>
      </c>
      <c r="P1326" t="s">
        <v>468</v>
      </c>
      <c r="Q1326">
        <v>2.5</v>
      </c>
      <c r="R1326" t="s">
        <v>469</v>
      </c>
      <c r="S1326" t="s">
        <v>458</v>
      </c>
      <c r="T1326" t="s">
        <v>455</v>
      </c>
      <c r="U1326" s="18">
        <v>43313</v>
      </c>
      <c r="V1326" t="s">
        <v>158</v>
      </c>
      <c r="W1326" t="s">
        <v>458</v>
      </c>
      <c r="X1326" t="s">
        <v>459</v>
      </c>
      <c r="Z1326"/>
    </row>
    <row r="1327" spans="1:26" x14ac:dyDescent="0.35">
      <c r="A1327" t="s">
        <v>622</v>
      </c>
      <c r="B1327" t="s">
        <v>460</v>
      </c>
      <c r="C1327" t="s">
        <v>475</v>
      </c>
      <c r="D1327" t="s">
        <v>192</v>
      </c>
      <c r="E1327" t="s">
        <v>476</v>
      </c>
      <c r="F1327" t="s">
        <v>466</v>
      </c>
      <c r="H1327" t="s">
        <v>789</v>
      </c>
      <c r="I1327" s="18">
        <v>43326</v>
      </c>
      <c r="K1327" t="s">
        <v>468</v>
      </c>
      <c r="L1327" t="s">
        <v>467</v>
      </c>
      <c r="M1327" t="s">
        <v>467</v>
      </c>
      <c r="N1327" t="s">
        <v>467</v>
      </c>
      <c r="O1327">
        <v>1</v>
      </c>
      <c r="P1327" t="s">
        <v>468</v>
      </c>
      <c r="Q1327">
        <v>2.5</v>
      </c>
      <c r="R1327" t="s">
        <v>469</v>
      </c>
      <c r="S1327" t="s">
        <v>458</v>
      </c>
      <c r="T1327" t="s">
        <v>455</v>
      </c>
      <c r="U1327" s="18">
        <v>43327</v>
      </c>
      <c r="V1327" t="s">
        <v>158</v>
      </c>
      <c r="W1327" t="s">
        <v>458</v>
      </c>
      <c r="X1327" t="s">
        <v>459</v>
      </c>
      <c r="Z1327"/>
    </row>
    <row r="1328" spans="1:26" x14ac:dyDescent="0.35">
      <c r="A1328" t="s">
        <v>623</v>
      </c>
      <c r="B1328" t="s">
        <v>460</v>
      </c>
      <c r="C1328" t="s">
        <v>475</v>
      </c>
      <c r="D1328" t="s">
        <v>192</v>
      </c>
      <c r="E1328" t="s">
        <v>476</v>
      </c>
      <c r="F1328" t="s">
        <v>466</v>
      </c>
      <c r="H1328" t="s">
        <v>790</v>
      </c>
      <c r="I1328" s="18">
        <v>43329</v>
      </c>
      <c r="K1328" t="s">
        <v>468</v>
      </c>
      <c r="L1328" t="s">
        <v>467</v>
      </c>
      <c r="M1328" t="s">
        <v>467</v>
      </c>
      <c r="N1328" t="s">
        <v>467</v>
      </c>
      <c r="O1328">
        <v>1</v>
      </c>
      <c r="P1328" t="s">
        <v>468</v>
      </c>
      <c r="Q1328">
        <v>2.5</v>
      </c>
      <c r="R1328" t="s">
        <v>469</v>
      </c>
      <c r="S1328" t="s">
        <v>458</v>
      </c>
      <c r="T1328" t="s">
        <v>455</v>
      </c>
      <c r="U1328" s="18">
        <v>43330</v>
      </c>
      <c r="V1328" t="s">
        <v>158</v>
      </c>
      <c r="W1328" t="s">
        <v>458</v>
      </c>
      <c r="X1328" t="s">
        <v>459</v>
      </c>
      <c r="Z1328"/>
    </row>
    <row r="1329" spans="1:26" x14ac:dyDescent="0.35">
      <c r="A1329" t="s">
        <v>624</v>
      </c>
      <c r="B1329" t="s">
        <v>460</v>
      </c>
      <c r="C1329" t="s">
        <v>475</v>
      </c>
      <c r="D1329" t="s">
        <v>192</v>
      </c>
      <c r="E1329" t="s">
        <v>476</v>
      </c>
      <c r="F1329" t="s">
        <v>466</v>
      </c>
      <c r="H1329" t="s">
        <v>791</v>
      </c>
      <c r="I1329" s="18">
        <v>43340</v>
      </c>
      <c r="K1329" t="s">
        <v>468</v>
      </c>
      <c r="L1329" t="s">
        <v>467</v>
      </c>
      <c r="M1329" t="s">
        <v>467</v>
      </c>
      <c r="N1329" t="s">
        <v>467</v>
      </c>
      <c r="O1329">
        <v>1</v>
      </c>
      <c r="P1329" t="s">
        <v>468</v>
      </c>
      <c r="Q1329">
        <v>2.5</v>
      </c>
      <c r="R1329" t="s">
        <v>469</v>
      </c>
      <c r="S1329" t="s">
        <v>458</v>
      </c>
      <c r="T1329" t="s">
        <v>455</v>
      </c>
      <c r="U1329" s="18">
        <v>43341</v>
      </c>
      <c r="V1329" t="s">
        <v>158</v>
      </c>
      <c r="W1329" t="s">
        <v>458</v>
      </c>
      <c r="X1329" t="s">
        <v>459</v>
      </c>
      <c r="Z1329"/>
    </row>
    <row r="1330" spans="1:26" x14ac:dyDescent="0.35">
      <c r="A1330" t="s">
        <v>625</v>
      </c>
      <c r="B1330" t="s">
        <v>460</v>
      </c>
      <c r="C1330" t="s">
        <v>475</v>
      </c>
      <c r="D1330" t="s">
        <v>192</v>
      </c>
      <c r="E1330" t="s">
        <v>476</v>
      </c>
      <c r="F1330" t="s">
        <v>466</v>
      </c>
      <c r="H1330" t="s">
        <v>792</v>
      </c>
      <c r="I1330" s="18">
        <v>43353</v>
      </c>
      <c r="K1330" t="s">
        <v>468</v>
      </c>
      <c r="L1330" t="s">
        <v>467</v>
      </c>
      <c r="M1330" t="s">
        <v>467</v>
      </c>
      <c r="N1330" t="s">
        <v>467</v>
      </c>
      <c r="O1330">
        <v>1</v>
      </c>
      <c r="P1330" t="s">
        <v>468</v>
      </c>
      <c r="Q1330">
        <v>2.5</v>
      </c>
      <c r="R1330" t="s">
        <v>469</v>
      </c>
      <c r="S1330" t="s">
        <v>458</v>
      </c>
      <c r="T1330" t="s">
        <v>455</v>
      </c>
      <c r="U1330" s="18">
        <v>43354</v>
      </c>
      <c r="V1330" t="s">
        <v>158</v>
      </c>
      <c r="W1330" t="s">
        <v>458</v>
      </c>
      <c r="X1330" t="s">
        <v>459</v>
      </c>
      <c r="Z1330"/>
    </row>
    <row r="1331" spans="1:26" x14ac:dyDescent="0.35">
      <c r="A1331" t="s">
        <v>626</v>
      </c>
      <c r="B1331" t="s">
        <v>460</v>
      </c>
      <c r="C1331" t="s">
        <v>475</v>
      </c>
      <c r="D1331" t="s">
        <v>192</v>
      </c>
      <c r="E1331" t="s">
        <v>476</v>
      </c>
      <c r="F1331" t="s">
        <v>466</v>
      </c>
      <c r="H1331" t="s">
        <v>793</v>
      </c>
      <c r="I1331" s="18">
        <v>43354</v>
      </c>
      <c r="K1331" t="s">
        <v>468</v>
      </c>
      <c r="L1331" t="s">
        <v>467</v>
      </c>
      <c r="M1331" t="s">
        <v>467</v>
      </c>
      <c r="N1331" t="s">
        <v>467</v>
      </c>
      <c r="O1331">
        <v>1</v>
      </c>
      <c r="P1331" t="s">
        <v>468</v>
      </c>
      <c r="Q1331">
        <v>2.5</v>
      </c>
      <c r="R1331" t="s">
        <v>469</v>
      </c>
      <c r="S1331" t="s">
        <v>458</v>
      </c>
      <c r="T1331" t="s">
        <v>455</v>
      </c>
      <c r="U1331" s="18">
        <v>43355</v>
      </c>
      <c r="V1331" t="s">
        <v>158</v>
      </c>
      <c r="W1331" t="s">
        <v>458</v>
      </c>
      <c r="X1331" t="s">
        <v>459</v>
      </c>
      <c r="Z1331"/>
    </row>
    <row r="1332" spans="1:26" x14ac:dyDescent="0.35">
      <c r="A1332" t="s">
        <v>627</v>
      </c>
      <c r="B1332" t="s">
        <v>460</v>
      </c>
      <c r="C1332" t="s">
        <v>475</v>
      </c>
      <c r="D1332" t="s">
        <v>192</v>
      </c>
      <c r="E1332" t="s">
        <v>476</v>
      </c>
      <c r="F1332" t="s">
        <v>466</v>
      </c>
      <c r="H1332" t="s">
        <v>794</v>
      </c>
      <c r="I1332" s="18">
        <v>43368</v>
      </c>
      <c r="K1332" t="s">
        <v>468</v>
      </c>
      <c r="L1332" t="s">
        <v>467</v>
      </c>
      <c r="M1332" t="s">
        <v>467</v>
      </c>
      <c r="N1332" t="s">
        <v>467</v>
      </c>
      <c r="O1332">
        <v>1</v>
      </c>
      <c r="P1332" t="s">
        <v>468</v>
      </c>
      <c r="Q1332">
        <v>2.5</v>
      </c>
      <c r="R1332" t="s">
        <v>469</v>
      </c>
      <c r="S1332" t="s">
        <v>458</v>
      </c>
      <c r="T1332" t="s">
        <v>455</v>
      </c>
      <c r="U1332" s="18">
        <v>43369</v>
      </c>
      <c r="V1332" t="s">
        <v>158</v>
      </c>
      <c r="W1332" t="s">
        <v>458</v>
      </c>
      <c r="X1332" t="s">
        <v>459</v>
      </c>
      <c r="Z1332"/>
    </row>
    <row r="1333" spans="1:26" x14ac:dyDescent="0.35">
      <c r="A1333" t="s">
        <v>628</v>
      </c>
      <c r="B1333" t="s">
        <v>460</v>
      </c>
      <c r="C1333" t="s">
        <v>475</v>
      </c>
      <c r="D1333" t="s">
        <v>192</v>
      </c>
      <c r="E1333" t="s">
        <v>476</v>
      </c>
      <c r="F1333" t="s">
        <v>466</v>
      </c>
      <c r="H1333" t="s">
        <v>795</v>
      </c>
      <c r="I1333" s="18">
        <v>43376</v>
      </c>
      <c r="K1333" t="s">
        <v>468</v>
      </c>
      <c r="L1333" t="s">
        <v>467</v>
      </c>
      <c r="M1333" t="s">
        <v>467</v>
      </c>
      <c r="N1333" t="s">
        <v>467</v>
      </c>
      <c r="O1333">
        <v>1</v>
      </c>
      <c r="P1333" t="s">
        <v>468</v>
      </c>
      <c r="Q1333">
        <v>2.5</v>
      </c>
      <c r="R1333" t="s">
        <v>469</v>
      </c>
      <c r="S1333" t="s">
        <v>458</v>
      </c>
      <c r="T1333" t="s">
        <v>455</v>
      </c>
      <c r="U1333" s="18">
        <v>43377</v>
      </c>
      <c r="V1333" t="s">
        <v>158</v>
      </c>
      <c r="W1333" t="s">
        <v>458</v>
      </c>
      <c r="X1333" t="s">
        <v>459</v>
      </c>
      <c r="Z1333"/>
    </row>
    <row r="1334" spans="1:26" x14ac:dyDescent="0.35">
      <c r="A1334" t="s">
        <v>629</v>
      </c>
      <c r="B1334" t="s">
        <v>460</v>
      </c>
      <c r="C1334" t="s">
        <v>475</v>
      </c>
      <c r="D1334" t="s">
        <v>192</v>
      </c>
      <c r="E1334" t="s">
        <v>476</v>
      </c>
      <c r="F1334" t="s">
        <v>466</v>
      </c>
      <c r="H1334" t="s">
        <v>796</v>
      </c>
      <c r="I1334" s="18">
        <v>43382</v>
      </c>
      <c r="K1334" t="s">
        <v>468</v>
      </c>
      <c r="L1334" t="s">
        <v>467</v>
      </c>
      <c r="M1334" t="s">
        <v>467</v>
      </c>
      <c r="N1334" t="s">
        <v>467</v>
      </c>
      <c r="O1334">
        <v>1</v>
      </c>
      <c r="P1334" t="s">
        <v>468</v>
      </c>
      <c r="Q1334">
        <v>2.5</v>
      </c>
      <c r="R1334" t="s">
        <v>469</v>
      </c>
      <c r="S1334" t="s">
        <v>458</v>
      </c>
      <c r="T1334" t="s">
        <v>455</v>
      </c>
      <c r="U1334" s="18">
        <v>43383</v>
      </c>
      <c r="V1334" t="s">
        <v>158</v>
      </c>
      <c r="W1334" t="s">
        <v>458</v>
      </c>
      <c r="X1334" t="s">
        <v>459</v>
      </c>
      <c r="Z1334"/>
    </row>
    <row r="1335" spans="1:26" x14ac:dyDescent="0.35">
      <c r="A1335" t="s">
        <v>630</v>
      </c>
      <c r="B1335" t="s">
        <v>460</v>
      </c>
      <c r="C1335" t="s">
        <v>475</v>
      </c>
      <c r="D1335" t="s">
        <v>192</v>
      </c>
      <c r="E1335" t="s">
        <v>476</v>
      </c>
      <c r="F1335" t="s">
        <v>466</v>
      </c>
      <c r="H1335" t="s">
        <v>797</v>
      </c>
      <c r="I1335" s="18">
        <v>43396</v>
      </c>
      <c r="K1335" t="s">
        <v>468</v>
      </c>
      <c r="L1335" t="s">
        <v>467</v>
      </c>
      <c r="M1335" t="s">
        <v>467</v>
      </c>
      <c r="N1335" t="s">
        <v>467</v>
      </c>
      <c r="O1335">
        <v>1</v>
      </c>
      <c r="P1335" t="s">
        <v>468</v>
      </c>
      <c r="Q1335">
        <v>2.5</v>
      </c>
      <c r="R1335" t="s">
        <v>469</v>
      </c>
      <c r="S1335" t="s">
        <v>458</v>
      </c>
      <c r="T1335" t="s">
        <v>455</v>
      </c>
      <c r="U1335" s="18">
        <v>43397</v>
      </c>
      <c r="V1335" t="s">
        <v>158</v>
      </c>
      <c r="W1335" t="s">
        <v>458</v>
      </c>
      <c r="X1335" t="s">
        <v>459</v>
      </c>
      <c r="Z1335"/>
    </row>
    <row r="1336" spans="1:26" x14ac:dyDescent="0.35">
      <c r="A1336" t="s">
        <v>631</v>
      </c>
      <c r="B1336" t="s">
        <v>460</v>
      </c>
      <c r="C1336" t="s">
        <v>475</v>
      </c>
      <c r="D1336" t="s">
        <v>192</v>
      </c>
      <c r="E1336" t="s">
        <v>476</v>
      </c>
      <c r="F1336" t="s">
        <v>466</v>
      </c>
      <c r="H1336" t="s">
        <v>798</v>
      </c>
      <c r="I1336" s="18">
        <v>43402</v>
      </c>
      <c r="K1336" t="s">
        <v>468</v>
      </c>
      <c r="L1336" t="s">
        <v>467</v>
      </c>
      <c r="M1336" t="s">
        <v>467</v>
      </c>
      <c r="N1336" t="s">
        <v>467</v>
      </c>
      <c r="O1336">
        <v>1</v>
      </c>
      <c r="P1336" t="s">
        <v>468</v>
      </c>
      <c r="Q1336">
        <v>2.5</v>
      </c>
      <c r="R1336" t="s">
        <v>469</v>
      </c>
      <c r="S1336" t="s">
        <v>458</v>
      </c>
      <c r="T1336" t="s">
        <v>455</v>
      </c>
      <c r="U1336" s="18">
        <v>43403</v>
      </c>
      <c r="V1336" t="s">
        <v>158</v>
      </c>
      <c r="W1336" t="s">
        <v>458</v>
      </c>
      <c r="X1336" t="s">
        <v>459</v>
      </c>
      <c r="Z1336"/>
    </row>
    <row r="1337" spans="1:26" x14ac:dyDescent="0.35">
      <c r="A1337" t="s">
        <v>632</v>
      </c>
      <c r="B1337" t="s">
        <v>460</v>
      </c>
      <c r="C1337" t="s">
        <v>475</v>
      </c>
      <c r="D1337" t="s">
        <v>192</v>
      </c>
      <c r="E1337" t="s">
        <v>476</v>
      </c>
      <c r="F1337" t="s">
        <v>466</v>
      </c>
      <c r="H1337" t="s">
        <v>799</v>
      </c>
      <c r="I1337" s="18">
        <v>43406</v>
      </c>
      <c r="K1337" t="s">
        <v>468</v>
      </c>
      <c r="L1337" t="s">
        <v>467</v>
      </c>
      <c r="M1337" t="s">
        <v>467</v>
      </c>
      <c r="N1337" t="s">
        <v>467</v>
      </c>
      <c r="O1337">
        <v>1</v>
      </c>
      <c r="P1337" t="s">
        <v>468</v>
      </c>
      <c r="Q1337">
        <v>2.5</v>
      </c>
      <c r="R1337" t="s">
        <v>469</v>
      </c>
      <c r="S1337" t="s">
        <v>458</v>
      </c>
      <c r="T1337" t="s">
        <v>455</v>
      </c>
      <c r="U1337" s="18">
        <v>43407</v>
      </c>
      <c r="V1337" t="s">
        <v>158</v>
      </c>
      <c r="W1337" t="s">
        <v>458</v>
      </c>
      <c r="X1337" t="s">
        <v>459</v>
      </c>
      <c r="Z1337"/>
    </row>
    <row r="1338" spans="1:26" x14ac:dyDescent="0.35">
      <c r="Z1338"/>
    </row>
    <row r="1339" spans="1:26" x14ac:dyDescent="0.35">
      <c r="Z1339"/>
    </row>
    <row r="1340" spans="1:26" x14ac:dyDescent="0.35">
      <c r="Z1340"/>
    </row>
    <row r="1341" spans="1:26" x14ac:dyDescent="0.35">
      <c r="Z1341"/>
    </row>
    <row r="1342" spans="1:26" x14ac:dyDescent="0.35">
      <c r="Z1342"/>
    </row>
    <row r="1343" spans="1:26" x14ac:dyDescent="0.35">
      <c r="Z1343"/>
    </row>
    <row r="1344" spans="1:26" x14ac:dyDescent="0.35">
      <c r="Z1344"/>
    </row>
    <row r="1345" spans="26:26" x14ac:dyDescent="0.35">
      <c r="Z1345"/>
    </row>
    <row r="1346" spans="26:26" x14ac:dyDescent="0.35">
      <c r="Z1346"/>
    </row>
    <row r="1347" spans="26:26" x14ac:dyDescent="0.35">
      <c r="Z1347"/>
    </row>
    <row r="1348" spans="26:26" x14ac:dyDescent="0.35">
      <c r="Z1348"/>
    </row>
    <row r="1349" spans="26:26" x14ac:dyDescent="0.35">
      <c r="Z1349"/>
    </row>
    <row r="1350" spans="26:26" x14ac:dyDescent="0.35">
      <c r="Z1350"/>
    </row>
    <row r="1351" spans="26:26" x14ac:dyDescent="0.35">
      <c r="Z1351"/>
    </row>
    <row r="1352" spans="26:26" x14ac:dyDescent="0.35">
      <c r="Z1352"/>
    </row>
    <row r="1353" spans="26:26" x14ac:dyDescent="0.35">
      <c r="Z1353"/>
    </row>
    <row r="1354" spans="26:26" x14ac:dyDescent="0.35">
      <c r="Z1354"/>
    </row>
    <row r="1355" spans="26:26" x14ac:dyDescent="0.35">
      <c r="Z1355"/>
    </row>
    <row r="1356" spans="26:26" x14ac:dyDescent="0.35">
      <c r="Z1356"/>
    </row>
    <row r="1357" spans="26:26" x14ac:dyDescent="0.35">
      <c r="Z1357"/>
    </row>
    <row r="1358" spans="26:26" x14ac:dyDescent="0.35">
      <c r="Z1358"/>
    </row>
    <row r="1359" spans="26:26" x14ac:dyDescent="0.35">
      <c r="Z1359"/>
    </row>
    <row r="1360" spans="26:26" x14ac:dyDescent="0.35">
      <c r="Z1360"/>
    </row>
    <row r="1361" spans="26:26" x14ac:dyDescent="0.35">
      <c r="Z1361"/>
    </row>
    <row r="1362" spans="26:26" x14ac:dyDescent="0.35">
      <c r="Z1362"/>
    </row>
    <row r="1363" spans="26:26" x14ac:dyDescent="0.35">
      <c r="Z1363"/>
    </row>
    <row r="1364" spans="26:26" x14ac:dyDescent="0.35">
      <c r="Z1364"/>
    </row>
    <row r="1365" spans="26:26" x14ac:dyDescent="0.35">
      <c r="Z1365"/>
    </row>
    <row r="1366" spans="26:26" x14ac:dyDescent="0.35">
      <c r="Z1366"/>
    </row>
    <row r="1367" spans="26:26" x14ac:dyDescent="0.35">
      <c r="Z1367"/>
    </row>
    <row r="1368" spans="26:26" x14ac:dyDescent="0.35">
      <c r="Z1368"/>
    </row>
    <row r="1369" spans="26:26" x14ac:dyDescent="0.35">
      <c r="Z1369"/>
    </row>
    <row r="1370" spans="26:26" x14ac:dyDescent="0.35">
      <c r="Z1370"/>
    </row>
    <row r="1371" spans="26:26" x14ac:dyDescent="0.35">
      <c r="Z1371"/>
    </row>
    <row r="1372" spans="26:26" x14ac:dyDescent="0.35">
      <c r="Z1372"/>
    </row>
    <row r="1373" spans="26:26" x14ac:dyDescent="0.35">
      <c r="Z1373"/>
    </row>
    <row r="1374" spans="26:26" x14ac:dyDescent="0.35">
      <c r="Z1374"/>
    </row>
    <row r="1375" spans="26:26" x14ac:dyDescent="0.35">
      <c r="Z1375"/>
    </row>
    <row r="1376" spans="26:26" x14ac:dyDescent="0.35">
      <c r="Z1376"/>
    </row>
    <row r="1377" spans="26:26" x14ac:dyDescent="0.35">
      <c r="Z1377"/>
    </row>
    <row r="1378" spans="26:26" x14ac:dyDescent="0.35">
      <c r="Z1378"/>
    </row>
    <row r="1379" spans="26:26" x14ac:dyDescent="0.35">
      <c r="Z1379"/>
    </row>
    <row r="1380" spans="26:26" x14ac:dyDescent="0.35">
      <c r="Z1380"/>
    </row>
    <row r="1381" spans="26:26" x14ac:dyDescent="0.35">
      <c r="Z1381"/>
    </row>
    <row r="1382" spans="26:26" x14ac:dyDescent="0.35">
      <c r="Z1382"/>
    </row>
    <row r="1383" spans="26:26" x14ac:dyDescent="0.35">
      <c r="Z1383"/>
    </row>
    <row r="1384" spans="26:26" x14ac:dyDescent="0.35">
      <c r="Z1384"/>
    </row>
    <row r="1385" spans="26:26" x14ac:dyDescent="0.35">
      <c r="Z1385"/>
    </row>
    <row r="1386" spans="26:26" x14ac:dyDescent="0.35">
      <c r="Z1386"/>
    </row>
    <row r="1387" spans="26:26" x14ac:dyDescent="0.35">
      <c r="Z1387"/>
    </row>
    <row r="1388" spans="26:26" x14ac:dyDescent="0.35">
      <c r="Z1388"/>
    </row>
    <row r="1389" spans="26:26" x14ac:dyDescent="0.35">
      <c r="Z1389"/>
    </row>
    <row r="1390" spans="26:26" x14ac:dyDescent="0.35">
      <c r="Z1390"/>
    </row>
    <row r="1391" spans="26:26" x14ac:dyDescent="0.35">
      <c r="Z1391"/>
    </row>
    <row r="1392" spans="26:26" x14ac:dyDescent="0.35">
      <c r="Z1392"/>
    </row>
    <row r="1393" spans="26:26" x14ac:dyDescent="0.35">
      <c r="Z1393"/>
    </row>
    <row r="1394" spans="26:26" x14ac:dyDescent="0.35">
      <c r="Z1394"/>
    </row>
    <row r="1395" spans="26:26" x14ac:dyDescent="0.35">
      <c r="Z1395"/>
    </row>
    <row r="1396" spans="26:26" x14ac:dyDescent="0.35">
      <c r="Z1396"/>
    </row>
    <row r="1397" spans="26:26" x14ac:dyDescent="0.35">
      <c r="Z1397"/>
    </row>
    <row r="1398" spans="26:26" x14ac:dyDescent="0.35">
      <c r="Z1398"/>
    </row>
    <row r="1399" spans="26:26" x14ac:dyDescent="0.35">
      <c r="Z1399"/>
    </row>
    <row r="1400" spans="26:26" x14ac:dyDescent="0.35">
      <c r="Z1400"/>
    </row>
    <row r="1401" spans="26:26" x14ac:dyDescent="0.35">
      <c r="Z1401"/>
    </row>
    <row r="1402" spans="26:26" x14ac:dyDescent="0.35">
      <c r="Z1402"/>
    </row>
    <row r="1403" spans="26:26" x14ac:dyDescent="0.35">
      <c r="Z1403"/>
    </row>
    <row r="1404" spans="26:26" x14ac:dyDescent="0.35">
      <c r="Z1404"/>
    </row>
    <row r="1405" spans="26:26" x14ac:dyDescent="0.35">
      <c r="Z1405"/>
    </row>
    <row r="1406" spans="26:26" x14ac:dyDescent="0.35">
      <c r="Z1406"/>
    </row>
    <row r="1407" spans="26:26" x14ac:dyDescent="0.35">
      <c r="Z1407"/>
    </row>
    <row r="1408" spans="26:26" x14ac:dyDescent="0.35">
      <c r="Z1408"/>
    </row>
    <row r="1409" spans="26:26" x14ac:dyDescent="0.35">
      <c r="Z1409"/>
    </row>
    <row r="1410" spans="26:26" x14ac:dyDescent="0.35">
      <c r="Z1410"/>
    </row>
    <row r="1411" spans="26:26" x14ac:dyDescent="0.35">
      <c r="Z1411"/>
    </row>
    <row r="1412" spans="26:26" x14ac:dyDescent="0.35">
      <c r="Z1412"/>
    </row>
    <row r="1413" spans="26:26" x14ac:dyDescent="0.35">
      <c r="Z1413"/>
    </row>
    <row r="1414" spans="26:26" x14ac:dyDescent="0.35">
      <c r="Z1414"/>
    </row>
    <row r="1415" spans="26:26" x14ac:dyDescent="0.35">
      <c r="Z1415"/>
    </row>
    <row r="1416" spans="26:26" x14ac:dyDescent="0.35">
      <c r="Z1416"/>
    </row>
    <row r="1417" spans="26:26" x14ac:dyDescent="0.35">
      <c r="Z1417"/>
    </row>
    <row r="1418" spans="26:26" x14ac:dyDescent="0.35">
      <c r="Z1418"/>
    </row>
    <row r="1419" spans="26:26" x14ac:dyDescent="0.35">
      <c r="Z1419"/>
    </row>
    <row r="1420" spans="26:26" x14ac:dyDescent="0.35">
      <c r="Z1420"/>
    </row>
    <row r="1421" spans="26:26" x14ac:dyDescent="0.35">
      <c r="Z1421"/>
    </row>
    <row r="1422" spans="26:26" x14ac:dyDescent="0.35">
      <c r="Z1422"/>
    </row>
    <row r="1423" spans="26:26" x14ac:dyDescent="0.35">
      <c r="Z1423"/>
    </row>
    <row r="1424" spans="26:26" x14ac:dyDescent="0.35">
      <c r="Z1424"/>
    </row>
    <row r="1425" spans="26:26" x14ac:dyDescent="0.35">
      <c r="Z1425"/>
    </row>
    <row r="1426" spans="26:26" x14ac:dyDescent="0.35">
      <c r="Z1426"/>
    </row>
    <row r="1427" spans="26:26" x14ac:dyDescent="0.35">
      <c r="Z1427"/>
    </row>
    <row r="1428" spans="26:26" x14ac:dyDescent="0.35">
      <c r="Z1428"/>
    </row>
    <row r="1429" spans="26:26" x14ac:dyDescent="0.35">
      <c r="Z1429"/>
    </row>
    <row r="1430" spans="26:26" x14ac:dyDescent="0.35">
      <c r="Z1430"/>
    </row>
    <row r="1431" spans="26:26" x14ac:dyDescent="0.35">
      <c r="Z1431"/>
    </row>
    <row r="1432" spans="26:26" x14ac:dyDescent="0.35">
      <c r="Z1432"/>
    </row>
    <row r="1433" spans="26:26" x14ac:dyDescent="0.35">
      <c r="Z1433"/>
    </row>
    <row r="1434" spans="26:26" x14ac:dyDescent="0.35">
      <c r="Z1434"/>
    </row>
    <row r="1435" spans="26:26" x14ac:dyDescent="0.35">
      <c r="Z1435"/>
    </row>
    <row r="1436" spans="26:26" x14ac:dyDescent="0.35">
      <c r="Z1436"/>
    </row>
    <row r="1437" spans="26:26" x14ac:dyDescent="0.35">
      <c r="Z1437"/>
    </row>
    <row r="1438" spans="26:26" x14ac:dyDescent="0.35">
      <c r="Z1438"/>
    </row>
    <row r="1439" spans="26:26" x14ac:dyDescent="0.35">
      <c r="Z1439"/>
    </row>
    <row r="1440" spans="26:26" x14ac:dyDescent="0.35">
      <c r="Z1440"/>
    </row>
    <row r="1441" spans="26:26" x14ac:dyDescent="0.35">
      <c r="Z1441"/>
    </row>
    <row r="1442" spans="26:26" x14ac:dyDescent="0.35">
      <c r="Z1442"/>
    </row>
    <row r="1443" spans="26:26" x14ac:dyDescent="0.35">
      <c r="Z1443"/>
    </row>
    <row r="1444" spans="26:26" x14ac:dyDescent="0.35">
      <c r="Z1444"/>
    </row>
    <row r="1445" spans="26:26" x14ac:dyDescent="0.35">
      <c r="Z1445"/>
    </row>
    <row r="1446" spans="26:26" x14ac:dyDescent="0.35">
      <c r="Z1446"/>
    </row>
    <row r="1447" spans="26:26" x14ac:dyDescent="0.35">
      <c r="Z1447"/>
    </row>
    <row r="1448" spans="26:26" x14ac:dyDescent="0.35">
      <c r="Z1448"/>
    </row>
    <row r="1449" spans="26:26" x14ac:dyDescent="0.35">
      <c r="Z1449"/>
    </row>
    <row r="1450" spans="26:26" x14ac:dyDescent="0.35">
      <c r="Z1450"/>
    </row>
    <row r="1451" spans="26:26" x14ac:dyDescent="0.35">
      <c r="Z1451"/>
    </row>
    <row r="1452" spans="26:26" x14ac:dyDescent="0.35">
      <c r="Z1452"/>
    </row>
    <row r="1453" spans="26:26" x14ac:dyDescent="0.35">
      <c r="Z1453"/>
    </row>
    <row r="1454" spans="26:26" x14ac:dyDescent="0.35">
      <c r="Z1454"/>
    </row>
    <row r="1455" spans="26:26" x14ac:dyDescent="0.35">
      <c r="Z1455"/>
    </row>
    <row r="1456" spans="26:26" x14ac:dyDescent="0.35">
      <c r="Z1456"/>
    </row>
    <row r="1457" spans="26:26" x14ac:dyDescent="0.35">
      <c r="Z1457"/>
    </row>
    <row r="1458" spans="26:26" x14ac:dyDescent="0.35">
      <c r="Z1458"/>
    </row>
    <row r="1459" spans="26:26" x14ac:dyDescent="0.35">
      <c r="Z1459"/>
    </row>
    <row r="1460" spans="26:26" x14ac:dyDescent="0.35">
      <c r="Z1460"/>
    </row>
    <row r="1461" spans="26:26" x14ac:dyDescent="0.35">
      <c r="Z1461"/>
    </row>
    <row r="1462" spans="26:26" x14ac:dyDescent="0.35">
      <c r="Z1462"/>
    </row>
    <row r="1463" spans="26:26" x14ac:dyDescent="0.35">
      <c r="Z1463"/>
    </row>
    <row r="1464" spans="26:26" x14ac:dyDescent="0.35">
      <c r="Z1464"/>
    </row>
    <row r="1465" spans="26:26" x14ac:dyDescent="0.35">
      <c r="Z1465"/>
    </row>
    <row r="1466" spans="26:26" x14ac:dyDescent="0.35">
      <c r="Z1466"/>
    </row>
    <row r="1467" spans="26:26" x14ac:dyDescent="0.35">
      <c r="Z1467"/>
    </row>
    <row r="1468" spans="26:26" x14ac:dyDescent="0.35">
      <c r="Z1468"/>
    </row>
    <row r="1469" spans="26:26" x14ac:dyDescent="0.35">
      <c r="Z1469"/>
    </row>
    <row r="1470" spans="26:26" x14ac:dyDescent="0.35">
      <c r="Z1470"/>
    </row>
    <row r="1471" spans="26:26" x14ac:dyDescent="0.35">
      <c r="Z1471"/>
    </row>
    <row r="1472" spans="26:26" x14ac:dyDescent="0.35">
      <c r="Z1472"/>
    </row>
    <row r="1473" spans="26:26" x14ac:dyDescent="0.35">
      <c r="Z1473"/>
    </row>
    <row r="1474" spans="26:26" x14ac:dyDescent="0.35">
      <c r="Z1474"/>
    </row>
    <row r="1475" spans="26:26" x14ac:dyDescent="0.35">
      <c r="Z1475"/>
    </row>
    <row r="1476" spans="26:26" x14ac:dyDescent="0.35">
      <c r="Z1476"/>
    </row>
  </sheetData>
  <autoFilter ref="A1:X1337" xr:uid="{8F85F5C9-7DF4-4332-8980-0399C0413D9D}"/>
  <phoneticPr fontId="25"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65EA5-C7EC-4AE8-A555-4B181CDD519F}">
  <dimension ref="A1:O189"/>
  <sheetViews>
    <sheetView workbookViewId="0">
      <pane xSplit="1" ySplit="1" topLeftCell="B2" activePane="bottomRight" state="frozen"/>
      <selection pane="topRight" activeCell="B1" sqref="B1"/>
      <selection pane="bottomLeft" activeCell="A2" sqref="A2"/>
      <selection pane="bottomRight" activeCell="C21" sqref="C21"/>
    </sheetView>
  </sheetViews>
  <sheetFormatPr defaultColWidth="9.1796875" defaultRowHeight="12.5" x14ac:dyDescent="0.25"/>
  <cols>
    <col min="1" max="1" width="31.81640625" style="44" customWidth="1"/>
    <col min="2" max="2" width="28" style="44" bestFit="1" customWidth="1"/>
    <col min="3" max="3" width="29.81640625" style="44" bestFit="1" customWidth="1"/>
    <col min="4" max="4" width="29.81640625" style="44" customWidth="1"/>
    <col min="5" max="5" width="29.7265625" style="48" bestFit="1" customWidth="1"/>
    <col min="6" max="6" width="7.90625" style="46" bestFit="1" customWidth="1"/>
    <col min="7" max="7" width="14.36328125" style="45" bestFit="1" customWidth="1"/>
    <col min="8" max="8" width="30.81640625" style="43" bestFit="1" customWidth="1"/>
    <col min="9" max="9" width="24" style="50" bestFit="1" customWidth="1"/>
    <col min="10" max="10" width="24.54296875" style="43" bestFit="1" customWidth="1"/>
    <col min="11" max="11" width="15.54296875" style="43" bestFit="1" customWidth="1"/>
    <col min="12" max="12" width="26.453125" style="50" bestFit="1" customWidth="1"/>
    <col min="13" max="13" width="24.90625" style="50" bestFit="1" customWidth="1"/>
    <col min="14" max="14" width="49.1796875" style="44" bestFit="1" customWidth="1"/>
    <col min="15" max="15" width="25.54296875" style="51" bestFit="1" customWidth="1"/>
    <col min="16" max="16384" width="9.1796875" style="44"/>
  </cols>
  <sheetData>
    <row r="1" spans="1:15" s="10" customFormat="1" x14ac:dyDescent="0.25">
      <c r="A1" s="10" t="s">
        <v>203</v>
      </c>
      <c r="B1" s="10" t="s">
        <v>205</v>
      </c>
      <c r="C1" s="10" t="s">
        <v>200</v>
      </c>
      <c r="D1" s="10" t="s">
        <v>373</v>
      </c>
      <c r="E1" s="10" t="s">
        <v>201</v>
      </c>
      <c r="F1" s="10" t="s">
        <v>202</v>
      </c>
      <c r="G1" s="10" t="s">
        <v>204</v>
      </c>
      <c r="H1" s="10" t="s">
        <v>193</v>
      </c>
      <c r="I1" s="10" t="s">
        <v>194</v>
      </c>
      <c r="J1" s="10" t="s">
        <v>195</v>
      </c>
      <c r="K1" s="10" t="s">
        <v>196</v>
      </c>
      <c r="L1" s="10" t="s">
        <v>197</v>
      </c>
      <c r="M1" s="10" t="s">
        <v>198</v>
      </c>
      <c r="N1" s="10" t="s">
        <v>199</v>
      </c>
      <c r="O1" s="10" t="s">
        <v>192</v>
      </c>
    </row>
    <row r="2" spans="1:15" x14ac:dyDescent="0.25">
      <c r="A2" s="10" t="s">
        <v>346</v>
      </c>
      <c r="B2" s="10" t="s">
        <v>419</v>
      </c>
      <c r="C2" s="10" t="s">
        <v>159</v>
      </c>
      <c r="D2" s="10" t="s">
        <v>458</v>
      </c>
      <c r="E2" s="47">
        <v>42830</v>
      </c>
      <c r="F2" s="5">
        <v>2017</v>
      </c>
      <c r="G2" s="42"/>
      <c r="H2" s="49" t="s">
        <v>29</v>
      </c>
      <c r="I2" s="50">
        <v>5.0999999999999997E-2</v>
      </c>
      <c r="J2" s="49">
        <v>0.35699999999999998</v>
      </c>
      <c r="K2" s="49"/>
      <c r="L2" s="50">
        <v>2.7100000000000003E-2</v>
      </c>
      <c r="M2" s="50">
        <v>1.44E-2</v>
      </c>
      <c r="N2" s="44">
        <v>5.7999999999999996E-3</v>
      </c>
      <c r="O2" s="51" t="s">
        <v>29</v>
      </c>
    </row>
    <row r="3" spans="1:15" x14ac:dyDescent="0.25">
      <c r="A3" s="10" t="s">
        <v>347</v>
      </c>
      <c r="B3" s="10" t="s">
        <v>420</v>
      </c>
      <c r="C3" s="10" t="s">
        <v>160</v>
      </c>
      <c r="D3" s="10" t="s">
        <v>458</v>
      </c>
      <c r="E3" s="47">
        <v>42830</v>
      </c>
      <c r="F3" s="5">
        <v>2017</v>
      </c>
      <c r="G3" s="42"/>
      <c r="H3" s="49" t="s">
        <v>29</v>
      </c>
      <c r="I3" s="50">
        <v>2.7E-2</v>
      </c>
      <c r="J3" s="49">
        <v>1.137</v>
      </c>
      <c r="K3" s="49"/>
      <c r="L3" s="50">
        <v>0.1016</v>
      </c>
      <c r="M3" s="50">
        <v>1.41E-2</v>
      </c>
      <c r="N3" s="44">
        <v>4.9000000000000007E-3</v>
      </c>
      <c r="O3" s="51" t="s">
        <v>29</v>
      </c>
    </row>
    <row r="4" spans="1:15" ht="14.5" x14ac:dyDescent="0.35">
      <c r="A4" s="10" t="s">
        <v>348</v>
      </c>
      <c r="B4" s="10" t="s">
        <v>421</v>
      </c>
      <c r="C4" t="s">
        <v>450</v>
      </c>
      <c r="D4" s="10" t="s">
        <v>458</v>
      </c>
      <c r="E4" s="47">
        <v>42830</v>
      </c>
      <c r="F4" s="5">
        <v>2017</v>
      </c>
      <c r="G4" s="42"/>
      <c r="H4" s="49" t="s">
        <v>29</v>
      </c>
      <c r="I4" s="50">
        <v>1.4999999999999999E-2</v>
      </c>
      <c r="J4" s="49">
        <v>0.10299999999999999</v>
      </c>
      <c r="K4" s="49"/>
      <c r="L4" s="50">
        <v>2.1000000000000001E-2</v>
      </c>
      <c r="M4" s="50">
        <v>9.300000000000001E-3</v>
      </c>
      <c r="N4" s="44">
        <v>3.0999999999999999E-3</v>
      </c>
      <c r="O4" s="51" t="s">
        <v>29</v>
      </c>
    </row>
    <row r="5" spans="1:15" x14ac:dyDescent="0.25">
      <c r="A5" s="10" t="s">
        <v>349</v>
      </c>
      <c r="B5" s="10" t="s">
        <v>422</v>
      </c>
      <c r="C5" s="10" t="s">
        <v>158</v>
      </c>
      <c r="D5" s="10" t="s">
        <v>458</v>
      </c>
      <c r="E5" s="47">
        <v>42830</v>
      </c>
      <c r="F5" s="5">
        <v>2017</v>
      </c>
      <c r="G5" s="42"/>
      <c r="H5" s="49" t="s">
        <v>29</v>
      </c>
      <c r="I5" s="50">
        <v>2.4E-2</v>
      </c>
      <c r="J5" s="49">
        <v>1.3520000000000001</v>
      </c>
      <c r="K5" s="49"/>
      <c r="L5" s="50">
        <v>7.2499999999999995E-2</v>
      </c>
      <c r="M5" s="50">
        <v>1.35E-2</v>
      </c>
      <c r="N5" s="44">
        <v>8.3000000000000001E-3</v>
      </c>
      <c r="O5" s="51" t="s">
        <v>29</v>
      </c>
    </row>
    <row r="6" spans="1:15" ht="14.5" x14ac:dyDescent="0.35">
      <c r="A6" s="10" t="s">
        <v>350</v>
      </c>
      <c r="B6" s="10" t="s">
        <v>423</v>
      </c>
      <c r="C6" t="s">
        <v>451</v>
      </c>
      <c r="D6" s="10" t="s">
        <v>458</v>
      </c>
      <c r="E6" s="47">
        <v>42830</v>
      </c>
      <c r="F6" s="5">
        <v>2017</v>
      </c>
      <c r="G6" s="42"/>
      <c r="H6" s="49" t="s">
        <v>29</v>
      </c>
      <c r="I6" s="50">
        <v>2.1999999999999999E-2</v>
      </c>
      <c r="J6" s="49">
        <v>1.0169999999999999</v>
      </c>
      <c r="K6" s="49"/>
      <c r="L6" s="50">
        <v>5.8000000000000003E-2</v>
      </c>
      <c r="M6" s="50">
        <v>1.6E-2</v>
      </c>
      <c r="N6" s="44">
        <v>5.5999999999999999E-3</v>
      </c>
      <c r="O6" s="51" t="s">
        <v>29</v>
      </c>
    </row>
    <row r="7" spans="1:15" x14ac:dyDescent="0.25">
      <c r="A7" s="10" t="s">
        <v>351</v>
      </c>
      <c r="B7" s="10" t="s">
        <v>424</v>
      </c>
      <c r="C7" s="10" t="s">
        <v>161</v>
      </c>
      <c r="D7" s="10" t="s">
        <v>458</v>
      </c>
      <c r="E7" s="47">
        <v>42830</v>
      </c>
      <c r="F7" s="5">
        <v>2017</v>
      </c>
      <c r="G7" s="42"/>
      <c r="H7" s="49" t="s">
        <v>29</v>
      </c>
      <c r="I7" s="50">
        <v>7.0000000000000001E-3</v>
      </c>
      <c r="J7" s="49">
        <v>5.5289999999999999</v>
      </c>
      <c r="K7" s="49"/>
      <c r="L7" s="50">
        <v>2.0399999999999998E-2</v>
      </c>
      <c r="M7" s="50">
        <v>6.4000000000000003E-3</v>
      </c>
      <c r="N7" s="44">
        <v>3.0999999999999999E-3</v>
      </c>
      <c r="O7" s="51" t="s">
        <v>29</v>
      </c>
    </row>
    <row r="8" spans="1:15" ht="14.5" x14ac:dyDescent="0.35">
      <c r="A8" s="10" t="s">
        <v>352</v>
      </c>
      <c r="B8" s="10" t="s">
        <v>425</v>
      </c>
      <c r="C8" t="s">
        <v>452</v>
      </c>
      <c r="D8" s="10" t="s">
        <v>458</v>
      </c>
      <c r="E8" s="47">
        <v>42830</v>
      </c>
      <c r="F8" s="5">
        <v>2017</v>
      </c>
      <c r="G8" s="42"/>
      <c r="H8" s="49" t="s">
        <v>29</v>
      </c>
      <c r="I8" s="50">
        <v>1.7999999999999999E-2</v>
      </c>
      <c r="J8" s="49">
        <v>0.90300000000000002</v>
      </c>
      <c r="K8" s="49"/>
      <c r="L8" s="50">
        <v>2.3899999999999998E-2</v>
      </c>
      <c r="M8" s="50">
        <v>1.0199999999999999E-2</v>
      </c>
      <c r="N8" s="44">
        <v>3.0999999999999999E-3</v>
      </c>
      <c r="O8" s="51" t="s">
        <v>29</v>
      </c>
    </row>
    <row r="9" spans="1:15" x14ac:dyDescent="0.25">
      <c r="A9" s="10" t="s">
        <v>353</v>
      </c>
      <c r="B9" s="10" t="s">
        <v>419</v>
      </c>
      <c r="C9" s="10" t="s">
        <v>159</v>
      </c>
      <c r="D9" s="10" t="s">
        <v>458</v>
      </c>
      <c r="E9" s="47">
        <v>42857</v>
      </c>
      <c r="F9" s="5">
        <v>2017</v>
      </c>
      <c r="G9" s="42"/>
      <c r="H9" s="49" t="s">
        <v>29</v>
      </c>
      <c r="I9" s="50">
        <v>0.23699999999999999</v>
      </c>
      <c r="J9" s="49">
        <v>0.77200000000000002</v>
      </c>
      <c r="K9" s="49"/>
      <c r="L9" s="50">
        <v>0.28699999999999998</v>
      </c>
      <c r="M9" s="50">
        <v>0.18</v>
      </c>
      <c r="N9" s="44">
        <v>0.1381</v>
      </c>
      <c r="O9" s="51" t="s">
        <v>29</v>
      </c>
    </row>
    <row r="10" spans="1:15" x14ac:dyDescent="0.25">
      <c r="A10" s="10" t="s">
        <v>354</v>
      </c>
      <c r="B10" s="10" t="s">
        <v>420</v>
      </c>
      <c r="C10" s="10" t="s">
        <v>160</v>
      </c>
      <c r="D10" s="10" t="s">
        <v>458</v>
      </c>
      <c r="E10" s="47">
        <v>42857</v>
      </c>
      <c r="F10" s="5">
        <v>2017</v>
      </c>
      <c r="G10" s="42"/>
      <c r="H10" s="49" t="s">
        <v>29</v>
      </c>
      <c r="I10" s="50">
        <v>3.3000000000000002E-2</v>
      </c>
      <c r="J10" s="49">
        <v>0.89100000000000001</v>
      </c>
      <c r="K10" s="49"/>
      <c r="L10" s="50">
        <v>7.2400000000000006E-2</v>
      </c>
      <c r="M10" s="50">
        <v>2.7199999999999998E-2</v>
      </c>
      <c r="N10" s="44">
        <v>1.43E-2</v>
      </c>
      <c r="O10" s="51" t="s">
        <v>29</v>
      </c>
    </row>
    <row r="11" spans="1:15" x14ac:dyDescent="0.25">
      <c r="A11" s="10" t="s">
        <v>355</v>
      </c>
      <c r="B11" s="10" t="s">
        <v>422</v>
      </c>
      <c r="C11" s="10" t="s">
        <v>158</v>
      </c>
      <c r="D11" s="10" t="s">
        <v>458</v>
      </c>
      <c r="E11" s="47">
        <v>42857</v>
      </c>
      <c r="F11" s="5">
        <v>2017</v>
      </c>
      <c r="G11" s="42"/>
      <c r="H11" s="49" t="s">
        <v>29</v>
      </c>
      <c r="I11" s="50">
        <v>3.5000000000000003E-2</v>
      </c>
      <c r="J11" s="49">
        <v>1.2130000000000001</v>
      </c>
      <c r="K11" s="49"/>
      <c r="L11" s="50">
        <v>0.1018</v>
      </c>
      <c r="M11" s="50">
        <v>1.5099999999999999E-2</v>
      </c>
      <c r="N11" s="44">
        <v>5.0999999999999995E-3</v>
      </c>
      <c r="O11" s="51" t="s">
        <v>29</v>
      </c>
    </row>
    <row r="12" spans="1:15" ht="14.5" x14ac:dyDescent="0.35">
      <c r="A12" s="10" t="s">
        <v>356</v>
      </c>
      <c r="B12" s="10" t="s">
        <v>423</v>
      </c>
      <c r="C12" t="s">
        <v>451</v>
      </c>
      <c r="D12" s="10" t="s">
        <v>458</v>
      </c>
      <c r="E12" s="47">
        <v>42857</v>
      </c>
      <c r="F12" s="5">
        <v>2017</v>
      </c>
      <c r="G12" s="42"/>
      <c r="H12" s="49" t="s">
        <v>29</v>
      </c>
      <c r="I12" s="50">
        <v>2.7E-2</v>
      </c>
      <c r="J12" s="49">
        <v>0.68400000000000005</v>
      </c>
      <c r="K12" s="49"/>
      <c r="L12" s="50">
        <v>8.2200000000000009E-2</v>
      </c>
      <c r="M12" s="50">
        <v>2.24E-2</v>
      </c>
      <c r="N12" s="44">
        <v>1.1300000000000001E-2</v>
      </c>
      <c r="O12" s="51" t="s">
        <v>29</v>
      </c>
    </row>
    <row r="13" spans="1:15" x14ac:dyDescent="0.25">
      <c r="A13" s="10" t="s">
        <v>357</v>
      </c>
      <c r="B13" s="10" t="s">
        <v>419</v>
      </c>
      <c r="C13" s="10" t="s">
        <v>159</v>
      </c>
      <c r="D13" s="10" t="s">
        <v>458</v>
      </c>
      <c r="E13" s="47">
        <v>42892</v>
      </c>
      <c r="F13" s="5">
        <v>2017</v>
      </c>
      <c r="G13" s="42"/>
      <c r="H13" s="49" t="s">
        <v>29</v>
      </c>
      <c r="I13" s="50">
        <v>7.0000000000000001E-3</v>
      </c>
      <c r="J13" s="49">
        <v>0.112</v>
      </c>
      <c r="K13" s="49"/>
      <c r="L13" s="50">
        <v>2.7399999999999997E-2</v>
      </c>
      <c r="M13" s="50">
        <v>1.3900000000000001E-2</v>
      </c>
      <c r="N13" s="44">
        <v>2.5999999999999999E-3</v>
      </c>
      <c r="O13" s="51" t="s">
        <v>29</v>
      </c>
    </row>
    <row r="14" spans="1:15" x14ac:dyDescent="0.25">
      <c r="A14" s="10" t="s">
        <v>358</v>
      </c>
      <c r="B14" s="10" t="s">
        <v>420</v>
      </c>
      <c r="C14" s="10" t="s">
        <v>160</v>
      </c>
      <c r="D14" s="10" t="s">
        <v>458</v>
      </c>
      <c r="E14" s="47">
        <v>42892</v>
      </c>
      <c r="F14" s="5">
        <v>2017</v>
      </c>
      <c r="G14" s="42"/>
      <c r="H14" s="49" t="s">
        <v>29</v>
      </c>
      <c r="I14" s="50">
        <v>0.02</v>
      </c>
      <c r="J14" s="49" t="s">
        <v>29</v>
      </c>
      <c r="K14" s="49"/>
      <c r="L14" s="50">
        <v>2.4300000000000002E-2</v>
      </c>
      <c r="M14" s="50">
        <v>1.01E-2</v>
      </c>
      <c r="N14" s="44">
        <v>1.5E-3</v>
      </c>
      <c r="O14" s="51" t="s">
        <v>29</v>
      </c>
    </row>
    <row r="15" spans="1:15" ht="14.5" x14ac:dyDescent="0.35">
      <c r="A15" s="10" t="s">
        <v>359</v>
      </c>
      <c r="B15" s="10" t="s">
        <v>421</v>
      </c>
      <c r="C15" t="s">
        <v>450</v>
      </c>
      <c r="D15" s="10" t="s">
        <v>458</v>
      </c>
      <c r="E15" s="47">
        <v>42892</v>
      </c>
      <c r="F15" s="5">
        <v>2017</v>
      </c>
      <c r="G15" s="42"/>
      <c r="H15" s="49" t="s">
        <v>29</v>
      </c>
      <c r="I15" s="50">
        <v>1.4E-2</v>
      </c>
      <c r="J15" s="49">
        <v>0.107</v>
      </c>
      <c r="K15" s="49"/>
      <c r="L15" s="50">
        <v>3.5400000000000001E-2</v>
      </c>
      <c r="M15" s="50">
        <v>2.0899999999999998E-2</v>
      </c>
      <c r="N15" s="44">
        <v>1.1800000000000001E-2</v>
      </c>
      <c r="O15" s="51" t="s">
        <v>29</v>
      </c>
    </row>
    <row r="16" spans="1:15" x14ac:dyDescent="0.25">
      <c r="A16" s="10" t="s">
        <v>360</v>
      </c>
      <c r="B16" s="10" t="s">
        <v>376</v>
      </c>
      <c r="C16" s="10" t="s">
        <v>158</v>
      </c>
      <c r="D16" s="10" t="s">
        <v>458</v>
      </c>
      <c r="E16" s="47">
        <v>42892</v>
      </c>
      <c r="F16" s="5">
        <v>2017</v>
      </c>
      <c r="G16" s="42"/>
      <c r="H16" s="49" t="s">
        <v>29</v>
      </c>
      <c r="I16" s="50">
        <v>1.6E-2</v>
      </c>
      <c r="J16" s="49">
        <v>0.85</v>
      </c>
      <c r="K16" s="49"/>
      <c r="L16" s="50">
        <v>2.0199999999999999E-2</v>
      </c>
      <c r="M16" s="50">
        <v>7.3000000000000001E-3</v>
      </c>
      <c r="N16" s="44">
        <v>6.9000000000000008E-3</v>
      </c>
      <c r="O16" s="51" t="s">
        <v>29</v>
      </c>
    </row>
    <row r="17" spans="1:15" ht="14.5" x14ac:dyDescent="0.35">
      <c r="A17" s="10" t="s">
        <v>361</v>
      </c>
      <c r="B17" s="10" t="s">
        <v>377</v>
      </c>
      <c r="C17" t="s">
        <v>451</v>
      </c>
      <c r="D17" s="10" t="s">
        <v>458</v>
      </c>
      <c r="E17" s="47">
        <v>42892</v>
      </c>
      <c r="F17" s="5">
        <v>2017</v>
      </c>
      <c r="G17" s="42"/>
      <c r="H17" s="49" t="s">
        <v>29</v>
      </c>
      <c r="I17" s="50">
        <v>2.8000000000000001E-2</v>
      </c>
      <c r="J17" s="49">
        <v>0.626</v>
      </c>
      <c r="K17" s="49"/>
      <c r="L17" s="50">
        <v>6.83E-2</v>
      </c>
      <c r="M17" s="50">
        <v>1.9399999999999997E-2</v>
      </c>
      <c r="N17" s="44">
        <v>9.300000000000001E-3</v>
      </c>
      <c r="O17" s="51" t="s">
        <v>29</v>
      </c>
    </row>
    <row r="18" spans="1:15" x14ac:dyDescent="0.25">
      <c r="A18" s="10" t="s">
        <v>362</v>
      </c>
      <c r="B18" s="10" t="s">
        <v>378</v>
      </c>
      <c r="C18" s="10" t="s">
        <v>161</v>
      </c>
      <c r="D18" s="10" t="s">
        <v>458</v>
      </c>
      <c r="E18" s="47">
        <v>42892</v>
      </c>
      <c r="F18" s="5">
        <v>2017</v>
      </c>
      <c r="G18" s="42"/>
      <c r="H18" s="49" t="s">
        <v>29</v>
      </c>
      <c r="I18" s="50">
        <v>1.0999999999999999E-2</v>
      </c>
      <c r="J18" s="49">
        <v>3.5139999999999998</v>
      </c>
      <c r="K18" s="49"/>
      <c r="L18" s="50">
        <v>1.3099999999999999E-2</v>
      </c>
      <c r="M18" s="50">
        <v>7.0000000000000001E-3</v>
      </c>
      <c r="N18" s="44">
        <v>4.2000000000000006E-3</v>
      </c>
      <c r="O18" s="51" t="s">
        <v>29</v>
      </c>
    </row>
    <row r="19" spans="1:15" ht="14.5" x14ac:dyDescent="0.35">
      <c r="A19" s="10" t="s">
        <v>363</v>
      </c>
      <c r="B19" s="10" t="s">
        <v>379</v>
      </c>
      <c r="C19" t="s">
        <v>452</v>
      </c>
      <c r="D19" s="10" t="s">
        <v>458</v>
      </c>
      <c r="E19" s="47">
        <v>42892</v>
      </c>
      <c r="F19" s="5">
        <v>2017</v>
      </c>
      <c r="G19" s="42"/>
      <c r="H19" s="49" t="s">
        <v>29</v>
      </c>
      <c r="I19" s="50">
        <v>7.6999999999999999E-2</v>
      </c>
      <c r="J19" s="49">
        <v>0.57799999999999996</v>
      </c>
      <c r="K19" s="49"/>
      <c r="L19" s="50">
        <v>3.0699999999999998E-2</v>
      </c>
      <c r="M19" s="50">
        <v>1.14E-2</v>
      </c>
      <c r="N19" s="44">
        <v>3.0999999999999999E-3</v>
      </c>
      <c r="O19" s="51" t="s">
        <v>29</v>
      </c>
    </row>
    <row r="20" spans="1:15" x14ac:dyDescent="0.25">
      <c r="A20" s="10" t="s">
        <v>364</v>
      </c>
      <c r="B20" s="10" t="s">
        <v>380</v>
      </c>
      <c r="C20" s="10" t="s">
        <v>159</v>
      </c>
      <c r="D20" s="10" t="s">
        <v>458</v>
      </c>
      <c r="E20" s="47">
        <v>42921</v>
      </c>
      <c r="F20" s="5">
        <v>2017</v>
      </c>
      <c r="G20" s="42"/>
      <c r="H20" s="49" t="s">
        <v>29</v>
      </c>
      <c r="I20" s="50">
        <v>2.5000000000000001E-2</v>
      </c>
      <c r="J20" s="49">
        <v>0.38200000000000001</v>
      </c>
      <c r="K20" s="49"/>
      <c r="L20" s="50">
        <v>4.7200000000000006E-2</v>
      </c>
      <c r="M20" s="50">
        <v>3.2899999999999999E-2</v>
      </c>
      <c r="N20" s="44">
        <v>2.3600000000000003E-2</v>
      </c>
      <c r="O20" s="51" t="s">
        <v>29</v>
      </c>
    </row>
    <row r="21" spans="1:15" x14ac:dyDescent="0.25">
      <c r="A21" s="10" t="s">
        <v>365</v>
      </c>
      <c r="B21" s="10" t="s">
        <v>381</v>
      </c>
      <c r="C21" s="10" t="s">
        <v>160</v>
      </c>
      <c r="D21" s="10" t="s">
        <v>458</v>
      </c>
      <c r="E21" s="47">
        <v>42921</v>
      </c>
      <c r="F21" s="5">
        <v>2017</v>
      </c>
      <c r="G21" s="42"/>
      <c r="H21" s="49" t="s">
        <v>29</v>
      </c>
      <c r="I21" s="50" t="s">
        <v>29</v>
      </c>
      <c r="J21" s="49">
        <v>4.056</v>
      </c>
      <c r="K21" s="49"/>
      <c r="L21" s="50">
        <v>4.0899999999999999E-2</v>
      </c>
      <c r="M21" s="50">
        <v>2.01E-2</v>
      </c>
      <c r="N21" s="44">
        <v>1.5099999999999999E-2</v>
      </c>
      <c r="O21" s="51" t="s">
        <v>29</v>
      </c>
    </row>
    <row r="22" spans="1:15" ht="14.5" x14ac:dyDescent="0.35">
      <c r="A22" s="10" t="s">
        <v>366</v>
      </c>
      <c r="B22" s="10" t="s">
        <v>382</v>
      </c>
      <c r="C22" t="s">
        <v>450</v>
      </c>
      <c r="D22" s="10" t="s">
        <v>458</v>
      </c>
      <c r="E22" s="47">
        <v>42921</v>
      </c>
      <c r="F22" s="5">
        <v>2017</v>
      </c>
      <c r="G22" s="42"/>
      <c r="H22" s="49" t="s">
        <v>29</v>
      </c>
      <c r="I22" s="50">
        <v>2.5000000000000001E-3</v>
      </c>
      <c r="J22" s="49">
        <v>0.17299999999999999</v>
      </c>
      <c r="K22" s="49"/>
      <c r="L22" s="50">
        <v>3.9600000000000003E-2</v>
      </c>
      <c r="M22" s="50">
        <v>2.9000000000000001E-2</v>
      </c>
      <c r="N22" s="44">
        <v>2.0300000000000002E-2</v>
      </c>
      <c r="O22" s="51" t="s">
        <v>29</v>
      </c>
    </row>
    <row r="23" spans="1:15" x14ac:dyDescent="0.25">
      <c r="A23" s="10" t="s">
        <v>367</v>
      </c>
      <c r="B23" s="10" t="s">
        <v>376</v>
      </c>
      <c r="C23" s="10" t="s">
        <v>158</v>
      </c>
      <c r="D23" s="10" t="s">
        <v>458</v>
      </c>
      <c r="E23" s="47">
        <v>42921</v>
      </c>
      <c r="F23" s="5">
        <v>2017</v>
      </c>
      <c r="G23" s="42"/>
      <c r="H23" s="49" t="s">
        <v>29</v>
      </c>
      <c r="I23" s="50">
        <v>2.5000000000000001E-3</v>
      </c>
      <c r="J23" s="49">
        <v>2.2389999999999999</v>
      </c>
      <c r="K23" s="49"/>
      <c r="L23" s="50">
        <v>3.1E-2</v>
      </c>
      <c r="M23" s="50">
        <v>1.5099999999999999E-2</v>
      </c>
      <c r="N23" s="44">
        <v>1.1699999999999999E-2</v>
      </c>
      <c r="O23" s="51" t="s">
        <v>29</v>
      </c>
    </row>
    <row r="24" spans="1:15" ht="14.5" x14ac:dyDescent="0.35">
      <c r="A24" s="10" t="s">
        <v>368</v>
      </c>
      <c r="B24" s="10" t="s">
        <v>383</v>
      </c>
      <c r="C24" t="s">
        <v>451</v>
      </c>
      <c r="D24" s="10" t="s">
        <v>458</v>
      </c>
      <c r="E24" s="47">
        <v>42921</v>
      </c>
      <c r="F24" s="5">
        <v>2017</v>
      </c>
      <c r="G24" s="42"/>
      <c r="H24" s="49" t="s">
        <v>29</v>
      </c>
      <c r="I24" s="50">
        <v>2.5000000000000001E-3</v>
      </c>
      <c r="J24" s="49">
        <v>0.59399999999999997</v>
      </c>
      <c r="K24" s="49"/>
      <c r="L24" s="50">
        <v>7.7200000000000005E-2</v>
      </c>
      <c r="M24" s="50">
        <v>1.61E-2</v>
      </c>
      <c r="N24" s="44">
        <v>8.3000000000000001E-3</v>
      </c>
      <c r="O24" s="51" t="s">
        <v>29</v>
      </c>
    </row>
    <row r="25" spans="1:15" x14ac:dyDescent="0.25">
      <c r="A25" s="10" t="s">
        <v>369</v>
      </c>
      <c r="B25" s="10" t="s">
        <v>384</v>
      </c>
      <c r="C25" s="10" t="s">
        <v>161</v>
      </c>
      <c r="D25" s="10" t="s">
        <v>458</v>
      </c>
      <c r="E25" s="47">
        <v>42921</v>
      </c>
      <c r="F25" s="5">
        <v>2017</v>
      </c>
      <c r="G25" s="42"/>
      <c r="H25" s="49" t="s">
        <v>29</v>
      </c>
      <c r="I25" s="50">
        <v>1.7000000000000001E-2</v>
      </c>
      <c r="J25" s="49">
        <v>5.7279999999999998</v>
      </c>
      <c r="K25" s="49"/>
      <c r="L25" s="50">
        <v>2.0799999999999999E-2</v>
      </c>
      <c r="M25" s="50">
        <v>1.0500000000000001E-2</v>
      </c>
      <c r="N25" s="44">
        <v>8.8000000000000005E-3</v>
      </c>
      <c r="O25" s="51" t="s">
        <v>29</v>
      </c>
    </row>
    <row r="26" spans="1:15" ht="14.5" x14ac:dyDescent="0.35">
      <c r="A26" s="10" t="s">
        <v>370</v>
      </c>
      <c r="B26" s="10" t="s">
        <v>385</v>
      </c>
      <c r="C26" t="s">
        <v>452</v>
      </c>
      <c r="D26" s="10" t="s">
        <v>458</v>
      </c>
      <c r="E26" s="47">
        <v>42921</v>
      </c>
      <c r="F26" s="5">
        <v>2017</v>
      </c>
      <c r="G26" s="42"/>
      <c r="H26" s="49" t="s">
        <v>29</v>
      </c>
      <c r="I26" s="50">
        <v>8.9999999999999993E-3</v>
      </c>
      <c r="J26" s="49">
        <v>1.135</v>
      </c>
      <c r="K26" s="49"/>
      <c r="L26" s="50">
        <v>3.5299999999999998E-2</v>
      </c>
      <c r="M26" s="50">
        <v>1.9399999999999997E-2</v>
      </c>
      <c r="N26" s="44">
        <v>1.35E-2</v>
      </c>
      <c r="O26" s="51" t="s">
        <v>29</v>
      </c>
    </row>
    <row r="27" spans="1:15" x14ac:dyDescent="0.25">
      <c r="A27" s="10" t="s">
        <v>371</v>
      </c>
      <c r="B27" s="10" t="s">
        <v>380</v>
      </c>
      <c r="C27" s="10" t="s">
        <v>159</v>
      </c>
      <c r="D27" s="10" t="s">
        <v>458</v>
      </c>
      <c r="E27" s="47">
        <v>42944</v>
      </c>
      <c r="F27" s="5">
        <v>2017</v>
      </c>
      <c r="G27" s="42"/>
      <c r="H27" s="49" t="s">
        <v>29</v>
      </c>
      <c r="I27" s="50">
        <v>7.8E-2</v>
      </c>
      <c r="J27" s="49">
        <v>0.372</v>
      </c>
      <c r="K27" s="49"/>
      <c r="L27" s="50">
        <v>4.9000000000000002E-2</v>
      </c>
      <c r="M27" s="50">
        <v>2.8000000000000001E-2</v>
      </c>
      <c r="N27" s="44">
        <v>1.7399999999999999E-2</v>
      </c>
      <c r="O27" s="51" t="s">
        <v>29</v>
      </c>
    </row>
    <row r="28" spans="1:15" x14ac:dyDescent="0.25">
      <c r="A28" s="10" t="s">
        <v>372</v>
      </c>
      <c r="B28" s="10" t="s">
        <v>381</v>
      </c>
      <c r="C28" s="10" t="s">
        <v>160</v>
      </c>
      <c r="D28" s="10" t="s">
        <v>458</v>
      </c>
      <c r="E28" s="47">
        <v>42944</v>
      </c>
      <c r="F28" s="5">
        <v>2017</v>
      </c>
      <c r="G28" s="42"/>
      <c r="H28" s="49" t="s">
        <v>29</v>
      </c>
      <c r="I28" s="50">
        <v>0.13</v>
      </c>
      <c r="J28" s="49">
        <v>1.4139999999999999</v>
      </c>
      <c r="K28" s="49"/>
      <c r="L28" s="50">
        <v>2.6499999999999999E-2</v>
      </c>
      <c r="M28" s="50">
        <v>9.6999999999999986E-3</v>
      </c>
      <c r="N28" s="44">
        <v>4.7000000000000002E-3</v>
      </c>
      <c r="O28" s="51" t="s">
        <v>29</v>
      </c>
    </row>
    <row r="29" spans="1:15" ht="14.5" x14ac:dyDescent="0.35">
      <c r="A29" s="10" t="s">
        <v>206</v>
      </c>
      <c r="B29" s="10" t="s">
        <v>382</v>
      </c>
      <c r="C29" t="s">
        <v>450</v>
      </c>
      <c r="D29" s="10" t="s">
        <v>458</v>
      </c>
      <c r="E29" s="47">
        <v>42944</v>
      </c>
      <c r="F29" s="5">
        <v>2017</v>
      </c>
      <c r="G29" s="42"/>
      <c r="H29" s="49" t="s">
        <v>29</v>
      </c>
      <c r="I29" s="50">
        <v>7.0000000000000007E-2</v>
      </c>
      <c r="J29" s="49">
        <v>9.4E-2</v>
      </c>
      <c r="K29" s="49"/>
      <c r="L29" s="50">
        <v>4.4200000000000003E-2</v>
      </c>
      <c r="M29" s="50">
        <v>1.7999999999999999E-2</v>
      </c>
      <c r="N29" s="44">
        <v>1.72E-2</v>
      </c>
      <c r="O29" s="51" t="s">
        <v>29</v>
      </c>
    </row>
    <row r="30" spans="1:15" x14ac:dyDescent="0.25">
      <c r="A30" s="10" t="s">
        <v>207</v>
      </c>
      <c r="B30" s="10" t="s">
        <v>376</v>
      </c>
      <c r="C30" s="10" t="s">
        <v>158</v>
      </c>
      <c r="D30" s="10" t="s">
        <v>458</v>
      </c>
      <c r="E30" s="47">
        <v>42944</v>
      </c>
      <c r="F30" s="5">
        <v>2017</v>
      </c>
      <c r="G30" s="42"/>
      <c r="H30" s="49" t="s">
        <v>29</v>
      </c>
      <c r="I30" s="50">
        <v>8.5999999999999993E-2</v>
      </c>
      <c r="J30" s="49">
        <v>1.1919999999999999</v>
      </c>
      <c r="K30" s="49"/>
      <c r="L30" s="50">
        <v>2.46E-2</v>
      </c>
      <c r="M30" s="50">
        <v>6.0000000000000001E-3</v>
      </c>
      <c r="N30" s="44">
        <v>4.5999999999999999E-3</v>
      </c>
      <c r="O30" s="51" t="s">
        <v>29</v>
      </c>
    </row>
    <row r="31" spans="1:15" ht="14.5" x14ac:dyDescent="0.35">
      <c r="A31" s="10" t="s">
        <v>208</v>
      </c>
      <c r="B31" s="10" t="s">
        <v>383</v>
      </c>
      <c r="C31" t="s">
        <v>451</v>
      </c>
      <c r="D31" s="10" t="s">
        <v>458</v>
      </c>
      <c r="E31" s="47">
        <v>42944</v>
      </c>
      <c r="F31" s="5">
        <v>2017</v>
      </c>
      <c r="G31" s="42"/>
      <c r="H31" s="49" t="s">
        <v>29</v>
      </c>
      <c r="I31" s="50">
        <v>7.0000000000000007E-2</v>
      </c>
      <c r="J31" s="49">
        <v>1.22</v>
      </c>
      <c r="K31" s="49"/>
      <c r="L31" s="50">
        <v>3.1300000000000001E-2</v>
      </c>
      <c r="M31" s="50">
        <v>1.47E-2</v>
      </c>
      <c r="N31" s="44">
        <v>1.12E-2</v>
      </c>
      <c r="O31" s="51" t="s">
        <v>29</v>
      </c>
    </row>
    <row r="32" spans="1:15" x14ac:dyDescent="0.25">
      <c r="A32" s="10" t="s">
        <v>209</v>
      </c>
      <c r="B32" s="10" t="s">
        <v>384</v>
      </c>
      <c r="C32" s="10" t="s">
        <v>161</v>
      </c>
      <c r="D32" s="10" t="s">
        <v>458</v>
      </c>
      <c r="E32" s="47">
        <v>42944</v>
      </c>
      <c r="F32" s="5">
        <v>2017</v>
      </c>
      <c r="G32" s="42"/>
      <c r="H32" s="49" t="s">
        <v>29</v>
      </c>
      <c r="I32" s="50">
        <v>2.1000000000000001E-2</v>
      </c>
      <c r="J32" s="49">
        <v>4.4459999999999997</v>
      </c>
      <c r="K32" s="49"/>
      <c r="L32" s="50">
        <v>1.1699999999999999E-2</v>
      </c>
      <c r="M32" s="50">
        <v>4.0000000000000001E-3</v>
      </c>
      <c r="N32" s="44">
        <v>6.0000000000000001E-3</v>
      </c>
      <c r="O32" s="51" t="s">
        <v>29</v>
      </c>
    </row>
    <row r="33" spans="1:15" ht="14.5" x14ac:dyDescent="0.35">
      <c r="A33" s="10" t="s">
        <v>210</v>
      </c>
      <c r="B33" s="10" t="s">
        <v>385</v>
      </c>
      <c r="C33" t="s">
        <v>452</v>
      </c>
      <c r="D33" s="10" t="s">
        <v>458</v>
      </c>
      <c r="E33" s="47">
        <v>42944</v>
      </c>
      <c r="F33" s="5">
        <v>2017</v>
      </c>
      <c r="G33" s="42"/>
      <c r="H33" s="49" t="s">
        <v>29</v>
      </c>
      <c r="I33" s="50">
        <v>3.2000000000000001E-2</v>
      </c>
      <c r="J33" s="49">
        <v>0.79400000000000004</v>
      </c>
      <c r="K33" s="49"/>
      <c r="L33" s="50">
        <v>2.06E-2</v>
      </c>
      <c r="M33" s="50">
        <v>6.7000000000000002E-3</v>
      </c>
      <c r="N33" s="44">
        <v>5.7000000000000002E-3</v>
      </c>
      <c r="O33" s="51" t="s">
        <v>29</v>
      </c>
    </row>
    <row r="34" spans="1:15" x14ac:dyDescent="0.25">
      <c r="A34" s="10" t="s">
        <v>211</v>
      </c>
      <c r="B34" s="10" t="s">
        <v>380</v>
      </c>
      <c r="C34" s="10" t="s">
        <v>159</v>
      </c>
      <c r="D34" s="10" t="s">
        <v>457</v>
      </c>
      <c r="E34" s="47">
        <v>43038</v>
      </c>
      <c r="F34" s="5">
        <v>2017</v>
      </c>
      <c r="G34" s="42"/>
      <c r="H34" s="49" t="s">
        <v>29</v>
      </c>
      <c r="I34" s="50">
        <v>2.7E-2</v>
      </c>
      <c r="J34" s="49">
        <v>0.65</v>
      </c>
      <c r="K34" s="49"/>
      <c r="L34" s="50">
        <v>0.38319999999999999</v>
      </c>
      <c r="M34" s="50">
        <v>0.12559999999999999</v>
      </c>
      <c r="N34" s="44">
        <v>0.1118</v>
      </c>
      <c r="O34" s="51" t="s">
        <v>29</v>
      </c>
    </row>
    <row r="35" spans="1:15" x14ac:dyDescent="0.25">
      <c r="A35" s="10" t="s">
        <v>212</v>
      </c>
      <c r="B35" s="10" t="s">
        <v>386</v>
      </c>
      <c r="C35" s="10" t="s">
        <v>159</v>
      </c>
      <c r="D35" s="10" t="s">
        <v>456</v>
      </c>
      <c r="E35" s="47">
        <v>43038</v>
      </c>
      <c r="F35" s="5">
        <v>2017</v>
      </c>
      <c r="G35" s="42"/>
      <c r="H35" s="49" t="s">
        <v>29</v>
      </c>
      <c r="I35" s="50">
        <v>0.03</v>
      </c>
      <c r="J35" s="49">
        <v>0.71499999999999997</v>
      </c>
      <c r="K35" s="49"/>
      <c r="L35" s="50">
        <v>0.3332</v>
      </c>
      <c r="M35" s="50">
        <v>0.1123</v>
      </c>
      <c r="N35" s="44">
        <v>5.5299999999999995E-2</v>
      </c>
      <c r="O35" s="51" t="s">
        <v>29</v>
      </c>
    </row>
    <row r="36" spans="1:15" x14ac:dyDescent="0.25">
      <c r="A36" s="10" t="s">
        <v>213</v>
      </c>
      <c r="B36" s="10" t="s">
        <v>381</v>
      </c>
      <c r="C36" s="10" t="s">
        <v>160</v>
      </c>
      <c r="D36" s="10" t="s">
        <v>457</v>
      </c>
      <c r="E36" s="47">
        <v>43038</v>
      </c>
      <c r="F36" s="5">
        <v>2017</v>
      </c>
      <c r="G36" s="42"/>
      <c r="H36" s="49" t="s">
        <v>29</v>
      </c>
      <c r="I36" s="50">
        <v>0.06</v>
      </c>
      <c r="J36" s="49">
        <v>1.75</v>
      </c>
      <c r="K36" s="49"/>
      <c r="L36" s="50">
        <v>0.34150000000000003</v>
      </c>
      <c r="M36" s="50">
        <v>8.4500000000000006E-2</v>
      </c>
      <c r="N36" s="44">
        <v>6.6400000000000001E-2</v>
      </c>
      <c r="O36" s="51" t="s">
        <v>29</v>
      </c>
    </row>
    <row r="37" spans="1:15" x14ac:dyDescent="0.25">
      <c r="A37" s="10" t="s">
        <v>214</v>
      </c>
      <c r="B37" s="10" t="s">
        <v>387</v>
      </c>
      <c r="C37" s="10" t="s">
        <v>160</v>
      </c>
      <c r="D37" s="10" t="s">
        <v>456</v>
      </c>
      <c r="E37" s="47">
        <v>43038</v>
      </c>
      <c r="F37" s="5">
        <v>2017</v>
      </c>
      <c r="G37" s="42"/>
      <c r="H37" s="49" t="s">
        <v>29</v>
      </c>
      <c r="I37" s="50">
        <v>0.05</v>
      </c>
      <c r="J37" s="49">
        <v>1.91</v>
      </c>
      <c r="K37" s="49"/>
      <c r="L37" s="50">
        <v>0.41649999999999998</v>
      </c>
      <c r="M37" s="50">
        <v>0.1323</v>
      </c>
      <c r="N37" s="44">
        <v>0.11209999999999999</v>
      </c>
      <c r="O37" s="51" t="s">
        <v>29</v>
      </c>
    </row>
    <row r="38" spans="1:15" ht="14.5" x14ac:dyDescent="0.35">
      <c r="A38" s="10" t="s">
        <v>215</v>
      </c>
      <c r="B38" s="10" t="s">
        <v>382</v>
      </c>
      <c r="C38" t="s">
        <v>450</v>
      </c>
      <c r="D38" s="10" t="s">
        <v>457</v>
      </c>
      <c r="E38" s="47">
        <v>43038</v>
      </c>
      <c r="F38" s="5">
        <v>2017</v>
      </c>
      <c r="G38" s="42"/>
      <c r="H38" s="49" t="s">
        <v>29</v>
      </c>
      <c r="I38" s="50">
        <v>2.7E-2</v>
      </c>
      <c r="J38" s="49">
        <v>0.81200000000000006</v>
      </c>
      <c r="K38" s="49"/>
      <c r="L38" s="50">
        <v>0.18330000000000002</v>
      </c>
      <c r="M38" s="50">
        <v>5.28E-2</v>
      </c>
      <c r="N38" s="44">
        <v>4.0299999999999996E-2</v>
      </c>
      <c r="O38" s="51" t="s">
        <v>29</v>
      </c>
    </row>
    <row r="39" spans="1:15" ht="14.5" x14ac:dyDescent="0.35">
      <c r="A39" s="10" t="s">
        <v>216</v>
      </c>
      <c r="B39" s="10" t="s">
        <v>388</v>
      </c>
      <c r="C39" t="s">
        <v>450</v>
      </c>
      <c r="D39" s="10" t="s">
        <v>456</v>
      </c>
      <c r="E39" s="47">
        <v>43038</v>
      </c>
      <c r="F39" s="5">
        <v>2017</v>
      </c>
      <c r="G39" s="42"/>
      <c r="H39" s="49" t="s">
        <v>29</v>
      </c>
      <c r="I39" s="50">
        <v>3.2000000000000001E-2</v>
      </c>
      <c r="J39" s="49">
        <v>0.81899999999999995</v>
      </c>
      <c r="K39" s="49"/>
      <c r="L39" s="50">
        <v>0.1749</v>
      </c>
      <c r="M39" s="50">
        <v>5.11E-2</v>
      </c>
      <c r="N39" s="44">
        <v>4.0899999999999999E-2</v>
      </c>
      <c r="O39" s="51" t="s">
        <v>29</v>
      </c>
    </row>
    <row r="40" spans="1:15" x14ac:dyDescent="0.25">
      <c r="A40" s="10" t="s">
        <v>217</v>
      </c>
      <c r="B40" s="10" t="s">
        <v>376</v>
      </c>
      <c r="C40" s="10" t="s">
        <v>158</v>
      </c>
      <c r="D40" s="10" t="s">
        <v>457</v>
      </c>
      <c r="E40" s="47">
        <v>43038</v>
      </c>
      <c r="F40" s="5">
        <v>2017</v>
      </c>
      <c r="G40" s="42"/>
      <c r="H40" s="49" t="s">
        <v>29</v>
      </c>
      <c r="I40" s="50">
        <v>5.0999999999999997E-2</v>
      </c>
      <c r="J40" s="49">
        <v>1.1499999999999999</v>
      </c>
      <c r="K40" s="49"/>
      <c r="L40" s="50">
        <v>0.4748</v>
      </c>
      <c r="M40" s="50">
        <v>0.17230000000000001</v>
      </c>
      <c r="N40" s="44">
        <v>0.15969999999999998</v>
      </c>
      <c r="O40" s="51" t="s">
        <v>29</v>
      </c>
    </row>
    <row r="41" spans="1:15" x14ac:dyDescent="0.25">
      <c r="A41" s="10" t="s">
        <v>218</v>
      </c>
      <c r="B41" s="10" t="s">
        <v>389</v>
      </c>
      <c r="C41" s="10" t="s">
        <v>158</v>
      </c>
      <c r="D41" s="10" t="s">
        <v>456</v>
      </c>
      <c r="E41" s="47">
        <v>43038</v>
      </c>
      <c r="F41" s="5">
        <v>2017</v>
      </c>
      <c r="G41" s="42"/>
      <c r="H41" s="49" t="s">
        <v>29</v>
      </c>
      <c r="I41" s="50">
        <v>3.6999999999999998E-2</v>
      </c>
      <c r="J41" s="49">
        <v>1.22</v>
      </c>
      <c r="K41" s="49"/>
      <c r="L41" s="50">
        <v>0.4415</v>
      </c>
      <c r="M41" s="50">
        <v>6.5599999999999992E-2</v>
      </c>
      <c r="N41" s="44">
        <v>5.4200000000000005E-2</v>
      </c>
      <c r="O41" s="51" t="s">
        <v>29</v>
      </c>
    </row>
    <row r="42" spans="1:15" x14ac:dyDescent="0.25">
      <c r="A42" s="10" t="s">
        <v>219</v>
      </c>
      <c r="B42" s="10" t="s">
        <v>380</v>
      </c>
      <c r="C42" s="10" t="s">
        <v>159</v>
      </c>
      <c r="D42" s="10" t="s">
        <v>458</v>
      </c>
      <c r="E42" s="47">
        <v>43054</v>
      </c>
      <c r="F42" s="5">
        <v>2017</v>
      </c>
      <c r="G42" s="42"/>
      <c r="H42" s="49" t="s">
        <v>29</v>
      </c>
      <c r="I42" s="50">
        <v>3.2000000000000001E-2</v>
      </c>
      <c r="J42" s="49">
        <v>0.34100000000000003</v>
      </c>
      <c r="K42" s="49"/>
      <c r="L42" s="50">
        <v>2.0300000000000002E-2</v>
      </c>
      <c r="M42" s="50">
        <v>1.3900000000000001E-2</v>
      </c>
      <c r="N42" s="44">
        <v>7.4999999999999997E-3</v>
      </c>
      <c r="O42" s="51" t="s">
        <v>29</v>
      </c>
    </row>
    <row r="43" spans="1:15" x14ac:dyDescent="0.25">
      <c r="A43" s="10" t="s">
        <v>220</v>
      </c>
      <c r="B43" s="10" t="s">
        <v>381</v>
      </c>
      <c r="C43" s="10" t="s">
        <v>160</v>
      </c>
      <c r="D43" s="10" t="s">
        <v>457</v>
      </c>
      <c r="E43" s="47">
        <v>43054</v>
      </c>
      <c r="F43" s="5">
        <v>2017</v>
      </c>
      <c r="G43" s="42"/>
      <c r="H43" s="49" t="s">
        <v>29</v>
      </c>
      <c r="I43" s="50">
        <v>9.0999999999999998E-2</v>
      </c>
      <c r="J43" s="49">
        <v>1.25</v>
      </c>
      <c r="K43" s="49"/>
      <c r="L43" s="50">
        <v>1.1300000000000001E-2</v>
      </c>
      <c r="M43" s="50">
        <v>8.5000000000000006E-3</v>
      </c>
      <c r="N43" s="44">
        <v>4.4000000000000003E-3</v>
      </c>
      <c r="O43" s="51" t="s">
        <v>29</v>
      </c>
    </row>
    <row r="44" spans="1:15" x14ac:dyDescent="0.25">
      <c r="A44" s="10" t="s">
        <v>221</v>
      </c>
      <c r="B44" s="10" t="s">
        <v>387</v>
      </c>
      <c r="C44" s="10" t="s">
        <v>160</v>
      </c>
      <c r="D44" s="10" t="s">
        <v>456</v>
      </c>
      <c r="E44" s="47">
        <v>43054</v>
      </c>
      <c r="F44" s="5">
        <v>2017</v>
      </c>
      <c r="G44" s="42"/>
      <c r="H44" s="49" t="s">
        <v>29</v>
      </c>
      <c r="I44" s="50">
        <v>3.5999999999999997E-2</v>
      </c>
      <c r="J44" s="49">
        <v>1.24</v>
      </c>
      <c r="K44" s="49"/>
      <c r="L44" s="50">
        <v>1.0699999999999999E-2</v>
      </c>
      <c r="M44" s="50">
        <v>8.6E-3</v>
      </c>
      <c r="N44" s="44">
        <v>4.4999999999999997E-3</v>
      </c>
      <c r="O44" s="51" t="s">
        <v>29</v>
      </c>
    </row>
    <row r="45" spans="1:15" x14ac:dyDescent="0.25">
      <c r="A45" s="10" t="s">
        <v>222</v>
      </c>
      <c r="B45" s="10" t="s">
        <v>376</v>
      </c>
      <c r="C45" s="10" t="s">
        <v>158</v>
      </c>
      <c r="D45" s="10" t="s">
        <v>458</v>
      </c>
      <c r="E45" s="47">
        <v>43054</v>
      </c>
      <c r="F45" s="5">
        <v>2017</v>
      </c>
      <c r="G45" s="42"/>
      <c r="H45" s="49" t="s">
        <v>29</v>
      </c>
      <c r="I45" s="50">
        <v>5.1999999999999998E-2</v>
      </c>
      <c r="J45" s="49">
        <v>1.62</v>
      </c>
      <c r="K45" s="49"/>
      <c r="L45" s="50">
        <v>1.5300000000000001E-2</v>
      </c>
      <c r="M45" s="50">
        <v>8.6E-3</v>
      </c>
      <c r="N45" s="44">
        <v>5.3E-3</v>
      </c>
      <c r="O45" s="51" t="s">
        <v>29</v>
      </c>
    </row>
    <row r="46" spans="1:15" x14ac:dyDescent="0.25">
      <c r="A46" s="10" t="s">
        <v>223</v>
      </c>
      <c r="B46" s="10" t="s">
        <v>390</v>
      </c>
      <c r="C46" s="10" t="s">
        <v>162</v>
      </c>
      <c r="D46" s="10" t="s">
        <v>458</v>
      </c>
      <c r="E46" s="47">
        <v>43054</v>
      </c>
      <c r="F46" s="5">
        <v>2017</v>
      </c>
      <c r="G46" s="42"/>
      <c r="H46" s="49" t="s">
        <v>29</v>
      </c>
      <c r="I46" s="50">
        <v>0.61299999999999999</v>
      </c>
      <c r="J46" s="49">
        <v>2.4700000000000002</v>
      </c>
      <c r="K46" s="49"/>
      <c r="L46" s="50">
        <v>0.21869999999999998</v>
      </c>
      <c r="M46" s="50">
        <v>0.1195</v>
      </c>
      <c r="N46" s="44">
        <v>9.7200000000000009E-2</v>
      </c>
      <c r="O46" s="51" t="s">
        <v>29</v>
      </c>
    </row>
    <row r="47" spans="1:15" ht="14.5" x14ac:dyDescent="0.35">
      <c r="A47" s="10" t="s">
        <v>224</v>
      </c>
      <c r="B47" s="10" t="s">
        <v>391</v>
      </c>
      <c r="C47" t="s">
        <v>453</v>
      </c>
      <c r="D47" s="10" t="s">
        <v>458</v>
      </c>
      <c r="E47" s="47">
        <v>43054</v>
      </c>
      <c r="F47" s="5">
        <v>2017</v>
      </c>
      <c r="G47" s="42"/>
      <c r="H47" s="49" t="s">
        <v>29</v>
      </c>
      <c r="I47" s="50">
        <v>1.4E-2</v>
      </c>
      <c r="J47" s="49">
        <v>0.99099999999999999</v>
      </c>
      <c r="K47" s="49"/>
      <c r="L47" s="50">
        <v>2.4E-2</v>
      </c>
      <c r="M47" s="50">
        <v>7.6E-3</v>
      </c>
      <c r="N47" s="44">
        <v>5.4999999999999997E-3</v>
      </c>
      <c r="O47" s="51" t="s">
        <v>29</v>
      </c>
    </row>
    <row r="48" spans="1:15" ht="14.5" x14ac:dyDescent="0.35">
      <c r="A48" s="10" t="s">
        <v>225</v>
      </c>
      <c r="B48" s="10" t="s">
        <v>383</v>
      </c>
      <c r="C48" t="s">
        <v>451</v>
      </c>
      <c r="D48" s="10" t="s">
        <v>458</v>
      </c>
      <c r="E48" s="47">
        <v>43054</v>
      </c>
      <c r="F48" s="5">
        <v>2017</v>
      </c>
      <c r="G48" s="42"/>
      <c r="H48" s="49" t="s">
        <v>29</v>
      </c>
      <c r="I48" s="50">
        <v>5.0999999999999997E-2</v>
      </c>
      <c r="J48" s="49">
        <v>1.59</v>
      </c>
      <c r="K48" s="49"/>
      <c r="L48" s="50">
        <v>2.1700000000000001E-2</v>
      </c>
      <c r="M48" s="50">
        <v>1.0199999999999999E-2</v>
      </c>
      <c r="N48" s="44">
        <v>7.4999999999999997E-3</v>
      </c>
      <c r="O48" s="51" t="s">
        <v>29</v>
      </c>
    </row>
    <row r="49" spans="1:15" ht="14.5" x14ac:dyDescent="0.35">
      <c r="A49" s="10" t="s">
        <v>226</v>
      </c>
      <c r="B49" s="10" t="s">
        <v>385</v>
      </c>
      <c r="C49" t="s">
        <v>452</v>
      </c>
      <c r="D49" s="10" t="s">
        <v>458</v>
      </c>
      <c r="E49" s="47">
        <v>43054</v>
      </c>
      <c r="F49" s="5">
        <v>2017</v>
      </c>
      <c r="G49" s="42"/>
      <c r="H49" s="49" t="s">
        <v>29</v>
      </c>
      <c r="I49" s="50">
        <v>3.4000000000000002E-2</v>
      </c>
      <c r="J49" s="49">
        <v>1.4</v>
      </c>
      <c r="K49" s="49"/>
      <c r="L49" s="50">
        <v>1.2699999999999999E-2</v>
      </c>
      <c r="M49" s="50">
        <v>7.1999999999999998E-3</v>
      </c>
      <c r="N49" s="44">
        <v>2.8E-3</v>
      </c>
      <c r="O49" s="51" t="s">
        <v>29</v>
      </c>
    </row>
    <row r="50" spans="1:15" x14ac:dyDescent="0.25">
      <c r="A50" s="10" t="s">
        <v>227</v>
      </c>
      <c r="B50" s="10" t="s">
        <v>380</v>
      </c>
      <c r="C50" s="10" t="s">
        <v>159</v>
      </c>
      <c r="D50" s="10" t="s">
        <v>458</v>
      </c>
      <c r="E50" s="47">
        <v>43070</v>
      </c>
      <c r="F50" s="5">
        <v>2017</v>
      </c>
      <c r="G50" s="42"/>
      <c r="H50" s="49" t="s">
        <v>29</v>
      </c>
      <c r="I50" s="50">
        <v>8.9999999999999993E-3</v>
      </c>
      <c r="J50" s="49">
        <v>0.26200000000000001</v>
      </c>
      <c r="K50" s="49"/>
      <c r="L50" s="50">
        <v>1.2E-2</v>
      </c>
      <c r="M50" s="50">
        <v>7.7999999999999996E-3</v>
      </c>
      <c r="N50" s="44">
        <v>3.2000000000000002E-3</v>
      </c>
      <c r="O50" s="51" t="s">
        <v>29</v>
      </c>
    </row>
    <row r="51" spans="1:15" x14ac:dyDescent="0.25">
      <c r="A51" s="10" t="s">
        <v>228</v>
      </c>
      <c r="B51" s="10" t="s">
        <v>381</v>
      </c>
      <c r="C51" s="10" t="s">
        <v>160</v>
      </c>
      <c r="D51" s="10" t="s">
        <v>458</v>
      </c>
      <c r="E51" s="47">
        <v>43070</v>
      </c>
      <c r="F51" s="5">
        <v>2017</v>
      </c>
      <c r="G51" s="42"/>
      <c r="H51" s="49" t="s">
        <v>29</v>
      </c>
      <c r="I51" s="50">
        <v>1.4999999999999999E-2</v>
      </c>
      <c r="J51" s="49">
        <v>0.96</v>
      </c>
      <c r="K51" s="49"/>
      <c r="L51" s="50">
        <v>1.04E-2</v>
      </c>
      <c r="M51" s="50">
        <v>4.7999999999999996E-3</v>
      </c>
      <c r="N51" s="44">
        <v>1.6000000000000001E-3</v>
      </c>
      <c r="O51" s="51" t="s">
        <v>29</v>
      </c>
    </row>
    <row r="52" spans="1:15" x14ac:dyDescent="0.25">
      <c r="A52" s="10" t="s">
        <v>229</v>
      </c>
      <c r="B52" s="10" t="s">
        <v>376</v>
      </c>
      <c r="C52" s="10" t="s">
        <v>158</v>
      </c>
      <c r="D52" s="10" t="s">
        <v>458</v>
      </c>
      <c r="E52" s="47">
        <v>43070</v>
      </c>
      <c r="F52" s="5">
        <v>2017</v>
      </c>
      <c r="G52" s="42"/>
      <c r="H52" s="49" t="s">
        <v>29</v>
      </c>
      <c r="I52" s="50">
        <v>2.5000000000000001E-3</v>
      </c>
      <c r="J52" s="49">
        <v>1.34</v>
      </c>
      <c r="K52" s="49"/>
      <c r="L52" s="50">
        <v>8.6999999999999994E-3</v>
      </c>
      <c r="M52" s="50">
        <v>3.5000000000000001E-3</v>
      </c>
      <c r="N52" s="44">
        <v>1.2999999999999999E-3</v>
      </c>
      <c r="O52" s="51" t="s">
        <v>29</v>
      </c>
    </row>
    <row r="53" spans="1:15" x14ac:dyDescent="0.25">
      <c r="A53" s="10" t="s">
        <v>230</v>
      </c>
      <c r="B53" s="10" t="s">
        <v>390</v>
      </c>
      <c r="C53" s="10" t="s">
        <v>162</v>
      </c>
      <c r="D53" s="10" t="s">
        <v>458</v>
      </c>
      <c r="E53" s="47">
        <v>43070</v>
      </c>
      <c r="F53" s="5">
        <v>2017</v>
      </c>
      <c r="G53" s="42"/>
      <c r="H53" s="49" t="s">
        <v>29</v>
      </c>
      <c r="I53" s="50">
        <v>2.5000000000000001E-3</v>
      </c>
      <c r="J53" s="49">
        <v>2.78</v>
      </c>
      <c r="K53" s="49"/>
      <c r="L53" s="50">
        <v>6.2399999999999997E-2</v>
      </c>
      <c r="M53" s="50">
        <v>5.1999999999999998E-2</v>
      </c>
      <c r="N53" s="44">
        <v>5.1700000000000003E-2</v>
      </c>
      <c r="O53" s="51" t="s">
        <v>29</v>
      </c>
    </row>
    <row r="54" spans="1:15" ht="14.5" x14ac:dyDescent="0.35">
      <c r="A54" s="10" t="s">
        <v>231</v>
      </c>
      <c r="B54" s="10" t="s">
        <v>391</v>
      </c>
      <c r="C54" t="s">
        <v>453</v>
      </c>
      <c r="D54" s="10" t="s">
        <v>458</v>
      </c>
      <c r="E54" s="47">
        <v>43070</v>
      </c>
      <c r="F54" s="5">
        <v>2017</v>
      </c>
      <c r="G54" s="42"/>
      <c r="H54" s="49" t="s">
        <v>29</v>
      </c>
      <c r="I54" s="50">
        <v>1.0999999999999999E-2</v>
      </c>
      <c r="J54" s="49">
        <v>0.91700000000000004</v>
      </c>
      <c r="K54" s="49"/>
      <c r="L54" s="50">
        <v>2.2100000000000002E-2</v>
      </c>
      <c r="M54" s="50">
        <v>5.0999999999999995E-3</v>
      </c>
      <c r="N54" s="44">
        <v>4.0999999999999995E-3</v>
      </c>
      <c r="O54" s="51" t="s">
        <v>29</v>
      </c>
    </row>
    <row r="55" spans="1:15" ht="14.5" x14ac:dyDescent="0.35">
      <c r="A55" s="10" t="s">
        <v>232</v>
      </c>
      <c r="B55" s="10" t="s">
        <v>383</v>
      </c>
      <c r="C55" t="s">
        <v>451</v>
      </c>
      <c r="D55" s="10" t="s">
        <v>458</v>
      </c>
      <c r="E55" s="47">
        <v>43070</v>
      </c>
      <c r="F55" s="5">
        <v>2017</v>
      </c>
      <c r="G55" s="42"/>
      <c r="H55" s="49" t="s">
        <v>29</v>
      </c>
      <c r="I55" s="50">
        <v>2.4E-2</v>
      </c>
      <c r="J55" s="49">
        <v>1.57</v>
      </c>
      <c r="K55" s="49"/>
      <c r="L55" s="50">
        <v>1.9399999999999997E-2</v>
      </c>
      <c r="M55" s="50">
        <v>7.0999999999999995E-3</v>
      </c>
      <c r="N55" s="44">
        <v>5.4999999999999997E-3</v>
      </c>
      <c r="O55" s="51" t="s">
        <v>29</v>
      </c>
    </row>
    <row r="56" spans="1:15" ht="14.5" x14ac:dyDescent="0.35">
      <c r="A56" s="10" t="s">
        <v>233</v>
      </c>
      <c r="B56" s="10" t="s">
        <v>385</v>
      </c>
      <c r="C56" t="s">
        <v>452</v>
      </c>
      <c r="D56" s="10" t="s">
        <v>458</v>
      </c>
      <c r="E56" s="47">
        <v>43070</v>
      </c>
      <c r="F56" s="5">
        <v>2017</v>
      </c>
      <c r="G56" s="42"/>
      <c r="H56" s="49" t="s">
        <v>29</v>
      </c>
      <c r="I56" s="50">
        <v>6.0000000000000001E-3</v>
      </c>
      <c r="J56" s="49">
        <v>0.97899999999999998</v>
      </c>
      <c r="K56" s="49"/>
      <c r="L56" s="50">
        <v>7.4000000000000003E-3</v>
      </c>
      <c r="M56" s="50">
        <v>3.5000000000000001E-3</v>
      </c>
      <c r="N56" s="44">
        <v>1.2999999999999999E-3</v>
      </c>
      <c r="O56" s="51" t="s">
        <v>29</v>
      </c>
    </row>
    <row r="57" spans="1:15" ht="14.5" x14ac:dyDescent="0.35">
      <c r="A57" s="10" t="s">
        <v>234</v>
      </c>
      <c r="B57" s="10" t="s">
        <v>392</v>
      </c>
      <c r="C57" t="s">
        <v>450</v>
      </c>
      <c r="D57" s="10" t="s">
        <v>458</v>
      </c>
      <c r="E57" s="47">
        <v>43243</v>
      </c>
      <c r="F57" s="5">
        <v>2018</v>
      </c>
      <c r="G57" s="42"/>
      <c r="H57" s="49" t="s">
        <v>29</v>
      </c>
      <c r="I57" s="50">
        <v>0.05</v>
      </c>
      <c r="J57" s="49">
        <v>8.7999999999999995E-2</v>
      </c>
      <c r="K57" s="49">
        <v>0.80100000000000005</v>
      </c>
      <c r="L57" s="50">
        <v>3.1699999999999999E-2</v>
      </c>
      <c r="M57" s="50">
        <v>1.6500000000000001E-2</v>
      </c>
      <c r="N57" s="44">
        <v>8.3000000000000001E-3</v>
      </c>
      <c r="O57" s="51">
        <v>2.5</v>
      </c>
    </row>
    <row r="58" spans="1:15" x14ac:dyDescent="0.25">
      <c r="A58" s="10" t="s">
        <v>235</v>
      </c>
      <c r="B58" s="10" t="s">
        <v>393</v>
      </c>
      <c r="C58" s="10" t="s">
        <v>454</v>
      </c>
      <c r="D58" s="10" t="s">
        <v>458</v>
      </c>
      <c r="E58" s="47">
        <v>43265</v>
      </c>
      <c r="F58" s="5">
        <v>2018</v>
      </c>
      <c r="G58" s="42"/>
      <c r="H58" s="49" t="s">
        <v>29</v>
      </c>
      <c r="I58" s="50">
        <v>4.2000000000000003E-2</v>
      </c>
      <c r="J58" s="49">
        <v>0.94499999999999995</v>
      </c>
      <c r="K58" s="49"/>
      <c r="L58" s="50">
        <v>2.9499999999999998E-2</v>
      </c>
      <c r="O58" s="51" t="s">
        <v>29</v>
      </c>
    </row>
    <row r="59" spans="1:15" x14ac:dyDescent="0.25">
      <c r="A59" s="10" t="s">
        <v>236</v>
      </c>
      <c r="B59" s="10" t="s">
        <v>394</v>
      </c>
      <c r="C59" s="10" t="s">
        <v>454</v>
      </c>
      <c r="D59" s="10" t="s">
        <v>458</v>
      </c>
      <c r="E59" s="47">
        <v>43265</v>
      </c>
      <c r="F59" s="5">
        <v>2018</v>
      </c>
      <c r="G59" s="42"/>
      <c r="H59" s="49" t="s">
        <v>29</v>
      </c>
      <c r="I59" s="50">
        <v>1.6E-2</v>
      </c>
      <c r="J59" s="49">
        <v>1.87</v>
      </c>
      <c r="K59" s="49"/>
      <c r="L59" s="50">
        <v>0.16550000000000001</v>
      </c>
      <c r="N59" s="44">
        <v>5.7299999999999997E-2</v>
      </c>
      <c r="O59" s="51" t="s">
        <v>29</v>
      </c>
    </row>
    <row r="60" spans="1:15" x14ac:dyDescent="0.25">
      <c r="A60" s="10" t="s">
        <v>237</v>
      </c>
      <c r="B60" s="10" t="s">
        <v>395</v>
      </c>
      <c r="C60" s="10" t="s">
        <v>454</v>
      </c>
      <c r="D60" s="10" t="s">
        <v>458</v>
      </c>
      <c r="E60" s="47">
        <v>43265</v>
      </c>
      <c r="F60" s="5">
        <v>2018</v>
      </c>
      <c r="G60" s="42"/>
      <c r="H60" s="49" t="s">
        <v>29</v>
      </c>
      <c r="I60" s="50">
        <v>3.5999999999999997E-2</v>
      </c>
      <c r="J60" s="49">
        <v>0.78800000000000003</v>
      </c>
      <c r="K60" s="49"/>
      <c r="L60" s="50">
        <v>2.12E-2</v>
      </c>
      <c r="N60" s="44">
        <v>1.7600000000000001E-2</v>
      </c>
      <c r="O60" s="51" t="s">
        <v>29</v>
      </c>
    </row>
    <row r="61" spans="1:15" x14ac:dyDescent="0.25">
      <c r="A61" s="10" t="s">
        <v>238</v>
      </c>
      <c r="B61" s="10" t="s">
        <v>396</v>
      </c>
      <c r="C61" s="10" t="s">
        <v>162</v>
      </c>
      <c r="D61" s="10" t="s">
        <v>458</v>
      </c>
      <c r="E61" s="47">
        <v>43273</v>
      </c>
      <c r="F61" s="5">
        <v>2018</v>
      </c>
      <c r="G61" s="42"/>
      <c r="H61" s="49" t="s">
        <v>29</v>
      </c>
      <c r="I61" s="50">
        <v>0.03</v>
      </c>
      <c r="J61" s="49">
        <v>2.16</v>
      </c>
      <c r="K61" s="49"/>
      <c r="L61" s="50">
        <v>0.1293</v>
      </c>
      <c r="O61" s="51">
        <v>121.6</v>
      </c>
    </row>
    <row r="62" spans="1:15" x14ac:dyDescent="0.25">
      <c r="A62" s="10" t="s">
        <v>239</v>
      </c>
      <c r="B62" s="10" t="s">
        <v>397</v>
      </c>
      <c r="C62" s="10" t="s">
        <v>162</v>
      </c>
      <c r="D62" s="10" t="s">
        <v>458</v>
      </c>
      <c r="E62" s="47">
        <v>43273</v>
      </c>
      <c r="F62" s="5">
        <v>2018</v>
      </c>
      <c r="G62" s="42"/>
      <c r="H62" s="49" t="s">
        <v>29</v>
      </c>
      <c r="I62" s="50">
        <v>5.0000000000000001E-3</v>
      </c>
      <c r="J62" s="49">
        <v>1.99</v>
      </c>
      <c r="K62" s="49"/>
      <c r="L62" s="50">
        <v>0.1227</v>
      </c>
      <c r="N62" s="44">
        <v>9.0299999999999991E-2</v>
      </c>
      <c r="O62" s="51">
        <v>24.2</v>
      </c>
    </row>
    <row r="63" spans="1:15" x14ac:dyDescent="0.25">
      <c r="A63" s="10" t="s">
        <v>240</v>
      </c>
      <c r="B63" s="10" t="s">
        <v>398</v>
      </c>
      <c r="C63" s="10" t="s">
        <v>162</v>
      </c>
      <c r="D63" s="10" t="s">
        <v>458</v>
      </c>
      <c r="E63" s="47">
        <v>43280</v>
      </c>
      <c r="F63" s="5">
        <v>2018</v>
      </c>
      <c r="G63" s="42"/>
      <c r="H63" s="49" t="s">
        <v>29</v>
      </c>
      <c r="I63" s="50">
        <v>1.6E-2</v>
      </c>
      <c r="J63" s="49">
        <v>2.14</v>
      </c>
      <c r="K63" s="49"/>
      <c r="L63" s="50">
        <v>0.1056</v>
      </c>
      <c r="N63" s="44">
        <v>8.8599999999999998E-2</v>
      </c>
      <c r="O63" s="51">
        <v>327</v>
      </c>
    </row>
    <row r="64" spans="1:15" x14ac:dyDescent="0.25">
      <c r="A64" s="10" t="s">
        <v>241</v>
      </c>
      <c r="B64" s="10" t="s">
        <v>399</v>
      </c>
      <c r="C64" s="10" t="s">
        <v>162</v>
      </c>
      <c r="D64" s="10" t="s">
        <v>458</v>
      </c>
      <c r="E64" s="47">
        <v>43280</v>
      </c>
      <c r="F64" s="5">
        <v>2018</v>
      </c>
      <c r="G64" s="42"/>
      <c r="H64" s="49" t="s">
        <v>29</v>
      </c>
      <c r="I64" s="50">
        <v>1.9E-2</v>
      </c>
      <c r="J64" s="49">
        <v>2.16</v>
      </c>
      <c r="K64" s="49"/>
      <c r="L64" s="50">
        <v>0.10009999999999999</v>
      </c>
      <c r="N64" s="44">
        <v>9.3599999999999989E-2</v>
      </c>
      <c r="O64" s="51">
        <v>80.3</v>
      </c>
    </row>
    <row r="65" spans="1:15" x14ac:dyDescent="0.25">
      <c r="A65" s="10" t="s">
        <v>242</v>
      </c>
      <c r="B65" s="10" t="s">
        <v>400</v>
      </c>
      <c r="C65" s="10" t="s">
        <v>162</v>
      </c>
      <c r="D65" s="10" t="s">
        <v>458</v>
      </c>
      <c r="E65" s="47">
        <v>43293</v>
      </c>
      <c r="F65" s="5">
        <v>2018</v>
      </c>
      <c r="G65" s="42"/>
      <c r="H65" s="49" t="s">
        <v>29</v>
      </c>
      <c r="I65" s="50">
        <v>2.1000000000000001E-2</v>
      </c>
      <c r="J65" s="49">
        <v>2.29</v>
      </c>
      <c r="K65" s="49"/>
      <c r="N65" s="44">
        <v>9.06E-2</v>
      </c>
      <c r="O65" s="51">
        <v>6.4</v>
      </c>
    </row>
    <row r="66" spans="1:15" x14ac:dyDescent="0.25">
      <c r="A66" s="10" t="s">
        <v>243</v>
      </c>
      <c r="B66" s="10" t="s">
        <v>401</v>
      </c>
      <c r="C66" s="10" t="s">
        <v>162</v>
      </c>
      <c r="D66" s="10" t="s">
        <v>458</v>
      </c>
      <c r="E66" s="47">
        <v>43293</v>
      </c>
      <c r="F66" s="5">
        <v>2018</v>
      </c>
      <c r="G66" s="42"/>
      <c r="H66" s="49" t="s">
        <v>29</v>
      </c>
      <c r="I66" s="50">
        <v>0.10100000000000001</v>
      </c>
      <c r="J66" s="49">
        <v>4.46</v>
      </c>
      <c r="K66" s="49"/>
      <c r="L66" s="50">
        <v>0.66260000000000008</v>
      </c>
      <c r="N66" s="44">
        <v>0.43119999999999997</v>
      </c>
      <c r="O66" s="51">
        <v>23.7</v>
      </c>
    </row>
    <row r="67" spans="1:15" x14ac:dyDescent="0.25">
      <c r="A67" s="10" t="s">
        <v>244</v>
      </c>
      <c r="B67" s="10" t="s">
        <v>402</v>
      </c>
      <c r="C67" s="10" t="s">
        <v>162</v>
      </c>
      <c r="D67" s="10" t="s">
        <v>458</v>
      </c>
      <c r="E67" s="47">
        <v>43299</v>
      </c>
      <c r="F67" s="5">
        <v>2018</v>
      </c>
      <c r="G67" s="42"/>
      <c r="H67" s="49" t="s">
        <v>29</v>
      </c>
      <c r="I67" s="50">
        <v>4.7E-2</v>
      </c>
      <c r="J67" s="49">
        <v>1.47</v>
      </c>
      <c r="K67" s="49"/>
      <c r="L67" s="50">
        <v>0.15990000000000001</v>
      </c>
      <c r="N67" s="44">
        <v>0.1358</v>
      </c>
      <c r="O67" s="51">
        <v>9.4</v>
      </c>
    </row>
    <row r="68" spans="1:15" ht="14.5" x14ac:dyDescent="0.35">
      <c r="A68" s="10" t="s">
        <v>245</v>
      </c>
      <c r="B68" s="10" t="s">
        <v>403</v>
      </c>
      <c r="C68" t="s">
        <v>453</v>
      </c>
      <c r="D68" s="10" t="s">
        <v>458</v>
      </c>
      <c r="E68" s="47">
        <v>43299</v>
      </c>
      <c r="F68" s="5">
        <v>2018</v>
      </c>
      <c r="G68" s="42"/>
      <c r="H68" s="49" t="s">
        <v>29</v>
      </c>
      <c r="I68" s="50">
        <v>0.04</v>
      </c>
      <c r="J68" s="49">
        <v>1.91</v>
      </c>
      <c r="K68" s="49"/>
      <c r="L68" s="50">
        <v>1.89E-2</v>
      </c>
      <c r="O68" s="51">
        <v>4.5999999999999996</v>
      </c>
    </row>
    <row r="69" spans="1:15" ht="14.5" x14ac:dyDescent="0.35">
      <c r="A69" s="10" t="s">
        <v>246</v>
      </c>
      <c r="B69" s="10" t="s">
        <v>404</v>
      </c>
      <c r="C69" t="s">
        <v>453</v>
      </c>
      <c r="D69" s="10" t="s">
        <v>458</v>
      </c>
      <c r="E69" s="47">
        <v>43307</v>
      </c>
      <c r="F69" s="5">
        <v>2018</v>
      </c>
      <c r="G69" s="42"/>
      <c r="H69" s="49" t="s">
        <v>29</v>
      </c>
      <c r="I69" s="50">
        <v>2.4E-2</v>
      </c>
      <c r="J69" s="49">
        <v>2.92</v>
      </c>
      <c r="K69" s="49"/>
      <c r="L69" s="50">
        <v>7.1300000000000002E-2</v>
      </c>
      <c r="N69" s="44">
        <v>1.03E-2</v>
      </c>
      <c r="O69" s="51">
        <v>27.1</v>
      </c>
    </row>
    <row r="70" spans="1:15" ht="14.5" x14ac:dyDescent="0.35">
      <c r="A70" s="10" t="s">
        <v>247</v>
      </c>
      <c r="B70" s="10" t="s">
        <v>405</v>
      </c>
      <c r="C70" t="s">
        <v>453</v>
      </c>
      <c r="D70" s="10" t="s">
        <v>458</v>
      </c>
      <c r="E70" s="47">
        <v>43307</v>
      </c>
      <c r="F70" s="5">
        <v>2018</v>
      </c>
      <c r="G70" s="42"/>
      <c r="H70" s="49" t="s">
        <v>29</v>
      </c>
      <c r="I70" s="50">
        <v>3.4000000000000002E-2</v>
      </c>
      <c r="J70" s="49">
        <v>2.35</v>
      </c>
      <c r="K70" s="49"/>
      <c r="N70" s="44">
        <v>1.14E-2</v>
      </c>
      <c r="O70" s="51">
        <v>33.299999999999997</v>
      </c>
    </row>
    <row r="71" spans="1:15" ht="14.5" x14ac:dyDescent="0.35">
      <c r="A71" s="10" t="s">
        <v>248</v>
      </c>
      <c r="B71" s="10" t="s">
        <v>406</v>
      </c>
      <c r="C71" t="s">
        <v>453</v>
      </c>
      <c r="D71" s="10" t="s">
        <v>458</v>
      </c>
      <c r="E71" s="47">
        <v>43307</v>
      </c>
      <c r="F71" s="5">
        <v>2018</v>
      </c>
      <c r="G71" s="42"/>
      <c r="H71" s="49" t="s">
        <v>29</v>
      </c>
      <c r="I71" s="50">
        <v>3.2000000000000001E-2</v>
      </c>
      <c r="J71" s="49">
        <v>4.26</v>
      </c>
      <c r="K71" s="49"/>
      <c r="L71" s="50">
        <v>8.9400000000000007E-2</v>
      </c>
      <c r="N71" s="44">
        <v>1.15E-2</v>
      </c>
      <c r="O71" s="51">
        <v>25.5</v>
      </c>
    </row>
    <row r="72" spans="1:15" ht="14.5" x14ac:dyDescent="0.35">
      <c r="A72" s="10" t="s">
        <v>249</v>
      </c>
      <c r="B72" s="10" t="s">
        <v>407</v>
      </c>
      <c r="C72" t="s">
        <v>453</v>
      </c>
      <c r="D72" s="10" t="s">
        <v>458</v>
      </c>
      <c r="E72" s="47">
        <v>43328</v>
      </c>
      <c r="F72" s="5">
        <v>2018</v>
      </c>
      <c r="G72" s="42"/>
      <c r="H72" s="49" t="s">
        <v>29</v>
      </c>
      <c r="I72" s="50">
        <v>2.5999999999999999E-2</v>
      </c>
      <c r="J72" s="49">
        <v>3.9</v>
      </c>
      <c r="K72" s="49"/>
      <c r="N72" s="44">
        <v>1.6899999999999998E-2</v>
      </c>
      <c r="O72" s="51">
        <v>79.2</v>
      </c>
    </row>
    <row r="73" spans="1:15" ht="14.5" x14ac:dyDescent="0.35">
      <c r="A73" s="10" t="s">
        <v>250</v>
      </c>
      <c r="B73" s="10" t="s">
        <v>408</v>
      </c>
      <c r="C73" t="s">
        <v>453</v>
      </c>
      <c r="D73" s="10" t="s">
        <v>458</v>
      </c>
      <c r="E73" s="47">
        <v>43328</v>
      </c>
      <c r="F73" s="5">
        <v>2018</v>
      </c>
      <c r="G73" s="42"/>
      <c r="H73" s="49" t="s">
        <v>29</v>
      </c>
      <c r="I73" s="50">
        <v>2.1000000000000001E-2</v>
      </c>
      <c r="J73" s="49">
        <v>1.36</v>
      </c>
      <c r="K73" s="49"/>
      <c r="L73" s="50">
        <v>0.11259999999999999</v>
      </c>
      <c r="N73" s="44">
        <v>1.4E-2</v>
      </c>
      <c r="O73" s="51">
        <v>97.6</v>
      </c>
    </row>
    <row r="74" spans="1:15" ht="14.5" x14ac:dyDescent="0.35">
      <c r="A74" s="10" t="s">
        <v>251</v>
      </c>
      <c r="B74" s="10" t="s">
        <v>409</v>
      </c>
      <c r="C74" t="s">
        <v>453</v>
      </c>
      <c r="D74" s="10" t="s">
        <v>458</v>
      </c>
      <c r="E74" s="47">
        <v>43328</v>
      </c>
      <c r="F74" s="5">
        <v>2018</v>
      </c>
      <c r="G74" s="42"/>
      <c r="H74" s="49" t="s">
        <v>29</v>
      </c>
      <c r="I74" s="50">
        <v>5.7000000000000002E-2</v>
      </c>
      <c r="J74" s="49">
        <v>3.07</v>
      </c>
      <c r="K74" s="49"/>
      <c r="L74" s="50">
        <v>3.78E-2</v>
      </c>
      <c r="N74" s="44">
        <v>1.2500000000000001E-2</v>
      </c>
      <c r="O74" s="51">
        <v>6.7</v>
      </c>
    </row>
    <row r="75" spans="1:15" x14ac:dyDescent="0.25">
      <c r="A75" s="10" t="s">
        <v>252</v>
      </c>
      <c r="B75" s="10" t="s">
        <v>381</v>
      </c>
      <c r="C75" s="10" t="s">
        <v>160</v>
      </c>
      <c r="D75" s="10" t="s">
        <v>458</v>
      </c>
      <c r="E75" s="47">
        <v>43286</v>
      </c>
      <c r="F75" s="5">
        <v>2018</v>
      </c>
      <c r="G75" s="42"/>
      <c r="H75" s="49">
        <v>8.4</v>
      </c>
      <c r="I75" s="50">
        <v>0.38800000000000001</v>
      </c>
      <c r="J75" s="49">
        <v>9.1999999999999998E-2</v>
      </c>
      <c r="K75" s="49">
        <v>1.28</v>
      </c>
      <c r="L75" s="50">
        <v>5.9299999999999999E-2</v>
      </c>
      <c r="M75" s="50">
        <v>3.8799999999999994E-2</v>
      </c>
      <c r="N75" s="44">
        <v>1.4999999999999999E-2</v>
      </c>
      <c r="O75" s="51" t="s">
        <v>29</v>
      </c>
    </row>
    <row r="76" spans="1:15" x14ac:dyDescent="0.25">
      <c r="A76" s="10" t="s">
        <v>253</v>
      </c>
      <c r="B76" s="10" t="s">
        <v>376</v>
      </c>
      <c r="C76" s="10" t="s">
        <v>158</v>
      </c>
      <c r="D76" s="10" t="s">
        <v>458</v>
      </c>
      <c r="E76" s="47">
        <v>43286</v>
      </c>
      <c r="F76" s="5">
        <v>2018</v>
      </c>
      <c r="G76" s="42"/>
      <c r="H76" s="49">
        <v>3.1</v>
      </c>
      <c r="I76" s="50">
        <v>0.02</v>
      </c>
      <c r="J76" s="49">
        <v>0.28799999999999998</v>
      </c>
      <c r="K76" s="49">
        <v>0.61299999999999999</v>
      </c>
      <c r="L76" s="50">
        <v>0.02</v>
      </c>
      <c r="M76" s="50">
        <v>1.3300000000000001E-2</v>
      </c>
      <c r="N76" s="44">
        <v>1.5E-3</v>
      </c>
      <c r="O76" s="51" t="s">
        <v>29</v>
      </c>
    </row>
    <row r="77" spans="1:15" ht="14.5" x14ac:dyDescent="0.35">
      <c r="A77" s="10" t="s">
        <v>254</v>
      </c>
      <c r="B77" s="10" t="s">
        <v>383</v>
      </c>
      <c r="C77" t="s">
        <v>451</v>
      </c>
      <c r="D77" s="10" t="s">
        <v>458</v>
      </c>
      <c r="E77" s="47">
        <v>43286</v>
      </c>
      <c r="F77" s="5">
        <v>2018</v>
      </c>
      <c r="G77" s="42"/>
      <c r="H77" s="49">
        <v>4.5</v>
      </c>
      <c r="I77" s="50">
        <v>0.104</v>
      </c>
      <c r="J77" s="49">
        <v>0.59499999999999997</v>
      </c>
      <c r="K77" s="49">
        <v>1.25</v>
      </c>
      <c r="L77" s="50">
        <v>5.3499999999999999E-2</v>
      </c>
      <c r="M77" s="50">
        <v>1.5300000000000001E-2</v>
      </c>
      <c r="N77" s="44">
        <v>8.4000000000000012E-3</v>
      </c>
      <c r="O77" s="51" t="s">
        <v>29</v>
      </c>
    </row>
    <row r="78" spans="1:15" x14ac:dyDescent="0.25">
      <c r="A78" s="10" t="s">
        <v>255</v>
      </c>
      <c r="B78" s="10" t="s">
        <v>378</v>
      </c>
      <c r="C78" s="10" t="s">
        <v>161</v>
      </c>
      <c r="D78" s="10" t="s">
        <v>458</v>
      </c>
      <c r="E78" s="47">
        <v>43286</v>
      </c>
      <c r="F78" s="5">
        <v>2018</v>
      </c>
      <c r="G78" s="42"/>
      <c r="H78" s="49">
        <v>1.9</v>
      </c>
      <c r="I78" s="50">
        <v>1.2E-2</v>
      </c>
      <c r="J78" s="49">
        <v>4.82</v>
      </c>
      <c r="K78" s="49">
        <v>4.6900000000000004</v>
      </c>
      <c r="L78" s="50">
        <v>2.3699999999999999E-2</v>
      </c>
      <c r="M78" s="50">
        <v>1.83E-2</v>
      </c>
      <c r="N78" s="44">
        <v>1.47E-2</v>
      </c>
      <c r="O78" s="51" t="s">
        <v>29</v>
      </c>
    </row>
    <row r="79" spans="1:15" x14ac:dyDescent="0.25">
      <c r="A79" s="10" t="s">
        <v>256</v>
      </c>
      <c r="B79" s="10" t="s">
        <v>376</v>
      </c>
      <c r="C79" s="10" t="s">
        <v>158</v>
      </c>
      <c r="D79" s="10" t="s">
        <v>458</v>
      </c>
      <c r="E79" s="47">
        <v>43298</v>
      </c>
      <c r="F79" s="5">
        <v>2018</v>
      </c>
      <c r="G79" s="42"/>
      <c r="H79" s="49">
        <v>3.7</v>
      </c>
      <c r="I79" s="50">
        <v>2.5999999999999999E-2</v>
      </c>
      <c r="J79" s="49">
        <v>0.19800000000000001</v>
      </c>
      <c r="K79" s="49">
        <v>0.68200000000000005</v>
      </c>
      <c r="L79" s="50">
        <v>1.06E-2</v>
      </c>
      <c r="M79" s="50">
        <v>1.0199999999999999E-2</v>
      </c>
      <c r="N79" s="44">
        <v>2.5000000000000001E-3</v>
      </c>
      <c r="O79" s="51">
        <v>2.4</v>
      </c>
    </row>
    <row r="80" spans="1:15" ht="14.5" x14ac:dyDescent="0.35">
      <c r="A80" s="10" t="s">
        <v>257</v>
      </c>
      <c r="B80" s="10" t="s">
        <v>383</v>
      </c>
      <c r="C80" t="s">
        <v>451</v>
      </c>
      <c r="D80" s="10" t="s">
        <v>457</v>
      </c>
      <c r="E80" s="47">
        <v>43298</v>
      </c>
      <c r="F80" s="5">
        <v>2018</v>
      </c>
      <c r="G80" s="42"/>
      <c r="H80" s="49">
        <v>10.6</v>
      </c>
      <c r="I80" s="50">
        <v>9.6000000000000002E-2</v>
      </c>
      <c r="J80" s="49">
        <v>0.92800000000000005</v>
      </c>
      <c r="K80" s="49">
        <v>4.04</v>
      </c>
      <c r="L80" s="50">
        <v>1.14E-2</v>
      </c>
      <c r="M80" s="50">
        <v>1.8600000000000002E-2</v>
      </c>
      <c r="N80" s="44">
        <v>1.1300000000000001E-2</v>
      </c>
      <c r="O80" s="51">
        <v>25.9</v>
      </c>
    </row>
    <row r="81" spans="1:15" ht="14.5" x14ac:dyDescent="0.35">
      <c r="A81" s="10" t="s">
        <v>258</v>
      </c>
      <c r="B81" s="10" t="s">
        <v>410</v>
      </c>
      <c r="C81" t="s">
        <v>451</v>
      </c>
      <c r="D81" s="10" t="s">
        <v>456</v>
      </c>
      <c r="E81" s="47">
        <v>43298</v>
      </c>
      <c r="F81" s="5">
        <v>2018</v>
      </c>
      <c r="G81" s="42"/>
      <c r="H81" s="49">
        <v>3</v>
      </c>
      <c r="I81" s="50">
        <v>0.1</v>
      </c>
      <c r="J81" s="49">
        <v>0.88400000000000001</v>
      </c>
      <c r="K81" s="49">
        <v>0.95799999999999996</v>
      </c>
      <c r="L81" s="50">
        <v>3.4299999999999997E-2</v>
      </c>
      <c r="N81" s="44">
        <v>1.04E-2</v>
      </c>
      <c r="O81" s="51">
        <v>23.8</v>
      </c>
    </row>
    <row r="82" spans="1:15" x14ac:dyDescent="0.25">
      <c r="A82" s="10" t="s">
        <v>259</v>
      </c>
      <c r="B82" s="10" t="s">
        <v>378</v>
      </c>
      <c r="C82" s="10" t="s">
        <v>161</v>
      </c>
      <c r="D82" s="10" t="s">
        <v>458</v>
      </c>
      <c r="E82" s="47">
        <v>43298</v>
      </c>
      <c r="F82" s="5">
        <v>2018</v>
      </c>
      <c r="G82" s="42"/>
      <c r="H82" s="49">
        <v>3.4</v>
      </c>
      <c r="I82" s="50">
        <v>1.7000000000000001E-2</v>
      </c>
      <c r="J82" s="49">
        <v>4.08</v>
      </c>
      <c r="K82" s="49">
        <v>4.4999999999999998E-2</v>
      </c>
      <c r="L82" s="50">
        <v>3.8700000000000005E-2</v>
      </c>
      <c r="M82" s="50">
        <v>7.4999999999999997E-3</v>
      </c>
      <c r="N82" s="44">
        <v>1.5599999999999999E-2</v>
      </c>
      <c r="O82" s="51">
        <v>18.399999999999999</v>
      </c>
    </row>
    <row r="83" spans="1:15" x14ac:dyDescent="0.25">
      <c r="A83" s="10" t="s">
        <v>260</v>
      </c>
      <c r="B83" s="10" t="s">
        <v>380</v>
      </c>
      <c r="C83" s="10" t="s">
        <v>159</v>
      </c>
      <c r="D83" s="10" t="s">
        <v>458</v>
      </c>
      <c r="E83" s="47">
        <v>43306</v>
      </c>
      <c r="F83" s="5">
        <v>2018</v>
      </c>
      <c r="G83" s="42"/>
      <c r="H83" s="49">
        <v>6.5</v>
      </c>
      <c r="I83" s="50">
        <v>5.2999999999999999E-2</v>
      </c>
      <c r="J83" s="49">
        <v>0.63400000000000001</v>
      </c>
      <c r="K83" s="49">
        <v>1.32</v>
      </c>
      <c r="L83" s="50">
        <v>6.4599999999999991E-2</v>
      </c>
      <c r="M83" s="50">
        <v>2.92E-2</v>
      </c>
      <c r="N83" s="44">
        <v>1.9800000000000002E-2</v>
      </c>
      <c r="O83" s="51">
        <v>23.3</v>
      </c>
    </row>
    <row r="84" spans="1:15" x14ac:dyDescent="0.25">
      <c r="A84" s="10" t="s">
        <v>261</v>
      </c>
      <c r="B84" s="10" t="s">
        <v>381</v>
      </c>
      <c r="C84" s="10" t="s">
        <v>160</v>
      </c>
      <c r="D84" s="10" t="s">
        <v>458</v>
      </c>
      <c r="E84" s="47">
        <v>43306</v>
      </c>
      <c r="F84" s="5">
        <v>2018</v>
      </c>
      <c r="G84" s="42"/>
      <c r="H84" s="49">
        <v>10</v>
      </c>
      <c r="I84" s="50">
        <v>1.2E-2</v>
      </c>
      <c r="J84" s="49">
        <v>1.4E-2</v>
      </c>
      <c r="K84" s="49">
        <v>0.60899999999999999</v>
      </c>
      <c r="L84" s="50">
        <v>5.6299999999999996E-2</v>
      </c>
      <c r="M84" s="50">
        <v>2.4899999999999999E-2</v>
      </c>
      <c r="N84" s="44">
        <v>1.5599999999999999E-2</v>
      </c>
      <c r="O84" s="51">
        <v>5.0999999999999996</v>
      </c>
    </row>
    <row r="85" spans="1:15" x14ac:dyDescent="0.25">
      <c r="A85" s="10" t="s">
        <v>262</v>
      </c>
      <c r="B85" s="10" t="s">
        <v>376</v>
      </c>
      <c r="C85" s="10" t="s">
        <v>158</v>
      </c>
      <c r="D85" s="10" t="s">
        <v>457</v>
      </c>
      <c r="E85" s="47">
        <v>43306</v>
      </c>
      <c r="F85" s="5">
        <v>2018</v>
      </c>
      <c r="G85" s="42"/>
      <c r="H85" s="49">
        <v>6.8</v>
      </c>
      <c r="I85" s="50">
        <v>8.6999999999999994E-2</v>
      </c>
      <c r="J85" s="49">
        <v>1.07</v>
      </c>
      <c r="K85" s="49">
        <v>1.87</v>
      </c>
      <c r="L85" s="50">
        <v>6.2899999999999998E-2</v>
      </c>
      <c r="M85" s="50">
        <v>3.0499999999999999E-2</v>
      </c>
      <c r="N85" s="44">
        <v>2.3699999999999999E-2</v>
      </c>
      <c r="O85" s="51">
        <v>24.7</v>
      </c>
    </row>
    <row r="86" spans="1:15" x14ac:dyDescent="0.25">
      <c r="A86" s="10" t="s">
        <v>263</v>
      </c>
      <c r="B86" s="10" t="s">
        <v>411</v>
      </c>
      <c r="C86" s="10" t="s">
        <v>158</v>
      </c>
      <c r="D86" s="10" t="s">
        <v>456</v>
      </c>
      <c r="E86" s="47">
        <v>43306</v>
      </c>
      <c r="F86" s="5">
        <v>2018</v>
      </c>
      <c r="G86" s="42"/>
      <c r="H86" s="49">
        <v>5</v>
      </c>
      <c r="I86" s="50">
        <v>9.1999999999999998E-2</v>
      </c>
      <c r="J86" s="49">
        <v>1.06</v>
      </c>
      <c r="K86" s="49">
        <v>1.8</v>
      </c>
      <c r="L86" s="50">
        <v>6.7900000000000002E-2</v>
      </c>
      <c r="M86" s="50">
        <v>3.6499999999999998E-2</v>
      </c>
      <c r="N86" s="44">
        <v>2.8500000000000001E-2</v>
      </c>
      <c r="O86" s="51">
        <v>25.2</v>
      </c>
    </row>
    <row r="87" spans="1:15" ht="14.5" x14ac:dyDescent="0.35">
      <c r="A87" s="10" t="s">
        <v>264</v>
      </c>
      <c r="B87" s="10" t="s">
        <v>383</v>
      </c>
      <c r="C87" t="s">
        <v>451</v>
      </c>
      <c r="D87" s="10" t="s">
        <v>458</v>
      </c>
      <c r="E87" s="47">
        <v>43306</v>
      </c>
      <c r="F87" s="5">
        <v>2018</v>
      </c>
      <c r="G87" s="42"/>
      <c r="H87" s="49">
        <v>10</v>
      </c>
      <c r="I87" s="50">
        <v>5.8000000000000003E-2</v>
      </c>
      <c r="J87" s="49">
        <v>0.68700000000000006</v>
      </c>
      <c r="K87" s="49">
        <v>1.25</v>
      </c>
      <c r="L87" s="50">
        <v>0.1026</v>
      </c>
      <c r="M87" s="50">
        <v>2.1600000000000001E-2</v>
      </c>
      <c r="N87" s="44">
        <v>4.3099999999999999E-2</v>
      </c>
      <c r="O87" s="51">
        <v>90.9</v>
      </c>
    </row>
    <row r="88" spans="1:15" x14ac:dyDescent="0.25">
      <c r="A88" s="10" t="s">
        <v>265</v>
      </c>
      <c r="B88" s="10" t="s">
        <v>380</v>
      </c>
      <c r="C88" s="10" t="s">
        <v>159</v>
      </c>
      <c r="D88" s="10" t="s">
        <v>458</v>
      </c>
      <c r="E88" s="47">
        <v>43312</v>
      </c>
      <c r="F88" s="5">
        <v>2018</v>
      </c>
      <c r="G88" s="42"/>
      <c r="H88" s="49">
        <v>7.6</v>
      </c>
      <c r="I88" s="50">
        <v>2.1000000000000001E-2</v>
      </c>
      <c r="J88" s="49">
        <v>0.13500000000000001</v>
      </c>
      <c r="K88" s="49">
        <v>0.81599999999999995</v>
      </c>
      <c r="L88" s="50">
        <v>5.0299999999999997E-2</v>
      </c>
      <c r="M88" s="50">
        <v>4.2000000000000003E-2</v>
      </c>
      <c r="N88" s="44">
        <v>2.24E-2</v>
      </c>
      <c r="O88" s="51">
        <v>3.1</v>
      </c>
    </row>
    <row r="89" spans="1:15" x14ac:dyDescent="0.25">
      <c r="A89" s="10" t="s">
        <v>266</v>
      </c>
      <c r="B89" s="10" t="s">
        <v>381</v>
      </c>
      <c r="C89" s="10" t="s">
        <v>160</v>
      </c>
      <c r="D89" s="10" t="s">
        <v>458</v>
      </c>
      <c r="E89" s="47">
        <v>43312</v>
      </c>
      <c r="F89" s="5">
        <v>2018</v>
      </c>
      <c r="G89" s="42"/>
      <c r="H89" s="49">
        <v>7.7</v>
      </c>
      <c r="I89" s="50">
        <v>4.8000000000000001E-2</v>
      </c>
      <c r="J89" s="49">
        <v>3.26</v>
      </c>
      <c r="K89" s="49">
        <v>3.39</v>
      </c>
      <c r="L89" s="50">
        <v>4.24E-2</v>
      </c>
      <c r="M89" s="50">
        <v>2.7100000000000003E-2</v>
      </c>
      <c r="N89" s="44">
        <v>9.1999999999999998E-3</v>
      </c>
      <c r="O89" s="51">
        <v>4</v>
      </c>
    </row>
    <row r="90" spans="1:15" ht="14.5" x14ac:dyDescent="0.35">
      <c r="A90" s="10" t="s">
        <v>267</v>
      </c>
      <c r="B90" s="10" t="s">
        <v>382</v>
      </c>
      <c r="C90" t="s">
        <v>450</v>
      </c>
      <c r="D90" s="10" t="s">
        <v>458</v>
      </c>
      <c r="E90" s="47">
        <v>43312</v>
      </c>
      <c r="F90" s="5">
        <v>2018</v>
      </c>
      <c r="G90" s="42"/>
      <c r="H90" s="49">
        <v>4.2</v>
      </c>
      <c r="I90" s="50">
        <v>3.9E-2</v>
      </c>
      <c r="J90" s="49">
        <v>0.59599999999999997</v>
      </c>
      <c r="K90" s="49">
        <v>1.06</v>
      </c>
      <c r="L90" s="50">
        <v>7.0000000000000001E-3</v>
      </c>
      <c r="M90" s="50">
        <v>9.4000000000000004E-3</v>
      </c>
      <c r="N90" s="44">
        <v>1.8E-3</v>
      </c>
      <c r="O90" s="51">
        <v>2.9</v>
      </c>
    </row>
    <row r="91" spans="1:15" x14ac:dyDescent="0.25">
      <c r="A91" s="10" t="s">
        <v>268</v>
      </c>
      <c r="B91" s="10" t="s">
        <v>376</v>
      </c>
      <c r="C91" s="10" t="s">
        <v>158</v>
      </c>
      <c r="D91" s="10" t="s">
        <v>458</v>
      </c>
      <c r="E91" s="47">
        <v>43312</v>
      </c>
      <c r="F91" s="5">
        <v>2018</v>
      </c>
      <c r="G91" s="42"/>
      <c r="H91" s="49">
        <v>3</v>
      </c>
      <c r="I91" s="50">
        <v>1.4999999999999999E-2</v>
      </c>
      <c r="J91" s="49">
        <v>0.56999999999999995</v>
      </c>
      <c r="K91" s="49">
        <v>0.95099999999999996</v>
      </c>
      <c r="L91" s="50">
        <v>1.3300000000000001E-2</v>
      </c>
      <c r="M91" s="50">
        <v>1.06E-2</v>
      </c>
      <c r="N91" s="44">
        <v>9.9000000000000008E-3</v>
      </c>
      <c r="O91" s="51">
        <v>2.1</v>
      </c>
    </row>
    <row r="92" spans="1:15" ht="14.5" x14ac:dyDescent="0.35">
      <c r="A92" s="10" t="s">
        <v>269</v>
      </c>
      <c r="B92" s="10" t="s">
        <v>383</v>
      </c>
      <c r="C92" t="s">
        <v>451</v>
      </c>
      <c r="D92" s="10" t="s">
        <v>458</v>
      </c>
      <c r="E92" s="47">
        <v>43312</v>
      </c>
      <c r="F92" s="5">
        <v>2018</v>
      </c>
      <c r="G92" s="42"/>
      <c r="H92" s="49">
        <v>3.6</v>
      </c>
      <c r="I92" s="50">
        <v>4.1000000000000002E-2</v>
      </c>
      <c r="J92" s="49">
        <v>0.86799999999999999</v>
      </c>
      <c r="K92" s="49">
        <v>1.32</v>
      </c>
      <c r="L92" s="50">
        <v>3.2100000000000004E-2</v>
      </c>
      <c r="M92" s="50">
        <v>2.6800000000000001E-2</v>
      </c>
      <c r="N92" s="44">
        <v>1.3099999999999999E-2</v>
      </c>
      <c r="O92" s="51">
        <v>3.4</v>
      </c>
    </row>
    <row r="93" spans="1:15" x14ac:dyDescent="0.25">
      <c r="A93" s="10" t="s">
        <v>270</v>
      </c>
      <c r="B93" s="10" t="s">
        <v>378</v>
      </c>
      <c r="C93" s="10" t="s">
        <v>161</v>
      </c>
      <c r="D93" s="10" t="s">
        <v>457</v>
      </c>
      <c r="E93" s="47">
        <v>43312</v>
      </c>
      <c r="F93" s="5">
        <v>2018</v>
      </c>
      <c r="G93" s="42"/>
      <c r="H93" s="49">
        <v>3.7</v>
      </c>
      <c r="I93" s="50">
        <v>5.0000000000000001E-3</v>
      </c>
      <c r="J93" s="49">
        <v>3.63</v>
      </c>
      <c r="K93" s="49">
        <v>4.3499999999999996</v>
      </c>
      <c r="L93" s="50">
        <v>2.12E-2</v>
      </c>
      <c r="M93" s="50">
        <v>2.12E-2</v>
      </c>
      <c r="N93" s="44">
        <v>1.6500000000000001E-2</v>
      </c>
      <c r="O93" s="51">
        <v>6.7</v>
      </c>
    </row>
    <row r="94" spans="1:15" x14ac:dyDescent="0.25">
      <c r="A94" s="10" t="s">
        <v>271</v>
      </c>
      <c r="B94" s="10" t="s">
        <v>412</v>
      </c>
      <c r="C94" s="10" t="s">
        <v>161</v>
      </c>
      <c r="D94" s="10" t="s">
        <v>456</v>
      </c>
      <c r="E94" s="47">
        <v>43312</v>
      </c>
      <c r="F94" s="5">
        <v>2018</v>
      </c>
      <c r="G94" s="42"/>
      <c r="H94" s="49">
        <v>2.5</v>
      </c>
      <c r="I94" s="50">
        <v>5.0000000000000001E-3</v>
      </c>
      <c r="J94" s="49">
        <v>3.65</v>
      </c>
      <c r="K94" s="49">
        <v>4.25</v>
      </c>
      <c r="L94" s="50">
        <v>2.12E-2</v>
      </c>
      <c r="M94" s="50">
        <v>2.29E-2</v>
      </c>
      <c r="N94" s="44">
        <v>1.54E-2</v>
      </c>
      <c r="O94" s="51">
        <v>6.2</v>
      </c>
    </row>
    <row r="95" spans="1:15" x14ac:dyDescent="0.25">
      <c r="A95" s="10" t="s">
        <v>272</v>
      </c>
      <c r="B95" s="10" t="s">
        <v>380</v>
      </c>
      <c r="C95" s="10" t="s">
        <v>159</v>
      </c>
      <c r="D95" s="10" t="s">
        <v>458</v>
      </c>
      <c r="E95" s="47">
        <v>43326</v>
      </c>
      <c r="F95" s="5">
        <v>2018</v>
      </c>
      <c r="G95" s="42"/>
      <c r="H95" s="49">
        <v>11.2</v>
      </c>
      <c r="I95" s="50">
        <v>4.5999999999999999E-2</v>
      </c>
      <c r="J95" s="49">
        <v>0.47199999999999998</v>
      </c>
      <c r="K95" s="49">
        <v>1.51</v>
      </c>
      <c r="L95" s="50">
        <v>0.17199999999999999</v>
      </c>
      <c r="M95" s="50">
        <v>0.10100000000000001</v>
      </c>
      <c r="N95" s="44">
        <v>6.409999999999999E-2</v>
      </c>
      <c r="O95" s="51">
        <v>41.2</v>
      </c>
    </row>
    <row r="96" spans="1:15" x14ac:dyDescent="0.25">
      <c r="A96" s="10" t="s">
        <v>273</v>
      </c>
      <c r="B96" s="10" t="s">
        <v>381</v>
      </c>
      <c r="C96" s="10" t="s">
        <v>160</v>
      </c>
      <c r="D96" s="10" t="s">
        <v>458</v>
      </c>
      <c r="E96" s="47">
        <v>43326</v>
      </c>
      <c r="F96" s="5">
        <v>2018</v>
      </c>
      <c r="G96" s="42"/>
      <c r="H96" s="49">
        <v>7.7</v>
      </c>
      <c r="I96" s="50">
        <v>7.3999999999999996E-2</v>
      </c>
      <c r="J96" s="49">
        <v>0.17799999999999999</v>
      </c>
      <c r="K96" s="49">
        <v>0.89200000000000002</v>
      </c>
      <c r="L96" s="50">
        <v>0.04</v>
      </c>
      <c r="M96" s="50">
        <v>1.7999999999999999E-2</v>
      </c>
      <c r="N96" s="44">
        <v>1.5E-3</v>
      </c>
      <c r="O96" s="51">
        <v>5.4</v>
      </c>
    </row>
    <row r="97" spans="1:15" ht="14.5" x14ac:dyDescent="0.35">
      <c r="A97" s="10" t="s">
        <v>274</v>
      </c>
      <c r="B97" s="10" t="s">
        <v>382</v>
      </c>
      <c r="C97" t="s">
        <v>450</v>
      </c>
      <c r="D97" s="10" t="s">
        <v>458</v>
      </c>
      <c r="E97" s="47">
        <v>43326</v>
      </c>
      <c r="F97" s="5">
        <v>2018</v>
      </c>
      <c r="G97" s="42"/>
      <c r="H97" s="49">
        <v>8.1</v>
      </c>
      <c r="I97" s="50">
        <v>4.1000000000000002E-2</v>
      </c>
      <c r="J97" s="49">
        <v>0.29499999999999998</v>
      </c>
      <c r="K97" s="49">
        <v>0.83599999999999997</v>
      </c>
      <c r="L97" s="50">
        <v>3.4500000000000003E-2</v>
      </c>
      <c r="M97" s="50">
        <v>2.1399999999999999E-2</v>
      </c>
      <c r="N97" s="44">
        <v>1.49E-2</v>
      </c>
      <c r="O97" s="51">
        <v>15</v>
      </c>
    </row>
    <row r="98" spans="1:15" x14ac:dyDescent="0.25">
      <c r="A98" s="10" t="s">
        <v>275</v>
      </c>
      <c r="B98" s="10" t="s">
        <v>376</v>
      </c>
      <c r="C98" s="10" t="s">
        <v>158</v>
      </c>
      <c r="D98" s="10" t="s">
        <v>457</v>
      </c>
      <c r="E98" s="47">
        <v>43326</v>
      </c>
      <c r="F98" s="5">
        <v>2018</v>
      </c>
      <c r="G98" s="42"/>
      <c r="H98" s="49">
        <v>2.9</v>
      </c>
      <c r="I98" s="50">
        <v>3.7999999999999999E-2</v>
      </c>
      <c r="J98" s="49">
        <v>0.29499999999999998</v>
      </c>
      <c r="K98" s="49">
        <v>0.64900000000000002</v>
      </c>
      <c r="L98" s="50">
        <v>1.8600000000000002E-2</v>
      </c>
      <c r="M98" s="50">
        <v>8.0999999999999996E-3</v>
      </c>
      <c r="N98" s="44">
        <v>1.6000000000000001E-3</v>
      </c>
      <c r="O98" s="51">
        <v>4.5999999999999996</v>
      </c>
    </row>
    <row r="99" spans="1:15" x14ac:dyDescent="0.25">
      <c r="A99" s="10" t="s">
        <v>276</v>
      </c>
      <c r="B99" s="10" t="s">
        <v>413</v>
      </c>
      <c r="C99" s="10" t="s">
        <v>158</v>
      </c>
      <c r="D99" s="10" t="s">
        <v>456</v>
      </c>
      <c r="E99" s="47">
        <v>43326</v>
      </c>
      <c r="F99" s="5">
        <v>2018</v>
      </c>
      <c r="G99" s="42"/>
      <c r="H99" s="49">
        <v>3.2</v>
      </c>
      <c r="I99" s="50">
        <v>4.1000000000000002E-2</v>
      </c>
      <c r="J99" s="49">
        <v>0.29799999999999999</v>
      </c>
      <c r="K99" s="49">
        <v>0.625</v>
      </c>
      <c r="L99" s="50">
        <v>1.5900000000000001E-2</v>
      </c>
      <c r="M99" s="50">
        <v>1.15E-2</v>
      </c>
      <c r="N99" s="44">
        <v>2.5999999999999999E-3</v>
      </c>
      <c r="O99" s="51">
        <v>6.8</v>
      </c>
    </row>
    <row r="100" spans="1:15" ht="14.5" x14ac:dyDescent="0.35">
      <c r="A100" s="10" t="s">
        <v>277</v>
      </c>
      <c r="B100" s="10" t="s">
        <v>414</v>
      </c>
      <c r="C100" t="s">
        <v>451</v>
      </c>
      <c r="D100" s="10" t="s">
        <v>458</v>
      </c>
      <c r="E100" s="47">
        <v>43326</v>
      </c>
      <c r="F100" s="5">
        <v>2018</v>
      </c>
      <c r="G100" s="42"/>
      <c r="H100" s="49">
        <v>7.2</v>
      </c>
      <c r="I100" s="50">
        <v>6.8000000000000005E-2</v>
      </c>
      <c r="J100" s="49">
        <v>1.01</v>
      </c>
      <c r="K100" s="49">
        <v>1.6</v>
      </c>
      <c r="L100" s="50">
        <v>9.4500000000000001E-2</v>
      </c>
      <c r="M100" s="50">
        <v>4.7299999999999995E-2</v>
      </c>
      <c r="N100" s="44">
        <v>3.1300000000000001E-2</v>
      </c>
      <c r="O100" s="51">
        <v>49.2</v>
      </c>
    </row>
    <row r="101" spans="1:15" x14ac:dyDescent="0.25">
      <c r="A101" s="10" t="s">
        <v>278</v>
      </c>
      <c r="B101" s="10" t="s">
        <v>415</v>
      </c>
      <c r="C101" s="10" t="s">
        <v>161</v>
      </c>
      <c r="D101" s="10" t="s">
        <v>458</v>
      </c>
      <c r="E101" s="47">
        <v>43326</v>
      </c>
      <c r="F101" s="5">
        <v>2018</v>
      </c>
      <c r="G101" s="42"/>
      <c r="H101" s="49">
        <v>3.5</v>
      </c>
      <c r="I101" s="50">
        <v>2.9000000000000001E-2</v>
      </c>
      <c r="J101" s="49">
        <v>3.48</v>
      </c>
      <c r="K101" s="49">
        <v>3.7</v>
      </c>
      <c r="L101" s="50">
        <v>4.2700000000000002E-2</v>
      </c>
      <c r="M101" s="50">
        <v>2.4500000000000001E-2</v>
      </c>
      <c r="N101" s="44">
        <v>1.61E-2</v>
      </c>
      <c r="O101" s="51">
        <v>24.4</v>
      </c>
    </row>
    <row r="102" spans="1:15" ht="14.5" x14ac:dyDescent="0.35">
      <c r="A102" s="10" t="s">
        <v>279</v>
      </c>
      <c r="B102" s="10" t="s">
        <v>416</v>
      </c>
      <c r="C102" t="s">
        <v>450</v>
      </c>
      <c r="D102" s="10" t="s">
        <v>458</v>
      </c>
      <c r="E102" s="47">
        <v>43329</v>
      </c>
      <c r="F102" s="5">
        <v>2018</v>
      </c>
      <c r="G102" s="42"/>
      <c r="H102" s="49" t="s">
        <v>29</v>
      </c>
      <c r="I102" s="50">
        <v>8.2000000000000003E-2</v>
      </c>
      <c r="J102" s="49">
        <v>0.441</v>
      </c>
      <c r="K102" s="49">
        <v>1.36</v>
      </c>
      <c r="L102" s="50">
        <v>0.11409999999999999</v>
      </c>
      <c r="M102" s="50">
        <v>4.8600000000000004E-2</v>
      </c>
      <c r="N102" s="44">
        <v>3.44E-2</v>
      </c>
      <c r="O102" s="51">
        <v>34</v>
      </c>
    </row>
    <row r="103" spans="1:15" x14ac:dyDescent="0.25">
      <c r="A103" s="10" t="s">
        <v>280</v>
      </c>
      <c r="B103" s="10" t="s">
        <v>380</v>
      </c>
      <c r="C103" s="10" t="s">
        <v>159</v>
      </c>
      <c r="D103" s="10" t="s">
        <v>458</v>
      </c>
      <c r="E103" s="47">
        <v>43340</v>
      </c>
      <c r="F103" s="5">
        <v>2018</v>
      </c>
      <c r="G103" s="42"/>
      <c r="H103" s="49">
        <v>6.2</v>
      </c>
      <c r="I103" s="50">
        <v>3.5999999999999997E-2</v>
      </c>
      <c r="J103" s="49">
        <v>0.26500000000000001</v>
      </c>
      <c r="K103" s="49">
        <v>0.89900000000000002</v>
      </c>
      <c r="L103" s="50">
        <v>7.3599999999999999E-2</v>
      </c>
      <c r="M103" s="50">
        <v>5.11E-2</v>
      </c>
      <c r="N103" s="44">
        <v>3.9700000000000006E-2</v>
      </c>
      <c r="O103" s="51">
        <v>0.9</v>
      </c>
    </row>
    <row r="104" spans="1:15" x14ac:dyDescent="0.25">
      <c r="A104" s="10" t="s">
        <v>281</v>
      </c>
      <c r="B104" s="10" t="s">
        <v>381</v>
      </c>
      <c r="C104" s="10" t="s">
        <v>160</v>
      </c>
      <c r="D104" s="10" t="s">
        <v>457</v>
      </c>
      <c r="E104" s="47">
        <v>43340</v>
      </c>
      <c r="F104" s="5">
        <v>2018</v>
      </c>
      <c r="G104" s="42"/>
      <c r="H104" s="49">
        <v>8.9</v>
      </c>
      <c r="I104" s="50">
        <v>4.1000000000000002E-2</v>
      </c>
      <c r="J104" s="49">
        <v>4.2000000000000003E-2</v>
      </c>
      <c r="K104" s="49"/>
      <c r="L104" s="50">
        <v>3.6200000000000003E-2</v>
      </c>
      <c r="M104" s="50">
        <v>2.98E-2</v>
      </c>
      <c r="N104" s="44">
        <v>1.4E-2</v>
      </c>
      <c r="O104" s="51">
        <v>1.4</v>
      </c>
    </row>
    <row r="105" spans="1:15" x14ac:dyDescent="0.25">
      <c r="A105" s="10" t="s">
        <v>282</v>
      </c>
      <c r="B105" s="10" t="s">
        <v>417</v>
      </c>
      <c r="C105" s="10" t="s">
        <v>160</v>
      </c>
      <c r="D105" s="10" t="s">
        <v>456</v>
      </c>
      <c r="E105" s="47">
        <v>43340</v>
      </c>
      <c r="F105" s="5">
        <v>2018</v>
      </c>
      <c r="G105" s="42"/>
      <c r="H105" s="49">
        <v>8.8000000000000007</v>
      </c>
      <c r="I105" s="50">
        <v>3.4000000000000002E-2</v>
      </c>
      <c r="J105" s="49">
        <v>4.1000000000000002E-2</v>
      </c>
      <c r="K105" s="49">
        <v>0.91500000000000004</v>
      </c>
      <c r="L105" s="50">
        <v>3.6600000000000001E-2</v>
      </c>
      <c r="M105" s="50">
        <v>2.5600000000000001E-2</v>
      </c>
      <c r="N105" s="44">
        <v>1.32E-2</v>
      </c>
      <c r="O105" s="51">
        <v>2.4</v>
      </c>
    </row>
    <row r="106" spans="1:15" ht="14.5" x14ac:dyDescent="0.35">
      <c r="A106" s="10" t="s">
        <v>283</v>
      </c>
      <c r="B106" s="10" t="s">
        <v>382</v>
      </c>
      <c r="C106" t="s">
        <v>450</v>
      </c>
      <c r="D106" s="10" t="s">
        <v>458</v>
      </c>
      <c r="E106" s="47">
        <v>43340</v>
      </c>
      <c r="F106" s="5">
        <v>2018</v>
      </c>
      <c r="G106" s="42"/>
      <c r="H106" s="49">
        <v>5.5</v>
      </c>
      <c r="I106" s="50">
        <v>3.9E-2</v>
      </c>
      <c r="J106" s="49">
        <v>0.24</v>
      </c>
      <c r="K106" s="49">
        <v>0.76</v>
      </c>
      <c r="L106" s="50">
        <v>1.6800000000000002E-2</v>
      </c>
      <c r="M106" s="50">
        <v>1.04E-2</v>
      </c>
      <c r="N106" s="44">
        <v>5.1999999999999998E-3</v>
      </c>
      <c r="O106" s="51">
        <v>2.6</v>
      </c>
    </row>
    <row r="107" spans="1:15" x14ac:dyDescent="0.25">
      <c r="A107" s="10" t="s">
        <v>284</v>
      </c>
      <c r="B107" s="10" t="s">
        <v>376</v>
      </c>
      <c r="C107" s="10" t="s">
        <v>158</v>
      </c>
      <c r="D107" s="10" t="s">
        <v>458</v>
      </c>
      <c r="E107" s="47">
        <v>43340</v>
      </c>
      <c r="F107" s="5">
        <v>2018</v>
      </c>
      <c r="G107" s="42"/>
      <c r="H107" s="49">
        <v>2.8</v>
      </c>
      <c r="I107" s="50">
        <v>1.2E-2</v>
      </c>
      <c r="J107" s="49">
        <v>0.85</v>
      </c>
      <c r="K107" s="49">
        <v>1.22</v>
      </c>
      <c r="L107" s="50">
        <v>1.1699999999999999E-2</v>
      </c>
      <c r="M107" s="50">
        <v>2.8999999999999998E-3</v>
      </c>
      <c r="N107" s="44">
        <v>1.6000000000000001E-3</v>
      </c>
      <c r="O107" s="51">
        <v>2.8</v>
      </c>
    </row>
    <row r="108" spans="1:15" ht="14.5" x14ac:dyDescent="0.35">
      <c r="A108" s="10" t="s">
        <v>285</v>
      </c>
      <c r="B108" s="10" t="s">
        <v>383</v>
      </c>
      <c r="C108" t="s">
        <v>451</v>
      </c>
      <c r="D108" s="10" t="s">
        <v>458</v>
      </c>
      <c r="E108" s="47">
        <v>43340</v>
      </c>
      <c r="F108" s="5">
        <v>2018</v>
      </c>
      <c r="G108" s="42"/>
      <c r="H108" s="49">
        <v>4.0999999999999996</v>
      </c>
      <c r="I108" s="50">
        <v>5.1999999999999998E-2</v>
      </c>
      <c r="J108" s="49">
        <v>0.79300000000000004</v>
      </c>
      <c r="K108" s="49">
        <v>1.28</v>
      </c>
      <c r="L108" s="50">
        <v>3.61E-2</v>
      </c>
      <c r="M108" s="50">
        <v>1.6399999999999998E-2</v>
      </c>
      <c r="N108" s="44">
        <v>1.2E-2</v>
      </c>
      <c r="O108" s="51">
        <v>2.4</v>
      </c>
    </row>
    <row r="109" spans="1:15" x14ac:dyDescent="0.25">
      <c r="A109" s="10" t="s">
        <v>286</v>
      </c>
      <c r="B109" s="10" t="s">
        <v>378</v>
      </c>
      <c r="C109" s="10" t="s">
        <v>161</v>
      </c>
      <c r="D109" s="10" t="s">
        <v>458</v>
      </c>
      <c r="E109" s="47">
        <v>43340</v>
      </c>
      <c r="F109" s="5">
        <v>2018</v>
      </c>
      <c r="G109" s="42"/>
      <c r="H109" s="49">
        <v>2.5</v>
      </c>
      <c r="I109" s="50">
        <v>1.4E-2</v>
      </c>
      <c r="J109" s="49">
        <v>3.7</v>
      </c>
      <c r="K109" s="49">
        <v>4.09</v>
      </c>
      <c r="L109" s="50">
        <v>2.6600000000000002E-2</v>
      </c>
      <c r="M109" s="50">
        <v>2.3300000000000001E-2</v>
      </c>
      <c r="N109" s="44">
        <v>1.6800000000000002E-2</v>
      </c>
      <c r="O109" s="51">
        <v>6.3</v>
      </c>
    </row>
    <row r="110" spans="1:15" x14ac:dyDescent="0.25">
      <c r="A110" s="10" t="s">
        <v>287</v>
      </c>
      <c r="B110" s="10" t="s">
        <v>380</v>
      </c>
      <c r="C110" s="10" t="s">
        <v>159</v>
      </c>
      <c r="D110" s="10" t="s">
        <v>458</v>
      </c>
      <c r="E110" s="47">
        <v>43353</v>
      </c>
      <c r="F110" s="5">
        <v>2018</v>
      </c>
      <c r="G110" s="42"/>
      <c r="H110" s="49">
        <v>3.6</v>
      </c>
      <c r="I110" s="50">
        <v>4.5999999999999999E-2</v>
      </c>
      <c r="J110" s="49">
        <v>0.60399999999999998</v>
      </c>
      <c r="K110" s="49">
        <v>0.84499999999999997</v>
      </c>
      <c r="L110" s="50">
        <v>3.0499999999999999E-2</v>
      </c>
      <c r="M110" s="50">
        <v>2.3800000000000002E-2</v>
      </c>
      <c r="N110" s="44">
        <v>1.8200000000000001E-2</v>
      </c>
      <c r="O110" s="51">
        <v>1.9</v>
      </c>
    </row>
    <row r="111" spans="1:15" x14ac:dyDescent="0.25">
      <c r="A111" s="10" t="s">
        <v>288</v>
      </c>
      <c r="B111" s="10" t="s">
        <v>381</v>
      </c>
      <c r="C111" s="10" t="s">
        <v>160</v>
      </c>
      <c r="D111" s="10" t="s">
        <v>458</v>
      </c>
      <c r="E111" s="47">
        <v>43353</v>
      </c>
      <c r="F111" s="5">
        <v>2018</v>
      </c>
      <c r="G111" s="42"/>
      <c r="H111" s="49">
        <v>5.5</v>
      </c>
      <c r="I111" s="50">
        <v>4.7E-2</v>
      </c>
      <c r="J111" s="49">
        <v>5.8000000000000003E-2</v>
      </c>
      <c r="K111" s="49">
        <v>0.55000000000000004</v>
      </c>
      <c r="L111" s="50">
        <v>4.8500000000000001E-2</v>
      </c>
      <c r="M111" s="50">
        <v>2.8899999999999999E-2</v>
      </c>
      <c r="N111" s="44">
        <v>2.1499999999999998E-2</v>
      </c>
      <c r="O111" s="51">
        <v>3.4</v>
      </c>
    </row>
    <row r="112" spans="1:15" x14ac:dyDescent="0.25">
      <c r="A112" s="10" t="s">
        <v>289</v>
      </c>
      <c r="B112" s="10" t="s">
        <v>376</v>
      </c>
      <c r="C112" s="10" t="s">
        <v>158</v>
      </c>
      <c r="D112" s="10" t="s">
        <v>457</v>
      </c>
      <c r="E112" s="47">
        <v>43353</v>
      </c>
      <c r="F112" s="5">
        <v>2018</v>
      </c>
      <c r="G112" s="42"/>
      <c r="H112" s="49">
        <v>3.8</v>
      </c>
      <c r="I112" s="50">
        <v>2.4E-2</v>
      </c>
      <c r="J112" s="49">
        <v>0.372</v>
      </c>
      <c r="K112" s="49">
        <v>0.61099999999999999</v>
      </c>
      <c r="L112" s="50">
        <v>4.7899999999999998E-2</v>
      </c>
      <c r="M112" s="50">
        <v>1.8699999999999998E-2</v>
      </c>
      <c r="N112" s="44">
        <v>1.46E-2</v>
      </c>
      <c r="O112" s="51">
        <v>25.8</v>
      </c>
    </row>
    <row r="113" spans="1:15" x14ac:dyDescent="0.25">
      <c r="A113" s="10" t="s">
        <v>290</v>
      </c>
      <c r="B113" s="10" t="s">
        <v>413</v>
      </c>
      <c r="C113" s="10" t="s">
        <v>158</v>
      </c>
      <c r="D113" s="10" t="s">
        <v>456</v>
      </c>
      <c r="E113" s="47">
        <v>43353</v>
      </c>
      <c r="F113" s="5">
        <v>2018</v>
      </c>
      <c r="G113" s="42"/>
      <c r="H113" s="49">
        <v>3.5</v>
      </c>
      <c r="I113" s="50">
        <v>1.7000000000000001E-2</v>
      </c>
      <c r="J113" s="49">
        <v>0.38</v>
      </c>
      <c r="K113" s="49">
        <v>0.59199999999999997</v>
      </c>
      <c r="L113" s="50">
        <v>4.6600000000000003E-2</v>
      </c>
      <c r="M113" s="50">
        <v>1.89E-2</v>
      </c>
      <c r="N113" s="44">
        <v>1.46E-2</v>
      </c>
      <c r="O113" s="51">
        <v>26.6</v>
      </c>
    </row>
    <row r="114" spans="1:15" ht="14.5" x14ac:dyDescent="0.35">
      <c r="A114" s="10" t="s">
        <v>291</v>
      </c>
      <c r="B114" s="10" t="s">
        <v>383</v>
      </c>
      <c r="C114" t="s">
        <v>451</v>
      </c>
      <c r="D114" s="10" t="s">
        <v>458</v>
      </c>
      <c r="E114" s="47">
        <v>43353</v>
      </c>
      <c r="F114" s="5">
        <v>2018</v>
      </c>
      <c r="G114" s="42"/>
      <c r="H114" s="49">
        <v>3.1</v>
      </c>
      <c r="I114" s="50">
        <v>8.7999999999999995E-2</v>
      </c>
      <c r="J114" s="49">
        <v>0.88400000000000001</v>
      </c>
      <c r="K114" s="49">
        <v>1.6</v>
      </c>
      <c r="L114" s="50">
        <v>3.95E-2</v>
      </c>
      <c r="M114" s="50">
        <v>2.3600000000000003E-2</v>
      </c>
      <c r="N114" s="44">
        <v>1.55E-2</v>
      </c>
      <c r="O114" s="51">
        <v>3.6</v>
      </c>
    </row>
    <row r="115" spans="1:15" x14ac:dyDescent="0.25">
      <c r="A115" s="10" t="s">
        <v>292</v>
      </c>
      <c r="B115" s="10" t="s">
        <v>380</v>
      </c>
      <c r="C115" s="10" t="s">
        <v>159</v>
      </c>
      <c r="D115" s="10" t="s">
        <v>457</v>
      </c>
      <c r="E115" s="47">
        <v>43354</v>
      </c>
      <c r="F115" s="5">
        <v>2018</v>
      </c>
      <c r="G115" s="42"/>
      <c r="H115" s="49">
        <v>7.4</v>
      </c>
      <c r="I115" s="50">
        <v>3.5000000000000003E-2</v>
      </c>
      <c r="J115" s="49">
        <v>0.317</v>
      </c>
      <c r="K115" s="49">
        <v>0.92500000000000004</v>
      </c>
      <c r="L115" s="50">
        <v>4.4700000000000004E-2</v>
      </c>
      <c r="M115" s="50">
        <v>3.2199999999999999E-2</v>
      </c>
      <c r="N115" s="44">
        <v>1.9399999999999997E-2</v>
      </c>
      <c r="O115" s="51">
        <v>4.2</v>
      </c>
    </row>
    <row r="116" spans="1:15" x14ac:dyDescent="0.25">
      <c r="A116" s="10" t="s">
        <v>293</v>
      </c>
      <c r="B116" s="10" t="s">
        <v>418</v>
      </c>
      <c r="C116" s="10" t="s">
        <v>159</v>
      </c>
      <c r="D116" s="10" t="s">
        <v>456</v>
      </c>
      <c r="E116" s="47">
        <v>43354</v>
      </c>
      <c r="F116" s="5">
        <v>2018</v>
      </c>
      <c r="G116" s="42"/>
      <c r="H116" s="49">
        <v>7.3</v>
      </c>
      <c r="I116" s="50">
        <v>2.3E-2</v>
      </c>
      <c r="J116" s="49">
        <v>0.308</v>
      </c>
      <c r="K116" s="49">
        <v>0.95599999999999996</v>
      </c>
      <c r="L116" s="50">
        <v>4.8899999999999999E-2</v>
      </c>
      <c r="M116" s="50">
        <v>3.4500000000000003E-2</v>
      </c>
      <c r="N116" s="44">
        <v>1.9800000000000002E-2</v>
      </c>
      <c r="O116" s="51">
        <v>5.7</v>
      </c>
    </row>
    <row r="117" spans="1:15" x14ac:dyDescent="0.25">
      <c r="A117" s="10" t="s">
        <v>294</v>
      </c>
      <c r="B117" s="10" t="s">
        <v>381</v>
      </c>
      <c r="C117" s="10" t="s">
        <v>160</v>
      </c>
      <c r="D117" s="10" t="s">
        <v>458</v>
      </c>
      <c r="E117" s="47">
        <v>43354</v>
      </c>
      <c r="F117" s="5">
        <v>2018</v>
      </c>
      <c r="G117" s="42"/>
      <c r="H117" s="49">
        <v>10.4</v>
      </c>
      <c r="I117" s="50">
        <v>1.7999999999999999E-2</v>
      </c>
      <c r="J117" s="49">
        <v>1.02</v>
      </c>
      <c r="K117" s="49">
        <v>1.95</v>
      </c>
      <c r="L117" s="50">
        <v>0.13500000000000001</v>
      </c>
      <c r="M117" s="50">
        <v>7.3400000000000007E-2</v>
      </c>
      <c r="N117" s="44">
        <v>5.9200000000000003E-2</v>
      </c>
      <c r="O117" s="51">
        <v>28.4</v>
      </c>
    </row>
    <row r="118" spans="1:15" ht="14.5" x14ac:dyDescent="0.35">
      <c r="A118" s="10" t="s">
        <v>295</v>
      </c>
      <c r="B118" s="10" t="s">
        <v>382</v>
      </c>
      <c r="C118" t="s">
        <v>450</v>
      </c>
      <c r="D118" s="10" t="s">
        <v>458</v>
      </c>
      <c r="E118" s="47">
        <v>43354</v>
      </c>
      <c r="F118" s="5">
        <v>2018</v>
      </c>
      <c r="G118" s="42"/>
      <c r="H118" s="49">
        <v>12.8</v>
      </c>
      <c r="I118" s="50">
        <v>1.6E-2</v>
      </c>
      <c r="J118" s="49">
        <v>0.443</v>
      </c>
      <c r="K118" s="49">
        <v>1.25</v>
      </c>
      <c r="L118" s="50">
        <v>3.2799999999999996E-2</v>
      </c>
      <c r="M118" s="50">
        <v>2.2699999999999998E-2</v>
      </c>
      <c r="N118" s="44">
        <v>1.4800000000000001E-2</v>
      </c>
      <c r="O118" s="51">
        <v>3.3</v>
      </c>
    </row>
    <row r="119" spans="1:15" x14ac:dyDescent="0.25">
      <c r="A119" s="10" t="s">
        <v>296</v>
      </c>
      <c r="B119" s="10" t="s">
        <v>376</v>
      </c>
      <c r="C119" s="10" t="s">
        <v>158</v>
      </c>
      <c r="D119" s="10" t="s">
        <v>458</v>
      </c>
      <c r="E119" s="47">
        <v>43354</v>
      </c>
      <c r="F119" s="5">
        <v>2018</v>
      </c>
      <c r="G119" s="42"/>
      <c r="H119" s="49">
        <v>5</v>
      </c>
      <c r="I119" s="50">
        <v>0.03</v>
      </c>
      <c r="J119" s="49">
        <v>1.72</v>
      </c>
      <c r="K119" s="49">
        <v>1.92</v>
      </c>
      <c r="L119" s="50">
        <v>7.6499999999999999E-2</v>
      </c>
      <c r="M119" s="50">
        <v>3.5299999999999998E-2</v>
      </c>
      <c r="N119" s="44">
        <v>2.69E-2</v>
      </c>
      <c r="O119" s="51">
        <v>6.5</v>
      </c>
    </row>
    <row r="120" spans="1:15" ht="14.5" x14ac:dyDescent="0.35">
      <c r="A120" s="10" t="s">
        <v>297</v>
      </c>
      <c r="B120" s="10" t="s">
        <v>383</v>
      </c>
      <c r="C120" t="s">
        <v>451</v>
      </c>
      <c r="D120" s="10" t="s">
        <v>458</v>
      </c>
      <c r="E120" s="47">
        <v>43354</v>
      </c>
      <c r="F120" s="5">
        <v>2018</v>
      </c>
      <c r="G120" s="42"/>
      <c r="H120" s="49">
        <v>5.6</v>
      </c>
      <c r="I120" s="50">
        <v>4.2000000000000003E-2</v>
      </c>
      <c r="J120" s="49">
        <v>0.996</v>
      </c>
      <c r="K120" s="49">
        <v>1.5</v>
      </c>
      <c r="L120" s="50">
        <v>5.04E-2</v>
      </c>
      <c r="M120" s="50">
        <v>2.64E-2</v>
      </c>
      <c r="N120" s="44">
        <v>1.7399999999999999E-2</v>
      </c>
      <c r="O120" s="51">
        <v>12.5</v>
      </c>
    </row>
    <row r="121" spans="1:15" x14ac:dyDescent="0.25">
      <c r="A121" s="10" t="s">
        <v>298</v>
      </c>
      <c r="B121" s="10" t="s">
        <v>378</v>
      </c>
      <c r="C121" s="10" t="s">
        <v>161</v>
      </c>
      <c r="D121" s="10" t="s">
        <v>458</v>
      </c>
      <c r="E121" s="47">
        <v>43354</v>
      </c>
      <c r="F121" s="5">
        <v>2018</v>
      </c>
      <c r="G121" s="42"/>
      <c r="H121" s="49">
        <v>2.9</v>
      </c>
      <c r="I121" s="50">
        <v>1.2E-2</v>
      </c>
      <c r="J121" s="49">
        <v>4.12</v>
      </c>
      <c r="K121" s="49">
        <v>4.3099999999999996</v>
      </c>
      <c r="L121" s="50">
        <v>2.2499999999999999E-2</v>
      </c>
      <c r="M121" s="50">
        <v>1.78E-2</v>
      </c>
      <c r="N121" s="44">
        <v>1.52E-2</v>
      </c>
      <c r="O121" s="51">
        <v>4.9000000000000004</v>
      </c>
    </row>
    <row r="122" spans="1:15" x14ac:dyDescent="0.25">
      <c r="A122" s="10" t="s">
        <v>299</v>
      </c>
      <c r="B122" s="10" t="s">
        <v>380</v>
      </c>
      <c r="C122" s="10" t="s">
        <v>159</v>
      </c>
      <c r="D122" s="10" t="s">
        <v>458</v>
      </c>
      <c r="E122" s="47">
        <v>43368</v>
      </c>
      <c r="F122" s="5">
        <v>2018</v>
      </c>
      <c r="G122" s="42"/>
      <c r="H122" s="49">
        <v>8.3000000000000007</v>
      </c>
      <c r="I122" s="50">
        <v>0.104</v>
      </c>
      <c r="J122" s="49">
        <v>0.54800000000000004</v>
      </c>
      <c r="K122" s="49">
        <v>1.55</v>
      </c>
      <c r="L122" s="50">
        <v>7.6299999999999993E-2</v>
      </c>
      <c r="M122" s="50">
        <v>4.48E-2</v>
      </c>
      <c r="N122" s="44">
        <v>2.9000000000000001E-2</v>
      </c>
      <c r="O122" s="51">
        <v>76.8</v>
      </c>
    </row>
    <row r="123" spans="1:15" x14ac:dyDescent="0.25">
      <c r="A123" s="10" t="s">
        <v>300</v>
      </c>
      <c r="B123" s="10" t="s">
        <v>381</v>
      </c>
      <c r="C123" s="10" t="s">
        <v>160</v>
      </c>
      <c r="D123" s="10" t="s">
        <v>458</v>
      </c>
      <c r="E123" s="47">
        <v>43368</v>
      </c>
      <c r="F123" s="5">
        <v>2018</v>
      </c>
      <c r="G123" s="42"/>
      <c r="H123" s="49">
        <v>7.7</v>
      </c>
      <c r="I123" s="50">
        <v>7.0999999999999994E-2</v>
      </c>
      <c r="J123" s="49">
        <v>5.3999999999999999E-2</v>
      </c>
      <c r="K123" s="49">
        <v>0.77800000000000002</v>
      </c>
      <c r="L123" s="50">
        <v>8.5199999999999998E-2</v>
      </c>
      <c r="M123" s="50">
        <v>4.9000000000000002E-2</v>
      </c>
      <c r="N123" s="44">
        <v>4.4999999999999998E-2</v>
      </c>
      <c r="O123" s="51">
        <v>22.6</v>
      </c>
    </row>
    <row r="124" spans="1:15" x14ac:dyDescent="0.25">
      <c r="A124" s="10" t="s">
        <v>301</v>
      </c>
      <c r="B124" s="10" t="s">
        <v>376</v>
      </c>
      <c r="C124" s="10" t="s">
        <v>158</v>
      </c>
      <c r="D124" s="10" t="s">
        <v>458</v>
      </c>
      <c r="E124" s="47">
        <v>43368</v>
      </c>
      <c r="F124" s="5">
        <v>2018</v>
      </c>
      <c r="G124" s="42"/>
      <c r="H124" s="49">
        <v>3.3</v>
      </c>
      <c r="I124" s="50">
        <v>1.2999999999999999E-2</v>
      </c>
      <c r="J124" s="49">
        <v>0.41599999999999998</v>
      </c>
      <c r="K124" s="49">
        <v>0.746</v>
      </c>
      <c r="L124" s="50">
        <v>2.0500000000000001E-2</v>
      </c>
      <c r="M124" s="50">
        <v>1.01E-2</v>
      </c>
      <c r="N124" s="44">
        <v>4.4999999999999997E-3</v>
      </c>
      <c r="O124" s="51">
        <v>5.8</v>
      </c>
    </row>
    <row r="125" spans="1:15" ht="14.5" x14ac:dyDescent="0.35">
      <c r="A125" s="10" t="s">
        <v>302</v>
      </c>
      <c r="B125" s="10" t="s">
        <v>383</v>
      </c>
      <c r="C125" t="s">
        <v>451</v>
      </c>
      <c r="D125" s="10" t="s">
        <v>457</v>
      </c>
      <c r="E125" s="47">
        <v>43368</v>
      </c>
      <c r="F125" s="5">
        <v>2018</v>
      </c>
      <c r="G125" s="42"/>
      <c r="H125" s="49">
        <v>3.3</v>
      </c>
      <c r="I125" s="50">
        <v>2.8000000000000001E-2</v>
      </c>
      <c r="J125" s="49">
        <v>0.76300000000000001</v>
      </c>
      <c r="K125" s="49">
        <v>1.01</v>
      </c>
      <c r="L125" s="50">
        <v>2.3600000000000003E-2</v>
      </c>
      <c r="M125" s="50">
        <v>1.2699999999999999E-2</v>
      </c>
      <c r="N125" s="44">
        <v>8.0999999999999996E-3</v>
      </c>
      <c r="O125" s="51">
        <v>1.7</v>
      </c>
    </row>
    <row r="126" spans="1:15" ht="14.5" x14ac:dyDescent="0.35">
      <c r="A126" s="10" t="s">
        <v>303</v>
      </c>
      <c r="B126" s="10" t="s">
        <v>410</v>
      </c>
      <c r="C126" t="s">
        <v>451</v>
      </c>
      <c r="D126" s="10" t="s">
        <v>456</v>
      </c>
      <c r="E126" s="47">
        <v>43368</v>
      </c>
      <c r="F126" s="5">
        <v>2018</v>
      </c>
      <c r="G126" s="42"/>
      <c r="H126" s="49">
        <v>3.5</v>
      </c>
      <c r="I126" s="50">
        <v>1.9E-2</v>
      </c>
      <c r="J126" s="49">
        <v>0.76700000000000002</v>
      </c>
      <c r="K126" s="49">
        <v>0.77</v>
      </c>
      <c r="L126" s="50">
        <v>2.4399999999999998E-2</v>
      </c>
      <c r="M126" s="50">
        <v>1.2199999999999999E-2</v>
      </c>
      <c r="N126" s="44">
        <v>7.4000000000000003E-3</v>
      </c>
      <c r="O126" s="51">
        <v>3</v>
      </c>
    </row>
    <row r="127" spans="1:15" x14ac:dyDescent="0.25">
      <c r="A127" s="10" t="s">
        <v>304</v>
      </c>
      <c r="B127" s="10" t="s">
        <v>380</v>
      </c>
      <c r="C127" s="10" t="s">
        <v>159</v>
      </c>
      <c r="D127" s="10" t="s">
        <v>458</v>
      </c>
      <c r="E127" s="47">
        <v>43382</v>
      </c>
      <c r="F127" s="5">
        <v>2018</v>
      </c>
      <c r="G127" s="42"/>
      <c r="H127" s="49">
        <v>12</v>
      </c>
      <c r="I127" s="50">
        <v>2.1999999999999999E-2</v>
      </c>
      <c r="J127" s="49">
        <v>1.19</v>
      </c>
      <c r="K127" s="49">
        <v>1.94</v>
      </c>
      <c r="L127" s="50">
        <v>3.32E-2</v>
      </c>
      <c r="M127" s="50">
        <v>2.6800000000000001E-2</v>
      </c>
      <c r="N127" s="44">
        <v>1.6E-2</v>
      </c>
      <c r="O127" s="51">
        <v>3.4</v>
      </c>
    </row>
    <row r="128" spans="1:15" x14ac:dyDescent="0.25">
      <c r="A128" s="10" t="s">
        <v>305</v>
      </c>
      <c r="B128" s="10" t="s">
        <v>381</v>
      </c>
      <c r="C128" s="10" t="s">
        <v>160</v>
      </c>
      <c r="D128" s="10" t="s">
        <v>458</v>
      </c>
      <c r="E128" s="47">
        <v>43382</v>
      </c>
      <c r="F128" s="5">
        <v>2018</v>
      </c>
      <c r="G128" s="42"/>
      <c r="H128" s="49">
        <v>6.4</v>
      </c>
      <c r="I128" s="50">
        <v>4.9000000000000002E-2</v>
      </c>
      <c r="J128" s="49">
        <v>5</v>
      </c>
      <c r="K128" s="49">
        <v>5.85</v>
      </c>
      <c r="L128" s="50">
        <v>3.2899999999999999E-2</v>
      </c>
      <c r="M128" s="50">
        <v>2.24E-2</v>
      </c>
      <c r="N128" s="44">
        <v>1.41E-2</v>
      </c>
      <c r="O128" s="51">
        <v>5.6</v>
      </c>
    </row>
    <row r="129" spans="1:15" ht="14.5" x14ac:dyDescent="0.35">
      <c r="A129" s="10" t="s">
        <v>306</v>
      </c>
      <c r="B129" s="10" t="s">
        <v>382</v>
      </c>
      <c r="C129" t="s">
        <v>450</v>
      </c>
      <c r="D129" s="10" t="s">
        <v>458</v>
      </c>
      <c r="E129" s="47">
        <v>43382</v>
      </c>
      <c r="F129" s="5">
        <v>2018</v>
      </c>
      <c r="G129" s="42"/>
      <c r="H129" s="49">
        <v>12.3</v>
      </c>
      <c r="I129" s="50">
        <v>1.7000000000000001E-2</v>
      </c>
      <c r="J129" s="49">
        <v>0.27700000000000002</v>
      </c>
      <c r="K129" s="49">
        <v>1.05</v>
      </c>
      <c r="L129" s="50">
        <v>1.7299999999999999E-2</v>
      </c>
      <c r="M129" s="50">
        <v>1.9800000000000002E-2</v>
      </c>
      <c r="N129" s="44">
        <v>1.0199999999999999E-2</v>
      </c>
      <c r="O129" s="51">
        <v>0.4</v>
      </c>
    </row>
    <row r="130" spans="1:15" x14ac:dyDescent="0.25">
      <c r="A130" s="10" t="s">
        <v>307</v>
      </c>
      <c r="B130" s="10" t="s">
        <v>376</v>
      </c>
      <c r="C130" s="10" t="s">
        <v>158</v>
      </c>
      <c r="D130" s="10" t="s">
        <v>457</v>
      </c>
      <c r="E130" s="47">
        <v>43382</v>
      </c>
      <c r="F130" s="5">
        <v>2018</v>
      </c>
      <c r="G130" s="42"/>
      <c r="H130" s="49">
        <v>3.3</v>
      </c>
      <c r="I130" s="50">
        <v>2.3E-2</v>
      </c>
      <c r="J130" s="49">
        <v>2.13</v>
      </c>
      <c r="K130" s="49">
        <v>2.34</v>
      </c>
      <c r="L130" s="50">
        <v>1.9600000000000003E-2</v>
      </c>
      <c r="M130" s="50">
        <v>1.2699999999999999E-2</v>
      </c>
      <c r="N130" s="44">
        <v>8.199999999999999E-3</v>
      </c>
      <c r="O130" s="51">
        <v>3.3</v>
      </c>
    </row>
    <row r="131" spans="1:15" x14ac:dyDescent="0.25">
      <c r="A131" s="10" t="s">
        <v>308</v>
      </c>
      <c r="B131" s="10" t="s">
        <v>413</v>
      </c>
      <c r="C131" s="10" t="s">
        <v>158</v>
      </c>
      <c r="D131" s="10" t="s">
        <v>456</v>
      </c>
      <c r="E131" s="47">
        <v>43382</v>
      </c>
      <c r="F131" s="5">
        <v>2018</v>
      </c>
      <c r="G131" s="42"/>
      <c r="H131" s="49">
        <v>3.3</v>
      </c>
      <c r="I131" s="50">
        <v>5.0000000000000001E-3</v>
      </c>
      <c r="J131" s="49">
        <v>2.0699999999999998</v>
      </c>
      <c r="K131" s="49">
        <v>2.41</v>
      </c>
      <c r="L131" s="50">
        <v>1.8699999999999998E-2</v>
      </c>
      <c r="M131" s="50">
        <v>1.0800000000000001E-2</v>
      </c>
      <c r="N131" s="44">
        <v>7.1999999999999998E-3</v>
      </c>
      <c r="O131" s="51">
        <v>3.4</v>
      </c>
    </row>
    <row r="132" spans="1:15" ht="14.5" x14ac:dyDescent="0.35">
      <c r="A132" s="10" t="s">
        <v>309</v>
      </c>
      <c r="B132" s="10" t="s">
        <v>383</v>
      </c>
      <c r="C132" t="s">
        <v>451</v>
      </c>
      <c r="D132" s="10" t="s">
        <v>458</v>
      </c>
      <c r="E132" s="47">
        <v>43382</v>
      </c>
      <c r="F132" s="5">
        <v>2018</v>
      </c>
      <c r="G132" s="42"/>
      <c r="H132" s="49">
        <v>4</v>
      </c>
      <c r="I132" s="50">
        <v>0.29799999999999999</v>
      </c>
      <c r="J132" s="49">
        <v>1.27</v>
      </c>
      <c r="K132" s="49">
        <v>1.6</v>
      </c>
      <c r="L132" s="50">
        <v>2.7899999999999998E-2</v>
      </c>
      <c r="M132" s="50">
        <v>1.8699999999999998E-2</v>
      </c>
      <c r="N132" s="44">
        <v>1.24E-2</v>
      </c>
      <c r="O132" s="51">
        <v>4.4000000000000004</v>
      </c>
    </row>
    <row r="133" spans="1:15" x14ac:dyDescent="0.25">
      <c r="A133" s="10" t="s">
        <v>310</v>
      </c>
      <c r="B133" s="10" t="s">
        <v>415</v>
      </c>
      <c r="C133" s="10" t="s">
        <v>161</v>
      </c>
      <c r="D133" s="10" t="s">
        <v>458</v>
      </c>
      <c r="E133" s="47">
        <v>43382</v>
      </c>
      <c r="F133" s="5">
        <v>2018</v>
      </c>
      <c r="G133" s="42"/>
      <c r="H133" s="49">
        <v>2.5</v>
      </c>
      <c r="I133" s="50">
        <v>5.0000000000000001E-3</v>
      </c>
      <c r="J133" s="49">
        <v>5.07</v>
      </c>
      <c r="K133" s="49">
        <v>4.8099999999999996</v>
      </c>
      <c r="L133" s="50">
        <v>1.66E-2</v>
      </c>
      <c r="M133" s="50">
        <v>1.14E-2</v>
      </c>
      <c r="N133" s="44">
        <v>1.1300000000000001E-2</v>
      </c>
      <c r="O133" s="51">
        <v>1.4</v>
      </c>
    </row>
    <row r="134" spans="1:15" x14ac:dyDescent="0.25">
      <c r="A134" s="10" t="s">
        <v>311</v>
      </c>
      <c r="B134" s="10" t="s">
        <v>380</v>
      </c>
      <c r="C134" s="10" t="s">
        <v>159</v>
      </c>
      <c r="D134" s="10" t="s">
        <v>458</v>
      </c>
      <c r="E134" s="47">
        <v>43396</v>
      </c>
      <c r="F134" s="5">
        <v>2018</v>
      </c>
      <c r="G134" s="42"/>
      <c r="H134" s="49">
        <v>10.4</v>
      </c>
      <c r="I134" s="50">
        <v>9.9000000000000005E-2</v>
      </c>
      <c r="J134" s="49">
        <v>0.61799999999999999</v>
      </c>
      <c r="K134" s="49">
        <v>1.32</v>
      </c>
      <c r="L134" s="50">
        <v>1.5699999999999999E-2</v>
      </c>
      <c r="M134" s="50">
        <v>1.1900000000000001E-2</v>
      </c>
      <c r="N134" s="44">
        <v>4.2000000000000006E-3</v>
      </c>
      <c r="O134" s="51">
        <v>0.5</v>
      </c>
    </row>
    <row r="135" spans="1:15" x14ac:dyDescent="0.25">
      <c r="A135" s="10" t="s">
        <v>312</v>
      </c>
      <c r="B135" s="10" t="s">
        <v>381</v>
      </c>
      <c r="C135" s="10" t="s">
        <v>160</v>
      </c>
      <c r="D135" s="10" t="s">
        <v>458</v>
      </c>
      <c r="E135" s="47">
        <v>43396</v>
      </c>
      <c r="F135" s="5">
        <v>2018</v>
      </c>
      <c r="G135" s="42"/>
      <c r="H135" s="49">
        <v>4.5</v>
      </c>
      <c r="I135" s="50">
        <v>0.126</v>
      </c>
      <c r="J135" s="49">
        <v>2.44</v>
      </c>
      <c r="K135" s="49">
        <v>2.9</v>
      </c>
      <c r="L135" s="50">
        <v>2.2800000000000001E-2</v>
      </c>
      <c r="M135" s="50">
        <v>1.3800000000000002E-2</v>
      </c>
      <c r="N135" s="44">
        <v>7.6E-3</v>
      </c>
      <c r="O135" s="51">
        <v>1.2</v>
      </c>
    </row>
    <row r="136" spans="1:15" ht="14.5" x14ac:dyDescent="0.35">
      <c r="A136" s="10" t="s">
        <v>313</v>
      </c>
      <c r="B136" s="10" t="s">
        <v>382</v>
      </c>
      <c r="C136" t="s">
        <v>450</v>
      </c>
      <c r="D136" s="10" t="s">
        <v>458</v>
      </c>
      <c r="E136" s="47">
        <v>43396</v>
      </c>
      <c r="F136" s="5">
        <v>2018</v>
      </c>
      <c r="G136" s="42"/>
      <c r="H136" s="49">
        <v>11.6</v>
      </c>
      <c r="I136" s="50">
        <v>0.09</v>
      </c>
      <c r="J136" s="49">
        <v>0.19800000000000001</v>
      </c>
      <c r="K136" s="49">
        <v>0.94499999999999995</v>
      </c>
      <c r="L136" s="50">
        <v>3.1300000000000001E-2</v>
      </c>
      <c r="M136" s="50">
        <v>1.3699999999999999E-2</v>
      </c>
      <c r="N136" s="44">
        <v>4.7999999999999996E-3</v>
      </c>
      <c r="O136" s="51">
        <v>0.4</v>
      </c>
    </row>
    <row r="137" spans="1:15" x14ac:dyDescent="0.25">
      <c r="A137" s="10" t="s">
        <v>314</v>
      </c>
      <c r="B137" s="10" t="s">
        <v>376</v>
      </c>
      <c r="C137" s="10" t="s">
        <v>158</v>
      </c>
      <c r="D137" s="10" t="s">
        <v>457</v>
      </c>
      <c r="E137" s="47">
        <v>43396</v>
      </c>
      <c r="F137" s="5">
        <v>2018</v>
      </c>
      <c r="G137" s="42"/>
      <c r="H137" s="49">
        <v>2.5</v>
      </c>
      <c r="I137" s="50">
        <v>7.8E-2</v>
      </c>
      <c r="J137" s="49">
        <v>1.68</v>
      </c>
      <c r="K137" s="49">
        <v>2</v>
      </c>
      <c r="L137" s="50">
        <v>8.199999999999999E-3</v>
      </c>
      <c r="M137" s="50">
        <v>6.1999999999999998E-3</v>
      </c>
      <c r="N137" s="44">
        <v>2.5000000000000001E-3</v>
      </c>
      <c r="O137" s="51">
        <v>1.9</v>
      </c>
    </row>
    <row r="138" spans="1:15" x14ac:dyDescent="0.25">
      <c r="A138" s="10" t="s">
        <v>315</v>
      </c>
      <c r="B138" s="10" t="s">
        <v>413</v>
      </c>
      <c r="C138" s="10" t="s">
        <v>158</v>
      </c>
      <c r="D138" s="10" t="s">
        <v>456</v>
      </c>
      <c r="E138" s="47">
        <v>43396</v>
      </c>
      <c r="F138" s="5">
        <v>2018</v>
      </c>
      <c r="G138" s="42"/>
      <c r="H138" s="49">
        <v>2.7</v>
      </c>
      <c r="I138" s="50">
        <v>8.8999999999999996E-2</v>
      </c>
      <c r="J138" s="49">
        <v>1.69</v>
      </c>
      <c r="K138" s="49">
        <v>1.97</v>
      </c>
      <c r="L138" s="50">
        <v>8.8000000000000005E-3</v>
      </c>
      <c r="M138" s="50">
        <v>7.3000000000000001E-3</v>
      </c>
      <c r="N138" s="44">
        <v>2.3E-3</v>
      </c>
      <c r="O138" s="51">
        <v>1.6</v>
      </c>
    </row>
    <row r="139" spans="1:15" ht="14.5" x14ac:dyDescent="0.35">
      <c r="A139" s="10" t="s">
        <v>316</v>
      </c>
      <c r="B139" s="10" t="s">
        <v>383</v>
      </c>
      <c r="C139" t="s">
        <v>451</v>
      </c>
      <c r="D139" s="10" t="s">
        <v>458</v>
      </c>
      <c r="E139" s="47">
        <v>43396</v>
      </c>
      <c r="F139" s="5">
        <v>2018</v>
      </c>
      <c r="G139" s="42"/>
      <c r="H139" s="49">
        <v>3.1</v>
      </c>
      <c r="I139" s="50">
        <v>9.0999999999999998E-2</v>
      </c>
      <c r="J139" s="49">
        <v>1.28</v>
      </c>
      <c r="K139" s="49">
        <v>1.56</v>
      </c>
      <c r="L139" s="50">
        <v>1.5900000000000001E-2</v>
      </c>
      <c r="M139" s="50">
        <v>1.11E-2</v>
      </c>
      <c r="N139" s="44">
        <v>5.9000000000000007E-3</v>
      </c>
      <c r="O139" s="51">
        <v>1.5</v>
      </c>
    </row>
    <row r="140" spans="1:15" x14ac:dyDescent="0.25">
      <c r="A140" s="10" t="s">
        <v>317</v>
      </c>
      <c r="B140" s="10" t="s">
        <v>415</v>
      </c>
      <c r="C140" s="10" t="s">
        <v>161</v>
      </c>
      <c r="D140" s="10" t="s">
        <v>458</v>
      </c>
      <c r="E140" s="47">
        <v>43396</v>
      </c>
      <c r="F140" s="5">
        <v>2018</v>
      </c>
      <c r="G140" s="42"/>
      <c r="H140" s="49">
        <v>1.9</v>
      </c>
      <c r="I140" s="50">
        <v>0.11799999999999999</v>
      </c>
      <c r="J140" s="49">
        <v>5.99</v>
      </c>
      <c r="K140" s="49">
        <v>6.07</v>
      </c>
      <c r="L140" s="50">
        <v>2.1999999999999999E-2</v>
      </c>
      <c r="M140" s="50">
        <v>1.0699999999999999E-2</v>
      </c>
      <c r="N140" s="44">
        <v>7.3000000000000001E-3</v>
      </c>
      <c r="O140" s="51">
        <v>1.4</v>
      </c>
    </row>
    <row r="141" spans="1:15" x14ac:dyDescent="0.25">
      <c r="A141" s="10" t="s">
        <v>318</v>
      </c>
      <c r="B141" s="10" t="s">
        <v>380</v>
      </c>
      <c r="C141" s="10" t="s">
        <v>159</v>
      </c>
      <c r="D141" s="10" t="s">
        <v>458</v>
      </c>
      <c r="E141" s="47">
        <v>43402</v>
      </c>
      <c r="F141" s="5">
        <v>2018</v>
      </c>
      <c r="G141" s="42"/>
      <c r="H141" s="49">
        <v>10.8</v>
      </c>
      <c r="I141" s="50">
        <v>0.14799999999999999</v>
      </c>
      <c r="J141" s="49">
        <v>1.3</v>
      </c>
      <c r="K141" s="49">
        <v>1.92</v>
      </c>
      <c r="L141" s="50">
        <v>5.0599999999999999E-2</v>
      </c>
      <c r="M141" s="50">
        <v>3.6200000000000003E-2</v>
      </c>
      <c r="N141" s="44">
        <v>2.3600000000000003E-2</v>
      </c>
      <c r="O141" s="51">
        <v>6.8</v>
      </c>
    </row>
    <row r="142" spans="1:15" x14ac:dyDescent="0.25">
      <c r="A142" s="10" t="s">
        <v>319</v>
      </c>
      <c r="B142" s="10" t="s">
        <v>381</v>
      </c>
      <c r="C142" s="10" t="s">
        <v>160</v>
      </c>
      <c r="D142" s="10" t="s">
        <v>458</v>
      </c>
      <c r="E142" s="47">
        <v>43402</v>
      </c>
      <c r="F142" s="5">
        <v>2018</v>
      </c>
      <c r="G142" s="42"/>
      <c r="H142" s="49">
        <v>6.8</v>
      </c>
      <c r="I142" s="50">
        <v>0.109</v>
      </c>
      <c r="J142" s="49">
        <v>5.08</v>
      </c>
      <c r="K142" s="49">
        <v>5.07</v>
      </c>
      <c r="L142" s="50">
        <v>6.3899999999999998E-2</v>
      </c>
      <c r="M142" s="50">
        <v>2.1399999999999999E-2</v>
      </c>
      <c r="N142" s="44">
        <v>1.9899999999999998E-2</v>
      </c>
      <c r="O142" s="51">
        <v>6.6</v>
      </c>
    </row>
    <row r="143" spans="1:15" x14ac:dyDescent="0.25">
      <c r="A143" s="10" t="s">
        <v>320</v>
      </c>
      <c r="B143" s="10" t="s">
        <v>376</v>
      </c>
      <c r="C143" s="10" t="s">
        <v>158</v>
      </c>
      <c r="D143" s="10" t="s">
        <v>458</v>
      </c>
      <c r="E143" s="47">
        <v>43402</v>
      </c>
      <c r="F143" s="5">
        <v>2018</v>
      </c>
      <c r="G143" s="42"/>
      <c r="H143" s="49">
        <v>3.9</v>
      </c>
      <c r="I143" s="50">
        <v>8.7999999999999995E-2</v>
      </c>
      <c r="J143" s="49">
        <v>2.82</v>
      </c>
      <c r="K143" s="49">
        <v>3.12</v>
      </c>
      <c r="L143" s="50">
        <v>3.5099999999999999E-2</v>
      </c>
      <c r="M143" s="50">
        <v>1.9600000000000003E-2</v>
      </c>
      <c r="N143" s="44">
        <v>1.6199999999999999E-2</v>
      </c>
      <c r="O143" s="51">
        <v>10.3</v>
      </c>
    </row>
    <row r="144" spans="1:15" ht="14.5" x14ac:dyDescent="0.35">
      <c r="A144" s="10" t="s">
        <v>321</v>
      </c>
      <c r="B144" s="10" t="s">
        <v>383</v>
      </c>
      <c r="C144" t="s">
        <v>451</v>
      </c>
      <c r="D144" s="10" t="s">
        <v>457</v>
      </c>
      <c r="E144" s="47">
        <v>43402</v>
      </c>
      <c r="F144" s="5">
        <v>2018</v>
      </c>
      <c r="G144" s="42"/>
      <c r="H144" s="49">
        <v>4.3</v>
      </c>
      <c r="I144" s="50">
        <v>1.7000000000000001E-2</v>
      </c>
      <c r="J144" s="49">
        <v>1.1399999999999999</v>
      </c>
      <c r="K144" s="49">
        <v>1.48</v>
      </c>
      <c r="L144" s="50">
        <v>2.3899999999999998E-2</v>
      </c>
      <c r="M144" s="50">
        <v>1.4999999999999999E-2</v>
      </c>
      <c r="N144" s="44">
        <v>1.04E-2</v>
      </c>
      <c r="O144" s="51">
        <v>6.8</v>
      </c>
    </row>
    <row r="145" spans="1:15" ht="14.5" x14ac:dyDescent="0.35">
      <c r="A145" s="10" t="s">
        <v>322</v>
      </c>
      <c r="B145" s="10" t="s">
        <v>410</v>
      </c>
      <c r="C145" t="s">
        <v>451</v>
      </c>
      <c r="D145" s="10" t="s">
        <v>456</v>
      </c>
      <c r="E145" s="47">
        <v>43402</v>
      </c>
      <c r="F145" s="5">
        <v>2018</v>
      </c>
      <c r="G145" s="42"/>
      <c r="H145" s="49">
        <v>5.2</v>
      </c>
      <c r="I145" s="50">
        <v>0.115</v>
      </c>
      <c r="J145" s="49">
        <v>1.1200000000000001</v>
      </c>
      <c r="K145" s="49">
        <v>1.41</v>
      </c>
      <c r="L145" s="50">
        <v>3.1100000000000003E-2</v>
      </c>
      <c r="M145" s="50">
        <v>1.8200000000000001E-2</v>
      </c>
      <c r="N145" s="44">
        <v>1.23E-2</v>
      </c>
      <c r="O145" s="51">
        <v>5.6</v>
      </c>
    </row>
    <row r="146" spans="1:15" x14ac:dyDescent="0.25">
      <c r="A146" s="10" t="s">
        <v>323</v>
      </c>
      <c r="B146" s="10" t="s">
        <v>380</v>
      </c>
      <c r="C146" s="10" t="s">
        <v>159</v>
      </c>
      <c r="D146" s="10" t="s">
        <v>458</v>
      </c>
      <c r="E146" s="47">
        <v>43406</v>
      </c>
      <c r="F146" s="5">
        <v>2018</v>
      </c>
      <c r="G146" s="42"/>
      <c r="H146" s="49">
        <v>9</v>
      </c>
      <c r="I146" s="50">
        <v>8.8999999999999996E-2</v>
      </c>
      <c r="J146" s="49">
        <v>1.53</v>
      </c>
      <c r="K146" s="49">
        <v>2.2599999999999998</v>
      </c>
      <c r="L146" s="50">
        <v>3.7100000000000001E-2</v>
      </c>
      <c r="M146" s="50">
        <v>2.7E-2</v>
      </c>
      <c r="N146" s="44">
        <v>1.8800000000000001E-2</v>
      </c>
      <c r="O146" s="51">
        <v>8.8000000000000007</v>
      </c>
    </row>
    <row r="147" spans="1:15" x14ac:dyDescent="0.25">
      <c r="A147" s="10" t="s">
        <v>324</v>
      </c>
      <c r="B147" s="10" t="s">
        <v>381</v>
      </c>
      <c r="C147" s="10" t="s">
        <v>160</v>
      </c>
      <c r="D147" s="10" t="s">
        <v>458</v>
      </c>
      <c r="E147" s="47">
        <v>43406</v>
      </c>
      <c r="F147" s="5">
        <v>2018</v>
      </c>
      <c r="G147" s="42"/>
      <c r="H147" s="49">
        <v>6.8</v>
      </c>
      <c r="I147" s="50">
        <v>0.127</v>
      </c>
      <c r="J147" s="49">
        <v>3.6</v>
      </c>
      <c r="K147" s="49">
        <v>4.2300000000000004</v>
      </c>
      <c r="L147" s="50">
        <v>5.2600000000000001E-2</v>
      </c>
      <c r="M147" s="50">
        <v>2.6800000000000001E-2</v>
      </c>
      <c r="N147" s="44">
        <v>2.0199999999999999E-2</v>
      </c>
      <c r="O147" s="51">
        <v>14.4</v>
      </c>
    </row>
    <row r="148" spans="1:15" x14ac:dyDescent="0.25">
      <c r="A148" s="10" t="s">
        <v>325</v>
      </c>
      <c r="B148" s="10" t="s">
        <v>376</v>
      </c>
      <c r="C148" s="10" t="s">
        <v>158</v>
      </c>
      <c r="D148" s="10" t="s">
        <v>457</v>
      </c>
      <c r="E148" s="47">
        <v>43406</v>
      </c>
      <c r="F148" s="5">
        <v>2018</v>
      </c>
      <c r="G148" s="42"/>
      <c r="H148" s="49">
        <v>3.9</v>
      </c>
      <c r="I148" s="50">
        <v>8.6999999999999994E-2</v>
      </c>
      <c r="J148" s="49">
        <v>2.65</v>
      </c>
      <c r="K148" s="49">
        <v>3.08</v>
      </c>
      <c r="L148" s="50">
        <v>4.3799999999999999E-2</v>
      </c>
      <c r="M148" s="50">
        <v>2.4E-2</v>
      </c>
      <c r="N148" s="44">
        <v>1.9899999999999998E-2</v>
      </c>
      <c r="O148" s="51">
        <v>30.5</v>
      </c>
    </row>
    <row r="149" spans="1:15" x14ac:dyDescent="0.25">
      <c r="A149" s="10" t="s">
        <v>326</v>
      </c>
      <c r="B149" s="10" t="s">
        <v>413</v>
      </c>
      <c r="C149" s="10" t="s">
        <v>158</v>
      </c>
      <c r="D149" s="10" t="s">
        <v>456</v>
      </c>
      <c r="E149" s="47">
        <v>43406</v>
      </c>
      <c r="F149" s="5">
        <v>2018</v>
      </c>
      <c r="G149" s="42"/>
      <c r="H149" s="49">
        <v>4</v>
      </c>
      <c r="I149" s="50">
        <v>0.11799999999999999</v>
      </c>
      <c r="J149" s="49">
        <v>2.6</v>
      </c>
      <c r="K149" s="49">
        <v>3.05</v>
      </c>
      <c r="L149" s="50">
        <v>4.7399999999999998E-2</v>
      </c>
      <c r="M149" s="50">
        <v>2.6199999999999998E-2</v>
      </c>
      <c r="N149" s="44">
        <v>2.0199999999999999E-2</v>
      </c>
      <c r="O149" s="51">
        <v>27.5</v>
      </c>
    </row>
    <row r="150" spans="1:15" ht="14.5" x14ac:dyDescent="0.35">
      <c r="A150" s="10" t="s">
        <v>327</v>
      </c>
      <c r="B150" s="10" t="s">
        <v>383</v>
      </c>
      <c r="C150" t="s">
        <v>451</v>
      </c>
      <c r="D150" s="10" t="s">
        <v>458</v>
      </c>
      <c r="E150" s="47">
        <v>43406</v>
      </c>
      <c r="F150" s="5">
        <v>2018</v>
      </c>
      <c r="G150" s="42"/>
      <c r="H150" s="49">
        <v>0.6</v>
      </c>
      <c r="I150" s="50">
        <v>5.2999999999999999E-2</v>
      </c>
      <c r="J150" s="49">
        <v>1.32</v>
      </c>
      <c r="K150" s="49">
        <v>1.66</v>
      </c>
      <c r="L150" s="50">
        <v>2.3100000000000002E-2</v>
      </c>
      <c r="M150" s="50">
        <v>1.23E-2</v>
      </c>
      <c r="N150" s="44">
        <v>8.5000000000000006E-3</v>
      </c>
      <c r="O150" s="51">
        <v>5.8</v>
      </c>
    </row>
    <row r="151" spans="1:15" x14ac:dyDescent="0.25">
      <c r="A151" s="10" t="s">
        <v>328</v>
      </c>
      <c r="B151" s="10" t="s">
        <v>375</v>
      </c>
      <c r="C151" s="10" t="s">
        <v>158</v>
      </c>
      <c r="D151" s="10" t="s">
        <v>455</v>
      </c>
      <c r="E151" s="47">
        <v>43054</v>
      </c>
      <c r="F151" s="5">
        <v>2017</v>
      </c>
      <c r="G151" s="42"/>
      <c r="H151" s="49" t="s">
        <v>29</v>
      </c>
      <c r="I151" s="50">
        <v>6.0999999999999999E-2</v>
      </c>
      <c r="J151" s="50">
        <v>5.1999999999999998E-2</v>
      </c>
      <c r="K151" s="50"/>
      <c r="L151" s="50">
        <v>2E-3</v>
      </c>
      <c r="M151" s="50">
        <v>2.2000000000000001E-3</v>
      </c>
      <c r="N151" s="44">
        <v>1.6000000000000001E-3</v>
      </c>
    </row>
    <row r="152" spans="1:15" x14ac:dyDescent="0.25">
      <c r="A152" s="10" t="s">
        <v>329</v>
      </c>
      <c r="B152" s="10" t="s">
        <v>375</v>
      </c>
      <c r="C152" s="10" t="s">
        <v>158</v>
      </c>
      <c r="D152" s="10" t="s">
        <v>455</v>
      </c>
      <c r="E152" s="47">
        <v>43070</v>
      </c>
      <c r="F152" s="5">
        <v>2017</v>
      </c>
      <c r="G152" s="42"/>
      <c r="H152" s="49" t="s">
        <v>29</v>
      </c>
      <c r="I152" s="50">
        <v>2.5000000000000001E-3</v>
      </c>
      <c r="J152" s="50">
        <v>7.0000000000000001E-3</v>
      </c>
      <c r="K152" s="50"/>
      <c r="L152" s="50">
        <v>2.5999999999999999E-3</v>
      </c>
      <c r="M152" s="50">
        <v>1.6000000000000001E-3</v>
      </c>
      <c r="N152" s="44">
        <v>1.6000000000000001E-3</v>
      </c>
    </row>
    <row r="153" spans="1:15" x14ac:dyDescent="0.25">
      <c r="A153" s="10" t="s">
        <v>330</v>
      </c>
      <c r="B153" s="10" t="s">
        <v>375</v>
      </c>
      <c r="C153" s="10" t="s">
        <v>158</v>
      </c>
      <c r="D153" s="10" t="s">
        <v>455</v>
      </c>
      <c r="E153" s="47">
        <v>43243</v>
      </c>
      <c r="F153" s="5">
        <v>2018</v>
      </c>
      <c r="G153" s="42"/>
      <c r="H153" s="49" t="s">
        <v>29</v>
      </c>
      <c r="I153" s="50">
        <v>2.3E-2</v>
      </c>
      <c r="J153" s="50">
        <v>5.0000000000000001E-3</v>
      </c>
      <c r="K153" s="50">
        <v>0.23</v>
      </c>
      <c r="L153" s="50">
        <v>5.9999999999999995E-4</v>
      </c>
      <c r="M153" s="50">
        <v>3.3E-3</v>
      </c>
      <c r="N153" s="44">
        <v>2.1000000000000003E-3</v>
      </c>
    </row>
    <row r="154" spans="1:15" x14ac:dyDescent="0.25">
      <c r="A154" s="10" t="s">
        <v>331</v>
      </c>
      <c r="B154" s="10" t="s">
        <v>375</v>
      </c>
      <c r="C154" s="10" t="s">
        <v>158</v>
      </c>
      <c r="D154" s="10" t="s">
        <v>455</v>
      </c>
      <c r="E154" s="47">
        <v>43286</v>
      </c>
      <c r="F154" s="5">
        <v>2018</v>
      </c>
      <c r="G154" s="42"/>
      <c r="H154" s="49">
        <v>0.25</v>
      </c>
      <c r="I154" s="50">
        <v>1.7000000000000001E-2</v>
      </c>
      <c r="J154" s="50">
        <v>0.01</v>
      </c>
      <c r="K154" s="50">
        <v>4.4999999999999998E-2</v>
      </c>
      <c r="L154" s="50">
        <v>5.0000000000000001E-4</v>
      </c>
      <c r="M154" s="50">
        <v>9.5E-4</v>
      </c>
      <c r="N154" s="44">
        <v>6.9999999999999999E-4</v>
      </c>
    </row>
    <row r="155" spans="1:15" x14ac:dyDescent="0.25">
      <c r="A155" s="10" t="s">
        <v>332</v>
      </c>
      <c r="B155" s="10" t="s">
        <v>375</v>
      </c>
      <c r="C155" s="10" t="s">
        <v>158</v>
      </c>
      <c r="D155" s="10" t="s">
        <v>455</v>
      </c>
      <c r="E155" s="47">
        <v>43298</v>
      </c>
      <c r="F155" s="5">
        <v>2018</v>
      </c>
      <c r="G155" s="42"/>
      <c r="H155" s="49">
        <v>0.5</v>
      </c>
      <c r="I155" s="50">
        <v>1.9E-2</v>
      </c>
      <c r="J155" s="50">
        <v>1.2999999999999999E-2</v>
      </c>
      <c r="K155" s="50">
        <v>1.33</v>
      </c>
      <c r="L155" s="50">
        <v>5.0000000000000001E-4</v>
      </c>
      <c r="M155" s="50">
        <v>2.2000000000000001E-3</v>
      </c>
      <c r="N155" s="44">
        <v>2.9999999999999997E-4</v>
      </c>
    </row>
    <row r="156" spans="1:15" x14ac:dyDescent="0.25">
      <c r="A156" s="10" t="s">
        <v>333</v>
      </c>
      <c r="B156" s="10" t="s">
        <v>375</v>
      </c>
      <c r="C156" s="10" t="s">
        <v>158</v>
      </c>
      <c r="D156" s="10" t="s">
        <v>455</v>
      </c>
      <c r="E156" s="47">
        <v>43306</v>
      </c>
      <c r="F156" s="5">
        <v>2018</v>
      </c>
      <c r="G156" s="42"/>
      <c r="H156" s="49" t="s">
        <v>29</v>
      </c>
      <c r="I156" s="50">
        <v>5.0000000000000001E-3</v>
      </c>
      <c r="J156" s="50">
        <v>5.0000000000000001E-3</v>
      </c>
      <c r="K156" s="50">
        <v>0.2</v>
      </c>
      <c r="L156" s="50">
        <v>3.0000000000000001E-3</v>
      </c>
      <c r="M156" s="50">
        <v>9.5E-4</v>
      </c>
      <c r="N156" s="44">
        <v>1.1999999999999999E-3</v>
      </c>
    </row>
    <row r="157" spans="1:15" x14ac:dyDescent="0.25">
      <c r="A157" s="10" t="s">
        <v>334</v>
      </c>
      <c r="B157" s="10" t="s">
        <v>375</v>
      </c>
      <c r="C157" s="10" t="s">
        <v>158</v>
      </c>
      <c r="D157" s="10" t="s">
        <v>455</v>
      </c>
      <c r="E157" s="47">
        <v>43312</v>
      </c>
      <c r="F157" s="5">
        <v>2018</v>
      </c>
      <c r="G157" s="42"/>
      <c r="H157" s="49">
        <v>4.4000000000000004</v>
      </c>
      <c r="I157" s="50">
        <v>5.0000000000000001E-3</v>
      </c>
      <c r="J157" s="50">
        <v>5.0000000000000001E-3</v>
      </c>
      <c r="K157" s="50">
        <v>0.14799999999999999</v>
      </c>
      <c r="L157" s="50">
        <v>4.5999999999999999E-3</v>
      </c>
      <c r="M157" s="50">
        <v>4.2000000000000006E-3</v>
      </c>
      <c r="N157" s="44">
        <v>1.5E-3</v>
      </c>
    </row>
    <row r="158" spans="1:15" x14ac:dyDescent="0.25">
      <c r="A158" s="10" t="s">
        <v>335</v>
      </c>
      <c r="B158" s="10" t="s">
        <v>375</v>
      </c>
      <c r="C158" s="10" t="s">
        <v>158</v>
      </c>
      <c r="D158" s="10" t="s">
        <v>455</v>
      </c>
      <c r="E158" s="47">
        <v>43326</v>
      </c>
      <c r="F158" s="5">
        <v>2018</v>
      </c>
      <c r="G158" s="42"/>
      <c r="H158" s="49">
        <v>0.6</v>
      </c>
      <c r="I158" s="50">
        <v>2.5999999999999999E-2</v>
      </c>
      <c r="J158" s="50">
        <v>5.0000000000000001E-3</v>
      </c>
      <c r="K158" s="50">
        <v>0.16700000000000001</v>
      </c>
      <c r="L158" s="50">
        <v>9.5E-4</v>
      </c>
      <c r="M158" s="50">
        <v>2.5000000000000001E-3</v>
      </c>
      <c r="N158" s="44">
        <v>2.9999999999999997E-4</v>
      </c>
    </row>
    <row r="159" spans="1:15" x14ac:dyDescent="0.25">
      <c r="A159" s="10" t="s">
        <v>336</v>
      </c>
      <c r="B159" s="10" t="s">
        <v>375</v>
      </c>
      <c r="C159" s="10" t="s">
        <v>158</v>
      </c>
      <c r="D159" s="10" t="s">
        <v>455</v>
      </c>
      <c r="E159" s="47">
        <v>43329</v>
      </c>
      <c r="F159" s="5">
        <v>2018</v>
      </c>
      <c r="G159" s="42"/>
      <c r="H159" s="49" t="s">
        <v>29</v>
      </c>
      <c r="I159" s="50">
        <v>2.9000000000000001E-2</v>
      </c>
      <c r="J159" s="50">
        <v>1.0999999999999999E-2</v>
      </c>
      <c r="K159" s="50">
        <v>0.155</v>
      </c>
      <c r="L159" s="50">
        <v>5.0000000000000001E-4</v>
      </c>
      <c r="M159" s="50">
        <v>1.6999999999999999E-3</v>
      </c>
      <c r="N159" s="44">
        <v>1E-3</v>
      </c>
    </row>
    <row r="160" spans="1:15" x14ac:dyDescent="0.25">
      <c r="A160" s="10" t="s">
        <v>337</v>
      </c>
      <c r="B160" s="10" t="s">
        <v>375</v>
      </c>
      <c r="C160" s="10" t="s">
        <v>158</v>
      </c>
      <c r="D160" s="10" t="s">
        <v>455</v>
      </c>
      <c r="E160" s="47">
        <v>43340</v>
      </c>
      <c r="F160" s="5">
        <v>2018</v>
      </c>
      <c r="G160" s="42"/>
      <c r="H160" s="49">
        <v>1</v>
      </c>
      <c r="I160" s="50">
        <v>1.2999999999999999E-2</v>
      </c>
      <c r="J160" s="50">
        <v>5.0000000000000001E-3</v>
      </c>
      <c r="K160" s="50">
        <v>0.19800000000000001</v>
      </c>
      <c r="L160" s="50">
        <v>5.0000000000000001E-4</v>
      </c>
      <c r="M160" s="50">
        <v>5.0000000000000001E-4</v>
      </c>
      <c r="N160" s="44">
        <v>6.9999999999999999E-4</v>
      </c>
    </row>
    <row r="161" spans="1:14" x14ac:dyDescent="0.25">
      <c r="A161" s="10" t="s">
        <v>338</v>
      </c>
      <c r="B161" s="10" t="s">
        <v>375</v>
      </c>
      <c r="C161" s="10" t="s">
        <v>158</v>
      </c>
      <c r="D161" s="10" t="s">
        <v>455</v>
      </c>
      <c r="E161" s="47">
        <v>43353</v>
      </c>
      <c r="F161" s="5">
        <v>2018</v>
      </c>
      <c r="G161" s="42"/>
      <c r="H161" s="49">
        <v>0.5</v>
      </c>
      <c r="I161" s="50">
        <v>1.7999999999999999E-2</v>
      </c>
      <c r="J161" s="50">
        <v>5.0000000000000001E-3</v>
      </c>
      <c r="K161" s="50">
        <v>4.4999999999999998E-2</v>
      </c>
      <c r="L161" s="50">
        <v>5.0000000000000001E-4</v>
      </c>
      <c r="M161" s="50">
        <v>5.0000000000000001E-4</v>
      </c>
      <c r="N161" s="44">
        <v>2.9999999999999997E-4</v>
      </c>
    </row>
    <row r="162" spans="1:14" x14ac:dyDescent="0.25">
      <c r="A162" s="10" t="s">
        <v>339</v>
      </c>
      <c r="B162" s="10" t="s">
        <v>375</v>
      </c>
      <c r="C162" s="10" t="s">
        <v>158</v>
      </c>
      <c r="D162" s="10" t="s">
        <v>455</v>
      </c>
      <c r="E162" s="47">
        <v>43354</v>
      </c>
      <c r="F162" s="5">
        <v>2018</v>
      </c>
      <c r="G162" s="42"/>
      <c r="H162" s="49">
        <v>0.6</v>
      </c>
      <c r="I162" s="50">
        <v>1.2999999999999999E-2</v>
      </c>
      <c r="J162" s="50">
        <v>4.2999999999999997E-2</v>
      </c>
      <c r="K162" s="50">
        <v>0.159</v>
      </c>
      <c r="L162" s="50">
        <v>1.6999999999999999E-3</v>
      </c>
      <c r="M162" s="50">
        <v>5.0000000000000001E-4</v>
      </c>
      <c r="N162" s="44">
        <v>2.9999999999999997E-4</v>
      </c>
    </row>
    <row r="163" spans="1:14" x14ac:dyDescent="0.25">
      <c r="A163" s="10" t="s">
        <v>340</v>
      </c>
      <c r="B163" s="10" t="s">
        <v>375</v>
      </c>
      <c r="C163" s="10" t="s">
        <v>158</v>
      </c>
      <c r="D163" s="10" t="s">
        <v>455</v>
      </c>
      <c r="E163" s="47">
        <v>43368</v>
      </c>
      <c r="F163" s="5">
        <v>2018</v>
      </c>
      <c r="G163" s="42"/>
      <c r="H163" s="49">
        <v>0.5</v>
      </c>
      <c r="I163" s="50">
        <v>5.0000000000000001E-3</v>
      </c>
      <c r="J163" s="50">
        <v>5.0000000000000001E-3</v>
      </c>
      <c r="K163" s="50">
        <v>0.16400000000000001</v>
      </c>
      <c r="L163" s="50">
        <v>2.5999999999999999E-3</v>
      </c>
      <c r="M163" s="50">
        <v>5.0000000000000001E-4</v>
      </c>
      <c r="N163" s="44">
        <v>6.9999999999999999E-4</v>
      </c>
    </row>
    <row r="164" spans="1:14" x14ac:dyDescent="0.25">
      <c r="A164" s="10" t="s">
        <v>341</v>
      </c>
      <c r="B164" s="10" t="s">
        <v>375</v>
      </c>
      <c r="C164" s="10" t="s">
        <v>158</v>
      </c>
      <c r="D164" s="10" t="s">
        <v>455</v>
      </c>
      <c r="E164" s="47">
        <v>43376</v>
      </c>
      <c r="F164" s="5">
        <v>2018</v>
      </c>
      <c r="G164" s="42"/>
      <c r="H164" s="49">
        <v>0.25</v>
      </c>
      <c r="I164" s="50">
        <v>3.2000000000000001E-2</v>
      </c>
      <c r="J164" s="50">
        <v>1.4E-2</v>
      </c>
      <c r="K164" s="50">
        <v>0.13800000000000001</v>
      </c>
      <c r="L164" s="50">
        <v>1.9E-3</v>
      </c>
      <c r="M164" s="50">
        <v>5.0000000000000001E-4</v>
      </c>
      <c r="N164" s="44">
        <v>2.9999999999999997E-4</v>
      </c>
    </row>
    <row r="165" spans="1:14" x14ac:dyDescent="0.25">
      <c r="A165" s="10" t="s">
        <v>342</v>
      </c>
      <c r="B165" s="10" t="s">
        <v>375</v>
      </c>
      <c r="C165" s="10" t="s">
        <v>158</v>
      </c>
      <c r="D165" s="10" t="s">
        <v>455</v>
      </c>
      <c r="E165" s="47">
        <v>43382</v>
      </c>
      <c r="F165" s="5">
        <v>2018</v>
      </c>
      <c r="G165" s="42"/>
      <c r="H165" s="49">
        <v>0.25</v>
      </c>
      <c r="I165" s="50">
        <v>5.0000000000000001E-3</v>
      </c>
      <c r="J165" s="50">
        <v>5.0000000000000001E-3</v>
      </c>
      <c r="K165" s="50">
        <v>0.247</v>
      </c>
      <c r="L165" s="50">
        <v>2.3E-3</v>
      </c>
      <c r="M165" s="50">
        <v>1E-3</v>
      </c>
      <c r="N165" s="44">
        <v>6.9999999999999999E-4</v>
      </c>
    </row>
    <row r="166" spans="1:14" x14ac:dyDescent="0.25">
      <c r="A166" s="10" t="s">
        <v>343</v>
      </c>
      <c r="B166" s="10" t="s">
        <v>375</v>
      </c>
      <c r="C166" s="10" t="s">
        <v>158</v>
      </c>
      <c r="D166" s="10" t="s">
        <v>455</v>
      </c>
      <c r="E166" s="47">
        <v>43396</v>
      </c>
      <c r="F166" s="5">
        <v>2018</v>
      </c>
      <c r="G166" s="42"/>
      <c r="H166" s="49">
        <v>0.5</v>
      </c>
      <c r="I166" s="50">
        <v>6.8000000000000005E-2</v>
      </c>
      <c r="J166" s="50">
        <v>5.0000000000000001E-3</v>
      </c>
      <c r="K166" s="50">
        <v>9.2499999999999999E-2</v>
      </c>
      <c r="L166" s="50">
        <v>2.3999999999999998E-3</v>
      </c>
      <c r="M166" s="50">
        <v>2.5999999999999999E-3</v>
      </c>
      <c r="N166" s="44">
        <v>1.1000000000000001E-3</v>
      </c>
    </row>
    <row r="167" spans="1:14" x14ac:dyDescent="0.25">
      <c r="A167" s="10" t="s">
        <v>344</v>
      </c>
      <c r="B167" s="10" t="s">
        <v>375</v>
      </c>
      <c r="C167" s="10" t="s">
        <v>158</v>
      </c>
      <c r="D167" s="10" t="s">
        <v>455</v>
      </c>
      <c r="E167" s="47">
        <v>43402</v>
      </c>
      <c r="F167" s="5">
        <v>2018</v>
      </c>
      <c r="G167" s="42"/>
      <c r="H167" s="49">
        <v>0.5</v>
      </c>
      <c r="I167" s="50">
        <v>5.7000000000000002E-2</v>
      </c>
      <c r="J167" s="50">
        <v>5.0000000000000001E-3</v>
      </c>
      <c r="K167" s="50">
        <v>4.4999999999999998E-2</v>
      </c>
      <c r="L167" s="50">
        <v>5.0000000000000001E-4</v>
      </c>
      <c r="M167" s="50">
        <v>5.0000000000000001E-4</v>
      </c>
      <c r="N167" s="44">
        <v>2.9999999999999997E-4</v>
      </c>
    </row>
    <row r="168" spans="1:14" x14ac:dyDescent="0.25">
      <c r="A168" s="10" t="s">
        <v>345</v>
      </c>
      <c r="B168" s="10" t="s">
        <v>375</v>
      </c>
      <c r="C168" s="10" t="s">
        <v>158</v>
      </c>
      <c r="D168" s="10" t="s">
        <v>455</v>
      </c>
      <c r="E168" s="47">
        <v>43406</v>
      </c>
      <c r="F168" s="5">
        <v>2018</v>
      </c>
      <c r="G168" s="42"/>
      <c r="H168" s="49">
        <v>0.5</v>
      </c>
      <c r="I168" s="50">
        <v>7.5999999999999998E-2</v>
      </c>
      <c r="J168" s="50">
        <v>5.0000000000000001E-3</v>
      </c>
      <c r="K168" s="50">
        <v>0.109</v>
      </c>
      <c r="L168" s="50">
        <v>1.1000000000000001E-3</v>
      </c>
      <c r="M168" s="50">
        <v>1.6999999999999999E-3</v>
      </c>
      <c r="N168" s="44">
        <v>8.0000000000000004E-4</v>
      </c>
    </row>
    <row r="169" spans="1:14" x14ac:dyDescent="0.25">
      <c r="A169" s="10"/>
      <c r="B169" s="10"/>
      <c r="C169" s="10"/>
      <c r="D169" s="10"/>
      <c r="E169" s="47"/>
      <c r="F169" s="5"/>
      <c r="G169" s="42"/>
      <c r="H169" s="49"/>
      <c r="J169" s="49"/>
      <c r="K169" s="49"/>
    </row>
    <row r="170" spans="1:14" x14ac:dyDescent="0.25">
      <c r="A170" s="10"/>
      <c r="B170" s="10"/>
      <c r="C170" s="10"/>
      <c r="D170" s="10"/>
      <c r="E170" s="47"/>
      <c r="F170" s="5"/>
      <c r="G170" s="42"/>
      <c r="H170" s="49"/>
      <c r="J170" s="49"/>
      <c r="K170" s="49"/>
    </row>
    <row r="171" spans="1:14" x14ac:dyDescent="0.25">
      <c r="A171" s="10"/>
      <c r="B171" s="10"/>
      <c r="C171" s="10"/>
      <c r="D171" s="10"/>
      <c r="E171" s="47"/>
      <c r="F171" s="5"/>
      <c r="G171" s="42"/>
      <c r="H171" s="49"/>
      <c r="J171" s="49"/>
      <c r="K171" s="49"/>
    </row>
    <row r="172" spans="1:14" x14ac:dyDescent="0.25">
      <c r="A172" s="10"/>
      <c r="B172" s="10"/>
      <c r="C172" s="10"/>
      <c r="D172" s="10"/>
      <c r="E172" s="47"/>
      <c r="F172" s="5"/>
      <c r="G172" s="42"/>
      <c r="H172" s="49"/>
      <c r="J172" s="49"/>
      <c r="K172" s="49"/>
    </row>
    <row r="173" spans="1:14" x14ac:dyDescent="0.25">
      <c r="A173" s="10"/>
      <c r="B173" s="10"/>
      <c r="C173" s="10"/>
      <c r="D173" s="10"/>
      <c r="E173" s="47"/>
      <c r="F173" s="5"/>
      <c r="G173" s="42"/>
      <c r="H173" s="49"/>
      <c r="J173" s="49"/>
      <c r="K173" s="49"/>
    </row>
    <row r="174" spans="1:14" x14ac:dyDescent="0.25">
      <c r="A174" s="10"/>
      <c r="B174" s="10"/>
      <c r="C174" s="10"/>
      <c r="D174" s="10"/>
      <c r="E174" s="47"/>
      <c r="F174" s="5"/>
      <c r="G174" s="42"/>
      <c r="H174" s="49"/>
      <c r="J174" s="49"/>
      <c r="K174" s="49"/>
    </row>
    <row r="175" spans="1:14" x14ac:dyDescent="0.25">
      <c r="A175" s="10"/>
      <c r="B175" s="10"/>
      <c r="C175" s="10"/>
      <c r="D175" s="10"/>
      <c r="E175" s="47"/>
      <c r="F175" s="5"/>
      <c r="G175" s="42"/>
      <c r="H175" s="49"/>
      <c r="J175" s="49"/>
      <c r="K175" s="49"/>
    </row>
    <row r="176" spans="1:14" x14ac:dyDescent="0.25">
      <c r="A176" s="10"/>
      <c r="B176" s="10"/>
      <c r="C176" s="10"/>
      <c r="D176" s="10"/>
      <c r="E176" s="47"/>
      <c r="F176" s="5"/>
      <c r="G176" s="42"/>
      <c r="H176" s="49"/>
      <c r="J176" s="49"/>
      <c r="K176" s="49"/>
    </row>
    <row r="177" spans="1:11" x14ac:dyDescent="0.25">
      <c r="A177" s="10"/>
      <c r="B177" s="10"/>
      <c r="C177" s="10"/>
      <c r="D177" s="10"/>
      <c r="E177" s="47"/>
      <c r="F177" s="5"/>
      <c r="G177" s="42"/>
      <c r="H177" s="49"/>
      <c r="J177" s="49"/>
      <c r="K177" s="49"/>
    </row>
    <row r="178" spans="1:11" x14ac:dyDescent="0.25">
      <c r="A178" s="10"/>
      <c r="B178" s="10"/>
      <c r="C178" s="10"/>
      <c r="D178" s="10"/>
      <c r="E178" s="47"/>
      <c r="F178" s="5"/>
      <c r="G178" s="42"/>
      <c r="H178" s="49"/>
      <c r="J178" s="49"/>
      <c r="K178" s="49"/>
    </row>
    <row r="179" spans="1:11" x14ac:dyDescent="0.25">
      <c r="A179" s="10"/>
      <c r="B179" s="10"/>
      <c r="C179" s="10"/>
      <c r="D179" s="10"/>
      <c r="E179" s="47"/>
      <c r="F179" s="5"/>
      <c r="G179" s="42"/>
      <c r="H179" s="49"/>
      <c r="J179" s="49"/>
      <c r="K179" s="49"/>
    </row>
    <row r="180" spans="1:11" x14ac:dyDescent="0.25">
      <c r="A180" s="10"/>
      <c r="B180" s="10"/>
      <c r="C180" s="10"/>
      <c r="D180" s="10"/>
      <c r="E180" s="47"/>
      <c r="F180" s="5"/>
      <c r="G180" s="42"/>
      <c r="H180" s="49"/>
      <c r="J180" s="49"/>
      <c r="K180" s="49"/>
    </row>
    <row r="181" spans="1:11" x14ac:dyDescent="0.25">
      <c r="A181" s="10"/>
      <c r="B181" s="10"/>
      <c r="C181" s="10"/>
      <c r="D181" s="10"/>
      <c r="E181" s="47"/>
      <c r="F181" s="5"/>
      <c r="G181" s="42"/>
      <c r="H181" s="49"/>
      <c r="J181" s="49"/>
      <c r="K181" s="49"/>
    </row>
    <row r="182" spans="1:11" x14ac:dyDescent="0.25">
      <c r="A182" s="10"/>
      <c r="B182" s="10"/>
      <c r="C182" s="10"/>
      <c r="D182" s="10"/>
      <c r="E182" s="47"/>
      <c r="F182" s="5"/>
      <c r="G182" s="42"/>
      <c r="H182" s="49"/>
      <c r="J182" s="49"/>
      <c r="K182" s="49"/>
    </row>
    <row r="183" spans="1:11" x14ac:dyDescent="0.25">
      <c r="A183" s="10"/>
      <c r="B183" s="10"/>
      <c r="C183" s="10"/>
      <c r="D183" s="10"/>
      <c r="E183" s="47"/>
      <c r="F183" s="5"/>
      <c r="G183" s="42"/>
      <c r="H183" s="49"/>
      <c r="J183" s="49"/>
      <c r="K183" s="49"/>
    </row>
    <row r="184" spans="1:11" x14ac:dyDescent="0.25">
      <c r="A184" s="10"/>
      <c r="B184" s="10"/>
      <c r="C184" s="10"/>
      <c r="D184" s="10"/>
      <c r="E184" s="47"/>
      <c r="F184" s="5"/>
      <c r="G184" s="42"/>
      <c r="H184" s="49"/>
      <c r="J184" s="49"/>
      <c r="K184" s="49"/>
    </row>
    <row r="185" spans="1:11" x14ac:dyDescent="0.25">
      <c r="A185" s="10"/>
      <c r="B185" s="10"/>
      <c r="C185" s="10"/>
      <c r="D185" s="10"/>
      <c r="E185" s="47"/>
      <c r="F185" s="5"/>
      <c r="G185" s="42"/>
      <c r="H185" s="49"/>
      <c r="J185" s="49"/>
      <c r="K185" s="49"/>
    </row>
    <row r="186" spans="1:11" x14ac:dyDescent="0.25">
      <c r="A186" s="10"/>
      <c r="B186" s="10"/>
      <c r="C186" s="10"/>
      <c r="D186" s="10"/>
      <c r="E186" s="47"/>
      <c r="F186" s="5"/>
      <c r="G186" s="42"/>
      <c r="H186" s="49"/>
      <c r="J186" s="49"/>
      <c r="K186" s="49"/>
    </row>
    <row r="187" spans="1:11" x14ac:dyDescent="0.25">
      <c r="A187" s="10"/>
      <c r="B187" s="10"/>
      <c r="C187" s="10"/>
      <c r="D187" s="10"/>
      <c r="E187" s="47"/>
      <c r="F187" s="5"/>
      <c r="G187" s="42"/>
      <c r="H187" s="49"/>
      <c r="J187" s="49"/>
      <c r="K187" s="49"/>
    </row>
    <row r="188" spans="1:11" x14ac:dyDescent="0.25">
      <c r="A188" s="10"/>
      <c r="B188" s="10"/>
      <c r="C188" s="10"/>
      <c r="D188" s="10"/>
      <c r="E188" s="47"/>
      <c r="F188" s="5"/>
      <c r="G188" s="42"/>
      <c r="H188" s="49"/>
      <c r="J188" s="49"/>
      <c r="K188" s="49"/>
    </row>
    <row r="189" spans="1:11" x14ac:dyDescent="0.25">
      <c r="A189" s="10"/>
      <c r="B189" s="10"/>
      <c r="C189" s="10"/>
      <c r="D189" s="10"/>
      <c r="E189" s="47"/>
      <c r="F189" s="5"/>
      <c r="G189" s="42"/>
      <c r="H189" s="49"/>
      <c r="J189" s="49"/>
      <c r="K189" s="49"/>
    </row>
  </sheetData>
  <autoFilter ref="A1:X168" xr:uid="{2899A382-3C47-4701-834A-4D67C84368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2C1AE-2824-4C54-8D9F-86FB0740CA0A}">
  <dimension ref="A1:O189"/>
  <sheetViews>
    <sheetView zoomScale="90" zoomScaleNormal="90" workbookViewId="0">
      <pane xSplit="1" ySplit="1" topLeftCell="B2" activePane="bottomRight" state="frozen"/>
      <selection pane="topRight" activeCell="F1" sqref="F1"/>
      <selection pane="bottomLeft" activeCell="A2" sqref="A2"/>
      <selection pane="bottomRight" sqref="A1:XFD1048576"/>
    </sheetView>
  </sheetViews>
  <sheetFormatPr defaultColWidth="9.1796875" defaultRowHeight="12.5" x14ac:dyDescent="0.25"/>
  <cols>
    <col min="1" max="1" width="31.81640625" style="44" customWidth="1"/>
    <col min="2" max="2" width="28" style="44" bestFit="1" customWidth="1"/>
    <col min="3" max="3" width="29.81640625" style="44" bestFit="1" customWidth="1"/>
    <col min="4" max="4" width="29.81640625" style="44" customWidth="1"/>
    <col min="5" max="5" width="29.7265625" style="48" bestFit="1" customWidth="1"/>
    <col min="6" max="6" width="7.90625" style="46" bestFit="1" customWidth="1"/>
    <col min="7" max="7" width="14.36328125" style="45" bestFit="1" customWidth="1"/>
    <col min="8" max="8" width="30.81640625" style="43" bestFit="1" customWidth="1"/>
    <col min="9" max="9" width="24" style="50" bestFit="1" customWidth="1"/>
    <col min="10" max="10" width="24.54296875" style="43" bestFit="1" customWidth="1"/>
    <col min="11" max="11" width="15.54296875" style="43" bestFit="1" customWidth="1"/>
    <col min="12" max="12" width="26.453125" style="50" bestFit="1" customWidth="1"/>
    <col min="13" max="13" width="24.90625" style="50" bestFit="1" customWidth="1"/>
    <col min="14" max="14" width="49.1796875" style="44" bestFit="1" customWidth="1"/>
    <col min="15" max="15" width="25.54296875" style="51" bestFit="1" customWidth="1"/>
    <col min="16" max="16384" width="9.1796875" style="44"/>
  </cols>
  <sheetData>
    <row r="1" spans="1:15" s="10" customFormat="1" x14ac:dyDescent="0.25">
      <c r="A1" s="10" t="s">
        <v>203</v>
      </c>
      <c r="B1" s="10" t="s">
        <v>205</v>
      </c>
      <c r="C1" s="10" t="s">
        <v>200</v>
      </c>
      <c r="D1" s="10" t="s">
        <v>373</v>
      </c>
      <c r="E1" s="10" t="s">
        <v>201</v>
      </c>
      <c r="F1" s="10" t="s">
        <v>202</v>
      </c>
      <c r="G1" s="10" t="s">
        <v>204</v>
      </c>
      <c r="H1" s="10" t="s">
        <v>193</v>
      </c>
      <c r="I1" s="10" t="s">
        <v>194</v>
      </c>
      <c r="J1" s="10" t="s">
        <v>195</v>
      </c>
      <c r="K1" s="10" t="s">
        <v>196</v>
      </c>
      <c r="L1" s="10" t="s">
        <v>197</v>
      </c>
      <c r="M1" s="10" t="s">
        <v>198</v>
      </c>
      <c r="N1" s="10" t="s">
        <v>199</v>
      </c>
      <c r="O1" s="10" t="s">
        <v>192</v>
      </c>
    </row>
    <row r="2" spans="1:15" x14ac:dyDescent="0.25">
      <c r="A2" s="10" t="s">
        <v>346</v>
      </c>
      <c r="B2" s="10" t="s">
        <v>419</v>
      </c>
      <c r="C2" s="10" t="s">
        <v>159</v>
      </c>
      <c r="D2" s="10"/>
      <c r="E2" s="47">
        <v>42830</v>
      </c>
      <c r="F2" s="5">
        <v>2017</v>
      </c>
      <c r="G2" s="42">
        <v>1.0296006014502845</v>
      </c>
      <c r="H2" s="49" t="s">
        <v>29</v>
      </c>
      <c r="I2" s="50">
        <v>5.0999999999999997E-2</v>
      </c>
      <c r="J2" s="49">
        <v>0.35699999999999998</v>
      </c>
      <c r="K2" s="49"/>
      <c r="L2" s="50">
        <v>2.7100000000000003E-2</v>
      </c>
      <c r="M2" s="50">
        <v>1.44E-2</v>
      </c>
      <c r="N2" s="44">
        <v>5.7999999999999996E-3</v>
      </c>
      <c r="O2" s="51" t="s">
        <v>29</v>
      </c>
    </row>
    <row r="3" spans="1:15" x14ac:dyDescent="0.25">
      <c r="A3" s="10" t="s">
        <v>347</v>
      </c>
      <c r="B3" s="10" t="s">
        <v>420</v>
      </c>
      <c r="C3" s="10" t="s">
        <v>160</v>
      </c>
      <c r="D3" s="10"/>
      <c r="E3" s="47">
        <v>42830</v>
      </c>
      <c r="F3" s="5">
        <v>2017</v>
      </c>
      <c r="G3" s="42">
        <v>0.23335023442680786</v>
      </c>
      <c r="H3" s="49" t="s">
        <v>29</v>
      </c>
      <c r="I3" s="50">
        <v>2.7E-2</v>
      </c>
      <c r="J3" s="49">
        <v>1.137</v>
      </c>
      <c r="K3" s="49"/>
      <c r="L3" s="50">
        <v>0.1016</v>
      </c>
      <c r="M3" s="50">
        <v>1.41E-2</v>
      </c>
      <c r="N3" s="44">
        <v>4.9000000000000007E-3</v>
      </c>
      <c r="O3" s="51" t="s">
        <v>29</v>
      </c>
    </row>
    <row r="4" spans="1:15" x14ac:dyDescent="0.25">
      <c r="A4" s="10" t="s">
        <v>348</v>
      </c>
      <c r="B4" s="10" t="s">
        <v>421</v>
      </c>
      <c r="C4" s="10"/>
      <c r="D4" s="10"/>
      <c r="E4" s="47">
        <v>42830</v>
      </c>
      <c r="F4" s="5">
        <v>2017</v>
      </c>
      <c r="G4" s="42">
        <v>3.5327558704829949</v>
      </c>
      <c r="H4" s="49" t="s">
        <v>29</v>
      </c>
      <c r="I4" s="50">
        <v>1.4999999999999999E-2</v>
      </c>
      <c r="J4" s="49">
        <v>0.10299999999999999</v>
      </c>
      <c r="K4" s="49"/>
      <c r="L4" s="50">
        <v>2.1000000000000001E-2</v>
      </c>
      <c r="M4" s="50">
        <v>9.300000000000001E-3</v>
      </c>
      <c r="N4" s="44">
        <v>3.0999999999999999E-3</v>
      </c>
      <c r="O4" s="51" t="s">
        <v>29</v>
      </c>
    </row>
    <row r="5" spans="1:15" x14ac:dyDescent="0.25">
      <c r="A5" s="10" t="s">
        <v>349</v>
      </c>
      <c r="B5" s="10" t="s">
        <v>422</v>
      </c>
      <c r="C5" s="10" t="s">
        <v>158</v>
      </c>
      <c r="D5" s="10"/>
      <c r="E5" s="47">
        <v>42830</v>
      </c>
      <c r="F5" s="5">
        <v>2017</v>
      </c>
      <c r="G5" s="42">
        <v>3.2160662666180415</v>
      </c>
      <c r="H5" s="49" t="s">
        <v>29</v>
      </c>
      <c r="I5" s="50">
        <v>2.4E-2</v>
      </c>
      <c r="J5" s="49">
        <v>1.3520000000000001</v>
      </c>
      <c r="K5" s="49"/>
      <c r="L5" s="50">
        <v>7.2499999999999995E-2</v>
      </c>
      <c r="M5" s="50">
        <v>1.35E-2</v>
      </c>
      <c r="N5" s="44">
        <v>8.3000000000000001E-3</v>
      </c>
      <c r="O5" s="51" t="s">
        <v>29</v>
      </c>
    </row>
    <row r="6" spans="1:15" x14ac:dyDescent="0.25">
      <c r="A6" s="10" t="s">
        <v>350</v>
      </c>
      <c r="B6" s="10" t="s">
        <v>423</v>
      </c>
      <c r="C6" s="10"/>
      <c r="D6" s="10"/>
      <c r="E6" s="47">
        <v>42830</v>
      </c>
      <c r="F6" s="5">
        <v>2017</v>
      </c>
      <c r="G6" s="42">
        <v>12.642582343766696</v>
      </c>
      <c r="H6" s="49" t="s">
        <v>29</v>
      </c>
      <c r="I6" s="50">
        <v>2.1999999999999999E-2</v>
      </c>
      <c r="J6" s="49">
        <v>1.0169999999999999</v>
      </c>
      <c r="K6" s="49"/>
      <c r="L6" s="50">
        <v>5.8000000000000003E-2</v>
      </c>
      <c r="M6" s="50">
        <v>1.6E-2</v>
      </c>
      <c r="N6" s="44">
        <v>5.5999999999999999E-3</v>
      </c>
      <c r="O6" s="51" t="s">
        <v>29</v>
      </c>
    </row>
    <row r="7" spans="1:15" x14ac:dyDescent="0.25">
      <c r="A7" s="10" t="s">
        <v>351</v>
      </c>
      <c r="B7" s="10" t="s">
        <v>424</v>
      </c>
      <c r="C7" s="10" t="s">
        <v>161</v>
      </c>
      <c r="D7" s="10"/>
      <c r="E7" s="47">
        <v>42830</v>
      </c>
      <c r="F7" s="5">
        <v>2017</v>
      </c>
      <c r="G7" s="42">
        <v>3.5327558704829949</v>
      </c>
      <c r="H7" s="49" t="s">
        <v>29</v>
      </c>
      <c r="I7" s="50">
        <v>7.0000000000000001E-3</v>
      </c>
      <c r="J7" s="49">
        <v>5.5289999999999999</v>
      </c>
      <c r="K7" s="49"/>
      <c r="L7" s="50">
        <v>2.0399999999999998E-2</v>
      </c>
      <c r="M7" s="50">
        <v>6.4000000000000003E-3</v>
      </c>
      <c r="N7" s="44">
        <v>3.0999999999999999E-3</v>
      </c>
      <c r="O7" s="51" t="s">
        <v>29</v>
      </c>
    </row>
    <row r="8" spans="1:15" x14ac:dyDescent="0.25">
      <c r="A8" s="10" t="s">
        <v>352</v>
      </c>
      <c r="B8" s="10" t="s">
        <v>425</v>
      </c>
      <c r="C8" s="10"/>
      <c r="D8" s="10"/>
      <c r="E8" s="47">
        <v>42830</v>
      </c>
      <c r="F8" s="5">
        <v>2017</v>
      </c>
      <c r="G8" s="42">
        <v>3.5327558704829949</v>
      </c>
      <c r="H8" s="49" t="s">
        <v>29</v>
      </c>
      <c r="I8" s="50">
        <v>1.7999999999999999E-2</v>
      </c>
      <c r="J8" s="49">
        <v>0.90300000000000002</v>
      </c>
      <c r="K8" s="49"/>
      <c r="L8" s="50">
        <v>2.3899999999999998E-2</v>
      </c>
      <c r="M8" s="50">
        <v>1.0199999999999999E-2</v>
      </c>
      <c r="N8" s="44">
        <v>3.0999999999999999E-3</v>
      </c>
      <c r="O8" s="51" t="s">
        <v>29</v>
      </c>
    </row>
    <row r="9" spans="1:15" x14ac:dyDescent="0.25">
      <c r="A9" s="10" t="s">
        <v>353</v>
      </c>
      <c r="B9" s="10" t="s">
        <v>419</v>
      </c>
      <c r="C9" s="10" t="s">
        <v>159</v>
      </c>
      <c r="D9" s="10"/>
      <c r="E9" s="47">
        <v>42857</v>
      </c>
      <c r="F9" s="5">
        <v>2017</v>
      </c>
      <c r="G9" s="42">
        <v>0.86803672658410813</v>
      </c>
      <c r="H9" s="49" t="s">
        <v>29</v>
      </c>
      <c r="I9" s="50">
        <v>0.23699999999999999</v>
      </c>
      <c r="J9" s="49">
        <v>0.77200000000000002</v>
      </c>
      <c r="K9" s="49"/>
      <c r="L9" s="50">
        <v>0.28699999999999998</v>
      </c>
      <c r="M9" s="50">
        <v>0.18</v>
      </c>
      <c r="N9" s="44">
        <v>0.1381</v>
      </c>
      <c r="O9" s="51" t="s">
        <v>29</v>
      </c>
    </row>
    <row r="10" spans="1:15" x14ac:dyDescent="0.25">
      <c r="A10" s="10" t="s">
        <v>354</v>
      </c>
      <c r="B10" s="10" t="s">
        <v>420</v>
      </c>
      <c r="C10" s="10" t="s">
        <v>160</v>
      </c>
      <c r="D10" s="10"/>
      <c r="E10" s="47">
        <v>42857</v>
      </c>
      <c r="F10" s="5">
        <v>2017</v>
      </c>
      <c r="G10" s="42">
        <v>0.19673315395713786</v>
      </c>
      <c r="H10" s="49" t="s">
        <v>29</v>
      </c>
      <c r="I10" s="50">
        <v>3.3000000000000002E-2</v>
      </c>
      <c r="J10" s="49">
        <v>0.89100000000000001</v>
      </c>
      <c r="K10" s="49"/>
      <c r="L10" s="50">
        <v>7.2400000000000006E-2</v>
      </c>
      <c r="M10" s="50">
        <v>2.7199999999999998E-2</v>
      </c>
      <c r="N10" s="44">
        <v>1.43E-2</v>
      </c>
      <c r="O10" s="51" t="s">
        <v>29</v>
      </c>
    </row>
    <row r="11" spans="1:15" x14ac:dyDescent="0.25">
      <c r="A11" s="10" t="s">
        <v>355</v>
      </c>
      <c r="B11" s="10" t="s">
        <v>422</v>
      </c>
      <c r="C11" s="10" t="s">
        <v>158</v>
      </c>
      <c r="D11" s="10"/>
      <c r="E11" s="47">
        <v>42857</v>
      </c>
      <c r="F11" s="5">
        <v>2017</v>
      </c>
      <c r="G11" s="42">
        <v>2.7114044325735538</v>
      </c>
      <c r="H11" s="49" t="s">
        <v>29</v>
      </c>
      <c r="I11" s="50">
        <v>3.5000000000000003E-2</v>
      </c>
      <c r="J11" s="49">
        <v>1.2130000000000001</v>
      </c>
      <c r="K11" s="49"/>
      <c r="L11" s="50">
        <v>0.1018</v>
      </c>
      <c r="M11" s="50">
        <v>1.5099999999999999E-2</v>
      </c>
      <c r="N11" s="44">
        <v>5.0999999999999995E-3</v>
      </c>
      <c r="O11" s="51" t="s">
        <v>29</v>
      </c>
    </row>
    <row r="12" spans="1:15" x14ac:dyDescent="0.25">
      <c r="A12" s="10" t="s">
        <v>356</v>
      </c>
      <c r="B12" s="10" t="s">
        <v>423</v>
      </c>
      <c r="C12" s="10"/>
      <c r="D12" s="10"/>
      <c r="E12" s="47">
        <v>42857</v>
      </c>
      <c r="F12" s="5">
        <v>2017</v>
      </c>
      <c r="G12" s="42">
        <v>15.239944557956388</v>
      </c>
      <c r="H12" s="49" t="s">
        <v>29</v>
      </c>
      <c r="I12" s="50">
        <v>2.7E-2</v>
      </c>
      <c r="J12" s="49">
        <v>0.68400000000000005</v>
      </c>
      <c r="K12" s="49"/>
      <c r="L12" s="50">
        <v>8.2200000000000009E-2</v>
      </c>
      <c r="M12" s="50">
        <v>2.24E-2</v>
      </c>
      <c r="N12" s="44">
        <v>1.1300000000000001E-2</v>
      </c>
      <c r="O12" s="51" t="s">
        <v>29</v>
      </c>
    </row>
    <row r="13" spans="1:15" x14ac:dyDescent="0.25">
      <c r="A13" s="10" t="s">
        <v>357</v>
      </c>
      <c r="B13" s="10" t="s">
        <v>419</v>
      </c>
      <c r="C13" s="10" t="s">
        <v>159</v>
      </c>
      <c r="D13" s="10"/>
      <c r="E13" s="47">
        <v>42892</v>
      </c>
      <c r="F13" s="5">
        <v>2017</v>
      </c>
      <c r="G13" s="42">
        <v>0.54914384612785838</v>
      </c>
      <c r="H13" s="49" t="s">
        <v>29</v>
      </c>
      <c r="I13" s="50">
        <v>7.0000000000000001E-3</v>
      </c>
      <c r="J13" s="49">
        <v>0.112</v>
      </c>
      <c r="K13" s="49"/>
      <c r="L13" s="50">
        <v>2.7399999999999997E-2</v>
      </c>
      <c r="M13" s="50">
        <v>1.3900000000000001E-2</v>
      </c>
      <c r="N13" s="44">
        <v>2.5999999999999999E-3</v>
      </c>
      <c r="O13" s="51" t="s">
        <v>29</v>
      </c>
    </row>
    <row r="14" spans="1:15" x14ac:dyDescent="0.25">
      <c r="A14" s="10" t="s">
        <v>358</v>
      </c>
      <c r="B14" s="10" t="s">
        <v>420</v>
      </c>
      <c r="C14" s="10" t="s">
        <v>160</v>
      </c>
      <c r="D14" s="10"/>
      <c r="E14" s="47">
        <v>42892</v>
      </c>
      <c r="F14" s="5">
        <v>2017</v>
      </c>
      <c r="G14" s="42">
        <v>0.12445879018278933</v>
      </c>
      <c r="H14" s="49" t="s">
        <v>29</v>
      </c>
      <c r="I14" s="50">
        <v>0.02</v>
      </c>
      <c r="J14" s="49" t="s">
        <v>29</v>
      </c>
      <c r="K14" s="49"/>
      <c r="L14" s="50">
        <v>2.4300000000000002E-2</v>
      </c>
      <c r="M14" s="50">
        <v>1.01E-2</v>
      </c>
      <c r="N14" s="44">
        <v>1.5E-3</v>
      </c>
      <c r="O14" s="51" t="s">
        <v>29</v>
      </c>
    </row>
    <row r="15" spans="1:15" x14ac:dyDescent="0.25">
      <c r="A15" s="10" t="s">
        <v>359</v>
      </c>
      <c r="B15" s="10" t="s">
        <v>421</v>
      </c>
      <c r="C15" s="10"/>
      <c r="D15" s="10"/>
      <c r="E15" s="47">
        <v>42892</v>
      </c>
      <c r="F15" s="5">
        <v>2017</v>
      </c>
      <c r="G15" s="42">
        <v>1.8842171842315854</v>
      </c>
      <c r="H15" s="49" t="s">
        <v>29</v>
      </c>
      <c r="I15" s="50">
        <v>1.4E-2</v>
      </c>
      <c r="J15" s="49">
        <v>0.107</v>
      </c>
      <c r="K15" s="49"/>
      <c r="L15" s="50">
        <v>3.5400000000000001E-2</v>
      </c>
      <c r="M15" s="50">
        <v>2.0899999999999998E-2</v>
      </c>
      <c r="N15" s="44">
        <v>1.1800000000000001E-2</v>
      </c>
      <c r="O15" s="51" t="s">
        <v>29</v>
      </c>
    </row>
    <row r="16" spans="1:15" x14ac:dyDescent="0.25">
      <c r="A16" s="10" t="s">
        <v>360</v>
      </c>
      <c r="B16" s="10" t="s">
        <v>376</v>
      </c>
      <c r="C16" s="10" t="s">
        <v>158</v>
      </c>
      <c r="D16" s="10"/>
      <c r="E16" s="47">
        <v>42892</v>
      </c>
      <c r="F16" s="5">
        <v>2017</v>
      </c>
      <c r="G16" s="42">
        <v>1.7153088261263716</v>
      </c>
      <c r="H16" s="49" t="s">
        <v>29</v>
      </c>
      <c r="I16" s="50">
        <v>1.6E-2</v>
      </c>
      <c r="J16" s="49">
        <v>0.85</v>
      </c>
      <c r="K16" s="49"/>
      <c r="L16" s="50">
        <v>2.0199999999999999E-2</v>
      </c>
      <c r="M16" s="50">
        <v>7.3000000000000001E-3</v>
      </c>
      <c r="N16" s="44">
        <v>6.9000000000000008E-3</v>
      </c>
      <c r="O16" s="51" t="s">
        <v>29</v>
      </c>
    </row>
    <row r="17" spans="1:15" x14ac:dyDescent="0.25">
      <c r="A17" s="10" t="s">
        <v>361</v>
      </c>
      <c r="B17" s="10" t="s">
        <v>377</v>
      </c>
      <c r="C17" s="10"/>
      <c r="D17" s="10"/>
      <c r="E17" s="47">
        <v>42892</v>
      </c>
      <c r="F17" s="5">
        <v>2017</v>
      </c>
      <c r="G17" s="42">
        <v>9.9513395676183372</v>
      </c>
      <c r="H17" s="49" t="s">
        <v>29</v>
      </c>
      <c r="I17" s="50">
        <v>2.8000000000000001E-2</v>
      </c>
      <c r="J17" s="49">
        <v>0.626</v>
      </c>
      <c r="K17" s="49"/>
      <c r="L17" s="50">
        <v>6.83E-2</v>
      </c>
      <c r="M17" s="50">
        <v>1.9399999999999997E-2</v>
      </c>
      <c r="N17" s="44">
        <v>9.300000000000001E-3</v>
      </c>
      <c r="O17" s="51" t="s">
        <v>29</v>
      </c>
    </row>
    <row r="18" spans="1:15" x14ac:dyDescent="0.25">
      <c r="A18" s="10" t="s">
        <v>362</v>
      </c>
      <c r="B18" s="10" t="s">
        <v>378</v>
      </c>
      <c r="C18" s="10" t="s">
        <v>161</v>
      </c>
      <c r="D18" s="10"/>
      <c r="E18" s="47">
        <v>42892</v>
      </c>
      <c r="F18" s="5">
        <v>2017</v>
      </c>
      <c r="G18" s="42">
        <v>1.8842171842315854</v>
      </c>
      <c r="H18" s="49" t="s">
        <v>29</v>
      </c>
      <c r="I18" s="50">
        <v>1.0999999999999999E-2</v>
      </c>
      <c r="J18" s="49">
        <v>3.5139999999999998</v>
      </c>
      <c r="K18" s="49"/>
      <c r="L18" s="50">
        <v>1.3099999999999999E-2</v>
      </c>
      <c r="M18" s="50">
        <v>7.0000000000000001E-3</v>
      </c>
      <c r="N18" s="44">
        <v>4.2000000000000006E-3</v>
      </c>
      <c r="O18" s="51" t="s">
        <v>29</v>
      </c>
    </row>
    <row r="19" spans="1:15" x14ac:dyDescent="0.25">
      <c r="A19" s="10" t="s">
        <v>363</v>
      </c>
      <c r="B19" s="10" t="s">
        <v>379</v>
      </c>
      <c r="C19" s="10"/>
      <c r="D19" s="10"/>
      <c r="E19" s="47">
        <v>42892</v>
      </c>
      <c r="F19" s="5">
        <v>2017</v>
      </c>
      <c r="G19" s="42">
        <v>1.8842171842315854</v>
      </c>
      <c r="H19" s="49" t="s">
        <v>29</v>
      </c>
      <c r="I19" s="50">
        <v>7.6999999999999999E-2</v>
      </c>
      <c r="J19" s="49">
        <v>0.57799999999999996</v>
      </c>
      <c r="K19" s="49"/>
      <c r="L19" s="50">
        <v>3.0699999999999998E-2</v>
      </c>
      <c r="M19" s="50">
        <v>1.14E-2</v>
      </c>
      <c r="N19" s="44">
        <v>3.0999999999999999E-3</v>
      </c>
      <c r="O19" s="51" t="s">
        <v>29</v>
      </c>
    </row>
    <row r="20" spans="1:15" x14ac:dyDescent="0.25">
      <c r="A20" s="10" t="s">
        <v>364</v>
      </c>
      <c r="B20" s="10" t="s">
        <v>380</v>
      </c>
      <c r="C20" s="10" t="s">
        <v>159</v>
      </c>
      <c r="D20" s="10"/>
      <c r="E20" s="47">
        <v>42921</v>
      </c>
      <c r="F20" s="5">
        <v>2017</v>
      </c>
      <c r="G20" s="42">
        <v>0.36731122336609462</v>
      </c>
      <c r="H20" s="49" t="s">
        <v>29</v>
      </c>
      <c r="I20" s="50">
        <v>2.5000000000000001E-2</v>
      </c>
      <c r="J20" s="49">
        <v>0.38200000000000001</v>
      </c>
      <c r="K20" s="49"/>
      <c r="L20" s="50">
        <v>4.7200000000000006E-2</v>
      </c>
      <c r="M20" s="50">
        <v>3.2899999999999999E-2</v>
      </c>
      <c r="N20" s="44">
        <v>2.3600000000000003E-2</v>
      </c>
      <c r="O20" s="51" t="s">
        <v>29</v>
      </c>
    </row>
    <row r="21" spans="1:15" x14ac:dyDescent="0.25">
      <c r="A21" s="10" t="s">
        <v>365</v>
      </c>
      <c r="B21" s="10" t="s">
        <v>381</v>
      </c>
      <c r="C21" s="10" t="s">
        <v>160</v>
      </c>
      <c r="D21" s="10"/>
      <c r="E21" s="47">
        <v>42921</v>
      </c>
      <c r="F21" s="5">
        <v>2017</v>
      </c>
      <c r="G21" s="42">
        <v>8.3247970095726959E-2</v>
      </c>
      <c r="H21" s="49" t="s">
        <v>29</v>
      </c>
      <c r="I21" s="50" t="s">
        <v>29</v>
      </c>
      <c r="J21" s="49">
        <v>4.056</v>
      </c>
      <c r="K21" s="49"/>
      <c r="L21" s="50">
        <v>4.0899999999999999E-2</v>
      </c>
      <c r="M21" s="50">
        <v>2.01E-2</v>
      </c>
      <c r="N21" s="44">
        <v>1.5099999999999999E-2</v>
      </c>
      <c r="O21" s="51" t="s">
        <v>29</v>
      </c>
    </row>
    <row r="22" spans="1:15" x14ac:dyDescent="0.25">
      <c r="A22" s="10" t="s">
        <v>366</v>
      </c>
      <c r="B22" s="10" t="s">
        <v>382</v>
      </c>
      <c r="C22" s="10"/>
      <c r="D22" s="10"/>
      <c r="E22" s="47">
        <v>42921</v>
      </c>
      <c r="F22" s="5">
        <v>2017</v>
      </c>
      <c r="G22" s="42">
        <v>1.2603148044135235</v>
      </c>
      <c r="H22" s="49" t="s">
        <v>29</v>
      </c>
      <c r="I22" s="50">
        <v>2.5000000000000001E-3</v>
      </c>
      <c r="J22" s="49">
        <v>0.17299999999999999</v>
      </c>
      <c r="K22" s="49"/>
      <c r="L22" s="50">
        <v>3.9600000000000003E-2</v>
      </c>
      <c r="M22" s="50">
        <v>2.9000000000000001E-2</v>
      </c>
      <c r="N22" s="44">
        <v>2.0300000000000002E-2</v>
      </c>
      <c r="O22" s="51" t="s">
        <v>29</v>
      </c>
    </row>
    <row r="23" spans="1:15" x14ac:dyDescent="0.25">
      <c r="A23" s="10" t="s">
        <v>367</v>
      </c>
      <c r="B23" s="10" t="s">
        <v>376</v>
      </c>
      <c r="C23" s="10" t="s">
        <v>158</v>
      </c>
      <c r="D23" s="10"/>
      <c r="E23" s="47">
        <v>42921</v>
      </c>
      <c r="F23" s="5">
        <v>2017</v>
      </c>
      <c r="G23" s="42">
        <v>1.1473354164264655</v>
      </c>
      <c r="H23" s="49" t="s">
        <v>29</v>
      </c>
      <c r="I23" s="50">
        <v>2.5000000000000001E-3</v>
      </c>
      <c r="J23" s="49">
        <v>2.2389999999999999</v>
      </c>
      <c r="K23" s="49"/>
      <c r="L23" s="50">
        <v>3.1E-2</v>
      </c>
      <c r="M23" s="50">
        <v>1.5099999999999999E-2</v>
      </c>
      <c r="N23" s="44">
        <v>1.1699999999999999E-2</v>
      </c>
      <c r="O23" s="51" t="s">
        <v>29</v>
      </c>
    </row>
    <row r="24" spans="1:15" x14ac:dyDescent="0.25">
      <c r="A24" s="10" t="s">
        <v>368</v>
      </c>
      <c r="B24" s="10" t="s">
        <v>383</v>
      </c>
      <c r="C24" s="10"/>
      <c r="D24" s="10"/>
      <c r="E24" s="47">
        <v>42921</v>
      </c>
      <c r="F24" s="5">
        <v>2017</v>
      </c>
      <c r="G24" s="42">
        <v>8.3553700143210587</v>
      </c>
      <c r="H24" s="49" t="s">
        <v>29</v>
      </c>
      <c r="I24" s="50">
        <v>2.5000000000000001E-3</v>
      </c>
      <c r="J24" s="49">
        <v>0.59399999999999997</v>
      </c>
      <c r="K24" s="49"/>
      <c r="L24" s="50">
        <v>7.7200000000000005E-2</v>
      </c>
      <c r="M24" s="50">
        <v>1.61E-2</v>
      </c>
      <c r="N24" s="44">
        <v>8.3000000000000001E-3</v>
      </c>
      <c r="O24" s="51" t="s">
        <v>29</v>
      </c>
    </row>
    <row r="25" spans="1:15" x14ac:dyDescent="0.25">
      <c r="A25" s="10" t="s">
        <v>369</v>
      </c>
      <c r="B25" s="10" t="s">
        <v>384</v>
      </c>
      <c r="C25" s="10" t="s">
        <v>161</v>
      </c>
      <c r="D25" s="10"/>
      <c r="E25" s="47">
        <v>42921</v>
      </c>
      <c r="F25" s="5">
        <v>2017</v>
      </c>
      <c r="G25" s="42">
        <v>1.2603148044135235</v>
      </c>
      <c r="H25" s="49" t="s">
        <v>29</v>
      </c>
      <c r="I25" s="50">
        <v>1.7000000000000001E-2</v>
      </c>
      <c r="J25" s="49">
        <v>5.7279999999999998</v>
      </c>
      <c r="K25" s="49"/>
      <c r="L25" s="50">
        <v>2.0799999999999999E-2</v>
      </c>
      <c r="M25" s="50">
        <v>1.0500000000000001E-2</v>
      </c>
      <c r="N25" s="44">
        <v>8.8000000000000005E-3</v>
      </c>
      <c r="O25" s="51" t="s">
        <v>29</v>
      </c>
    </row>
    <row r="26" spans="1:15" x14ac:dyDescent="0.25">
      <c r="A26" s="10" t="s">
        <v>370</v>
      </c>
      <c r="B26" s="10" t="s">
        <v>385</v>
      </c>
      <c r="C26" s="10"/>
      <c r="D26" s="10"/>
      <c r="E26" s="47">
        <v>42921</v>
      </c>
      <c r="F26" s="5">
        <v>2017</v>
      </c>
      <c r="G26" s="42">
        <v>1.2603148044135235</v>
      </c>
      <c r="H26" s="49" t="s">
        <v>29</v>
      </c>
      <c r="I26" s="50">
        <v>8.9999999999999993E-3</v>
      </c>
      <c r="J26" s="49">
        <v>1.135</v>
      </c>
      <c r="K26" s="49"/>
      <c r="L26" s="50">
        <v>3.5299999999999998E-2</v>
      </c>
      <c r="M26" s="50">
        <v>1.9399999999999997E-2</v>
      </c>
      <c r="N26" s="44">
        <v>1.35E-2</v>
      </c>
      <c r="O26" s="51" t="s">
        <v>29</v>
      </c>
    </row>
    <row r="27" spans="1:15" x14ac:dyDescent="0.25">
      <c r="A27" s="10" t="s">
        <v>371</v>
      </c>
      <c r="B27" s="10" t="s">
        <v>380</v>
      </c>
      <c r="C27" s="10" t="s">
        <v>159</v>
      </c>
      <c r="D27" s="10"/>
      <c r="E27" s="47">
        <v>42944</v>
      </c>
      <c r="F27" s="5">
        <v>2017</v>
      </c>
      <c r="G27" s="42">
        <v>0.2546879699845101</v>
      </c>
      <c r="H27" s="49" t="s">
        <v>29</v>
      </c>
      <c r="I27" s="50">
        <v>7.8E-2</v>
      </c>
      <c r="J27" s="49">
        <v>0.372</v>
      </c>
      <c r="K27" s="49"/>
      <c r="L27" s="50">
        <v>4.9000000000000002E-2</v>
      </c>
      <c r="M27" s="50">
        <v>2.8000000000000001E-2</v>
      </c>
      <c r="N27" s="44">
        <v>1.7399999999999999E-2</v>
      </c>
      <c r="O27" s="51" t="s">
        <v>29</v>
      </c>
    </row>
    <row r="28" spans="1:15" x14ac:dyDescent="0.25">
      <c r="A28" s="10" t="s">
        <v>372</v>
      </c>
      <c r="B28" s="10" t="s">
        <v>381</v>
      </c>
      <c r="C28" s="10" t="s">
        <v>160</v>
      </c>
      <c r="D28" s="10"/>
      <c r="E28" s="47">
        <v>42944</v>
      </c>
      <c r="F28" s="5">
        <v>2017</v>
      </c>
      <c r="G28" s="42">
        <v>5.7722865951961043E-2</v>
      </c>
      <c r="H28" s="49" t="s">
        <v>29</v>
      </c>
      <c r="I28" s="50">
        <v>0.13</v>
      </c>
      <c r="J28" s="49">
        <v>1.4139999999999999</v>
      </c>
      <c r="K28" s="49"/>
      <c r="L28" s="50">
        <v>2.6499999999999999E-2</v>
      </c>
      <c r="M28" s="50">
        <v>9.6999999999999986E-3</v>
      </c>
      <c r="N28" s="44">
        <v>4.7000000000000002E-3</v>
      </c>
      <c r="O28" s="51" t="s">
        <v>29</v>
      </c>
    </row>
    <row r="29" spans="1:15" x14ac:dyDescent="0.25">
      <c r="A29" s="10" t="s">
        <v>206</v>
      </c>
      <c r="B29" s="10" t="s">
        <v>382</v>
      </c>
      <c r="C29" s="10"/>
      <c r="D29" s="10"/>
      <c r="E29" s="47">
        <v>42944</v>
      </c>
      <c r="F29" s="5">
        <v>2017</v>
      </c>
      <c r="G29" s="42">
        <v>0.87388295989415299</v>
      </c>
      <c r="H29" s="49" t="s">
        <v>29</v>
      </c>
      <c r="I29" s="50">
        <v>7.0000000000000007E-2</v>
      </c>
      <c r="J29" s="49">
        <v>9.4E-2</v>
      </c>
      <c r="K29" s="49"/>
      <c r="L29" s="50">
        <v>4.4200000000000003E-2</v>
      </c>
      <c r="M29" s="50">
        <v>1.7999999999999999E-2</v>
      </c>
      <c r="N29" s="44">
        <v>1.72E-2</v>
      </c>
      <c r="O29" s="51" t="s">
        <v>29</v>
      </c>
    </row>
    <row r="30" spans="1:15" x14ac:dyDescent="0.25">
      <c r="A30" s="10" t="s">
        <v>207</v>
      </c>
      <c r="B30" s="10" t="s">
        <v>376</v>
      </c>
      <c r="C30" s="10" t="s">
        <v>158</v>
      </c>
      <c r="D30" s="10"/>
      <c r="E30" s="47">
        <v>42944</v>
      </c>
      <c r="F30" s="5">
        <v>2017</v>
      </c>
      <c r="G30" s="42">
        <v>0.79554478467363454</v>
      </c>
      <c r="H30" s="49" t="s">
        <v>29</v>
      </c>
      <c r="I30" s="50">
        <v>8.5999999999999993E-2</v>
      </c>
      <c r="J30" s="49">
        <v>1.1919999999999999</v>
      </c>
      <c r="K30" s="49"/>
      <c r="L30" s="50">
        <v>2.46E-2</v>
      </c>
      <c r="M30" s="50">
        <v>6.0000000000000001E-3</v>
      </c>
      <c r="N30" s="44">
        <v>4.5999999999999999E-3</v>
      </c>
      <c r="O30" s="51" t="s">
        <v>29</v>
      </c>
    </row>
    <row r="31" spans="1:15" x14ac:dyDescent="0.25">
      <c r="A31" s="10" t="s">
        <v>208</v>
      </c>
      <c r="B31" s="10" t="s">
        <v>383</v>
      </c>
      <c r="C31" s="10"/>
      <c r="D31" s="10"/>
      <c r="E31" s="47">
        <v>42944</v>
      </c>
      <c r="F31" s="5">
        <v>2017</v>
      </c>
      <c r="G31" s="42">
        <v>5.2260179490322729</v>
      </c>
      <c r="H31" s="49" t="s">
        <v>29</v>
      </c>
      <c r="I31" s="50">
        <v>7.0000000000000007E-2</v>
      </c>
      <c r="J31" s="49">
        <v>1.22</v>
      </c>
      <c r="K31" s="49"/>
      <c r="L31" s="50">
        <v>3.1300000000000001E-2</v>
      </c>
      <c r="M31" s="50">
        <v>1.47E-2</v>
      </c>
      <c r="N31" s="44">
        <v>1.12E-2</v>
      </c>
      <c r="O31" s="51" t="s">
        <v>29</v>
      </c>
    </row>
    <row r="32" spans="1:15" x14ac:dyDescent="0.25">
      <c r="A32" s="10" t="s">
        <v>209</v>
      </c>
      <c r="B32" s="10" t="s">
        <v>384</v>
      </c>
      <c r="C32" s="10" t="s">
        <v>161</v>
      </c>
      <c r="D32" s="10"/>
      <c r="E32" s="47">
        <v>42944</v>
      </c>
      <c r="F32" s="5">
        <v>2017</v>
      </c>
      <c r="G32" s="42">
        <v>0.87388295989415299</v>
      </c>
      <c r="H32" s="49" t="s">
        <v>29</v>
      </c>
      <c r="I32" s="50">
        <v>2.1000000000000001E-2</v>
      </c>
      <c r="J32" s="49">
        <v>4.4459999999999997</v>
      </c>
      <c r="K32" s="49"/>
      <c r="L32" s="50">
        <v>1.1699999999999999E-2</v>
      </c>
      <c r="M32" s="50">
        <v>4.0000000000000001E-3</v>
      </c>
      <c r="N32" s="44">
        <v>6.0000000000000001E-3</v>
      </c>
      <c r="O32" s="51" t="s">
        <v>29</v>
      </c>
    </row>
    <row r="33" spans="1:15" x14ac:dyDescent="0.25">
      <c r="A33" s="10" t="s">
        <v>210</v>
      </c>
      <c r="B33" s="10" t="s">
        <v>385</v>
      </c>
      <c r="C33" s="10"/>
      <c r="D33" s="10"/>
      <c r="E33" s="47">
        <v>42944</v>
      </c>
      <c r="F33" s="5">
        <v>2017</v>
      </c>
      <c r="G33" s="42">
        <v>0.87388295989415299</v>
      </c>
      <c r="H33" s="49" t="s">
        <v>29</v>
      </c>
      <c r="I33" s="50">
        <v>3.2000000000000001E-2</v>
      </c>
      <c r="J33" s="49">
        <v>0.79400000000000004</v>
      </c>
      <c r="K33" s="49"/>
      <c r="L33" s="50">
        <v>2.06E-2</v>
      </c>
      <c r="M33" s="50">
        <v>6.7000000000000002E-3</v>
      </c>
      <c r="N33" s="44">
        <v>5.7000000000000002E-3</v>
      </c>
      <c r="O33" s="51" t="s">
        <v>29</v>
      </c>
    </row>
    <row r="34" spans="1:15" x14ac:dyDescent="0.25">
      <c r="A34" s="10" t="s">
        <v>211</v>
      </c>
      <c r="B34" s="10" t="s">
        <v>380</v>
      </c>
      <c r="C34" s="10" t="s">
        <v>159</v>
      </c>
      <c r="E34" s="47">
        <v>43038</v>
      </c>
      <c r="F34" s="5">
        <v>2017</v>
      </c>
      <c r="G34" s="42">
        <v>4.3579629417821435</v>
      </c>
      <c r="H34" s="49" t="s">
        <v>29</v>
      </c>
      <c r="I34" s="50">
        <v>2.7E-2</v>
      </c>
      <c r="J34" s="49">
        <v>0.65</v>
      </c>
      <c r="K34" s="49"/>
      <c r="L34" s="50">
        <v>0.38319999999999999</v>
      </c>
      <c r="M34" s="50">
        <v>0.12559999999999999</v>
      </c>
      <c r="N34" s="44">
        <v>0.1118</v>
      </c>
      <c r="O34" s="51" t="s">
        <v>29</v>
      </c>
    </row>
    <row r="35" spans="1:15" x14ac:dyDescent="0.25">
      <c r="A35" s="10" t="s">
        <v>212</v>
      </c>
      <c r="B35" s="10" t="s">
        <v>386</v>
      </c>
      <c r="C35" s="10" t="s">
        <v>159</v>
      </c>
      <c r="D35" s="10" t="s">
        <v>159</v>
      </c>
      <c r="E35" s="47">
        <v>43038</v>
      </c>
      <c r="F35" s="5">
        <v>2017</v>
      </c>
      <c r="G35" s="42">
        <v>4.3579629417821435</v>
      </c>
      <c r="H35" s="49" t="s">
        <v>29</v>
      </c>
      <c r="I35" s="50">
        <v>0.03</v>
      </c>
      <c r="J35" s="49">
        <v>0.71499999999999997</v>
      </c>
      <c r="K35" s="49"/>
      <c r="L35" s="50">
        <v>0.3332</v>
      </c>
      <c r="M35" s="50">
        <v>0.1123</v>
      </c>
      <c r="N35" s="44">
        <v>5.5299999999999995E-2</v>
      </c>
      <c r="O35" s="51" t="s">
        <v>29</v>
      </c>
    </row>
    <row r="36" spans="1:15" x14ac:dyDescent="0.25">
      <c r="A36" s="10" t="s">
        <v>213</v>
      </c>
      <c r="B36" s="10" t="s">
        <v>381</v>
      </c>
      <c r="C36" s="10" t="s">
        <v>160</v>
      </c>
      <c r="D36" s="10"/>
      <c r="E36" s="47">
        <v>43038</v>
      </c>
      <c r="F36" s="5">
        <v>2017</v>
      </c>
      <c r="G36" s="42">
        <v>0.98769529918277565</v>
      </c>
      <c r="H36" s="49" t="s">
        <v>29</v>
      </c>
      <c r="I36" s="50">
        <v>0.06</v>
      </c>
      <c r="J36" s="49">
        <v>1.75</v>
      </c>
      <c r="K36" s="49"/>
      <c r="L36" s="50">
        <v>0.34150000000000003</v>
      </c>
      <c r="M36" s="50">
        <v>8.4500000000000006E-2</v>
      </c>
      <c r="N36" s="44">
        <v>6.6400000000000001E-2</v>
      </c>
      <c r="O36" s="51" t="s">
        <v>29</v>
      </c>
    </row>
    <row r="37" spans="1:15" x14ac:dyDescent="0.25">
      <c r="A37" s="10" t="s">
        <v>214</v>
      </c>
      <c r="B37" s="10" t="s">
        <v>387</v>
      </c>
      <c r="C37" s="10" t="s">
        <v>160</v>
      </c>
      <c r="D37" s="10" t="s">
        <v>160</v>
      </c>
      <c r="E37" s="47">
        <v>43038</v>
      </c>
      <c r="F37" s="5">
        <v>2017</v>
      </c>
      <c r="G37" s="42">
        <v>0.98769529918277565</v>
      </c>
      <c r="H37" s="49" t="s">
        <v>29</v>
      </c>
      <c r="I37" s="50">
        <v>0.05</v>
      </c>
      <c r="J37" s="49">
        <v>1.91</v>
      </c>
      <c r="K37" s="49"/>
      <c r="L37" s="50">
        <v>0.41649999999999998</v>
      </c>
      <c r="M37" s="50">
        <v>0.1323</v>
      </c>
      <c r="N37" s="44">
        <v>0.11209999999999999</v>
      </c>
      <c r="O37" s="51" t="s">
        <v>29</v>
      </c>
    </row>
    <row r="38" spans="1:15" x14ac:dyDescent="0.25">
      <c r="A38" s="10" t="s">
        <v>215</v>
      </c>
      <c r="B38" s="10" t="s">
        <v>382</v>
      </c>
      <c r="C38" s="10"/>
      <c r="D38" s="10"/>
      <c r="E38" s="47">
        <v>43038</v>
      </c>
      <c r="F38" s="5">
        <v>2017</v>
      </c>
      <c r="G38" s="42">
        <v>14.953001332984952</v>
      </c>
      <c r="H38" s="49" t="s">
        <v>29</v>
      </c>
      <c r="I38" s="50">
        <v>2.7E-2</v>
      </c>
      <c r="J38" s="49">
        <v>0.81200000000000006</v>
      </c>
      <c r="K38" s="49"/>
      <c r="L38" s="50">
        <v>0.18330000000000002</v>
      </c>
      <c r="M38" s="50">
        <v>5.28E-2</v>
      </c>
      <c r="N38" s="44">
        <v>4.0299999999999996E-2</v>
      </c>
      <c r="O38" s="51" t="s">
        <v>29</v>
      </c>
    </row>
    <row r="39" spans="1:15" x14ac:dyDescent="0.25">
      <c r="A39" s="10" t="s">
        <v>216</v>
      </c>
      <c r="B39" s="10" t="s">
        <v>388</v>
      </c>
      <c r="C39" s="10"/>
      <c r="D39" s="10"/>
      <c r="E39" s="47">
        <v>43038</v>
      </c>
      <c r="F39" s="5">
        <v>2017</v>
      </c>
      <c r="G39" s="42">
        <v>14.953001332984952</v>
      </c>
      <c r="H39" s="49" t="s">
        <v>29</v>
      </c>
      <c r="I39" s="50">
        <v>3.2000000000000001E-2</v>
      </c>
      <c r="J39" s="49">
        <v>0.81899999999999995</v>
      </c>
      <c r="K39" s="49"/>
      <c r="L39" s="50">
        <v>0.1749</v>
      </c>
      <c r="M39" s="50">
        <v>5.11E-2</v>
      </c>
      <c r="N39" s="44">
        <v>4.0899999999999999E-2</v>
      </c>
      <c r="O39" s="51" t="s">
        <v>29</v>
      </c>
    </row>
    <row r="40" spans="1:15" x14ac:dyDescent="0.25">
      <c r="A40" s="10" t="s">
        <v>217</v>
      </c>
      <c r="B40" s="10" t="s">
        <v>376</v>
      </c>
      <c r="C40" s="10" t="s">
        <v>158</v>
      </c>
      <c r="D40" s="10"/>
      <c r="E40" s="47">
        <v>43038</v>
      </c>
      <c r="F40" s="5">
        <v>2017</v>
      </c>
      <c r="G40" s="42">
        <v>13.61255771266547</v>
      </c>
      <c r="H40" s="49" t="s">
        <v>29</v>
      </c>
      <c r="I40" s="50">
        <v>5.0999999999999997E-2</v>
      </c>
      <c r="J40" s="49">
        <v>1.1499999999999999</v>
      </c>
      <c r="K40" s="49"/>
      <c r="L40" s="50">
        <v>0.4748</v>
      </c>
      <c r="M40" s="50">
        <v>0.17230000000000001</v>
      </c>
      <c r="N40" s="44">
        <v>0.15969999999999998</v>
      </c>
      <c r="O40" s="51" t="s">
        <v>29</v>
      </c>
    </row>
    <row r="41" spans="1:15" x14ac:dyDescent="0.25">
      <c r="A41" s="10" t="s">
        <v>218</v>
      </c>
      <c r="B41" s="10" t="s">
        <v>389</v>
      </c>
      <c r="C41" s="10" t="s">
        <v>158</v>
      </c>
      <c r="D41" s="10" t="s">
        <v>158</v>
      </c>
      <c r="E41" s="47">
        <v>43038</v>
      </c>
      <c r="F41" s="5">
        <v>2017</v>
      </c>
      <c r="G41" s="42">
        <v>13.61255771266547</v>
      </c>
      <c r="H41" s="49" t="s">
        <v>29</v>
      </c>
      <c r="I41" s="50">
        <v>3.6999999999999998E-2</v>
      </c>
      <c r="J41" s="49">
        <v>1.22</v>
      </c>
      <c r="K41" s="49"/>
      <c r="L41" s="50">
        <v>0.4415</v>
      </c>
      <c r="M41" s="50">
        <v>6.5599999999999992E-2</v>
      </c>
      <c r="N41" s="44">
        <v>5.4200000000000005E-2</v>
      </c>
      <c r="O41" s="51" t="s">
        <v>29</v>
      </c>
    </row>
    <row r="42" spans="1:15" x14ac:dyDescent="0.25">
      <c r="A42" s="10" t="s">
        <v>219</v>
      </c>
      <c r="B42" s="10" t="s">
        <v>380</v>
      </c>
      <c r="C42" s="10" t="s">
        <v>159</v>
      </c>
      <c r="D42" s="10"/>
      <c r="E42" s="47">
        <v>43054</v>
      </c>
      <c r="F42" s="5">
        <v>2017</v>
      </c>
      <c r="G42" s="42">
        <v>0.34150118958994574</v>
      </c>
      <c r="H42" s="49" t="s">
        <v>29</v>
      </c>
      <c r="I42" s="50">
        <v>3.2000000000000001E-2</v>
      </c>
      <c r="J42" s="49">
        <v>0.34100000000000003</v>
      </c>
      <c r="K42" s="49"/>
      <c r="L42" s="50">
        <v>2.0300000000000002E-2</v>
      </c>
      <c r="M42" s="50">
        <v>1.3900000000000001E-2</v>
      </c>
      <c r="N42" s="44">
        <v>7.4999999999999997E-3</v>
      </c>
      <c r="O42" s="51" t="s">
        <v>29</v>
      </c>
    </row>
    <row r="43" spans="1:15" x14ac:dyDescent="0.25">
      <c r="A43" s="10" t="s">
        <v>220</v>
      </c>
      <c r="B43" s="10" t="s">
        <v>381</v>
      </c>
      <c r="C43" s="10" t="s">
        <v>160</v>
      </c>
      <c r="D43" s="10"/>
      <c r="E43" s="47">
        <v>43054</v>
      </c>
      <c r="F43" s="5">
        <v>2017</v>
      </c>
      <c r="G43" s="42">
        <v>7.7398345082159023E-2</v>
      </c>
      <c r="H43" s="49" t="s">
        <v>29</v>
      </c>
      <c r="I43" s="50">
        <v>9.0999999999999998E-2</v>
      </c>
      <c r="J43" s="49">
        <v>1.25</v>
      </c>
      <c r="K43" s="49"/>
      <c r="L43" s="50">
        <v>1.1300000000000001E-2</v>
      </c>
      <c r="M43" s="50">
        <v>8.5000000000000006E-3</v>
      </c>
      <c r="N43" s="44">
        <v>4.4000000000000003E-3</v>
      </c>
      <c r="O43" s="51" t="s">
        <v>29</v>
      </c>
    </row>
    <row r="44" spans="1:15" x14ac:dyDescent="0.25">
      <c r="A44" s="10" t="s">
        <v>221</v>
      </c>
      <c r="B44" s="10" t="s">
        <v>387</v>
      </c>
      <c r="C44" s="10" t="s">
        <v>160</v>
      </c>
      <c r="D44" s="10" t="s">
        <v>160</v>
      </c>
      <c r="E44" s="47">
        <v>43054</v>
      </c>
      <c r="F44" s="5">
        <v>2017</v>
      </c>
      <c r="G44" s="42">
        <v>7.7398345082159023E-2</v>
      </c>
      <c r="H44" s="49" t="s">
        <v>29</v>
      </c>
      <c r="I44" s="50">
        <v>3.5999999999999997E-2</v>
      </c>
      <c r="J44" s="49">
        <v>1.24</v>
      </c>
      <c r="K44" s="49"/>
      <c r="L44" s="50">
        <v>1.0699999999999999E-2</v>
      </c>
      <c r="M44" s="50">
        <v>8.6E-3</v>
      </c>
      <c r="N44" s="44">
        <v>4.4999999999999997E-3</v>
      </c>
      <c r="O44" s="51" t="s">
        <v>29</v>
      </c>
    </row>
    <row r="45" spans="1:15" x14ac:dyDescent="0.25">
      <c r="A45" s="10" t="s">
        <v>222</v>
      </c>
      <c r="B45" s="10" t="s">
        <v>376</v>
      </c>
      <c r="C45" s="10" t="s">
        <v>158</v>
      </c>
      <c r="D45" s="10"/>
      <c r="E45" s="47">
        <v>43054</v>
      </c>
      <c r="F45" s="5">
        <v>2017</v>
      </c>
      <c r="G45" s="42">
        <v>1.066715048828756</v>
      </c>
      <c r="H45" s="49" t="s">
        <v>29</v>
      </c>
      <c r="I45" s="50">
        <v>5.1999999999999998E-2</v>
      </c>
      <c r="J45" s="49">
        <v>1.62</v>
      </c>
      <c r="K45" s="49"/>
      <c r="L45" s="50">
        <v>1.5300000000000001E-2</v>
      </c>
      <c r="M45" s="50">
        <v>8.6E-3</v>
      </c>
      <c r="N45" s="44">
        <v>5.3E-3</v>
      </c>
      <c r="O45" s="51" t="s">
        <v>29</v>
      </c>
    </row>
    <row r="46" spans="1:15" x14ac:dyDescent="0.25">
      <c r="A46" s="10" t="s">
        <v>223</v>
      </c>
      <c r="B46" s="10" t="s">
        <v>390</v>
      </c>
      <c r="C46" s="10" t="s">
        <v>162</v>
      </c>
      <c r="D46" s="10"/>
      <c r="E46" s="47">
        <v>43054</v>
      </c>
      <c r="F46" s="5">
        <v>2017</v>
      </c>
      <c r="G46" s="42">
        <v>1.1717556600116861</v>
      </c>
      <c r="H46" s="49" t="s">
        <v>29</v>
      </c>
      <c r="I46" s="50">
        <v>0.61299999999999999</v>
      </c>
      <c r="J46" s="49">
        <v>2.4700000000000002</v>
      </c>
      <c r="K46" s="49"/>
      <c r="L46" s="50">
        <v>0.21869999999999998</v>
      </c>
      <c r="M46" s="50">
        <v>0.1195</v>
      </c>
      <c r="N46" s="44">
        <v>9.7200000000000009E-2</v>
      </c>
      <c r="O46" s="51" t="s">
        <v>29</v>
      </c>
    </row>
    <row r="47" spans="1:15" x14ac:dyDescent="0.25">
      <c r="A47" s="10" t="s">
        <v>224</v>
      </c>
      <c r="B47" s="10" t="s">
        <v>391</v>
      </c>
      <c r="C47" s="10"/>
      <c r="D47" s="10"/>
      <c r="E47" s="47">
        <v>43054</v>
      </c>
      <c r="F47" s="5">
        <v>2017</v>
      </c>
      <c r="G47" s="42">
        <v>1.1717556600116861</v>
      </c>
      <c r="H47" s="49" t="s">
        <v>29</v>
      </c>
      <c r="I47" s="50">
        <v>1.4E-2</v>
      </c>
      <c r="J47" s="49">
        <v>0.99099999999999999</v>
      </c>
      <c r="K47" s="49"/>
      <c r="L47" s="50">
        <v>2.4E-2</v>
      </c>
      <c r="M47" s="50">
        <v>7.6E-3</v>
      </c>
      <c r="N47" s="44">
        <v>5.4999999999999997E-3</v>
      </c>
      <c r="O47" s="51" t="s">
        <v>29</v>
      </c>
    </row>
    <row r="48" spans="1:15" x14ac:dyDescent="0.25">
      <c r="A48" s="10" t="s">
        <v>225</v>
      </c>
      <c r="B48" s="10" t="s">
        <v>383</v>
      </c>
      <c r="C48" s="10"/>
      <c r="D48" s="10"/>
      <c r="E48" s="47">
        <v>43054</v>
      </c>
      <c r="F48" s="5">
        <v>2017</v>
      </c>
      <c r="G48" s="42">
        <v>4.1933317674869723</v>
      </c>
      <c r="H48" s="49" t="s">
        <v>29</v>
      </c>
      <c r="I48" s="50">
        <v>5.0999999999999997E-2</v>
      </c>
      <c r="J48" s="49">
        <v>1.59</v>
      </c>
      <c r="K48" s="49"/>
      <c r="L48" s="50">
        <v>2.1700000000000001E-2</v>
      </c>
      <c r="M48" s="50">
        <v>1.0199999999999999E-2</v>
      </c>
      <c r="N48" s="44">
        <v>7.4999999999999997E-3</v>
      </c>
      <c r="O48" s="51" t="s">
        <v>29</v>
      </c>
    </row>
    <row r="49" spans="1:15" x14ac:dyDescent="0.25">
      <c r="A49" s="10" t="s">
        <v>226</v>
      </c>
      <c r="B49" s="10" t="s">
        <v>385</v>
      </c>
      <c r="C49" s="10"/>
      <c r="D49" s="10"/>
      <c r="E49" s="47">
        <v>43054</v>
      </c>
      <c r="F49" s="5">
        <v>2017</v>
      </c>
      <c r="G49" s="42">
        <v>1.1717556600116861</v>
      </c>
      <c r="H49" s="49" t="s">
        <v>29</v>
      </c>
      <c r="I49" s="50">
        <v>3.4000000000000002E-2</v>
      </c>
      <c r="J49" s="49">
        <v>1.4</v>
      </c>
      <c r="K49" s="49"/>
      <c r="L49" s="50">
        <v>1.2699999999999999E-2</v>
      </c>
      <c r="M49" s="50">
        <v>7.1999999999999998E-3</v>
      </c>
      <c r="N49" s="44">
        <v>2.8E-3</v>
      </c>
      <c r="O49" s="51" t="s">
        <v>29</v>
      </c>
    </row>
    <row r="50" spans="1:15" x14ac:dyDescent="0.25">
      <c r="A50" s="10" t="s">
        <v>227</v>
      </c>
      <c r="B50" s="10" t="s">
        <v>380</v>
      </c>
      <c r="C50" s="10" t="s">
        <v>159</v>
      </c>
      <c r="D50" s="10"/>
      <c r="E50" s="47">
        <v>43070</v>
      </c>
      <c r="F50" s="5">
        <v>2017</v>
      </c>
      <c r="G50" s="42">
        <v>0.26504569938324152</v>
      </c>
      <c r="H50" s="49" t="s">
        <v>29</v>
      </c>
      <c r="I50" s="50">
        <v>8.9999999999999993E-3</v>
      </c>
      <c r="J50" s="49">
        <v>0.26200000000000001</v>
      </c>
      <c r="K50" s="49"/>
      <c r="L50" s="50">
        <v>1.2E-2</v>
      </c>
      <c r="M50" s="50">
        <v>7.7999999999999996E-3</v>
      </c>
      <c r="N50" s="44">
        <v>3.2000000000000002E-3</v>
      </c>
      <c r="O50" s="51" t="s">
        <v>29</v>
      </c>
    </row>
    <row r="51" spans="1:15" x14ac:dyDescent="0.25">
      <c r="A51" s="10" t="s">
        <v>228</v>
      </c>
      <c r="B51" s="10" t="s">
        <v>381</v>
      </c>
      <c r="C51" s="10" t="s">
        <v>160</v>
      </c>
      <c r="D51" s="10"/>
      <c r="E51" s="47">
        <v>43070</v>
      </c>
      <c r="F51" s="5">
        <v>2017</v>
      </c>
      <c r="G51" s="42">
        <v>6.0070357377198055E-2</v>
      </c>
      <c r="H51" s="49" t="s">
        <v>29</v>
      </c>
      <c r="I51" s="50">
        <v>1.4999999999999999E-2</v>
      </c>
      <c r="J51" s="49">
        <v>0.96</v>
      </c>
      <c r="K51" s="49"/>
      <c r="L51" s="50">
        <v>1.04E-2</v>
      </c>
      <c r="M51" s="50">
        <v>4.7999999999999996E-3</v>
      </c>
      <c r="N51" s="44">
        <v>1.6000000000000001E-3</v>
      </c>
      <c r="O51" s="51" t="s">
        <v>29</v>
      </c>
    </row>
    <row r="52" spans="1:15" x14ac:dyDescent="0.25">
      <c r="A52" s="10" t="s">
        <v>229</v>
      </c>
      <c r="B52" s="10" t="s">
        <v>376</v>
      </c>
      <c r="C52" s="10" t="s">
        <v>158</v>
      </c>
      <c r="D52" s="10"/>
      <c r="E52" s="47">
        <v>43070</v>
      </c>
      <c r="F52" s="5">
        <v>2017</v>
      </c>
      <c r="G52" s="42">
        <v>0.82789824685216895</v>
      </c>
      <c r="H52" s="49" t="s">
        <v>29</v>
      </c>
      <c r="I52" s="50">
        <v>2.5000000000000001E-3</v>
      </c>
      <c r="J52" s="49">
        <v>1.34</v>
      </c>
      <c r="K52" s="49"/>
      <c r="L52" s="50">
        <v>8.6999999999999994E-3</v>
      </c>
      <c r="M52" s="50">
        <v>3.5000000000000001E-3</v>
      </c>
      <c r="N52" s="44">
        <v>1.2999999999999999E-3</v>
      </c>
      <c r="O52" s="51" t="s">
        <v>29</v>
      </c>
    </row>
    <row r="53" spans="1:15" x14ac:dyDescent="0.25">
      <c r="A53" s="10" t="s">
        <v>230</v>
      </c>
      <c r="B53" s="10" t="s">
        <v>390</v>
      </c>
      <c r="C53" s="10" t="s">
        <v>162</v>
      </c>
      <c r="D53" s="10"/>
      <c r="E53" s="47">
        <v>43070</v>
      </c>
      <c r="F53" s="5">
        <v>2017</v>
      </c>
      <c r="G53" s="42">
        <v>0.90942230329265195</v>
      </c>
      <c r="H53" s="49" t="s">
        <v>29</v>
      </c>
      <c r="I53" s="50">
        <v>2.5000000000000001E-3</v>
      </c>
      <c r="J53" s="49">
        <v>2.78</v>
      </c>
      <c r="K53" s="49"/>
      <c r="L53" s="50">
        <v>6.2399999999999997E-2</v>
      </c>
      <c r="M53" s="50">
        <v>5.1999999999999998E-2</v>
      </c>
      <c r="N53" s="44">
        <v>5.1700000000000003E-2</v>
      </c>
      <c r="O53" s="51" t="s">
        <v>29</v>
      </c>
    </row>
    <row r="54" spans="1:15" x14ac:dyDescent="0.25">
      <c r="A54" s="10" t="s">
        <v>231</v>
      </c>
      <c r="B54" s="10" t="s">
        <v>391</v>
      </c>
      <c r="C54" s="10"/>
      <c r="D54" s="10"/>
      <c r="E54" s="47">
        <v>43070</v>
      </c>
      <c r="F54" s="5">
        <v>2017</v>
      </c>
      <c r="G54" s="42">
        <v>0.90942230329265195</v>
      </c>
      <c r="H54" s="49" t="s">
        <v>29</v>
      </c>
      <c r="I54" s="50">
        <v>1.0999999999999999E-2</v>
      </c>
      <c r="J54" s="49">
        <v>0.91700000000000004</v>
      </c>
      <c r="K54" s="49"/>
      <c r="L54" s="50">
        <v>2.2100000000000002E-2</v>
      </c>
      <c r="M54" s="50">
        <v>5.0999999999999995E-3</v>
      </c>
      <c r="N54" s="44">
        <v>4.0999999999999995E-3</v>
      </c>
      <c r="O54" s="51" t="s">
        <v>29</v>
      </c>
    </row>
    <row r="55" spans="1:15" x14ac:dyDescent="0.25">
      <c r="A55" s="10" t="s">
        <v>232</v>
      </c>
      <c r="B55" s="10" t="s">
        <v>383</v>
      </c>
      <c r="C55" s="10"/>
      <c r="D55" s="10"/>
      <c r="E55" s="47">
        <v>43070</v>
      </c>
      <c r="F55" s="5">
        <v>2017</v>
      </c>
      <c r="G55" s="42">
        <v>3.2545261479003371</v>
      </c>
      <c r="H55" s="49" t="s">
        <v>29</v>
      </c>
      <c r="I55" s="50">
        <v>2.4E-2</v>
      </c>
      <c r="J55" s="49">
        <v>1.57</v>
      </c>
      <c r="K55" s="49"/>
      <c r="L55" s="50">
        <v>1.9399999999999997E-2</v>
      </c>
      <c r="M55" s="50">
        <v>7.0999999999999995E-3</v>
      </c>
      <c r="N55" s="44">
        <v>5.4999999999999997E-3</v>
      </c>
      <c r="O55" s="51" t="s">
        <v>29</v>
      </c>
    </row>
    <row r="56" spans="1:15" x14ac:dyDescent="0.25">
      <c r="A56" s="10" t="s">
        <v>233</v>
      </c>
      <c r="B56" s="10" t="s">
        <v>385</v>
      </c>
      <c r="C56" s="10"/>
      <c r="D56" s="10"/>
      <c r="E56" s="47">
        <v>43070</v>
      </c>
      <c r="F56" s="5">
        <v>2017</v>
      </c>
      <c r="G56" s="42">
        <v>0.90942230329265195</v>
      </c>
      <c r="H56" s="49" t="s">
        <v>29</v>
      </c>
      <c r="I56" s="50">
        <v>6.0000000000000001E-3</v>
      </c>
      <c r="J56" s="49">
        <v>0.97899999999999998</v>
      </c>
      <c r="K56" s="49"/>
      <c r="L56" s="50">
        <v>7.4000000000000003E-3</v>
      </c>
      <c r="M56" s="50">
        <v>3.5000000000000001E-3</v>
      </c>
      <c r="N56" s="44">
        <v>1.2999999999999999E-3</v>
      </c>
      <c r="O56" s="51" t="s">
        <v>29</v>
      </c>
    </row>
    <row r="57" spans="1:15" x14ac:dyDescent="0.25">
      <c r="A57" s="10" t="s">
        <v>234</v>
      </c>
      <c r="B57" s="10" t="s">
        <v>392</v>
      </c>
      <c r="C57" s="10"/>
      <c r="D57" s="10"/>
      <c r="E57" s="47">
        <v>43243</v>
      </c>
      <c r="F57" s="5">
        <v>2018</v>
      </c>
      <c r="G57" s="42">
        <v>0.93403428533824728</v>
      </c>
      <c r="H57" s="49" t="s">
        <v>29</v>
      </c>
      <c r="I57" s="50">
        <v>0.05</v>
      </c>
      <c r="J57" s="49">
        <v>8.7999999999999995E-2</v>
      </c>
      <c r="K57" s="49">
        <v>0.80100000000000005</v>
      </c>
      <c r="L57" s="50">
        <v>3.1699999999999999E-2</v>
      </c>
      <c r="M57" s="50">
        <v>1.6500000000000001E-2</v>
      </c>
      <c r="N57" s="44">
        <v>8.3000000000000001E-3</v>
      </c>
      <c r="O57" s="51">
        <v>2.5</v>
      </c>
    </row>
    <row r="58" spans="1:15" x14ac:dyDescent="0.25">
      <c r="A58" s="10" t="s">
        <v>235</v>
      </c>
      <c r="B58" s="10" t="s">
        <v>393</v>
      </c>
      <c r="C58" s="10"/>
      <c r="D58" s="10"/>
      <c r="E58" s="47">
        <v>43265</v>
      </c>
      <c r="F58" s="5">
        <v>2018</v>
      </c>
      <c r="G58" s="42">
        <v>4.8352197946828136E-2</v>
      </c>
      <c r="H58" s="49" t="s">
        <v>29</v>
      </c>
      <c r="I58" s="50">
        <v>4.2000000000000003E-2</v>
      </c>
      <c r="J58" s="49">
        <v>0.94499999999999995</v>
      </c>
      <c r="K58" s="49"/>
      <c r="L58" s="50">
        <v>2.9499999999999998E-2</v>
      </c>
      <c r="O58" s="51" t="s">
        <v>29</v>
      </c>
    </row>
    <row r="59" spans="1:15" x14ac:dyDescent="0.25">
      <c r="A59" s="10" t="s">
        <v>236</v>
      </c>
      <c r="B59" s="10" t="s">
        <v>394</v>
      </c>
      <c r="C59" s="10"/>
      <c r="D59" s="10"/>
      <c r="E59" s="47">
        <v>43265</v>
      </c>
      <c r="F59" s="5">
        <v>2018</v>
      </c>
      <c r="G59" s="42">
        <v>4.8352197946828136E-2</v>
      </c>
      <c r="H59" s="49" t="s">
        <v>29</v>
      </c>
      <c r="I59" s="50">
        <v>1.6E-2</v>
      </c>
      <c r="J59" s="49">
        <v>1.87</v>
      </c>
      <c r="K59" s="49"/>
      <c r="L59" s="50">
        <v>0.16550000000000001</v>
      </c>
      <c r="N59" s="44">
        <v>5.7299999999999997E-2</v>
      </c>
      <c r="O59" s="51" t="s">
        <v>29</v>
      </c>
    </row>
    <row r="60" spans="1:15" x14ac:dyDescent="0.25">
      <c r="A60" s="10" t="s">
        <v>237</v>
      </c>
      <c r="B60" s="10" t="s">
        <v>395</v>
      </c>
      <c r="C60" s="10"/>
      <c r="D60" s="10"/>
      <c r="E60" s="47">
        <v>43265</v>
      </c>
      <c r="F60" s="5">
        <v>2018</v>
      </c>
      <c r="G60" s="42">
        <v>4.8352197946828136E-2</v>
      </c>
      <c r="H60" s="49" t="s">
        <v>29</v>
      </c>
      <c r="I60" s="50">
        <v>3.5999999999999997E-2</v>
      </c>
      <c r="J60" s="49">
        <v>0.78800000000000003</v>
      </c>
      <c r="K60" s="49"/>
      <c r="L60" s="50">
        <v>2.12E-2</v>
      </c>
      <c r="N60" s="44">
        <v>1.7600000000000001E-2</v>
      </c>
      <c r="O60" s="51" t="s">
        <v>29</v>
      </c>
    </row>
    <row r="61" spans="1:15" x14ac:dyDescent="0.25">
      <c r="A61" s="10" t="s">
        <v>238</v>
      </c>
      <c r="B61" s="10" t="s">
        <v>396</v>
      </c>
      <c r="C61" s="10" t="s">
        <v>162</v>
      </c>
      <c r="D61" s="10"/>
      <c r="E61" s="47">
        <v>43273</v>
      </c>
      <c r="F61" s="5">
        <v>2018</v>
      </c>
      <c r="G61" s="42">
        <v>9.7634245854172127E-3</v>
      </c>
      <c r="H61" s="49" t="s">
        <v>29</v>
      </c>
      <c r="I61" s="50">
        <v>0.03</v>
      </c>
      <c r="J61" s="49">
        <v>2.16</v>
      </c>
      <c r="K61" s="49"/>
      <c r="L61" s="50">
        <v>0.1293</v>
      </c>
      <c r="O61" s="51">
        <v>121.6</v>
      </c>
    </row>
    <row r="62" spans="1:15" x14ac:dyDescent="0.25">
      <c r="A62" s="10" t="s">
        <v>239</v>
      </c>
      <c r="B62" s="10" t="s">
        <v>397</v>
      </c>
      <c r="C62" s="10" t="s">
        <v>162</v>
      </c>
      <c r="D62" s="10"/>
      <c r="E62" s="47">
        <v>43273</v>
      </c>
      <c r="F62" s="5">
        <v>2018</v>
      </c>
      <c r="G62" s="42">
        <v>9.7634245854172127E-3</v>
      </c>
      <c r="H62" s="49" t="s">
        <v>29</v>
      </c>
      <c r="I62" s="50">
        <v>5.0000000000000001E-3</v>
      </c>
      <c r="J62" s="49">
        <v>1.99</v>
      </c>
      <c r="K62" s="49"/>
      <c r="L62" s="50">
        <v>0.1227</v>
      </c>
      <c r="N62" s="44">
        <v>9.0299999999999991E-2</v>
      </c>
      <c r="O62" s="51">
        <v>24.2</v>
      </c>
    </row>
    <row r="63" spans="1:15" x14ac:dyDescent="0.25">
      <c r="A63" s="10" t="s">
        <v>240</v>
      </c>
      <c r="B63" s="10" t="s">
        <v>398</v>
      </c>
      <c r="C63" s="10" t="s">
        <v>162</v>
      </c>
      <c r="D63" s="10"/>
      <c r="E63" s="47">
        <v>43280</v>
      </c>
      <c r="F63" s="5">
        <v>2018</v>
      </c>
      <c r="G63" s="42">
        <v>8.0896946564885511E-2</v>
      </c>
      <c r="H63" s="49" t="s">
        <v>29</v>
      </c>
      <c r="I63" s="50">
        <v>1.6E-2</v>
      </c>
      <c r="J63" s="49">
        <v>2.14</v>
      </c>
      <c r="K63" s="49"/>
      <c r="L63" s="50">
        <v>0.1056</v>
      </c>
      <c r="N63" s="44">
        <v>8.8599999999999998E-2</v>
      </c>
      <c r="O63" s="51">
        <v>327</v>
      </c>
    </row>
    <row r="64" spans="1:15" x14ac:dyDescent="0.25">
      <c r="A64" s="10" t="s">
        <v>241</v>
      </c>
      <c r="B64" s="10" t="s">
        <v>399</v>
      </c>
      <c r="C64" s="10" t="s">
        <v>162</v>
      </c>
      <c r="D64" s="10"/>
      <c r="E64" s="47">
        <v>43280</v>
      </c>
      <c r="F64" s="5">
        <v>2018</v>
      </c>
      <c r="G64" s="42">
        <v>8.0896946564885511E-2</v>
      </c>
      <c r="H64" s="49" t="s">
        <v>29</v>
      </c>
      <c r="I64" s="50">
        <v>1.9E-2</v>
      </c>
      <c r="J64" s="49">
        <v>2.16</v>
      </c>
      <c r="K64" s="49"/>
      <c r="L64" s="50">
        <v>0.10009999999999999</v>
      </c>
      <c r="N64" s="44">
        <v>9.3599999999999989E-2</v>
      </c>
      <c r="O64" s="51">
        <v>80.3</v>
      </c>
    </row>
    <row r="65" spans="1:15" x14ac:dyDescent="0.25">
      <c r="A65" s="10" t="s">
        <v>242</v>
      </c>
      <c r="B65" s="10" t="s">
        <v>400</v>
      </c>
      <c r="C65" s="10" t="s">
        <v>162</v>
      </c>
      <c r="D65" s="10"/>
      <c r="E65" s="47">
        <v>43293</v>
      </c>
      <c r="F65" s="5">
        <v>2018</v>
      </c>
      <c r="G65" s="42">
        <v>0.18450779422572078</v>
      </c>
      <c r="H65" s="49" t="s">
        <v>29</v>
      </c>
      <c r="I65" s="50">
        <v>2.1000000000000001E-2</v>
      </c>
      <c r="J65" s="49">
        <v>2.29</v>
      </c>
      <c r="K65" s="49"/>
      <c r="N65" s="44">
        <v>9.06E-2</v>
      </c>
      <c r="O65" s="51">
        <v>6.4</v>
      </c>
    </row>
    <row r="66" spans="1:15" x14ac:dyDescent="0.25">
      <c r="A66" s="10" t="s">
        <v>243</v>
      </c>
      <c r="B66" s="10" t="s">
        <v>401</v>
      </c>
      <c r="C66" s="10" t="s">
        <v>162</v>
      </c>
      <c r="D66" s="10"/>
      <c r="E66" s="47">
        <v>43293</v>
      </c>
      <c r="F66" s="5">
        <v>2018</v>
      </c>
      <c r="G66" s="42">
        <v>0.18450779422572078</v>
      </c>
      <c r="H66" s="49" t="s">
        <v>29</v>
      </c>
      <c r="I66" s="50">
        <v>0.10100000000000001</v>
      </c>
      <c r="J66" s="49">
        <v>4.46</v>
      </c>
      <c r="K66" s="49"/>
      <c r="L66" s="50">
        <v>0.66260000000000008</v>
      </c>
      <c r="N66" s="44">
        <v>0.43119999999999997</v>
      </c>
      <c r="O66" s="51">
        <v>23.7</v>
      </c>
    </row>
    <row r="67" spans="1:15" x14ac:dyDescent="0.25">
      <c r="A67" s="10" t="s">
        <v>244</v>
      </c>
      <c r="B67" s="10" t="s">
        <v>402</v>
      </c>
      <c r="C67" s="10" t="s">
        <v>162</v>
      </c>
      <c r="D67" s="10"/>
      <c r="E67" s="47">
        <v>43299</v>
      </c>
      <c r="F67" s="5">
        <v>2018</v>
      </c>
      <c r="G67" s="42">
        <v>0.31654891710763466</v>
      </c>
      <c r="H67" s="49" t="s">
        <v>29</v>
      </c>
      <c r="I67" s="50">
        <v>4.7E-2</v>
      </c>
      <c r="J67" s="49">
        <v>1.47</v>
      </c>
      <c r="K67" s="49"/>
      <c r="L67" s="50">
        <v>0.15990000000000001</v>
      </c>
      <c r="N67" s="44">
        <v>0.1358</v>
      </c>
      <c r="O67" s="51">
        <v>9.4</v>
      </c>
    </row>
    <row r="68" spans="1:15" x14ac:dyDescent="0.25">
      <c r="A68" s="10" t="s">
        <v>245</v>
      </c>
      <c r="B68" s="10" t="s">
        <v>403</v>
      </c>
      <c r="C68" s="10"/>
      <c r="D68" s="10"/>
      <c r="E68" s="47">
        <v>43299</v>
      </c>
      <c r="F68" s="5">
        <v>2018</v>
      </c>
      <c r="G68" s="42">
        <v>0.31654891710763466</v>
      </c>
      <c r="H68" s="49" t="s">
        <v>29</v>
      </c>
      <c r="I68" s="50">
        <v>0.04</v>
      </c>
      <c r="J68" s="49">
        <v>1.91</v>
      </c>
      <c r="K68" s="49"/>
      <c r="L68" s="50">
        <v>1.89E-2</v>
      </c>
      <c r="O68" s="51">
        <v>4.5999999999999996</v>
      </c>
    </row>
    <row r="69" spans="1:15" x14ac:dyDescent="0.25">
      <c r="A69" s="10" t="s">
        <v>246</v>
      </c>
      <c r="B69" s="10" t="s">
        <v>404</v>
      </c>
      <c r="C69" s="10"/>
      <c r="D69" s="10"/>
      <c r="E69" s="47">
        <v>43307</v>
      </c>
      <c r="F69" s="5">
        <v>2018</v>
      </c>
      <c r="G69" s="42">
        <v>2.2102533561463535</v>
      </c>
      <c r="H69" s="49" t="s">
        <v>29</v>
      </c>
      <c r="I69" s="50">
        <v>2.4E-2</v>
      </c>
      <c r="J69" s="49">
        <v>2.92</v>
      </c>
      <c r="K69" s="49"/>
      <c r="L69" s="50">
        <v>7.1300000000000002E-2</v>
      </c>
      <c r="N69" s="44">
        <v>1.03E-2</v>
      </c>
      <c r="O69" s="51">
        <v>27.1</v>
      </c>
    </row>
    <row r="70" spans="1:15" x14ac:dyDescent="0.25">
      <c r="A70" s="10" t="s">
        <v>247</v>
      </c>
      <c r="B70" s="10" t="s">
        <v>405</v>
      </c>
      <c r="C70" s="10"/>
      <c r="D70" s="10"/>
      <c r="E70" s="47">
        <v>43307</v>
      </c>
      <c r="F70" s="5">
        <v>2018</v>
      </c>
      <c r="G70" s="42">
        <v>2.2102533561463535</v>
      </c>
      <c r="H70" s="49" t="s">
        <v>29</v>
      </c>
      <c r="I70" s="50">
        <v>3.4000000000000002E-2</v>
      </c>
      <c r="J70" s="49">
        <v>2.35</v>
      </c>
      <c r="K70" s="49"/>
      <c r="N70" s="44">
        <v>1.14E-2</v>
      </c>
      <c r="O70" s="51">
        <v>33.299999999999997</v>
      </c>
    </row>
    <row r="71" spans="1:15" x14ac:dyDescent="0.25">
      <c r="A71" s="10" t="s">
        <v>248</v>
      </c>
      <c r="B71" s="10" t="s">
        <v>406</v>
      </c>
      <c r="C71" s="10"/>
      <c r="D71" s="10"/>
      <c r="E71" s="47">
        <v>43307</v>
      </c>
      <c r="F71" s="5">
        <v>2018</v>
      </c>
      <c r="G71" s="42">
        <v>2.2102533561463535</v>
      </c>
      <c r="H71" s="49" t="s">
        <v>29</v>
      </c>
      <c r="I71" s="50">
        <v>3.2000000000000001E-2</v>
      </c>
      <c r="J71" s="49">
        <v>4.26</v>
      </c>
      <c r="K71" s="49"/>
      <c r="L71" s="50">
        <v>8.9400000000000007E-2</v>
      </c>
      <c r="N71" s="44">
        <v>1.15E-2</v>
      </c>
      <c r="O71" s="51">
        <v>25.5</v>
      </c>
    </row>
    <row r="72" spans="1:15" x14ac:dyDescent="0.25">
      <c r="A72" s="10" t="s">
        <v>249</v>
      </c>
      <c r="B72" s="10" t="s">
        <v>407</v>
      </c>
      <c r="C72" s="10"/>
      <c r="D72" s="10"/>
      <c r="E72" s="47">
        <v>43328</v>
      </c>
      <c r="F72" s="5">
        <v>2018</v>
      </c>
      <c r="G72" s="42">
        <v>0.52164582784943414</v>
      </c>
      <c r="H72" s="49" t="s">
        <v>29</v>
      </c>
      <c r="I72" s="50">
        <v>2.5999999999999999E-2</v>
      </c>
      <c r="J72" s="49">
        <v>3.9</v>
      </c>
      <c r="K72" s="49"/>
      <c r="N72" s="44">
        <v>1.6899999999999998E-2</v>
      </c>
      <c r="O72" s="51">
        <v>79.2</v>
      </c>
    </row>
    <row r="73" spans="1:15" x14ac:dyDescent="0.25">
      <c r="A73" s="10" t="s">
        <v>250</v>
      </c>
      <c r="B73" s="10" t="s">
        <v>408</v>
      </c>
      <c r="C73" s="10"/>
      <c r="D73" s="10"/>
      <c r="E73" s="47">
        <v>43328</v>
      </c>
      <c r="F73" s="5">
        <v>2018</v>
      </c>
      <c r="G73" s="42">
        <v>0.52164582784943414</v>
      </c>
      <c r="H73" s="49" t="s">
        <v>29</v>
      </c>
      <c r="I73" s="50">
        <v>2.1000000000000001E-2</v>
      </c>
      <c r="J73" s="49">
        <v>1.36</v>
      </c>
      <c r="K73" s="49"/>
      <c r="L73" s="50">
        <v>0.11259999999999999</v>
      </c>
      <c r="N73" s="44">
        <v>1.4E-2</v>
      </c>
      <c r="O73" s="51">
        <v>97.6</v>
      </c>
    </row>
    <row r="74" spans="1:15" x14ac:dyDescent="0.25">
      <c r="A74" s="10" t="s">
        <v>251</v>
      </c>
      <c r="B74" s="10" t="s">
        <v>409</v>
      </c>
      <c r="C74" s="10"/>
      <c r="D74" s="10"/>
      <c r="E74" s="47">
        <v>43328</v>
      </c>
      <c r="F74" s="5">
        <v>2018</v>
      </c>
      <c r="G74" s="42">
        <v>0.52164582784943414</v>
      </c>
      <c r="H74" s="49" t="s">
        <v>29</v>
      </c>
      <c r="I74" s="50">
        <v>5.7000000000000002E-2</v>
      </c>
      <c r="J74" s="49">
        <v>3.07</v>
      </c>
      <c r="K74" s="49"/>
      <c r="L74" s="50">
        <v>3.78E-2</v>
      </c>
      <c r="N74" s="44">
        <v>1.2500000000000001E-2</v>
      </c>
      <c r="O74" s="51">
        <v>6.7</v>
      </c>
    </row>
    <row r="75" spans="1:15" x14ac:dyDescent="0.25">
      <c r="A75" s="10" t="s">
        <v>252</v>
      </c>
      <c r="B75" s="10" t="s">
        <v>381</v>
      </c>
      <c r="C75" s="10" t="s">
        <v>160</v>
      </c>
      <c r="D75" s="10"/>
      <c r="E75" s="47">
        <v>43286</v>
      </c>
      <c r="F75" s="5">
        <v>2018</v>
      </c>
      <c r="G75" s="42">
        <v>2.7320460614821806E-2</v>
      </c>
      <c r="H75" s="49">
        <v>8.4</v>
      </c>
      <c r="I75" s="50">
        <v>0.38800000000000001</v>
      </c>
      <c r="J75" s="49">
        <v>9.1999999999999998E-2</v>
      </c>
      <c r="K75" s="49">
        <v>1.28</v>
      </c>
      <c r="L75" s="50">
        <v>5.9299999999999999E-2</v>
      </c>
      <c r="M75" s="50">
        <v>3.8799999999999994E-2</v>
      </c>
      <c r="N75" s="44">
        <v>1.4999999999999999E-2</v>
      </c>
      <c r="O75" s="51" t="s">
        <v>29</v>
      </c>
    </row>
    <row r="76" spans="1:15" x14ac:dyDescent="0.25">
      <c r="A76" s="10" t="s">
        <v>253</v>
      </c>
      <c r="B76" s="10" t="s">
        <v>376</v>
      </c>
      <c r="C76" s="10" t="s">
        <v>158</v>
      </c>
      <c r="D76" s="10"/>
      <c r="E76" s="47">
        <v>43286</v>
      </c>
      <c r="F76" s="5">
        <v>2018</v>
      </c>
      <c r="G76" s="42">
        <v>0.37653449111641912</v>
      </c>
      <c r="H76" s="49">
        <v>3.1</v>
      </c>
      <c r="I76" s="50">
        <v>0.02</v>
      </c>
      <c r="J76" s="49">
        <v>0.28799999999999998</v>
      </c>
      <c r="K76" s="49">
        <v>0.61299999999999999</v>
      </c>
      <c r="L76" s="50">
        <v>0.02</v>
      </c>
      <c r="M76" s="50">
        <v>1.3300000000000001E-2</v>
      </c>
      <c r="N76" s="44">
        <v>1.5E-3</v>
      </c>
      <c r="O76" s="51" t="s">
        <v>29</v>
      </c>
    </row>
    <row r="77" spans="1:15" x14ac:dyDescent="0.25">
      <c r="A77" s="10" t="s">
        <v>254</v>
      </c>
      <c r="B77" s="10" t="s">
        <v>383</v>
      </c>
      <c r="C77" s="10"/>
      <c r="D77" s="10"/>
      <c r="E77" s="47">
        <v>43286</v>
      </c>
      <c r="F77" s="5">
        <v>2018</v>
      </c>
      <c r="G77" s="42">
        <v>1.4801835268815955</v>
      </c>
      <c r="H77" s="49">
        <v>4.5</v>
      </c>
      <c r="I77" s="50">
        <v>0.104</v>
      </c>
      <c r="J77" s="49">
        <v>0.59499999999999997</v>
      </c>
      <c r="K77" s="49">
        <v>1.25</v>
      </c>
      <c r="L77" s="50">
        <v>5.3499999999999999E-2</v>
      </c>
      <c r="M77" s="50">
        <v>1.5300000000000001E-2</v>
      </c>
      <c r="N77" s="44">
        <v>8.4000000000000012E-3</v>
      </c>
      <c r="O77" s="51" t="s">
        <v>29</v>
      </c>
    </row>
    <row r="78" spans="1:15" x14ac:dyDescent="0.25">
      <c r="A78" s="10" t="s">
        <v>255</v>
      </c>
      <c r="B78" s="10" t="s">
        <v>378</v>
      </c>
      <c r="C78" s="10" t="s">
        <v>161</v>
      </c>
      <c r="D78" s="10"/>
      <c r="E78" s="47">
        <v>43286</v>
      </c>
      <c r="F78" s="5">
        <v>2018</v>
      </c>
      <c r="G78" s="42">
        <v>0.41361225909367727</v>
      </c>
      <c r="H78" s="49">
        <v>1.9</v>
      </c>
      <c r="I78" s="50">
        <v>1.2E-2</v>
      </c>
      <c r="J78" s="49">
        <v>4.82</v>
      </c>
      <c r="K78" s="49">
        <v>4.6900000000000004</v>
      </c>
      <c r="L78" s="50">
        <v>2.3699999999999999E-2</v>
      </c>
      <c r="M78" s="50">
        <v>1.83E-2</v>
      </c>
      <c r="N78" s="44">
        <v>1.47E-2</v>
      </c>
      <c r="O78" s="51" t="s">
        <v>29</v>
      </c>
    </row>
    <row r="79" spans="1:15" x14ac:dyDescent="0.25">
      <c r="A79" s="10" t="s">
        <v>256</v>
      </c>
      <c r="B79" s="10" t="s">
        <v>376</v>
      </c>
      <c r="C79" s="10" t="s">
        <v>158</v>
      </c>
      <c r="D79" s="10"/>
      <c r="E79" s="47">
        <v>43298</v>
      </c>
      <c r="F79" s="5">
        <v>2018</v>
      </c>
      <c r="G79" s="42">
        <v>0.65435803741584908</v>
      </c>
      <c r="H79" s="49">
        <v>3.7</v>
      </c>
      <c r="I79" s="50">
        <v>2.5999999999999999E-2</v>
      </c>
      <c r="J79" s="49">
        <v>0.19800000000000001</v>
      </c>
      <c r="K79" s="49">
        <v>0.68200000000000005</v>
      </c>
      <c r="L79" s="50">
        <v>1.06E-2</v>
      </c>
      <c r="M79" s="50">
        <v>1.0199999999999999E-2</v>
      </c>
      <c r="N79" s="44">
        <v>2.5000000000000001E-3</v>
      </c>
      <c r="O79" s="51">
        <v>2.4</v>
      </c>
    </row>
    <row r="80" spans="1:15" x14ac:dyDescent="0.25">
      <c r="A80" s="10" t="s">
        <v>257</v>
      </c>
      <c r="B80" s="10" t="s">
        <v>383</v>
      </c>
      <c r="C80" s="10"/>
      <c r="D80" s="10"/>
      <c r="E80" s="47">
        <v>43298</v>
      </c>
      <c r="F80" s="5">
        <v>2018</v>
      </c>
      <c r="G80" s="42">
        <v>2.5723273976673822</v>
      </c>
      <c r="H80" s="49">
        <v>10.6</v>
      </c>
      <c r="I80" s="50">
        <v>9.6000000000000002E-2</v>
      </c>
      <c r="J80" s="49">
        <v>0.92800000000000005</v>
      </c>
      <c r="K80" s="49">
        <v>4.04</v>
      </c>
      <c r="L80" s="50">
        <v>1.14E-2</v>
      </c>
      <c r="M80" s="50">
        <v>1.8600000000000002E-2</v>
      </c>
      <c r="N80" s="44">
        <v>1.1300000000000001E-2</v>
      </c>
      <c r="O80" s="51">
        <v>25.9</v>
      </c>
    </row>
    <row r="81" spans="1:15" x14ac:dyDescent="0.25">
      <c r="A81" s="10" t="s">
        <v>258</v>
      </c>
      <c r="B81" s="10" t="s">
        <v>410</v>
      </c>
      <c r="C81" s="10"/>
      <c r="D81" s="10"/>
      <c r="E81" s="47">
        <v>43298</v>
      </c>
      <c r="F81" s="5">
        <v>2018</v>
      </c>
      <c r="G81" s="42">
        <v>2.5723273976673822</v>
      </c>
      <c r="H81" s="49">
        <v>3</v>
      </c>
      <c r="I81" s="50">
        <v>0.1</v>
      </c>
      <c r="J81" s="49">
        <v>0.88400000000000001</v>
      </c>
      <c r="K81" s="49">
        <v>0.95799999999999996</v>
      </c>
      <c r="L81" s="50">
        <v>3.4299999999999997E-2</v>
      </c>
      <c r="N81" s="44">
        <v>1.04E-2</v>
      </c>
      <c r="O81" s="51">
        <v>23.8</v>
      </c>
    </row>
    <row r="82" spans="1:15" x14ac:dyDescent="0.25">
      <c r="A82" s="10" t="s">
        <v>259</v>
      </c>
      <c r="B82" s="10" t="s">
        <v>378</v>
      </c>
      <c r="C82" s="10" t="s">
        <v>161</v>
      </c>
      <c r="D82" s="10"/>
      <c r="E82" s="47">
        <v>43298</v>
      </c>
      <c r="F82" s="5">
        <v>2018</v>
      </c>
      <c r="G82" s="42">
        <v>0.71879339741015391</v>
      </c>
      <c r="H82" s="49">
        <v>3.4</v>
      </c>
      <c r="I82" s="50">
        <v>1.7000000000000001E-2</v>
      </c>
      <c r="J82" s="49">
        <v>4.08</v>
      </c>
      <c r="K82" s="49">
        <v>4.4999999999999998E-2</v>
      </c>
      <c r="L82" s="50">
        <v>3.8700000000000005E-2</v>
      </c>
      <c r="M82" s="50">
        <v>7.4999999999999997E-3</v>
      </c>
      <c r="N82" s="44">
        <v>1.5599999999999999E-2</v>
      </c>
      <c r="O82" s="51">
        <v>18.399999999999999</v>
      </c>
    </row>
    <row r="83" spans="1:15" x14ac:dyDescent="0.25">
      <c r="A83" s="10" t="s">
        <v>260</v>
      </c>
      <c r="B83" s="10" t="s">
        <v>380</v>
      </c>
      <c r="C83" s="10" t="s">
        <v>159</v>
      </c>
      <c r="D83" s="10"/>
      <c r="E83" s="47">
        <v>43306</v>
      </c>
      <c r="F83" s="5">
        <v>2018</v>
      </c>
      <c r="G83" s="42">
        <v>0.39796235176598427</v>
      </c>
      <c r="H83" s="49">
        <v>6.5</v>
      </c>
      <c r="I83" s="50">
        <v>5.2999999999999999E-2</v>
      </c>
      <c r="J83" s="49">
        <v>0.63400000000000001</v>
      </c>
      <c r="K83" s="49">
        <v>1.32</v>
      </c>
      <c r="L83" s="50">
        <v>6.4599999999999991E-2</v>
      </c>
      <c r="M83" s="50">
        <v>2.92E-2</v>
      </c>
      <c r="N83" s="44">
        <v>1.9800000000000002E-2</v>
      </c>
      <c r="O83" s="51">
        <v>23.3</v>
      </c>
    </row>
    <row r="84" spans="1:15" x14ac:dyDescent="0.25">
      <c r="A84" s="10" t="s">
        <v>261</v>
      </c>
      <c r="B84" s="10" t="s">
        <v>381</v>
      </c>
      <c r="C84" s="10" t="s">
        <v>160</v>
      </c>
      <c r="D84" s="10"/>
      <c r="E84" s="47">
        <v>43306</v>
      </c>
      <c r="F84" s="5">
        <v>2018</v>
      </c>
      <c r="G84" s="42">
        <v>9.0194788102132134E-2</v>
      </c>
      <c r="H84" s="49">
        <v>10</v>
      </c>
      <c r="I84" s="50">
        <v>1.2E-2</v>
      </c>
      <c r="J84" s="49">
        <v>1.4E-2</v>
      </c>
      <c r="K84" s="49">
        <v>0.60899999999999999</v>
      </c>
      <c r="L84" s="50">
        <v>5.6299999999999996E-2</v>
      </c>
      <c r="M84" s="50">
        <v>2.4899999999999999E-2</v>
      </c>
      <c r="N84" s="44">
        <v>1.5599999999999999E-2</v>
      </c>
      <c r="O84" s="51">
        <v>5.0999999999999996</v>
      </c>
    </row>
    <row r="85" spans="1:15" x14ac:dyDescent="0.25">
      <c r="A85" s="10" t="s">
        <v>262</v>
      </c>
      <c r="B85" s="10" t="s">
        <v>376</v>
      </c>
      <c r="C85" s="10" t="s">
        <v>158</v>
      </c>
      <c r="D85" s="10"/>
      <c r="E85" s="47">
        <v>43306</v>
      </c>
      <c r="F85" s="5">
        <v>2018</v>
      </c>
      <c r="G85" s="42">
        <v>1.2430774545933141</v>
      </c>
      <c r="H85" s="49">
        <v>6.8</v>
      </c>
      <c r="I85" s="50">
        <v>8.6999999999999994E-2</v>
      </c>
      <c r="J85" s="49">
        <v>1.07</v>
      </c>
      <c r="K85" s="49">
        <v>1.87</v>
      </c>
      <c r="L85" s="50">
        <v>6.2899999999999998E-2</v>
      </c>
      <c r="M85" s="50">
        <v>3.0499999999999999E-2</v>
      </c>
      <c r="N85" s="44">
        <v>2.3699999999999999E-2</v>
      </c>
      <c r="O85" s="51">
        <v>24.7</v>
      </c>
    </row>
    <row r="86" spans="1:15" x14ac:dyDescent="0.25">
      <c r="A86" s="10" t="s">
        <v>263</v>
      </c>
      <c r="B86" s="10" t="s">
        <v>411</v>
      </c>
      <c r="C86" s="10" t="s">
        <v>158</v>
      </c>
      <c r="D86" s="10" t="s">
        <v>158</v>
      </c>
      <c r="E86" s="47">
        <v>43306</v>
      </c>
      <c r="F86" s="5">
        <v>2018</v>
      </c>
      <c r="G86" s="42">
        <v>1.2430774545933141</v>
      </c>
      <c r="H86" s="49">
        <v>5</v>
      </c>
      <c r="I86" s="50">
        <v>9.1999999999999998E-2</v>
      </c>
      <c r="J86" s="49">
        <v>1.06</v>
      </c>
      <c r="K86" s="49">
        <v>1.8</v>
      </c>
      <c r="L86" s="50">
        <v>6.7900000000000002E-2</v>
      </c>
      <c r="M86" s="50">
        <v>3.6499999999999998E-2</v>
      </c>
      <c r="N86" s="44">
        <v>2.8500000000000001E-2</v>
      </c>
      <c r="O86" s="51">
        <v>25.2</v>
      </c>
    </row>
    <row r="87" spans="1:15" x14ac:dyDescent="0.25">
      <c r="A87" s="10" t="s">
        <v>264</v>
      </c>
      <c r="B87" s="10" t="s">
        <v>383</v>
      </c>
      <c r="C87" s="10"/>
      <c r="D87" s="10"/>
      <c r="E87" s="47">
        <v>43306</v>
      </c>
      <c r="F87" s="5">
        <v>2018</v>
      </c>
      <c r="G87" s="42">
        <v>17.180142838435433</v>
      </c>
      <c r="H87" s="49">
        <v>10</v>
      </c>
      <c r="I87" s="50">
        <v>5.8000000000000003E-2</v>
      </c>
      <c r="J87" s="49">
        <v>0.68700000000000006</v>
      </c>
      <c r="K87" s="49">
        <v>1.25</v>
      </c>
      <c r="L87" s="50">
        <v>0.1026</v>
      </c>
      <c r="M87" s="50">
        <v>2.1600000000000001E-2</v>
      </c>
      <c r="N87" s="44">
        <v>4.3099999999999999E-2</v>
      </c>
      <c r="O87" s="51">
        <v>90.9</v>
      </c>
    </row>
    <row r="88" spans="1:15" x14ac:dyDescent="0.25">
      <c r="A88" s="10" t="s">
        <v>265</v>
      </c>
      <c r="B88" s="10" t="s">
        <v>380</v>
      </c>
      <c r="C88" s="10" t="s">
        <v>159</v>
      </c>
      <c r="D88" s="10"/>
      <c r="E88" s="47">
        <v>43312</v>
      </c>
      <c r="F88" s="5">
        <v>2018</v>
      </c>
      <c r="G88" s="42">
        <v>2.7777419854282198E-2</v>
      </c>
      <c r="H88" s="49">
        <v>7.6</v>
      </c>
      <c r="I88" s="50">
        <v>2.1000000000000001E-2</v>
      </c>
      <c r="J88" s="49">
        <v>0.13500000000000001</v>
      </c>
      <c r="K88" s="49">
        <v>0.81599999999999995</v>
      </c>
      <c r="L88" s="50">
        <v>5.0299999999999997E-2</v>
      </c>
      <c r="M88" s="50">
        <v>4.2000000000000003E-2</v>
      </c>
      <c r="N88" s="44">
        <v>2.24E-2</v>
      </c>
      <c r="O88" s="51">
        <v>3.1</v>
      </c>
    </row>
    <row r="89" spans="1:15" x14ac:dyDescent="0.25">
      <c r="A89" s="10" t="s">
        <v>266</v>
      </c>
      <c r="B89" s="10" t="s">
        <v>381</v>
      </c>
      <c r="C89" s="10" t="s">
        <v>160</v>
      </c>
      <c r="D89" s="10"/>
      <c r="E89" s="47">
        <v>43312</v>
      </c>
      <c r="F89" s="5">
        <v>2018</v>
      </c>
      <c r="G89" s="42">
        <v>6.2955163639554293E-3</v>
      </c>
      <c r="H89" s="49">
        <v>7.7</v>
      </c>
      <c r="I89" s="50">
        <v>4.8000000000000001E-2</v>
      </c>
      <c r="J89" s="49">
        <v>3.26</v>
      </c>
      <c r="K89" s="49">
        <v>3.39</v>
      </c>
      <c r="L89" s="50">
        <v>4.24E-2</v>
      </c>
      <c r="M89" s="50">
        <v>2.7100000000000003E-2</v>
      </c>
      <c r="N89" s="44">
        <v>9.1999999999999998E-3</v>
      </c>
      <c r="O89" s="51">
        <v>4</v>
      </c>
    </row>
    <row r="90" spans="1:15" x14ac:dyDescent="0.25">
      <c r="A90" s="10" t="s">
        <v>267</v>
      </c>
      <c r="B90" s="10" t="s">
        <v>382</v>
      </c>
      <c r="C90" s="10"/>
      <c r="D90" s="10"/>
      <c r="E90" s="47">
        <v>43312</v>
      </c>
      <c r="F90" s="5">
        <v>2018</v>
      </c>
      <c r="G90" s="42">
        <v>9.5309620952882368E-2</v>
      </c>
      <c r="H90" s="49">
        <v>4.2</v>
      </c>
      <c r="I90" s="50">
        <v>3.9E-2</v>
      </c>
      <c r="J90" s="49">
        <v>0.59599999999999997</v>
      </c>
      <c r="K90" s="49">
        <v>1.06</v>
      </c>
      <c r="L90" s="50">
        <v>7.0000000000000001E-3</v>
      </c>
      <c r="M90" s="50">
        <v>9.4000000000000004E-3</v>
      </c>
      <c r="N90" s="44">
        <v>1.8E-3</v>
      </c>
      <c r="O90" s="51">
        <v>2.9</v>
      </c>
    </row>
    <row r="91" spans="1:15" x14ac:dyDescent="0.25">
      <c r="A91" s="10" t="s">
        <v>268</v>
      </c>
      <c r="B91" s="10" t="s">
        <v>376</v>
      </c>
      <c r="C91" s="10" t="s">
        <v>158</v>
      </c>
      <c r="D91" s="10"/>
      <c r="E91" s="47">
        <v>43312</v>
      </c>
      <c r="F91" s="5">
        <v>2018</v>
      </c>
      <c r="G91" s="42">
        <v>8.6765705887514297E-2</v>
      </c>
      <c r="H91" s="49">
        <v>3</v>
      </c>
      <c r="I91" s="50">
        <v>1.4999999999999999E-2</v>
      </c>
      <c r="J91" s="49">
        <v>0.56999999999999995</v>
      </c>
      <c r="K91" s="49">
        <v>0.95099999999999996</v>
      </c>
      <c r="L91" s="50">
        <v>1.3300000000000001E-2</v>
      </c>
      <c r="M91" s="50">
        <v>1.06E-2</v>
      </c>
      <c r="N91" s="44">
        <v>9.9000000000000008E-3</v>
      </c>
      <c r="O91" s="51">
        <v>2.1</v>
      </c>
    </row>
    <row r="92" spans="1:15" x14ac:dyDescent="0.25">
      <c r="A92" s="10" t="s">
        <v>269</v>
      </c>
      <c r="B92" s="10" t="s">
        <v>383</v>
      </c>
      <c r="C92" s="10"/>
      <c r="D92" s="10"/>
      <c r="E92" s="47">
        <v>43312</v>
      </c>
      <c r="F92" s="5">
        <v>2018</v>
      </c>
      <c r="G92" s="42">
        <v>1.8619644788468275</v>
      </c>
      <c r="H92" s="49">
        <v>3.6</v>
      </c>
      <c r="I92" s="50">
        <v>4.1000000000000002E-2</v>
      </c>
      <c r="J92" s="49">
        <v>0.86799999999999999</v>
      </c>
      <c r="K92" s="49">
        <v>1.32</v>
      </c>
      <c r="L92" s="50">
        <v>3.2100000000000004E-2</v>
      </c>
      <c r="M92" s="50">
        <v>2.6800000000000001E-2</v>
      </c>
      <c r="N92" s="44">
        <v>1.3099999999999999E-2</v>
      </c>
      <c r="O92" s="51">
        <v>3.4</v>
      </c>
    </row>
    <row r="93" spans="1:15" x14ac:dyDescent="0.25">
      <c r="A93" s="10" t="s">
        <v>270</v>
      </c>
      <c r="B93" s="10" t="s">
        <v>378</v>
      </c>
      <c r="C93" s="10" t="s">
        <v>161</v>
      </c>
      <c r="D93" s="10"/>
      <c r="E93" s="47">
        <v>43312</v>
      </c>
      <c r="F93" s="5">
        <v>2018</v>
      </c>
      <c r="G93" s="42">
        <v>9.5309620952882368E-2</v>
      </c>
      <c r="H93" s="49">
        <v>3.7</v>
      </c>
      <c r="I93" s="50">
        <v>5.0000000000000001E-3</v>
      </c>
      <c r="J93" s="49">
        <v>3.63</v>
      </c>
      <c r="K93" s="49">
        <v>4.3499999999999996</v>
      </c>
      <c r="L93" s="50">
        <v>2.12E-2</v>
      </c>
      <c r="M93" s="50">
        <v>2.12E-2</v>
      </c>
      <c r="N93" s="44">
        <v>1.6500000000000001E-2</v>
      </c>
      <c r="O93" s="51">
        <v>6.7</v>
      </c>
    </row>
    <row r="94" spans="1:15" x14ac:dyDescent="0.25">
      <c r="A94" s="10" t="s">
        <v>271</v>
      </c>
      <c r="B94" s="10" t="s">
        <v>412</v>
      </c>
      <c r="C94" s="10" t="s">
        <v>161</v>
      </c>
      <c r="D94" s="10" t="s">
        <v>161</v>
      </c>
      <c r="E94" s="47">
        <v>43312</v>
      </c>
      <c r="F94" s="5">
        <v>2018</v>
      </c>
      <c r="G94" s="42">
        <v>9.5309620952882368E-2</v>
      </c>
      <c r="H94" s="49">
        <v>2.5</v>
      </c>
      <c r="I94" s="50">
        <v>5.0000000000000001E-3</v>
      </c>
      <c r="J94" s="49">
        <v>3.65</v>
      </c>
      <c r="K94" s="49">
        <v>4.25</v>
      </c>
      <c r="L94" s="50">
        <v>2.12E-2</v>
      </c>
      <c r="M94" s="50">
        <v>2.29E-2</v>
      </c>
      <c r="N94" s="44">
        <v>1.54E-2</v>
      </c>
      <c r="O94" s="51">
        <v>6.2</v>
      </c>
    </row>
    <row r="95" spans="1:15" x14ac:dyDescent="0.25">
      <c r="A95" s="10" t="s">
        <v>272</v>
      </c>
      <c r="B95" s="10" t="s">
        <v>380</v>
      </c>
      <c r="C95" s="10" t="s">
        <v>159</v>
      </c>
      <c r="D95" s="10"/>
      <c r="E95" s="47">
        <v>43326</v>
      </c>
      <c r="F95" s="5">
        <v>2018</v>
      </c>
      <c r="G95" s="42">
        <v>0.37262392487451712</v>
      </c>
      <c r="H95" s="49">
        <v>11.2</v>
      </c>
      <c r="I95" s="50">
        <v>4.5999999999999999E-2</v>
      </c>
      <c r="J95" s="49">
        <v>0.47199999999999998</v>
      </c>
      <c r="K95" s="49">
        <v>1.51</v>
      </c>
      <c r="L95" s="50">
        <v>0.17199999999999999</v>
      </c>
      <c r="M95" s="50">
        <v>0.10100000000000001</v>
      </c>
      <c r="N95" s="44">
        <v>6.409999999999999E-2</v>
      </c>
      <c r="O95" s="51">
        <v>41.2</v>
      </c>
    </row>
    <row r="96" spans="1:15" x14ac:dyDescent="0.25">
      <c r="A96" s="10" t="s">
        <v>273</v>
      </c>
      <c r="B96" s="10" t="s">
        <v>381</v>
      </c>
      <c r="C96" s="10" t="s">
        <v>160</v>
      </c>
      <c r="D96" s="10"/>
      <c r="E96" s="47">
        <v>43326</v>
      </c>
      <c r="F96" s="5">
        <v>2018</v>
      </c>
      <c r="G96" s="42">
        <v>8.4452048784767919E-2</v>
      </c>
      <c r="H96" s="49">
        <v>7.7</v>
      </c>
      <c r="I96" s="50">
        <v>7.3999999999999996E-2</v>
      </c>
      <c r="J96" s="49">
        <v>0.17799999999999999</v>
      </c>
      <c r="K96" s="49">
        <v>0.89200000000000002</v>
      </c>
      <c r="L96" s="50">
        <v>0.04</v>
      </c>
      <c r="M96" s="50">
        <v>1.7999999999999999E-2</v>
      </c>
      <c r="N96" s="44">
        <v>1.5E-3</v>
      </c>
      <c r="O96" s="51">
        <v>5.4</v>
      </c>
    </row>
    <row r="97" spans="1:15" x14ac:dyDescent="0.25">
      <c r="A97" s="10" t="s">
        <v>274</v>
      </c>
      <c r="B97" s="10" t="s">
        <v>382</v>
      </c>
      <c r="C97" s="10"/>
      <c r="D97" s="10"/>
      <c r="E97" s="47">
        <v>43326</v>
      </c>
      <c r="F97" s="5">
        <v>2018</v>
      </c>
      <c r="G97" s="42">
        <v>1.2785436957093972</v>
      </c>
      <c r="H97" s="49">
        <v>8.1</v>
      </c>
      <c r="I97" s="50">
        <v>4.1000000000000002E-2</v>
      </c>
      <c r="J97" s="49">
        <v>0.29499999999999998</v>
      </c>
      <c r="K97" s="49">
        <v>0.83599999999999997</v>
      </c>
      <c r="L97" s="50">
        <v>3.4500000000000003E-2</v>
      </c>
      <c r="M97" s="50">
        <v>2.1399999999999999E-2</v>
      </c>
      <c r="N97" s="44">
        <v>1.49E-2</v>
      </c>
      <c r="O97" s="51">
        <v>15</v>
      </c>
    </row>
    <row r="98" spans="1:15" x14ac:dyDescent="0.25">
      <c r="A98" s="10" t="s">
        <v>275</v>
      </c>
      <c r="B98" s="10" t="s">
        <v>376</v>
      </c>
      <c r="C98" s="10" t="s">
        <v>158</v>
      </c>
      <c r="D98" s="10"/>
      <c r="E98" s="47">
        <v>43326</v>
      </c>
      <c r="F98" s="5">
        <v>2018</v>
      </c>
      <c r="G98" s="42">
        <v>1.1639302009300694</v>
      </c>
      <c r="H98" s="49">
        <v>2.9</v>
      </c>
      <c r="I98" s="50">
        <v>3.7999999999999999E-2</v>
      </c>
      <c r="J98" s="49">
        <v>0.29499999999999998</v>
      </c>
      <c r="K98" s="49">
        <v>0.64900000000000002</v>
      </c>
      <c r="L98" s="50">
        <v>1.8600000000000002E-2</v>
      </c>
      <c r="M98" s="50">
        <v>8.0999999999999996E-3</v>
      </c>
      <c r="N98" s="44">
        <v>1.6000000000000001E-3</v>
      </c>
      <c r="O98" s="51">
        <v>4.5999999999999996</v>
      </c>
    </row>
    <row r="99" spans="1:15" x14ac:dyDescent="0.25">
      <c r="A99" s="10" t="s">
        <v>276</v>
      </c>
      <c r="B99" s="10" t="s">
        <v>413</v>
      </c>
      <c r="C99" s="10" t="s">
        <v>158</v>
      </c>
      <c r="D99" s="10" t="s">
        <v>158</v>
      </c>
      <c r="E99" s="47">
        <v>43326</v>
      </c>
      <c r="F99" s="5">
        <v>2018</v>
      </c>
      <c r="G99" s="42">
        <v>1.1639302009300694</v>
      </c>
      <c r="H99" s="49">
        <v>3.2</v>
      </c>
      <c r="I99" s="50">
        <v>4.1000000000000002E-2</v>
      </c>
      <c r="J99" s="49">
        <v>0.29799999999999999</v>
      </c>
      <c r="K99" s="49">
        <v>0.625</v>
      </c>
      <c r="L99" s="50">
        <v>1.5900000000000001E-2</v>
      </c>
      <c r="M99" s="50">
        <v>1.15E-2</v>
      </c>
      <c r="N99" s="44">
        <v>2.5999999999999999E-3</v>
      </c>
      <c r="O99" s="51">
        <v>6.8</v>
      </c>
    </row>
    <row r="100" spans="1:15" x14ac:dyDescent="0.25">
      <c r="A100" s="10" t="s">
        <v>277</v>
      </c>
      <c r="B100" s="10" t="s">
        <v>414</v>
      </c>
      <c r="C100" s="10"/>
      <c r="D100" s="10"/>
      <c r="E100" s="47">
        <v>43326</v>
      </c>
      <c r="F100" s="5">
        <v>2018</v>
      </c>
      <c r="G100" s="42">
        <v>5.6328337175198149</v>
      </c>
      <c r="H100" s="49">
        <v>7.2</v>
      </c>
      <c r="I100" s="50">
        <v>6.8000000000000005E-2</v>
      </c>
      <c r="J100" s="49">
        <v>1.01</v>
      </c>
      <c r="K100" s="49">
        <v>1.6</v>
      </c>
      <c r="L100" s="50">
        <v>9.4500000000000001E-2</v>
      </c>
      <c r="M100" s="50">
        <v>4.7299999999999995E-2</v>
      </c>
      <c r="N100" s="44">
        <v>3.1300000000000001E-2</v>
      </c>
      <c r="O100" s="51">
        <v>49.2</v>
      </c>
    </row>
    <row r="101" spans="1:15" x14ac:dyDescent="0.25">
      <c r="A101" s="10" t="s">
        <v>278</v>
      </c>
      <c r="B101" s="10" t="s">
        <v>415</v>
      </c>
      <c r="C101" s="10" t="s">
        <v>161</v>
      </c>
      <c r="D101" s="10"/>
      <c r="E101" s="47">
        <v>43326</v>
      </c>
      <c r="F101" s="5">
        <v>2018</v>
      </c>
      <c r="G101" s="42">
        <v>1.2785436957093972</v>
      </c>
      <c r="H101" s="49">
        <v>3.5</v>
      </c>
      <c r="I101" s="50">
        <v>2.9000000000000001E-2</v>
      </c>
      <c r="J101" s="49">
        <v>3.48</v>
      </c>
      <c r="K101" s="49">
        <v>3.7</v>
      </c>
      <c r="L101" s="50">
        <v>4.2700000000000002E-2</v>
      </c>
      <c r="M101" s="50">
        <v>2.4500000000000001E-2</v>
      </c>
      <c r="N101" s="44">
        <v>1.61E-2</v>
      </c>
      <c r="O101" s="51">
        <v>24.4</v>
      </c>
    </row>
    <row r="102" spans="1:15" x14ac:dyDescent="0.25">
      <c r="A102" s="10" t="s">
        <v>279</v>
      </c>
      <c r="B102" s="10" t="s">
        <v>416</v>
      </c>
      <c r="C102" s="10"/>
      <c r="D102" s="10"/>
      <c r="E102" s="47">
        <v>43329</v>
      </c>
      <c r="F102" s="5">
        <v>2018</v>
      </c>
      <c r="G102" s="42">
        <v>0.81315379047117664</v>
      </c>
      <c r="H102" s="49" t="s">
        <v>29</v>
      </c>
      <c r="I102" s="50">
        <v>8.2000000000000003E-2</v>
      </c>
      <c r="J102" s="49">
        <v>0.441</v>
      </c>
      <c r="K102" s="49">
        <v>1.36</v>
      </c>
      <c r="L102" s="50">
        <v>0.11409999999999999</v>
      </c>
      <c r="M102" s="50">
        <v>4.8600000000000004E-2</v>
      </c>
      <c r="N102" s="44">
        <v>3.44E-2</v>
      </c>
      <c r="O102" s="51">
        <v>34</v>
      </c>
    </row>
    <row r="103" spans="1:15" x14ac:dyDescent="0.25">
      <c r="A103" s="10" t="s">
        <v>280</v>
      </c>
      <c r="B103" s="10" t="s">
        <v>380</v>
      </c>
      <c r="C103" s="10" t="s">
        <v>159</v>
      </c>
      <c r="D103" s="10"/>
      <c r="E103" s="47">
        <v>43340</v>
      </c>
      <c r="F103" s="5">
        <v>2018</v>
      </c>
      <c r="G103" s="42">
        <v>4.2411377631172309E-2</v>
      </c>
      <c r="H103" s="49">
        <v>6.2</v>
      </c>
      <c r="I103" s="50">
        <v>3.5999999999999997E-2</v>
      </c>
      <c r="J103" s="49">
        <v>0.26500000000000001</v>
      </c>
      <c r="K103" s="49">
        <v>0.89900000000000002</v>
      </c>
      <c r="L103" s="50">
        <v>7.3599999999999999E-2</v>
      </c>
      <c r="M103" s="50">
        <v>5.11E-2</v>
      </c>
      <c r="N103" s="44">
        <v>3.9700000000000006E-2</v>
      </c>
      <c r="O103" s="51">
        <v>0.9</v>
      </c>
    </row>
    <row r="104" spans="1:15" x14ac:dyDescent="0.25">
      <c r="A104" s="10" t="s">
        <v>281</v>
      </c>
      <c r="B104" s="10" t="s">
        <v>381</v>
      </c>
      <c r="C104" s="10" t="s">
        <v>160</v>
      </c>
      <c r="D104" s="10"/>
      <c r="E104" s="47">
        <v>43340</v>
      </c>
      <c r="F104" s="5">
        <v>2018</v>
      </c>
      <c r="G104" s="42">
        <v>9.6121786435026755E-3</v>
      </c>
      <c r="H104" s="49">
        <v>8.9</v>
      </c>
      <c r="I104" s="50">
        <v>4.1000000000000002E-2</v>
      </c>
      <c r="J104" s="49">
        <v>4.2000000000000003E-2</v>
      </c>
      <c r="K104" s="49"/>
      <c r="L104" s="50">
        <v>3.6200000000000003E-2</v>
      </c>
      <c r="M104" s="50">
        <v>2.98E-2</v>
      </c>
      <c r="N104" s="44">
        <v>1.4E-2</v>
      </c>
      <c r="O104" s="51">
        <v>1.4</v>
      </c>
    </row>
    <row r="105" spans="1:15" x14ac:dyDescent="0.25">
      <c r="A105" s="10" t="s">
        <v>282</v>
      </c>
      <c r="B105" s="10" t="s">
        <v>417</v>
      </c>
      <c r="C105" s="10" t="s">
        <v>160</v>
      </c>
      <c r="D105" s="10" t="s">
        <v>160</v>
      </c>
      <c r="E105" s="47">
        <v>43340</v>
      </c>
      <c r="F105" s="5">
        <v>2018</v>
      </c>
      <c r="G105" s="42">
        <v>9.6121786435026755E-3</v>
      </c>
      <c r="H105" s="49">
        <v>8.8000000000000007</v>
      </c>
      <c r="I105" s="50">
        <v>3.4000000000000002E-2</v>
      </c>
      <c r="J105" s="49">
        <v>4.1000000000000002E-2</v>
      </c>
      <c r="K105" s="49">
        <v>0.91500000000000004</v>
      </c>
      <c r="L105" s="50">
        <v>3.6600000000000001E-2</v>
      </c>
      <c r="M105" s="50">
        <v>2.5600000000000001E-2</v>
      </c>
      <c r="N105" s="44">
        <v>1.32E-2</v>
      </c>
      <c r="O105" s="51">
        <v>2.4</v>
      </c>
    </row>
    <row r="106" spans="1:15" x14ac:dyDescent="0.25">
      <c r="A106" s="10" t="s">
        <v>283</v>
      </c>
      <c r="B106" s="10" t="s">
        <v>382</v>
      </c>
      <c r="C106" s="10"/>
      <c r="D106" s="10"/>
      <c r="E106" s="47">
        <v>43340</v>
      </c>
      <c r="F106" s="5">
        <v>2018</v>
      </c>
      <c r="G106" s="42">
        <v>0.1455215188207423</v>
      </c>
      <c r="H106" s="49">
        <v>5.5</v>
      </c>
      <c r="I106" s="50">
        <v>3.9E-2</v>
      </c>
      <c r="J106" s="49">
        <v>0.24</v>
      </c>
      <c r="K106" s="49">
        <v>0.76</v>
      </c>
      <c r="L106" s="50">
        <v>1.6800000000000002E-2</v>
      </c>
      <c r="M106" s="50">
        <v>1.04E-2</v>
      </c>
      <c r="N106" s="44">
        <v>5.1999999999999998E-3</v>
      </c>
      <c r="O106" s="51">
        <v>2.6</v>
      </c>
    </row>
    <row r="107" spans="1:15" x14ac:dyDescent="0.25">
      <c r="A107" s="10" t="s">
        <v>284</v>
      </c>
      <c r="B107" s="10" t="s">
        <v>376</v>
      </c>
      <c r="C107" s="10" t="s">
        <v>158</v>
      </c>
      <c r="D107" s="10"/>
      <c r="E107" s="47">
        <v>43340</v>
      </c>
      <c r="F107" s="5">
        <v>2018</v>
      </c>
      <c r="G107" s="42">
        <v>0.13247641923313153</v>
      </c>
      <c r="H107" s="49">
        <v>2.8</v>
      </c>
      <c r="I107" s="50">
        <v>1.2E-2</v>
      </c>
      <c r="J107" s="49">
        <v>0.85</v>
      </c>
      <c r="K107" s="49">
        <v>1.22</v>
      </c>
      <c r="L107" s="50">
        <v>1.1699999999999999E-2</v>
      </c>
      <c r="M107" s="50">
        <v>2.8999999999999998E-3</v>
      </c>
      <c r="N107" s="44">
        <v>1.6000000000000001E-3</v>
      </c>
      <c r="O107" s="51">
        <v>2.8</v>
      </c>
    </row>
    <row r="108" spans="1:15" x14ac:dyDescent="0.25">
      <c r="A108" s="10" t="s">
        <v>285</v>
      </c>
      <c r="B108" s="10" t="s">
        <v>383</v>
      </c>
      <c r="C108" s="10"/>
      <c r="D108" s="10"/>
      <c r="E108" s="47">
        <v>43340</v>
      </c>
      <c r="F108" s="5">
        <v>2018</v>
      </c>
      <c r="G108" s="42">
        <v>1.5771934409055481</v>
      </c>
      <c r="H108" s="49">
        <v>4.0999999999999996</v>
      </c>
      <c r="I108" s="50">
        <v>5.1999999999999998E-2</v>
      </c>
      <c r="J108" s="49">
        <v>0.79300000000000004</v>
      </c>
      <c r="K108" s="49">
        <v>1.28</v>
      </c>
      <c r="L108" s="50">
        <v>3.61E-2</v>
      </c>
      <c r="M108" s="50">
        <v>1.6399999999999998E-2</v>
      </c>
      <c r="N108" s="44">
        <v>1.2E-2</v>
      </c>
      <c r="O108" s="51">
        <v>2.4</v>
      </c>
    </row>
    <row r="109" spans="1:15" x14ac:dyDescent="0.25">
      <c r="A109" s="10" t="s">
        <v>286</v>
      </c>
      <c r="B109" s="10" t="s">
        <v>378</v>
      </c>
      <c r="C109" s="10" t="s">
        <v>161</v>
      </c>
      <c r="D109" s="10"/>
      <c r="E109" s="47">
        <v>43340</v>
      </c>
      <c r="F109" s="5">
        <v>2018</v>
      </c>
      <c r="G109" s="42">
        <v>0.1455215188207423</v>
      </c>
      <c r="H109" s="49">
        <v>2.5</v>
      </c>
      <c r="I109" s="50">
        <v>1.4E-2</v>
      </c>
      <c r="J109" s="49">
        <v>3.7</v>
      </c>
      <c r="K109" s="49">
        <v>4.09</v>
      </c>
      <c r="L109" s="50">
        <v>2.6600000000000002E-2</v>
      </c>
      <c r="M109" s="50">
        <v>2.3300000000000001E-2</v>
      </c>
      <c r="N109" s="44">
        <v>1.6800000000000002E-2</v>
      </c>
      <c r="O109" s="51">
        <v>6.3</v>
      </c>
    </row>
    <row r="110" spans="1:15" x14ac:dyDescent="0.25">
      <c r="A110" s="10" t="s">
        <v>287</v>
      </c>
      <c r="B110" s="10" t="s">
        <v>380</v>
      </c>
      <c r="C110" s="10" t="s">
        <v>159</v>
      </c>
      <c r="D110" s="10"/>
      <c r="E110" s="47">
        <v>43353</v>
      </c>
      <c r="F110" s="5">
        <v>2018</v>
      </c>
      <c r="G110" s="42">
        <v>0.12750513211160749</v>
      </c>
      <c r="H110" s="49">
        <v>3.6</v>
      </c>
      <c r="I110" s="50">
        <v>4.5999999999999999E-2</v>
      </c>
      <c r="J110" s="49">
        <v>0.60399999999999998</v>
      </c>
      <c r="K110" s="49">
        <v>0.84499999999999997</v>
      </c>
      <c r="L110" s="50">
        <v>3.0499999999999999E-2</v>
      </c>
      <c r="M110" s="50">
        <v>2.3800000000000002E-2</v>
      </c>
      <c r="N110" s="44">
        <v>1.8200000000000001E-2</v>
      </c>
      <c r="O110" s="51">
        <v>1.9</v>
      </c>
    </row>
    <row r="111" spans="1:15" x14ac:dyDescent="0.25">
      <c r="A111" s="10" t="s">
        <v>288</v>
      </c>
      <c r="B111" s="10" t="s">
        <v>381</v>
      </c>
      <c r="C111" s="10" t="s">
        <v>160</v>
      </c>
      <c r="D111" s="10"/>
      <c r="E111" s="47">
        <v>43353</v>
      </c>
      <c r="F111" s="5">
        <v>2018</v>
      </c>
      <c r="G111" s="42">
        <v>2.8897955602351498E-2</v>
      </c>
      <c r="H111" s="49">
        <v>5.5</v>
      </c>
      <c r="I111" s="50">
        <v>4.7E-2</v>
      </c>
      <c r="J111" s="49">
        <v>5.8000000000000003E-2</v>
      </c>
      <c r="K111" s="49">
        <v>0.55000000000000004</v>
      </c>
      <c r="L111" s="50">
        <v>4.8500000000000001E-2</v>
      </c>
      <c r="M111" s="50">
        <v>2.8899999999999999E-2</v>
      </c>
      <c r="N111" s="44">
        <v>2.1499999999999998E-2</v>
      </c>
      <c r="O111" s="51">
        <v>3.4</v>
      </c>
    </row>
    <row r="112" spans="1:15" x14ac:dyDescent="0.25">
      <c r="A112" s="10" t="s">
        <v>289</v>
      </c>
      <c r="B112" s="10" t="s">
        <v>376</v>
      </c>
      <c r="C112" s="10" t="s">
        <v>158</v>
      </c>
      <c r="D112" s="10"/>
      <c r="E112" s="47">
        <v>43353</v>
      </c>
      <c r="F112" s="5">
        <v>2018</v>
      </c>
      <c r="G112" s="42">
        <v>0.39827575239098012</v>
      </c>
      <c r="H112" s="49">
        <v>3.8</v>
      </c>
      <c r="I112" s="50">
        <v>2.4E-2</v>
      </c>
      <c r="J112" s="49">
        <v>0.372</v>
      </c>
      <c r="K112" s="49">
        <v>0.61099999999999999</v>
      </c>
      <c r="L112" s="50">
        <v>4.7899999999999998E-2</v>
      </c>
      <c r="M112" s="50">
        <v>1.8699999999999998E-2</v>
      </c>
      <c r="N112" s="44">
        <v>1.46E-2</v>
      </c>
      <c r="O112" s="51">
        <v>25.8</v>
      </c>
    </row>
    <row r="113" spans="1:15" x14ac:dyDescent="0.25">
      <c r="A113" s="10" t="s">
        <v>290</v>
      </c>
      <c r="B113" s="10" t="s">
        <v>413</v>
      </c>
      <c r="C113" s="10" t="s">
        <v>158</v>
      </c>
      <c r="D113" s="10" t="s">
        <v>158</v>
      </c>
      <c r="E113" s="47">
        <v>43353</v>
      </c>
      <c r="F113" s="5">
        <v>2018</v>
      </c>
      <c r="G113" s="42">
        <v>0.39827575239098012</v>
      </c>
      <c r="H113" s="49">
        <v>3.5</v>
      </c>
      <c r="I113" s="50">
        <v>1.7000000000000001E-2</v>
      </c>
      <c r="J113" s="49">
        <v>0.38</v>
      </c>
      <c r="K113" s="49">
        <v>0.59199999999999997</v>
      </c>
      <c r="L113" s="50">
        <v>4.6600000000000003E-2</v>
      </c>
      <c r="M113" s="50">
        <v>1.89E-2</v>
      </c>
      <c r="N113" s="44">
        <v>1.46E-2</v>
      </c>
      <c r="O113" s="51">
        <v>26.6</v>
      </c>
    </row>
    <row r="114" spans="1:15" x14ac:dyDescent="0.25">
      <c r="A114" s="10" t="s">
        <v>291</v>
      </c>
      <c r="B114" s="10" t="s">
        <v>383</v>
      </c>
      <c r="C114" s="10"/>
      <c r="D114" s="10"/>
      <c r="E114" s="47">
        <v>43353</v>
      </c>
      <c r="F114" s="5">
        <v>2018</v>
      </c>
      <c r="G114" s="42">
        <v>4.9443762631562818</v>
      </c>
      <c r="H114" s="49">
        <v>3.1</v>
      </c>
      <c r="I114" s="50">
        <v>8.7999999999999995E-2</v>
      </c>
      <c r="J114" s="49">
        <v>0.88400000000000001</v>
      </c>
      <c r="K114" s="49">
        <v>1.6</v>
      </c>
      <c r="L114" s="50">
        <v>3.95E-2</v>
      </c>
      <c r="M114" s="50">
        <v>2.3600000000000003E-2</v>
      </c>
      <c r="N114" s="44">
        <v>1.55E-2</v>
      </c>
      <c r="O114" s="51">
        <v>3.6</v>
      </c>
    </row>
    <row r="115" spans="1:15" x14ac:dyDescent="0.25">
      <c r="A115" s="10" t="s">
        <v>292</v>
      </c>
      <c r="B115" s="10" t="s">
        <v>380</v>
      </c>
      <c r="C115" s="10" t="s">
        <v>159</v>
      </c>
      <c r="D115" s="10"/>
      <c r="E115" s="47">
        <v>43354</v>
      </c>
      <c r="F115" s="5">
        <v>2018</v>
      </c>
      <c r="G115" s="42">
        <v>0.22601334788752531</v>
      </c>
      <c r="H115" s="49">
        <v>7.4</v>
      </c>
      <c r="I115" s="50">
        <v>3.5000000000000003E-2</v>
      </c>
      <c r="J115" s="49">
        <v>0.317</v>
      </c>
      <c r="K115" s="49">
        <v>0.92500000000000004</v>
      </c>
      <c r="L115" s="50">
        <v>4.4700000000000004E-2</v>
      </c>
      <c r="M115" s="50">
        <v>3.2199999999999999E-2</v>
      </c>
      <c r="N115" s="44">
        <v>1.9399999999999997E-2</v>
      </c>
      <c r="O115" s="51">
        <v>4.2</v>
      </c>
    </row>
    <row r="116" spans="1:15" x14ac:dyDescent="0.25">
      <c r="A116" s="10" t="s">
        <v>293</v>
      </c>
      <c r="B116" s="10" t="s">
        <v>418</v>
      </c>
      <c r="C116" s="10" t="s">
        <v>159</v>
      </c>
      <c r="D116" s="10" t="s">
        <v>159</v>
      </c>
      <c r="E116" s="47">
        <v>43354</v>
      </c>
      <c r="F116" s="5">
        <v>2018</v>
      </c>
      <c r="G116" s="42">
        <v>0.22601334788752531</v>
      </c>
      <c r="H116" s="49">
        <v>7.3</v>
      </c>
      <c r="I116" s="50">
        <v>2.3E-2</v>
      </c>
      <c r="J116" s="49">
        <v>0.308</v>
      </c>
      <c r="K116" s="49">
        <v>0.95599999999999996</v>
      </c>
      <c r="L116" s="50">
        <v>4.8899999999999999E-2</v>
      </c>
      <c r="M116" s="50">
        <v>3.4500000000000003E-2</v>
      </c>
      <c r="N116" s="44">
        <v>1.9800000000000002E-2</v>
      </c>
      <c r="O116" s="51">
        <v>5.7</v>
      </c>
    </row>
    <row r="117" spans="1:15" x14ac:dyDescent="0.25">
      <c r="A117" s="10" t="s">
        <v>294</v>
      </c>
      <c r="B117" s="10" t="s">
        <v>381</v>
      </c>
      <c r="C117" s="10" t="s">
        <v>160</v>
      </c>
      <c r="D117" s="10"/>
      <c r="E117" s="47">
        <v>43354</v>
      </c>
      <c r="F117" s="5">
        <v>2018</v>
      </c>
      <c r="G117" s="42">
        <v>5.1224006317451963E-2</v>
      </c>
      <c r="H117" s="49">
        <v>10.4</v>
      </c>
      <c r="I117" s="50">
        <v>1.7999999999999999E-2</v>
      </c>
      <c r="J117" s="49">
        <v>1.02</v>
      </c>
      <c r="K117" s="49">
        <v>1.95</v>
      </c>
      <c r="L117" s="50">
        <v>0.13500000000000001</v>
      </c>
      <c r="M117" s="50">
        <v>7.3400000000000007E-2</v>
      </c>
      <c r="N117" s="44">
        <v>5.9200000000000003E-2</v>
      </c>
      <c r="O117" s="51">
        <v>28.4</v>
      </c>
    </row>
    <row r="118" spans="1:15" x14ac:dyDescent="0.25">
      <c r="A118" s="10" t="s">
        <v>295</v>
      </c>
      <c r="B118" s="10" t="s">
        <v>382</v>
      </c>
      <c r="C118" s="10"/>
      <c r="D118" s="10"/>
      <c r="E118" s="47">
        <v>43354</v>
      </c>
      <c r="F118" s="5">
        <v>2018</v>
      </c>
      <c r="G118" s="42">
        <v>0.77549486707028159</v>
      </c>
      <c r="H118" s="49">
        <v>12.8</v>
      </c>
      <c r="I118" s="50">
        <v>1.6E-2</v>
      </c>
      <c r="J118" s="49">
        <v>0.443</v>
      </c>
      <c r="K118" s="49">
        <v>1.25</v>
      </c>
      <c r="L118" s="50">
        <v>3.2799999999999996E-2</v>
      </c>
      <c r="M118" s="50">
        <v>2.2699999999999998E-2</v>
      </c>
      <c r="N118" s="44">
        <v>1.4800000000000001E-2</v>
      </c>
      <c r="O118" s="51">
        <v>3.3</v>
      </c>
    </row>
    <row r="119" spans="1:15" x14ac:dyDescent="0.25">
      <c r="A119" s="10" t="s">
        <v>296</v>
      </c>
      <c r="B119" s="10" t="s">
        <v>376</v>
      </c>
      <c r="C119" s="10" t="s">
        <v>158</v>
      </c>
      <c r="D119" s="10"/>
      <c r="E119" s="47">
        <v>43354</v>
      </c>
      <c r="F119" s="5">
        <v>2018</v>
      </c>
      <c r="G119" s="42">
        <v>0.70597657278231118</v>
      </c>
      <c r="H119" s="49">
        <v>5</v>
      </c>
      <c r="I119" s="50">
        <v>0.03</v>
      </c>
      <c r="J119" s="49">
        <v>1.72</v>
      </c>
      <c r="K119" s="49">
        <v>1.92</v>
      </c>
      <c r="L119" s="50">
        <v>7.6499999999999999E-2</v>
      </c>
      <c r="M119" s="50">
        <v>3.5299999999999998E-2</v>
      </c>
      <c r="N119" s="44">
        <v>2.69E-2</v>
      </c>
      <c r="O119" s="51">
        <v>6.5</v>
      </c>
    </row>
    <row r="120" spans="1:15" x14ac:dyDescent="0.25">
      <c r="A120" s="10" t="s">
        <v>297</v>
      </c>
      <c r="B120" s="10" t="s">
        <v>383</v>
      </c>
      <c r="C120" s="10"/>
      <c r="D120" s="10"/>
      <c r="E120" s="47">
        <v>43354</v>
      </c>
      <c r="F120" s="5">
        <v>2018</v>
      </c>
      <c r="G120" s="42">
        <v>6.4777587751477865</v>
      </c>
      <c r="H120" s="49">
        <v>5.6</v>
      </c>
      <c r="I120" s="50">
        <v>4.2000000000000003E-2</v>
      </c>
      <c r="J120" s="49">
        <v>0.996</v>
      </c>
      <c r="K120" s="49">
        <v>1.5</v>
      </c>
      <c r="L120" s="50">
        <v>5.04E-2</v>
      </c>
      <c r="M120" s="50">
        <v>2.64E-2</v>
      </c>
      <c r="N120" s="44">
        <v>1.7399999999999999E-2</v>
      </c>
      <c r="O120" s="51">
        <v>12.5</v>
      </c>
    </row>
    <row r="121" spans="1:15" x14ac:dyDescent="0.25">
      <c r="A121" s="10" t="s">
        <v>298</v>
      </c>
      <c r="B121" s="10" t="s">
        <v>378</v>
      </c>
      <c r="C121" s="10" t="s">
        <v>161</v>
      </c>
      <c r="D121" s="10"/>
      <c r="E121" s="47">
        <v>43354</v>
      </c>
      <c r="F121" s="5">
        <v>2018</v>
      </c>
      <c r="G121" s="42">
        <v>0.77549486707028159</v>
      </c>
      <c r="H121" s="49">
        <v>2.9</v>
      </c>
      <c r="I121" s="50">
        <v>1.2E-2</v>
      </c>
      <c r="J121" s="49">
        <v>4.12</v>
      </c>
      <c r="K121" s="49">
        <v>4.3099999999999996</v>
      </c>
      <c r="L121" s="50">
        <v>2.2499999999999999E-2</v>
      </c>
      <c r="M121" s="50">
        <v>1.78E-2</v>
      </c>
      <c r="N121" s="44">
        <v>1.52E-2</v>
      </c>
      <c r="O121" s="51">
        <v>4.9000000000000004</v>
      </c>
    </row>
    <row r="122" spans="1:15" x14ac:dyDescent="0.25">
      <c r="A122" s="10" t="s">
        <v>299</v>
      </c>
      <c r="B122" s="10" t="s">
        <v>380</v>
      </c>
      <c r="C122" s="10" t="s">
        <v>159</v>
      </c>
      <c r="D122" s="10"/>
      <c r="E122" s="47">
        <v>43368</v>
      </c>
      <c r="F122" s="5">
        <v>2018</v>
      </c>
      <c r="G122" s="42">
        <v>0.12330464423120384</v>
      </c>
      <c r="H122" s="49">
        <v>8.3000000000000007</v>
      </c>
      <c r="I122" s="50">
        <v>0.104</v>
      </c>
      <c r="J122" s="49">
        <v>0.54800000000000004</v>
      </c>
      <c r="K122" s="49">
        <v>1.55</v>
      </c>
      <c r="L122" s="50">
        <v>7.6299999999999993E-2</v>
      </c>
      <c r="M122" s="50">
        <v>4.48E-2</v>
      </c>
      <c r="N122" s="44">
        <v>2.9000000000000001E-2</v>
      </c>
      <c r="O122" s="51">
        <v>76.8</v>
      </c>
    </row>
    <row r="123" spans="1:15" x14ac:dyDescent="0.25">
      <c r="A123" s="10" t="s">
        <v>300</v>
      </c>
      <c r="B123" s="10" t="s">
        <v>381</v>
      </c>
      <c r="C123" s="10" t="s">
        <v>160</v>
      </c>
      <c r="D123" s="10"/>
      <c r="E123" s="47">
        <v>43368</v>
      </c>
      <c r="F123" s="5">
        <v>2018</v>
      </c>
      <c r="G123" s="42">
        <v>2.7945950688777747E-2</v>
      </c>
      <c r="H123" s="49">
        <v>7.7</v>
      </c>
      <c r="I123" s="50">
        <v>7.0999999999999994E-2</v>
      </c>
      <c r="J123" s="49">
        <v>5.3999999999999999E-2</v>
      </c>
      <c r="K123" s="49">
        <v>0.77800000000000002</v>
      </c>
      <c r="L123" s="50">
        <v>8.5199999999999998E-2</v>
      </c>
      <c r="M123" s="50">
        <v>4.9000000000000002E-2</v>
      </c>
      <c r="N123" s="44">
        <v>4.4999999999999998E-2</v>
      </c>
      <c r="O123" s="51">
        <v>22.6</v>
      </c>
    </row>
    <row r="124" spans="1:15" x14ac:dyDescent="0.25">
      <c r="A124" s="10" t="s">
        <v>301</v>
      </c>
      <c r="B124" s="10" t="s">
        <v>376</v>
      </c>
      <c r="C124" s="10" t="s">
        <v>158</v>
      </c>
      <c r="D124" s="10"/>
      <c r="E124" s="47">
        <v>43368</v>
      </c>
      <c r="F124" s="5">
        <v>2018</v>
      </c>
      <c r="G124" s="42">
        <v>0.38515508467140475</v>
      </c>
      <c r="H124" s="49">
        <v>3.3</v>
      </c>
      <c r="I124" s="50">
        <v>1.2999999999999999E-2</v>
      </c>
      <c r="J124" s="49">
        <v>0.41599999999999998</v>
      </c>
      <c r="K124" s="49">
        <v>0.746</v>
      </c>
      <c r="L124" s="50">
        <v>2.0500000000000001E-2</v>
      </c>
      <c r="M124" s="50">
        <v>1.01E-2</v>
      </c>
      <c r="N124" s="44">
        <v>4.4999999999999997E-3</v>
      </c>
      <c r="O124" s="51">
        <v>5.8</v>
      </c>
    </row>
    <row r="125" spans="1:15" x14ac:dyDescent="0.25">
      <c r="A125" s="10" t="s">
        <v>302</v>
      </c>
      <c r="B125" s="10" t="s">
        <v>383</v>
      </c>
      <c r="C125" s="10"/>
      <c r="D125" s="10"/>
      <c r="E125" s="47">
        <v>43368</v>
      </c>
      <c r="F125" s="5">
        <v>2018</v>
      </c>
      <c r="G125" s="42">
        <v>6.6655198990651137</v>
      </c>
      <c r="H125" s="49">
        <v>3.3</v>
      </c>
      <c r="I125" s="50">
        <v>2.8000000000000001E-2</v>
      </c>
      <c r="J125" s="49">
        <v>0.76300000000000001</v>
      </c>
      <c r="K125" s="49">
        <v>1.01</v>
      </c>
      <c r="L125" s="50">
        <v>2.3600000000000003E-2</v>
      </c>
      <c r="M125" s="50">
        <v>1.2699999999999999E-2</v>
      </c>
      <c r="N125" s="44">
        <v>8.0999999999999996E-3</v>
      </c>
      <c r="O125" s="51">
        <v>1.7</v>
      </c>
    </row>
    <row r="126" spans="1:15" x14ac:dyDescent="0.25">
      <c r="A126" s="10" t="s">
        <v>303</v>
      </c>
      <c r="B126" s="10" t="s">
        <v>410</v>
      </c>
      <c r="C126" s="10"/>
      <c r="D126" s="10"/>
      <c r="E126" s="47">
        <v>43368</v>
      </c>
      <c r="F126" s="5">
        <v>2018</v>
      </c>
      <c r="G126" s="42">
        <v>6.6655198990651137</v>
      </c>
      <c r="H126" s="49">
        <v>3.5</v>
      </c>
      <c r="I126" s="50">
        <v>1.9E-2</v>
      </c>
      <c r="J126" s="49">
        <v>0.76700000000000002</v>
      </c>
      <c r="K126" s="49">
        <v>0.77</v>
      </c>
      <c r="L126" s="50">
        <v>2.4399999999999998E-2</v>
      </c>
      <c r="M126" s="50">
        <v>1.2199999999999999E-2</v>
      </c>
      <c r="N126" s="44">
        <v>7.4000000000000003E-3</v>
      </c>
      <c r="O126" s="51">
        <v>3</v>
      </c>
    </row>
    <row r="127" spans="1:15" x14ac:dyDescent="0.25">
      <c r="A127" s="10" t="s">
        <v>304</v>
      </c>
      <c r="B127" s="10" t="s">
        <v>380</v>
      </c>
      <c r="C127" s="10" t="s">
        <v>159</v>
      </c>
      <c r="D127" s="10"/>
      <c r="E127" s="47">
        <v>43382</v>
      </c>
      <c r="F127" s="5">
        <v>2018</v>
      </c>
      <c r="G127" s="42">
        <v>0.2222193588342575</v>
      </c>
      <c r="H127" s="49">
        <v>12</v>
      </c>
      <c r="I127" s="50">
        <v>2.1999999999999999E-2</v>
      </c>
      <c r="J127" s="49">
        <v>1.19</v>
      </c>
      <c r="K127" s="49">
        <v>1.94</v>
      </c>
      <c r="L127" s="50">
        <v>3.32E-2</v>
      </c>
      <c r="M127" s="50">
        <v>2.6800000000000001E-2</v>
      </c>
      <c r="N127" s="44">
        <v>1.6E-2</v>
      </c>
      <c r="O127" s="51">
        <v>3.4</v>
      </c>
    </row>
    <row r="128" spans="1:15" x14ac:dyDescent="0.25">
      <c r="A128" s="10" t="s">
        <v>305</v>
      </c>
      <c r="B128" s="10" t="s">
        <v>381</v>
      </c>
      <c r="C128" s="10" t="s">
        <v>160</v>
      </c>
      <c r="D128" s="10"/>
      <c r="E128" s="47">
        <v>43382</v>
      </c>
      <c r="F128" s="5">
        <v>2018</v>
      </c>
      <c r="G128" s="42">
        <v>5.036413091164342E-2</v>
      </c>
      <c r="H128" s="49">
        <v>6.4</v>
      </c>
      <c r="I128" s="50">
        <v>4.9000000000000002E-2</v>
      </c>
      <c r="J128" s="49">
        <v>5</v>
      </c>
      <c r="K128" s="49">
        <v>5.85</v>
      </c>
      <c r="L128" s="50">
        <v>3.2899999999999999E-2</v>
      </c>
      <c r="M128" s="50">
        <v>2.24E-2</v>
      </c>
      <c r="N128" s="44">
        <v>1.41E-2</v>
      </c>
      <c r="O128" s="51">
        <v>5.6</v>
      </c>
    </row>
    <row r="129" spans="1:15" x14ac:dyDescent="0.25">
      <c r="A129" s="10" t="s">
        <v>306</v>
      </c>
      <c r="B129" s="10" t="s">
        <v>382</v>
      </c>
      <c r="C129" s="10"/>
      <c r="D129" s="10"/>
      <c r="E129" s="47">
        <v>43382</v>
      </c>
      <c r="F129" s="5">
        <v>2018</v>
      </c>
      <c r="G129" s="42">
        <v>0.76247696762305872</v>
      </c>
      <c r="H129" s="49">
        <v>12.3</v>
      </c>
      <c r="I129" s="50">
        <v>1.7000000000000001E-2</v>
      </c>
      <c r="J129" s="49">
        <v>0.27700000000000002</v>
      </c>
      <c r="K129" s="49">
        <v>1.05</v>
      </c>
      <c r="L129" s="50">
        <v>1.7299999999999999E-2</v>
      </c>
      <c r="M129" s="50">
        <v>1.9800000000000002E-2</v>
      </c>
      <c r="N129" s="44">
        <v>1.0199999999999999E-2</v>
      </c>
      <c r="O129" s="51">
        <v>0.4</v>
      </c>
    </row>
    <row r="130" spans="1:15" x14ac:dyDescent="0.25">
      <c r="A130" s="10" t="s">
        <v>307</v>
      </c>
      <c r="B130" s="10" t="s">
        <v>376</v>
      </c>
      <c r="C130" s="10" t="s">
        <v>158</v>
      </c>
      <c r="D130" s="10"/>
      <c r="E130" s="47">
        <v>43382</v>
      </c>
      <c r="F130" s="5">
        <v>2018</v>
      </c>
      <c r="G130" s="42">
        <v>0.69412564710011415</v>
      </c>
      <c r="H130" s="49">
        <v>3.3</v>
      </c>
      <c r="I130" s="50">
        <v>2.3E-2</v>
      </c>
      <c r="J130" s="49">
        <v>2.13</v>
      </c>
      <c r="K130" s="49">
        <v>2.34</v>
      </c>
      <c r="L130" s="50">
        <v>1.9600000000000003E-2</v>
      </c>
      <c r="M130" s="50">
        <v>1.2699999999999999E-2</v>
      </c>
      <c r="N130" s="44">
        <v>8.199999999999999E-3</v>
      </c>
      <c r="O130" s="51">
        <v>3.3</v>
      </c>
    </row>
    <row r="131" spans="1:15" x14ac:dyDescent="0.25">
      <c r="A131" s="10" t="s">
        <v>308</v>
      </c>
      <c r="B131" s="10" t="s">
        <v>413</v>
      </c>
      <c r="C131" s="10" t="s">
        <v>158</v>
      </c>
      <c r="D131" s="10" t="s">
        <v>158</v>
      </c>
      <c r="E131" s="47">
        <v>43382</v>
      </c>
      <c r="F131" s="5">
        <v>2018</v>
      </c>
      <c r="G131" s="42">
        <v>0.69412564710011415</v>
      </c>
      <c r="H131" s="49">
        <v>3.3</v>
      </c>
      <c r="I131" s="50">
        <v>5.0000000000000001E-3</v>
      </c>
      <c r="J131" s="49">
        <v>2.0699999999999998</v>
      </c>
      <c r="K131" s="49">
        <v>2.41</v>
      </c>
      <c r="L131" s="50">
        <v>1.8699999999999998E-2</v>
      </c>
      <c r="M131" s="50">
        <v>1.0800000000000001E-2</v>
      </c>
      <c r="N131" s="44">
        <v>7.1999999999999998E-3</v>
      </c>
      <c r="O131" s="51">
        <v>3.4</v>
      </c>
    </row>
    <row r="132" spans="1:15" x14ac:dyDescent="0.25">
      <c r="A132" s="10" t="s">
        <v>309</v>
      </c>
      <c r="B132" s="10" t="s">
        <v>383</v>
      </c>
      <c r="C132" s="10"/>
      <c r="D132" s="10"/>
      <c r="E132" s="47">
        <v>43382</v>
      </c>
      <c r="F132" s="5">
        <v>2018</v>
      </c>
      <c r="G132" s="42">
        <v>4.6001475359745152</v>
      </c>
      <c r="H132" s="49">
        <v>4</v>
      </c>
      <c r="I132" s="50">
        <v>0.29799999999999999</v>
      </c>
      <c r="J132" s="49">
        <v>1.27</v>
      </c>
      <c r="K132" s="49">
        <v>1.6</v>
      </c>
      <c r="L132" s="50">
        <v>2.7899999999999998E-2</v>
      </c>
      <c r="M132" s="50">
        <v>1.8699999999999998E-2</v>
      </c>
      <c r="N132" s="44">
        <v>1.24E-2</v>
      </c>
      <c r="O132" s="51">
        <v>4.4000000000000004</v>
      </c>
    </row>
    <row r="133" spans="1:15" x14ac:dyDescent="0.25">
      <c r="A133" s="10" t="s">
        <v>310</v>
      </c>
      <c r="B133" s="10" t="s">
        <v>415</v>
      </c>
      <c r="C133" s="10" t="s">
        <v>161</v>
      </c>
      <c r="D133" s="10"/>
      <c r="E133" s="47">
        <v>43382</v>
      </c>
      <c r="F133" s="5">
        <v>2018</v>
      </c>
      <c r="G133" s="42">
        <v>0.76247696762305872</v>
      </c>
      <c r="H133" s="49">
        <v>2.5</v>
      </c>
      <c r="I133" s="50">
        <v>5.0000000000000001E-3</v>
      </c>
      <c r="J133" s="49">
        <v>5.07</v>
      </c>
      <c r="K133" s="49">
        <v>4.8099999999999996</v>
      </c>
      <c r="L133" s="50">
        <v>1.66E-2</v>
      </c>
      <c r="M133" s="50">
        <v>1.14E-2</v>
      </c>
      <c r="N133" s="44">
        <v>1.1300000000000001E-2</v>
      </c>
      <c r="O133" s="51">
        <v>1.4</v>
      </c>
    </row>
    <row r="134" spans="1:15" x14ac:dyDescent="0.25">
      <c r="A134" s="10" t="s">
        <v>311</v>
      </c>
      <c r="B134" s="10" t="s">
        <v>380</v>
      </c>
      <c r="C134" s="10" t="s">
        <v>159</v>
      </c>
      <c r="D134" s="10"/>
      <c r="E134" s="47">
        <v>43396</v>
      </c>
      <c r="F134" s="5">
        <v>2018</v>
      </c>
      <c r="G134" s="42">
        <v>0.19268044406238663</v>
      </c>
      <c r="H134" s="49">
        <v>10.4</v>
      </c>
      <c r="I134" s="50">
        <v>9.9000000000000005E-2</v>
      </c>
      <c r="J134" s="49">
        <v>0.61799999999999999</v>
      </c>
      <c r="K134" s="49">
        <v>1.32</v>
      </c>
      <c r="L134" s="50">
        <v>1.5699999999999999E-2</v>
      </c>
      <c r="M134" s="50">
        <v>1.1900000000000001E-2</v>
      </c>
      <c r="N134" s="44">
        <v>4.2000000000000006E-3</v>
      </c>
      <c r="O134" s="51">
        <v>0.5</v>
      </c>
    </row>
    <row r="135" spans="1:15" x14ac:dyDescent="0.25">
      <c r="A135" s="10" t="s">
        <v>312</v>
      </c>
      <c r="B135" s="10" t="s">
        <v>381</v>
      </c>
      <c r="C135" s="10" t="s">
        <v>160</v>
      </c>
      <c r="D135" s="10"/>
      <c r="E135" s="47">
        <v>43396</v>
      </c>
      <c r="F135" s="5">
        <v>2018</v>
      </c>
      <c r="G135" s="42">
        <v>4.3669386680705434E-2</v>
      </c>
      <c r="H135" s="49">
        <v>4.5</v>
      </c>
      <c r="I135" s="50">
        <v>0.126</v>
      </c>
      <c r="J135" s="49">
        <v>2.44</v>
      </c>
      <c r="K135" s="49">
        <v>2.9</v>
      </c>
      <c r="L135" s="50">
        <v>2.2800000000000001E-2</v>
      </c>
      <c r="M135" s="50">
        <v>1.3800000000000002E-2</v>
      </c>
      <c r="N135" s="44">
        <v>7.6E-3</v>
      </c>
      <c r="O135" s="51">
        <v>1.2</v>
      </c>
    </row>
    <row r="136" spans="1:15" x14ac:dyDescent="0.25">
      <c r="A136" s="10" t="s">
        <v>313</v>
      </c>
      <c r="B136" s="10" t="s">
        <v>382</v>
      </c>
      <c r="C136" s="10"/>
      <c r="D136" s="10"/>
      <c r="E136" s="47">
        <v>43396</v>
      </c>
      <c r="F136" s="5">
        <v>2018</v>
      </c>
      <c r="G136" s="42">
        <v>0.66112332192682266</v>
      </c>
      <c r="H136" s="49">
        <v>11.6</v>
      </c>
      <c r="I136" s="50">
        <v>0.09</v>
      </c>
      <c r="J136" s="49">
        <v>0.19800000000000001</v>
      </c>
      <c r="K136" s="49">
        <v>0.94499999999999995</v>
      </c>
      <c r="L136" s="50">
        <v>3.1300000000000001E-2</v>
      </c>
      <c r="M136" s="50">
        <v>1.3699999999999999E-2</v>
      </c>
      <c r="N136" s="44">
        <v>4.7999999999999996E-3</v>
      </c>
      <c r="O136" s="51">
        <v>0.4</v>
      </c>
    </row>
    <row r="137" spans="1:15" x14ac:dyDescent="0.25">
      <c r="A137" s="10" t="s">
        <v>314</v>
      </c>
      <c r="B137" s="10" t="s">
        <v>376</v>
      </c>
      <c r="C137" s="10" t="s">
        <v>158</v>
      </c>
      <c r="D137" s="10"/>
      <c r="E137" s="47">
        <v>43396</v>
      </c>
      <c r="F137" s="5">
        <v>2018</v>
      </c>
      <c r="G137" s="42">
        <v>0.6018577257172939</v>
      </c>
      <c r="H137" s="49">
        <v>2.5</v>
      </c>
      <c r="I137" s="50">
        <v>7.8E-2</v>
      </c>
      <c r="J137" s="49">
        <v>1.68</v>
      </c>
      <c r="K137" s="49">
        <v>2</v>
      </c>
      <c r="L137" s="50">
        <v>8.199999999999999E-3</v>
      </c>
      <c r="M137" s="50">
        <v>6.1999999999999998E-3</v>
      </c>
      <c r="N137" s="44">
        <v>2.5000000000000001E-3</v>
      </c>
      <c r="O137" s="51">
        <v>1.9</v>
      </c>
    </row>
    <row r="138" spans="1:15" x14ac:dyDescent="0.25">
      <c r="A138" s="10" t="s">
        <v>315</v>
      </c>
      <c r="B138" s="10" t="s">
        <v>413</v>
      </c>
      <c r="C138" s="10" t="s">
        <v>158</v>
      </c>
      <c r="D138" s="10" t="s">
        <v>158</v>
      </c>
      <c r="E138" s="47">
        <v>43396</v>
      </c>
      <c r="F138" s="5">
        <v>2018</v>
      </c>
      <c r="G138" s="42">
        <v>0.6018577257172939</v>
      </c>
      <c r="H138" s="49">
        <v>2.7</v>
      </c>
      <c r="I138" s="50">
        <v>8.8999999999999996E-2</v>
      </c>
      <c r="J138" s="49">
        <v>1.69</v>
      </c>
      <c r="K138" s="49">
        <v>1.97</v>
      </c>
      <c r="L138" s="50">
        <v>8.8000000000000005E-3</v>
      </c>
      <c r="M138" s="50">
        <v>7.3000000000000001E-3</v>
      </c>
      <c r="N138" s="44">
        <v>2.3E-3</v>
      </c>
      <c r="O138" s="51">
        <v>1.6</v>
      </c>
    </row>
    <row r="139" spans="1:15" x14ac:dyDescent="0.25">
      <c r="A139" s="10" t="s">
        <v>316</v>
      </c>
      <c r="B139" s="10" t="s">
        <v>383</v>
      </c>
      <c r="C139" s="10"/>
      <c r="D139" s="10"/>
      <c r="E139" s="47">
        <v>43396</v>
      </c>
      <c r="F139" s="5">
        <v>2018</v>
      </c>
      <c r="G139" s="42">
        <v>4.2872123294456363</v>
      </c>
      <c r="H139" s="49">
        <v>3.1</v>
      </c>
      <c r="I139" s="50">
        <v>9.0999999999999998E-2</v>
      </c>
      <c r="J139" s="49">
        <v>1.28</v>
      </c>
      <c r="K139" s="49">
        <v>1.56</v>
      </c>
      <c r="L139" s="50">
        <v>1.5900000000000001E-2</v>
      </c>
      <c r="M139" s="50">
        <v>1.11E-2</v>
      </c>
      <c r="N139" s="44">
        <v>5.9000000000000007E-3</v>
      </c>
      <c r="O139" s="51">
        <v>1.5</v>
      </c>
    </row>
    <row r="140" spans="1:15" x14ac:dyDescent="0.25">
      <c r="A140" s="10" t="s">
        <v>317</v>
      </c>
      <c r="B140" s="10" t="s">
        <v>415</v>
      </c>
      <c r="C140" s="10" t="s">
        <v>161</v>
      </c>
      <c r="D140" s="10"/>
      <c r="E140" s="47">
        <v>43396</v>
      </c>
      <c r="F140" s="5">
        <v>2018</v>
      </c>
      <c r="G140" s="42">
        <v>0.66112332192682266</v>
      </c>
      <c r="H140" s="49">
        <v>1.9</v>
      </c>
      <c r="I140" s="50">
        <v>0.11799999999999999</v>
      </c>
      <c r="J140" s="49">
        <v>5.99</v>
      </c>
      <c r="K140" s="49">
        <v>6.07</v>
      </c>
      <c r="L140" s="50">
        <v>2.1999999999999999E-2</v>
      </c>
      <c r="M140" s="50">
        <v>1.0699999999999999E-2</v>
      </c>
      <c r="N140" s="44">
        <v>7.3000000000000001E-3</v>
      </c>
      <c r="O140" s="51">
        <v>1.4</v>
      </c>
    </row>
    <row r="141" spans="1:15" x14ac:dyDescent="0.25">
      <c r="A141" s="10" t="s">
        <v>318</v>
      </c>
      <c r="B141" s="10" t="s">
        <v>380</v>
      </c>
      <c r="C141" s="10" t="s">
        <v>159</v>
      </c>
      <c r="D141" s="10"/>
      <c r="E141" s="47">
        <v>43402</v>
      </c>
      <c r="F141" s="5">
        <v>2018</v>
      </c>
      <c r="G141" s="42">
        <v>0.86299701000938156</v>
      </c>
      <c r="H141" s="49">
        <v>10.8</v>
      </c>
      <c r="I141" s="50">
        <v>0.14799999999999999</v>
      </c>
      <c r="J141" s="49">
        <v>1.3</v>
      </c>
      <c r="K141" s="49">
        <v>1.92</v>
      </c>
      <c r="L141" s="50">
        <v>5.0599999999999999E-2</v>
      </c>
      <c r="M141" s="50">
        <v>3.6200000000000003E-2</v>
      </c>
      <c r="N141" s="44">
        <v>2.3600000000000003E-2</v>
      </c>
      <c r="O141" s="51">
        <v>6.8</v>
      </c>
    </row>
    <row r="142" spans="1:15" x14ac:dyDescent="0.25">
      <c r="A142" s="10" t="s">
        <v>319</v>
      </c>
      <c r="B142" s="10" t="s">
        <v>381</v>
      </c>
      <c r="C142" s="10" t="s">
        <v>160</v>
      </c>
      <c r="D142" s="10"/>
      <c r="E142" s="47">
        <v>43402</v>
      </c>
      <c r="F142" s="5">
        <v>2018</v>
      </c>
      <c r="G142" s="42">
        <v>0.19559094498552249</v>
      </c>
      <c r="H142" s="49">
        <v>6.8</v>
      </c>
      <c r="I142" s="50">
        <v>0.109</v>
      </c>
      <c r="J142" s="49">
        <v>5.08</v>
      </c>
      <c r="K142" s="49">
        <v>5.07</v>
      </c>
      <c r="L142" s="50">
        <v>6.3899999999999998E-2</v>
      </c>
      <c r="M142" s="50">
        <v>2.1399999999999999E-2</v>
      </c>
      <c r="N142" s="44">
        <v>1.9899999999999998E-2</v>
      </c>
      <c r="O142" s="51">
        <v>6.6</v>
      </c>
    </row>
    <row r="143" spans="1:15" x14ac:dyDescent="0.25">
      <c r="A143" s="10" t="s">
        <v>320</v>
      </c>
      <c r="B143" s="10" t="s">
        <v>376</v>
      </c>
      <c r="C143" s="10" t="s">
        <v>158</v>
      </c>
      <c r="D143" s="10"/>
      <c r="E143" s="47">
        <v>43402</v>
      </c>
      <c r="F143" s="5">
        <v>2018</v>
      </c>
      <c r="G143" s="42">
        <v>2.6956623453540405</v>
      </c>
      <c r="H143" s="49">
        <v>3.9</v>
      </c>
      <c r="I143" s="50">
        <v>8.7999999999999995E-2</v>
      </c>
      <c r="J143" s="49">
        <v>2.82</v>
      </c>
      <c r="K143" s="49">
        <v>3.12</v>
      </c>
      <c r="L143" s="50">
        <v>3.5099999999999999E-2</v>
      </c>
      <c r="M143" s="50">
        <v>1.9600000000000003E-2</v>
      </c>
      <c r="N143" s="44">
        <v>1.6199999999999999E-2</v>
      </c>
      <c r="O143" s="51">
        <v>10.3</v>
      </c>
    </row>
    <row r="144" spans="1:15" x14ac:dyDescent="0.25">
      <c r="A144" s="10" t="s">
        <v>321</v>
      </c>
      <c r="B144" s="10" t="s">
        <v>383</v>
      </c>
      <c r="C144" s="10"/>
      <c r="D144" s="10"/>
      <c r="E144" s="47">
        <v>43402</v>
      </c>
      <c r="F144" s="5">
        <v>2018</v>
      </c>
      <c r="G144" s="42">
        <v>14.801835268815957</v>
      </c>
      <c r="H144" s="49">
        <v>4.3</v>
      </c>
      <c r="I144" s="50">
        <v>1.7000000000000001E-2</v>
      </c>
      <c r="J144" s="49">
        <v>1.1399999999999999</v>
      </c>
      <c r="K144" s="49">
        <v>1.48</v>
      </c>
      <c r="L144" s="50">
        <v>2.3899999999999998E-2</v>
      </c>
      <c r="M144" s="50">
        <v>1.4999999999999999E-2</v>
      </c>
      <c r="N144" s="44">
        <v>1.04E-2</v>
      </c>
      <c r="O144" s="51">
        <v>6.8</v>
      </c>
    </row>
    <row r="145" spans="1:15" x14ac:dyDescent="0.25">
      <c r="A145" s="10" t="s">
        <v>322</v>
      </c>
      <c r="B145" s="10" t="s">
        <v>410</v>
      </c>
      <c r="C145" s="10"/>
      <c r="D145" s="10"/>
      <c r="E145" s="47">
        <v>43402</v>
      </c>
      <c r="F145" s="5">
        <v>2018</v>
      </c>
      <c r="G145" s="42">
        <v>14.801835268815957</v>
      </c>
      <c r="H145" s="49">
        <v>5.2</v>
      </c>
      <c r="I145" s="50">
        <v>0.115</v>
      </c>
      <c r="J145" s="49">
        <v>1.1200000000000001</v>
      </c>
      <c r="K145" s="49">
        <v>1.41</v>
      </c>
      <c r="L145" s="50">
        <v>3.1100000000000003E-2</v>
      </c>
      <c r="M145" s="50">
        <v>1.8200000000000001E-2</v>
      </c>
      <c r="N145" s="44">
        <v>1.23E-2</v>
      </c>
      <c r="O145" s="51">
        <v>5.6</v>
      </c>
    </row>
    <row r="146" spans="1:15" x14ac:dyDescent="0.25">
      <c r="A146" s="10" t="s">
        <v>323</v>
      </c>
      <c r="B146" s="10" t="s">
        <v>380</v>
      </c>
      <c r="C146" s="10" t="s">
        <v>159</v>
      </c>
      <c r="D146" s="10"/>
      <c r="E146" s="47">
        <v>43406</v>
      </c>
      <c r="F146" s="5">
        <v>2018</v>
      </c>
      <c r="G146" s="42">
        <v>0.92979831726870432</v>
      </c>
      <c r="H146" s="49">
        <v>9</v>
      </c>
      <c r="I146" s="50">
        <v>8.8999999999999996E-2</v>
      </c>
      <c r="J146" s="49">
        <v>1.53</v>
      </c>
      <c r="K146" s="49">
        <v>2.2599999999999998</v>
      </c>
      <c r="L146" s="50">
        <v>3.7100000000000001E-2</v>
      </c>
      <c r="M146" s="50">
        <v>2.7E-2</v>
      </c>
      <c r="N146" s="44">
        <v>1.8800000000000001E-2</v>
      </c>
      <c r="O146" s="51">
        <v>8.8000000000000007</v>
      </c>
    </row>
    <row r="147" spans="1:15" x14ac:dyDescent="0.25">
      <c r="A147" s="10" t="s">
        <v>324</v>
      </c>
      <c r="B147" s="10" t="s">
        <v>381</v>
      </c>
      <c r="C147" s="10" t="s">
        <v>160</v>
      </c>
      <c r="D147" s="10"/>
      <c r="E147" s="47">
        <v>43406</v>
      </c>
      <c r="F147" s="5">
        <v>2018</v>
      </c>
      <c r="G147" s="42">
        <v>0.21073089409493728</v>
      </c>
      <c r="H147" s="49">
        <v>6.8</v>
      </c>
      <c r="I147" s="50">
        <v>0.127</v>
      </c>
      <c r="J147" s="49">
        <v>3.6</v>
      </c>
      <c r="K147" s="49">
        <v>4.2300000000000004</v>
      </c>
      <c r="L147" s="50">
        <v>5.2600000000000001E-2</v>
      </c>
      <c r="M147" s="50">
        <v>2.6800000000000001E-2</v>
      </c>
      <c r="N147" s="44">
        <v>2.0199999999999999E-2</v>
      </c>
      <c r="O147" s="51">
        <v>14.4</v>
      </c>
    </row>
    <row r="148" spans="1:15" x14ac:dyDescent="0.25">
      <c r="A148" s="10" t="s">
        <v>325</v>
      </c>
      <c r="B148" s="10" t="s">
        <v>376</v>
      </c>
      <c r="C148" s="10" t="s">
        <v>158</v>
      </c>
      <c r="D148" s="10"/>
      <c r="E148" s="47">
        <v>43406</v>
      </c>
      <c r="F148" s="5">
        <v>2018</v>
      </c>
      <c r="G148" s="42">
        <v>2.9043232868298681</v>
      </c>
      <c r="H148" s="49">
        <v>3.9</v>
      </c>
      <c r="I148" s="50">
        <v>8.6999999999999994E-2</v>
      </c>
      <c r="J148" s="49">
        <v>2.65</v>
      </c>
      <c r="K148" s="49">
        <v>3.08</v>
      </c>
      <c r="L148" s="50">
        <v>4.3799999999999999E-2</v>
      </c>
      <c r="M148" s="50">
        <v>2.4E-2</v>
      </c>
      <c r="N148" s="44">
        <v>1.9899999999999998E-2</v>
      </c>
      <c r="O148" s="51">
        <v>30.5</v>
      </c>
    </row>
    <row r="149" spans="1:15" x14ac:dyDescent="0.25">
      <c r="A149" s="10" t="s">
        <v>326</v>
      </c>
      <c r="B149" s="10" t="s">
        <v>413</v>
      </c>
      <c r="C149" s="10" t="s">
        <v>158</v>
      </c>
      <c r="D149" s="10" t="s">
        <v>158</v>
      </c>
      <c r="E149" s="47">
        <v>43406</v>
      </c>
      <c r="F149" s="5">
        <v>2018</v>
      </c>
      <c r="G149" s="42">
        <v>2.9043232868298681</v>
      </c>
      <c r="H149" s="49">
        <v>4</v>
      </c>
      <c r="I149" s="50">
        <v>0.11799999999999999</v>
      </c>
      <c r="J149" s="49">
        <v>2.6</v>
      </c>
      <c r="K149" s="49">
        <v>3.05</v>
      </c>
      <c r="L149" s="50">
        <v>4.7399999999999998E-2</v>
      </c>
      <c r="M149" s="50">
        <v>2.6199999999999998E-2</v>
      </c>
      <c r="N149" s="44">
        <v>2.0199999999999999E-2</v>
      </c>
      <c r="O149" s="51">
        <v>27.5</v>
      </c>
    </row>
    <row r="150" spans="1:15" x14ac:dyDescent="0.25">
      <c r="A150" s="10" t="s">
        <v>327</v>
      </c>
      <c r="B150" s="10" t="s">
        <v>383</v>
      </c>
      <c r="C150" s="10"/>
      <c r="D150" s="10"/>
      <c r="E150" s="47">
        <v>43406</v>
      </c>
      <c r="F150" s="5">
        <v>2018</v>
      </c>
      <c r="G150" s="42">
        <v>12.924224029642685</v>
      </c>
      <c r="H150" s="49">
        <v>0.6</v>
      </c>
      <c r="I150" s="50">
        <v>5.2999999999999999E-2</v>
      </c>
      <c r="J150" s="49">
        <v>1.32</v>
      </c>
      <c r="K150" s="49">
        <v>1.66</v>
      </c>
      <c r="L150" s="50">
        <v>2.3100000000000002E-2</v>
      </c>
      <c r="M150" s="50">
        <v>1.23E-2</v>
      </c>
      <c r="N150" s="44">
        <v>8.5000000000000006E-3</v>
      </c>
      <c r="O150" s="51">
        <v>5.8</v>
      </c>
    </row>
    <row r="151" spans="1:15" x14ac:dyDescent="0.25">
      <c r="A151" s="10" t="s">
        <v>328</v>
      </c>
      <c r="B151" s="10" t="s">
        <v>375</v>
      </c>
      <c r="C151" s="10" t="s">
        <v>158</v>
      </c>
      <c r="D151" s="10"/>
      <c r="E151" s="47">
        <v>43054</v>
      </c>
      <c r="F151" s="5">
        <v>2017</v>
      </c>
      <c r="G151" s="42"/>
      <c r="H151" s="49" t="s">
        <v>29</v>
      </c>
      <c r="I151" s="50">
        <v>6.0999999999999999E-2</v>
      </c>
      <c r="J151" s="50">
        <v>5.1999999999999998E-2</v>
      </c>
      <c r="K151" s="50"/>
      <c r="L151" s="50">
        <v>2E-3</v>
      </c>
      <c r="M151" s="50">
        <v>2.2000000000000001E-3</v>
      </c>
      <c r="N151" s="44">
        <v>1.6000000000000001E-3</v>
      </c>
    </row>
    <row r="152" spans="1:15" x14ac:dyDescent="0.25">
      <c r="A152" s="10" t="s">
        <v>329</v>
      </c>
      <c r="B152" s="10" t="s">
        <v>375</v>
      </c>
      <c r="C152" s="10" t="s">
        <v>158</v>
      </c>
      <c r="D152" s="10"/>
      <c r="E152" s="47">
        <v>43070</v>
      </c>
      <c r="F152" s="5">
        <v>2017</v>
      </c>
      <c r="G152" s="42"/>
      <c r="H152" s="49" t="s">
        <v>29</v>
      </c>
      <c r="I152" s="50">
        <v>2.5000000000000001E-3</v>
      </c>
      <c r="J152" s="50">
        <v>7.0000000000000001E-3</v>
      </c>
      <c r="K152" s="50"/>
      <c r="L152" s="50">
        <v>2.5999999999999999E-3</v>
      </c>
      <c r="M152" s="50">
        <v>1.6000000000000001E-3</v>
      </c>
      <c r="N152" s="44">
        <v>1.6000000000000001E-3</v>
      </c>
    </row>
    <row r="153" spans="1:15" x14ac:dyDescent="0.25">
      <c r="A153" s="10" t="s">
        <v>330</v>
      </c>
      <c r="B153" s="10" t="s">
        <v>375</v>
      </c>
      <c r="C153" s="10" t="s">
        <v>158</v>
      </c>
      <c r="D153" s="10"/>
      <c r="E153" s="47">
        <v>43243</v>
      </c>
      <c r="F153" s="5">
        <v>2018</v>
      </c>
      <c r="G153" s="42"/>
      <c r="H153" s="49" t="s">
        <v>29</v>
      </c>
      <c r="I153" s="50">
        <v>2.3E-2</v>
      </c>
      <c r="J153" s="50">
        <v>5.0000000000000001E-3</v>
      </c>
      <c r="K153" s="50">
        <v>0.23</v>
      </c>
      <c r="L153" s="50">
        <v>5.9999999999999995E-4</v>
      </c>
      <c r="M153" s="50">
        <v>3.3E-3</v>
      </c>
      <c r="N153" s="44">
        <v>2.1000000000000003E-3</v>
      </c>
    </row>
    <row r="154" spans="1:15" x14ac:dyDescent="0.25">
      <c r="A154" s="10" t="s">
        <v>331</v>
      </c>
      <c r="B154" s="10" t="s">
        <v>375</v>
      </c>
      <c r="C154" s="10" t="s">
        <v>158</v>
      </c>
      <c r="D154" s="10"/>
      <c r="E154" s="47">
        <v>43286</v>
      </c>
      <c r="F154" s="5">
        <v>2018</v>
      </c>
      <c r="G154" s="42"/>
      <c r="H154" s="49">
        <v>0.25</v>
      </c>
      <c r="I154" s="50">
        <v>1.7000000000000001E-2</v>
      </c>
      <c r="J154" s="50">
        <v>0.01</v>
      </c>
      <c r="K154" s="50">
        <v>4.4999999999999998E-2</v>
      </c>
      <c r="L154" s="50">
        <v>5.0000000000000001E-4</v>
      </c>
      <c r="M154" s="50">
        <v>9.5E-4</v>
      </c>
      <c r="N154" s="44">
        <v>6.9999999999999999E-4</v>
      </c>
    </row>
    <row r="155" spans="1:15" x14ac:dyDescent="0.25">
      <c r="A155" s="10" t="s">
        <v>332</v>
      </c>
      <c r="B155" s="10" t="s">
        <v>375</v>
      </c>
      <c r="C155" s="10" t="s">
        <v>158</v>
      </c>
      <c r="D155" s="10"/>
      <c r="E155" s="47">
        <v>43298</v>
      </c>
      <c r="F155" s="5">
        <v>2018</v>
      </c>
      <c r="G155" s="42"/>
      <c r="H155" s="49">
        <v>0.5</v>
      </c>
      <c r="I155" s="50">
        <v>1.9E-2</v>
      </c>
      <c r="J155" s="50">
        <v>1.2999999999999999E-2</v>
      </c>
      <c r="K155" s="50">
        <v>1.33</v>
      </c>
      <c r="L155" s="50">
        <v>5.0000000000000001E-4</v>
      </c>
      <c r="M155" s="50">
        <v>2.2000000000000001E-3</v>
      </c>
      <c r="N155" s="44">
        <v>2.9999999999999997E-4</v>
      </c>
    </row>
    <row r="156" spans="1:15" x14ac:dyDescent="0.25">
      <c r="A156" s="10" t="s">
        <v>333</v>
      </c>
      <c r="B156" s="10" t="s">
        <v>375</v>
      </c>
      <c r="C156" s="10" t="s">
        <v>158</v>
      </c>
      <c r="D156" s="10"/>
      <c r="E156" s="47">
        <v>43306</v>
      </c>
      <c r="F156" s="5">
        <v>2018</v>
      </c>
      <c r="G156" s="42"/>
      <c r="H156" s="49" t="s">
        <v>29</v>
      </c>
      <c r="I156" s="50">
        <v>5.0000000000000001E-3</v>
      </c>
      <c r="J156" s="50">
        <v>5.0000000000000001E-3</v>
      </c>
      <c r="K156" s="50">
        <v>0.2</v>
      </c>
      <c r="L156" s="50">
        <v>3.0000000000000001E-3</v>
      </c>
      <c r="M156" s="50">
        <v>9.5E-4</v>
      </c>
      <c r="N156" s="44">
        <v>1.1999999999999999E-3</v>
      </c>
    </row>
    <row r="157" spans="1:15" x14ac:dyDescent="0.25">
      <c r="A157" s="10" t="s">
        <v>334</v>
      </c>
      <c r="B157" s="10" t="s">
        <v>375</v>
      </c>
      <c r="C157" s="10" t="s">
        <v>158</v>
      </c>
      <c r="D157" s="10"/>
      <c r="E157" s="47">
        <v>43312</v>
      </c>
      <c r="F157" s="5">
        <v>2018</v>
      </c>
      <c r="G157" s="42"/>
      <c r="H157" s="49">
        <v>4.4000000000000004</v>
      </c>
      <c r="I157" s="50">
        <v>5.0000000000000001E-3</v>
      </c>
      <c r="J157" s="50">
        <v>5.0000000000000001E-3</v>
      </c>
      <c r="K157" s="50">
        <v>0.14799999999999999</v>
      </c>
      <c r="L157" s="50">
        <v>4.5999999999999999E-3</v>
      </c>
      <c r="M157" s="50">
        <v>4.2000000000000006E-3</v>
      </c>
      <c r="N157" s="44">
        <v>1.5E-3</v>
      </c>
    </row>
    <row r="158" spans="1:15" x14ac:dyDescent="0.25">
      <c r="A158" s="10" t="s">
        <v>335</v>
      </c>
      <c r="B158" s="10" t="s">
        <v>375</v>
      </c>
      <c r="C158" s="10" t="s">
        <v>158</v>
      </c>
      <c r="D158" s="10"/>
      <c r="E158" s="47">
        <v>43326</v>
      </c>
      <c r="F158" s="5">
        <v>2018</v>
      </c>
      <c r="G158" s="42"/>
      <c r="H158" s="49">
        <v>0.6</v>
      </c>
      <c r="I158" s="50">
        <v>2.5999999999999999E-2</v>
      </c>
      <c r="J158" s="50">
        <v>5.0000000000000001E-3</v>
      </c>
      <c r="K158" s="50">
        <v>0.16700000000000001</v>
      </c>
      <c r="L158" s="50">
        <v>9.5E-4</v>
      </c>
      <c r="M158" s="50">
        <v>2.5000000000000001E-3</v>
      </c>
      <c r="N158" s="44">
        <v>2.9999999999999997E-4</v>
      </c>
    </row>
    <row r="159" spans="1:15" x14ac:dyDescent="0.25">
      <c r="A159" s="10" t="s">
        <v>336</v>
      </c>
      <c r="B159" s="10" t="s">
        <v>375</v>
      </c>
      <c r="C159" s="10" t="s">
        <v>158</v>
      </c>
      <c r="D159" s="10"/>
      <c r="E159" s="47">
        <v>43329</v>
      </c>
      <c r="F159" s="5">
        <v>2018</v>
      </c>
      <c r="G159" s="42"/>
      <c r="H159" s="49" t="s">
        <v>29</v>
      </c>
      <c r="I159" s="50">
        <v>2.9000000000000001E-2</v>
      </c>
      <c r="J159" s="50">
        <v>1.0999999999999999E-2</v>
      </c>
      <c r="K159" s="50">
        <v>0.155</v>
      </c>
      <c r="L159" s="50">
        <v>5.0000000000000001E-4</v>
      </c>
      <c r="M159" s="50">
        <v>1.6999999999999999E-3</v>
      </c>
      <c r="N159" s="44">
        <v>1E-3</v>
      </c>
    </row>
    <row r="160" spans="1:15" x14ac:dyDescent="0.25">
      <c r="A160" s="10" t="s">
        <v>337</v>
      </c>
      <c r="B160" s="10" t="s">
        <v>375</v>
      </c>
      <c r="C160" s="10" t="s">
        <v>158</v>
      </c>
      <c r="D160" s="10"/>
      <c r="E160" s="47">
        <v>43340</v>
      </c>
      <c r="F160" s="5">
        <v>2018</v>
      </c>
      <c r="G160" s="42"/>
      <c r="H160" s="49">
        <v>1</v>
      </c>
      <c r="I160" s="50">
        <v>1.2999999999999999E-2</v>
      </c>
      <c r="J160" s="50">
        <v>5.0000000000000001E-3</v>
      </c>
      <c r="K160" s="50">
        <v>0.19800000000000001</v>
      </c>
      <c r="L160" s="50">
        <v>5.0000000000000001E-4</v>
      </c>
      <c r="M160" s="50">
        <v>5.0000000000000001E-4</v>
      </c>
      <c r="N160" s="44">
        <v>6.9999999999999999E-4</v>
      </c>
    </row>
    <row r="161" spans="1:14" x14ac:dyDescent="0.25">
      <c r="A161" s="10" t="s">
        <v>338</v>
      </c>
      <c r="B161" s="10" t="s">
        <v>375</v>
      </c>
      <c r="C161" s="10" t="s">
        <v>158</v>
      </c>
      <c r="D161" s="10"/>
      <c r="E161" s="47">
        <v>43353</v>
      </c>
      <c r="F161" s="5">
        <v>2018</v>
      </c>
      <c r="G161" s="42"/>
      <c r="H161" s="49">
        <v>0.5</v>
      </c>
      <c r="I161" s="50">
        <v>1.7999999999999999E-2</v>
      </c>
      <c r="J161" s="50">
        <v>5.0000000000000001E-3</v>
      </c>
      <c r="K161" s="50">
        <v>4.4999999999999998E-2</v>
      </c>
      <c r="L161" s="50">
        <v>5.0000000000000001E-4</v>
      </c>
      <c r="M161" s="50">
        <v>5.0000000000000001E-4</v>
      </c>
      <c r="N161" s="44">
        <v>2.9999999999999997E-4</v>
      </c>
    </row>
    <row r="162" spans="1:14" x14ac:dyDescent="0.25">
      <c r="A162" s="10" t="s">
        <v>339</v>
      </c>
      <c r="B162" s="10" t="s">
        <v>375</v>
      </c>
      <c r="C162" s="10" t="s">
        <v>158</v>
      </c>
      <c r="D162" s="10"/>
      <c r="E162" s="47">
        <v>43354</v>
      </c>
      <c r="F162" s="5">
        <v>2018</v>
      </c>
      <c r="G162" s="42"/>
      <c r="H162" s="49">
        <v>0.6</v>
      </c>
      <c r="I162" s="50">
        <v>1.2999999999999999E-2</v>
      </c>
      <c r="J162" s="50">
        <v>4.2999999999999997E-2</v>
      </c>
      <c r="K162" s="50">
        <v>0.159</v>
      </c>
      <c r="L162" s="50">
        <v>1.6999999999999999E-3</v>
      </c>
      <c r="M162" s="50">
        <v>5.0000000000000001E-4</v>
      </c>
      <c r="N162" s="44">
        <v>2.9999999999999997E-4</v>
      </c>
    </row>
    <row r="163" spans="1:14" x14ac:dyDescent="0.25">
      <c r="A163" s="10" t="s">
        <v>340</v>
      </c>
      <c r="B163" s="10" t="s">
        <v>375</v>
      </c>
      <c r="C163" s="10" t="s">
        <v>158</v>
      </c>
      <c r="D163" s="10"/>
      <c r="E163" s="47">
        <v>43368</v>
      </c>
      <c r="F163" s="5">
        <v>2018</v>
      </c>
      <c r="G163" s="42"/>
      <c r="H163" s="49">
        <v>0.5</v>
      </c>
      <c r="I163" s="50">
        <v>5.0000000000000001E-3</v>
      </c>
      <c r="J163" s="50">
        <v>5.0000000000000001E-3</v>
      </c>
      <c r="K163" s="50">
        <v>0.16400000000000001</v>
      </c>
      <c r="L163" s="50">
        <v>2.5999999999999999E-3</v>
      </c>
      <c r="M163" s="50">
        <v>5.0000000000000001E-4</v>
      </c>
      <c r="N163" s="44">
        <v>6.9999999999999999E-4</v>
      </c>
    </row>
    <row r="164" spans="1:14" x14ac:dyDescent="0.25">
      <c r="A164" s="10" t="s">
        <v>341</v>
      </c>
      <c r="B164" s="10" t="s">
        <v>375</v>
      </c>
      <c r="C164" s="10" t="s">
        <v>158</v>
      </c>
      <c r="D164" s="10"/>
      <c r="E164" s="47">
        <v>43376</v>
      </c>
      <c r="F164" s="5">
        <v>2018</v>
      </c>
      <c r="G164" s="42"/>
      <c r="H164" s="49">
        <v>0.25</v>
      </c>
      <c r="I164" s="50">
        <v>3.2000000000000001E-2</v>
      </c>
      <c r="J164" s="50">
        <v>1.4E-2</v>
      </c>
      <c r="K164" s="50">
        <v>0.13800000000000001</v>
      </c>
      <c r="L164" s="50">
        <v>1.9E-3</v>
      </c>
      <c r="M164" s="50">
        <v>5.0000000000000001E-4</v>
      </c>
      <c r="N164" s="44">
        <v>2.9999999999999997E-4</v>
      </c>
    </row>
    <row r="165" spans="1:14" x14ac:dyDescent="0.25">
      <c r="A165" s="10" t="s">
        <v>342</v>
      </c>
      <c r="B165" s="10" t="s">
        <v>375</v>
      </c>
      <c r="C165" s="10" t="s">
        <v>158</v>
      </c>
      <c r="D165" s="10"/>
      <c r="E165" s="47">
        <v>43382</v>
      </c>
      <c r="F165" s="5">
        <v>2018</v>
      </c>
      <c r="G165" s="42"/>
      <c r="H165" s="49">
        <v>0.25</v>
      </c>
      <c r="I165" s="50">
        <v>5.0000000000000001E-3</v>
      </c>
      <c r="J165" s="50">
        <v>5.0000000000000001E-3</v>
      </c>
      <c r="K165" s="50">
        <v>0.247</v>
      </c>
      <c r="L165" s="50">
        <v>2.3E-3</v>
      </c>
      <c r="M165" s="50">
        <v>1E-3</v>
      </c>
      <c r="N165" s="44">
        <v>6.9999999999999999E-4</v>
      </c>
    </row>
    <row r="166" spans="1:14" x14ac:dyDescent="0.25">
      <c r="A166" s="10" t="s">
        <v>343</v>
      </c>
      <c r="B166" s="10" t="s">
        <v>375</v>
      </c>
      <c r="C166" s="10" t="s">
        <v>158</v>
      </c>
      <c r="D166" s="10"/>
      <c r="E166" s="47">
        <v>43396</v>
      </c>
      <c r="F166" s="5">
        <v>2018</v>
      </c>
      <c r="G166" s="42"/>
      <c r="H166" s="49">
        <v>0.5</v>
      </c>
      <c r="I166" s="50">
        <v>6.8000000000000005E-2</v>
      </c>
      <c r="J166" s="50">
        <v>5.0000000000000001E-3</v>
      </c>
      <c r="K166" s="50">
        <v>9.2499999999999999E-2</v>
      </c>
      <c r="L166" s="50">
        <v>2.3999999999999998E-3</v>
      </c>
      <c r="M166" s="50">
        <v>2.5999999999999999E-3</v>
      </c>
      <c r="N166" s="44">
        <v>1.1000000000000001E-3</v>
      </c>
    </row>
    <row r="167" spans="1:14" x14ac:dyDescent="0.25">
      <c r="A167" s="10" t="s">
        <v>344</v>
      </c>
      <c r="B167" s="10" t="s">
        <v>375</v>
      </c>
      <c r="C167" s="10" t="s">
        <v>158</v>
      </c>
      <c r="D167" s="10"/>
      <c r="E167" s="47">
        <v>43402</v>
      </c>
      <c r="F167" s="5">
        <v>2018</v>
      </c>
      <c r="G167" s="42"/>
      <c r="H167" s="49">
        <v>0.5</v>
      </c>
      <c r="I167" s="50">
        <v>5.7000000000000002E-2</v>
      </c>
      <c r="J167" s="50">
        <v>5.0000000000000001E-3</v>
      </c>
      <c r="K167" s="50">
        <v>4.4999999999999998E-2</v>
      </c>
      <c r="L167" s="50">
        <v>5.0000000000000001E-4</v>
      </c>
      <c r="M167" s="50">
        <v>5.0000000000000001E-4</v>
      </c>
      <c r="N167" s="44">
        <v>2.9999999999999997E-4</v>
      </c>
    </row>
    <row r="168" spans="1:14" x14ac:dyDescent="0.25">
      <c r="A168" s="10" t="s">
        <v>345</v>
      </c>
      <c r="B168" s="10" t="s">
        <v>375</v>
      </c>
      <c r="C168" s="10" t="s">
        <v>158</v>
      </c>
      <c r="D168" s="10"/>
      <c r="E168" s="47">
        <v>43406</v>
      </c>
      <c r="F168" s="5">
        <v>2018</v>
      </c>
      <c r="G168" s="42"/>
      <c r="H168" s="49">
        <v>0.5</v>
      </c>
      <c r="I168" s="50">
        <v>7.5999999999999998E-2</v>
      </c>
      <c r="J168" s="50">
        <v>5.0000000000000001E-3</v>
      </c>
      <c r="K168" s="50">
        <v>0.109</v>
      </c>
      <c r="L168" s="50">
        <v>1.1000000000000001E-3</v>
      </c>
      <c r="M168" s="50">
        <v>1.6999999999999999E-3</v>
      </c>
      <c r="N168" s="44">
        <v>8.0000000000000004E-4</v>
      </c>
    </row>
    <row r="169" spans="1:14" x14ac:dyDescent="0.25">
      <c r="A169" s="10"/>
      <c r="B169" s="10"/>
      <c r="C169" s="10"/>
      <c r="D169" s="10"/>
      <c r="E169" s="47"/>
      <c r="F169" s="5"/>
      <c r="G169" s="42"/>
      <c r="H169" s="49"/>
      <c r="J169" s="49"/>
      <c r="K169" s="49"/>
    </row>
    <row r="170" spans="1:14" x14ac:dyDescent="0.25">
      <c r="A170" s="10"/>
      <c r="B170" s="10"/>
      <c r="C170" s="10"/>
      <c r="D170" s="10"/>
      <c r="E170" s="47"/>
      <c r="F170" s="5"/>
      <c r="G170" s="42"/>
      <c r="H170" s="49"/>
      <c r="J170" s="49"/>
      <c r="K170" s="49"/>
    </row>
    <row r="171" spans="1:14" x14ac:dyDescent="0.25">
      <c r="A171" s="10"/>
      <c r="B171" s="10"/>
      <c r="C171" s="10"/>
      <c r="D171" s="10"/>
      <c r="E171" s="47"/>
      <c r="F171" s="5"/>
      <c r="G171" s="42"/>
      <c r="H171" s="49"/>
      <c r="J171" s="49"/>
      <c r="K171" s="49"/>
    </row>
    <row r="172" spans="1:14" x14ac:dyDescent="0.25">
      <c r="A172" s="10"/>
      <c r="B172" s="10"/>
      <c r="C172" s="10"/>
      <c r="D172" s="10"/>
      <c r="E172" s="47"/>
      <c r="F172" s="5"/>
      <c r="G172" s="42"/>
      <c r="H172" s="49"/>
      <c r="J172" s="49"/>
      <c r="K172" s="49"/>
    </row>
    <row r="173" spans="1:14" x14ac:dyDescent="0.25">
      <c r="A173" s="10"/>
      <c r="B173" s="10"/>
      <c r="C173" s="10"/>
      <c r="D173" s="10"/>
      <c r="E173" s="47"/>
      <c r="F173" s="5"/>
      <c r="G173" s="42"/>
      <c r="H173" s="49"/>
      <c r="J173" s="49"/>
      <c r="K173" s="49"/>
    </row>
    <row r="174" spans="1:14" x14ac:dyDescent="0.25">
      <c r="A174" s="10"/>
      <c r="B174" s="10"/>
      <c r="C174" s="10"/>
      <c r="D174" s="10"/>
      <c r="E174" s="47"/>
      <c r="F174" s="5"/>
      <c r="G174" s="42"/>
      <c r="H174" s="49"/>
      <c r="J174" s="49"/>
      <c r="K174" s="49"/>
    </row>
    <row r="175" spans="1:14" x14ac:dyDescent="0.25">
      <c r="A175" s="10"/>
      <c r="B175" s="10"/>
      <c r="C175" s="10"/>
      <c r="D175" s="10"/>
      <c r="E175" s="47"/>
      <c r="F175" s="5"/>
      <c r="G175" s="42"/>
      <c r="H175" s="49"/>
      <c r="J175" s="49"/>
      <c r="K175" s="49"/>
    </row>
    <row r="176" spans="1:14" x14ac:dyDescent="0.25">
      <c r="A176" s="10"/>
      <c r="B176" s="10"/>
      <c r="C176" s="10"/>
      <c r="D176" s="10"/>
      <c r="E176" s="47"/>
      <c r="F176" s="5"/>
      <c r="G176" s="42"/>
      <c r="H176" s="49"/>
      <c r="J176" s="49"/>
      <c r="K176" s="49"/>
    </row>
    <row r="177" spans="1:11" x14ac:dyDescent="0.25">
      <c r="A177" s="10"/>
      <c r="B177" s="10"/>
      <c r="C177" s="10"/>
      <c r="D177" s="10"/>
      <c r="E177" s="47"/>
      <c r="F177" s="5"/>
      <c r="G177" s="42"/>
      <c r="H177" s="49"/>
      <c r="J177" s="49"/>
      <c r="K177" s="49"/>
    </row>
    <row r="178" spans="1:11" x14ac:dyDescent="0.25">
      <c r="A178" s="10"/>
      <c r="B178" s="10"/>
      <c r="C178" s="10"/>
      <c r="D178" s="10"/>
      <c r="E178" s="47"/>
      <c r="F178" s="5"/>
      <c r="G178" s="42"/>
      <c r="H178" s="49"/>
      <c r="J178" s="49"/>
      <c r="K178" s="49"/>
    </row>
    <row r="179" spans="1:11" x14ac:dyDescent="0.25">
      <c r="A179" s="10"/>
      <c r="B179" s="10"/>
      <c r="C179" s="10"/>
      <c r="D179" s="10"/>
      <c r="E179" s="47"/>
      <c r="F179" s="5"/>
      <c r="G179" s="42"/>
      <c r="H179" s="49"/>
      <c r="J179" s="49"/>
      <c r="K179" s="49"/>
    </row>
    <row r="180" spans="1:11" x14ac:dyDescent="0.25">
      <c r="A180" s="10"/>
      <c r="B180" s="10"/>
      <c r="C180" s="10"/>
      <c r="D180" s="10"/>
      <c r="E180" s="47"/>
      <c r="F180" s="5"/>
      <c r="G180" s="42"/>
      <c r="H180" s="49"/>
      <c r="J180" s="49"/>
      <c r="K180" s="49"/>
    </row>
    <row r="181" spans="1:11" x14ac:dyDescent="0.25">
      <c r="A181" s="10"/>
      <c r="B181" s="10"/>
      <c r="C181" s="10"/>
      <c r="D181" s="10"/>
      <c r="E181" s="47"/>
      <c r="F181" s="5"/>
      <c r="G181" s="42"/>
      <c r="H181" s="49"/>
      <c r="J181" s="49"/>
      <c r="K181" s="49"/>
    </row>
    <row r="182" spans="1:11" x14ac:dyDescent="0.25">
      <c r="A182" s="10"/>
      <c r="B182" s="10"/>
      <c r="C182" s="10"/>
      <c r="D182" s="10"/>
      <c r="E182" s="47"/>
      <c r="F182" s="5"/>
      <c r="G182" s="42"/>
      <c r="H182" s="49"/>
      <c r="J182" s="49"/>
      <c r="K182" s="49"/>
    </row>
    <row r="183" spans="1:11" x14ac:dyDescent="0.25">
      <c r="A183" s="10"/>
      <c r="B183" s="10"/>
      <c r="C183" s="10"/>
      <c r="D183" s="10"/>
      <c r="E183" s="47"/>
      <c r="F183" s="5"/>
      <c r="G183" s="42"/>
      <c r="H183" s="49"/>
      <c r="J183" s="49"/>
      <c r="K183" s="49"/>
    </row>
    <row r="184" spans="1:11" x14ac:dyDescent="0.25">
      <c r="A184" s="10"/>
      <c r="B184" s="10"/>
      <c r="C184" s="10"/>
      <c r="D184" s="10"/>
      <c r="E184" s="47"/>
      <c r="F184" s="5"/>
      <c r="G184" s="42"/>
      <c r="H184" s="49"/>
      <c r="J184" s="49"/>
      <c r="K184" s="49"/>
    </row>
    <row r="185" spans="1:11" x14ac:dyDescent="0.25">
      <c r="A185" s="10"/>
      <c r="B185" s="10"/>
      <c r="C185" s="10"/>
      <c r="D185" s="10"/>
      <c r="E185" s="47"/>
      <c r="F185" s="5"/>
      <c r="G185" s="42"/>
      <c r="H185" s="49"/>
      <c r="J185" s="49"/>
      <c r="K185" s="49"/>
    </row>
    <row r="186" spans="1:11" x14ac:dyDescent="0.25">
      <c r="A186" s="10"/>
      <c r="B186" s="10"/>
      <c r="C186" s="10"/>
      <c r="D186" s="10"/>
      <c r="E186" s="47"/>
      <c r="F186" s="5"/>
      <c r="G186" s="42"/>
      <c r="H186" s="49"/>
      <c r="J186" s="49"/>
      <c r="K186" s="49"/>
    </row>
    <row r="187" spans="1:11" x14ac:dyDescent="0.25">
      <c r="A187" s="10"/>
      <c r="B187" s="10"/>
      <c r="C187" s="10"/>
      <c r="D187" s="10"/>
      <c r="E187" s="47"/>
      <c r="F187" s="5"/>
      <c r="G187" s="42"/>
      <c r="H187" s="49"/>
      <c r="J187" s="49"/>
      <c r="K187" s="49"/>
    </row>
    <row r="188" spans="1:11" x14ac:dyDescent="0.25">
      <c r="A188" s="10"/>
      <c r="B188" s="10"/>
      <c r="C188" s="10"/>
      <c r="D188" s="10"/>
      <c r="E188" s="47"/>
      <c r="F188" s="5"/>
      <c r="G188" s="42"/>
      <c r="H188" s="49"/>
      <c r="J188" s="49"/>
      <c r="K188" s="49"/>
    </row>
    <row r="189" spans="1:11" x14ac:dyDescent="0.25">
      <c r="A189" s="10"/>
      <c r="B189" s="10"/>
      <c r="C189" s="10"/>
      <c r="D189" s="10"/>
      <c r="E189" s="47"/>
      <c r="F189" s="5"/>
      <c r="G189" s="42"/>
      <c r="H189" s="49"/>
      <c r="J189" s="49"/>
      <c r="K189" s="4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3b86a56-b9d8-424d-b1cc-3c1a40fd1538">
      <Terms xmlns="http://schemas.microsoft.com/office/infopath/2007/PartnerControls"/>
    </lcf76f155ced4ddcb4097134ff3c332f>
    <TaxCatchAll xmlns="5d85ee1e-cf05-461e-8fb7-5445c950232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D6FD14502623E4AB871112B0EEC06A6" ma:contentTypeVersion="16" ma:contentTypeDescription="Create a new document." ma:contentTypeScope="" ma:versionID="bef22891f2b0bc15288a7ccfd8e4cdd2">
  <xsd:schema xmlns:xsd="http://www.w3.org/2001/XMLSchema" xmlns:xs="http://www.w3.org/2001/XMLSchema" xmlns:p="http://schemas.microsoft.com/office/2006/metadata/properties" xmlns:ns2="d3b86a56-b9d8-424d-b1cc-3c1a40fd1538" xmlns:ns3="5d85ee1e-cf05-461e-8fb7-5445c9502322" targetNamespace="http://schemas.microsoft.com/office/2006/metadata/properties" ma:root="true" ma:fieldsID="cb05649ae4eb3fa7784e82a3710fb777" ns2:_="" ns3:_="">
    <xsd:import namespace="d3b86a56-b9d8-424d-b1cc-3c1a40fd1538"/>
    <xsd:import namespace="5d85ee1e-cf05-461e-8fb7-5445c950232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b86a56-b9d8-424d-b1cc-3c1a40fd15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39e25b7-0a97-41c9-a156-d5f30623568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d85ee1e-cf05-461e-8fb7-5445c95023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c83738-a274-4d46-8e84-1a26343c050b}" ma:internalName="TaxCatchAll" ma:showField="CatchAllData" ma:web="5d85ee1e-cf05-461e-8fb7-5445c950232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89B22C-6A8A-4AC9-90BD-FB56F4E3DCB8}">
  <ds:schemaRefs>
    <ds:schemaRef ds:uri="http://schemas.microsoft.com/sharepoint/v3/contenttype/forms"/>
  </ds:schemaRefs>
</ds:datastoreItem>
</file>

<file path=customXml/itemProps2.xml><?xml version="1.0" encoding="utf-8"?>
<ds:datastoreItem xmlns:ds="http://schemas.openxmlformats.org/officeDocument/2006/customXml" ds:itemID="{0A974A39-36A4-4E97-BF7A-E37A408C12D6}">
  <ds:schemaRefs>
    <ds:schemaRef ds:uri="5d85ee1e-cf05-461e-8fb7-5445c9502322"/>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d3b86a56-b9d8-424d-b1cc-3c1a40fd1538"/>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13A0DF7-225D-483D-948C-04A2420539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b86a56-b9d8-424d-b1cc-3c1a40fd1538"/>
    <ds:schemaRef ds:uri="5d85ee1e-cf05-461e-8fb7-5445c95023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Flags</vt:lpstr>
      <vt:lpstr>MetaData</vt:lpstr>
      <vt:lpstr>Data</vt:lpstr>
      <vt:lpstr>18 Data</vt:lpstr>
      <vt:lpstr>Data_wFLAGS</vt:lpstr>
      <vt:lpstr>Data_wFLAGS (2)</vt:lpstr>
      <vt:lpstr>Field Duplicates</vt:lpstr>
      <vt:lpstr>Field Blanks</vt:lpstr>
      <vt:lpstr>Long format</vt:lpstr>
      <vt:lpstr>final to KR</vt:lpstr>
      <vt:lpstr>final_SMAS QC format</vt:lpstr>
      <vt:lpstr>august 2021</vt:lpstr>
      <vt:lpstr>june 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Andrews</dc:creator>
  <cp:lastModifiedBy>Prestigiacomo, Anthony R (DEC)</cp:lastModifiedBy>
  <dcterms:created xsi:type="dcterms:W3CDTF">2021-03-03T13:04:36Z</dcterms:created>
  <dcterms:modified xsi:type="dcterms:W3CDTF">2023-02-28T17:53:57Z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0x010100DD6FD14502623E4AB871112B0EEC06A6</vt:lpwstr>
  </property>
  <property fmtid="{D5CDD505-2E9C-101B-9397-08002B2CF9AE}" pid="3" name="MediaServiceImageTags">
    <vt:lpwstr/>
  </property>
</Properties>
</file>