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<sst xmlns="http://schemas.openxmlformats.org/spreadsheetml/2006/main" count="66" uniqueCount="66">
  <si>
    <t>Lansdat DATE</t>
  </si>
  <si>
    <t>Location</t>
  </si>
  <si>
    <t>latitude</t>
  </si>
  <si>
    <t>longitude</t>
  </si>
  <si>
    <t>SDD DATE</t>
  </si>
  <si>
    <t>SDD VALUE</t>
  </si>
  <si>
    <t>B4</t>
  </si>
  <si>
    <t>B3</t>
  </si>
  <si>
    <t>B2</t>
  </si>
  <si>
    <t>B1</t>
  </si>
  <si>
    <t>B5</t>
  </si>
  <si>
    <t>B6</t>
  </si>
  <si>
    <t>B7</t>
  </si>
  <si>
    <t>B1/B2</t>
  </si>
  <si>
    <t>B1/B3</t>
  </si>
  <si>
    <t>B1/B4</t>
  </si>
  <si>
    <t>B1/B5</t>
  </si>
  <si>
    <t>B1/B6</t>
  </si>
  <si>
    <t>B1/B7</t>
  </si>
  <si>
    <t>B2/B3</t>
  </si>
  <si>
    <t>B2/B4</t>
  </si>
  <si>
    <t>B2/B5</t>
  </si>
  <si>
    <t>B2/B6</t>
  </si>
  <si>
    <t>B2/B7</t>
  </si>
  <si>
    <t>B3/B4</t>
  </si>
  <si>
    <t>B3/B5</t>
  </si>
  <si>
    <t>B3/B6</t>
  </si>
  <si>
    <t>B3/B7</t>
  </si>
  <si>
    <t>B4/B5</t>
  </si>
  <si>
    <t>B4/B6</t>
  </si>
  <si>
    <t>B4/B7</t>
  </si>
  <si>
    <t>B5/B6</t>
  </si>
  <si>
    <t>B5/B7</t>
  </si>
  <si>
    <t>B6/B7</t>
  </si>
  <si>
    <t>B4/B3</t>
  </si>
  <si>
    <t>NDVI</t>
  </si>
  <si>
    <t>NDWI</t>
  </si>
  <si>
    <t>MNDWI</t>
  </si>
  <si>
    <t>NDTI</t>
  </si>
  <si>
    <t>NDCI</t>
  </si>
  <si>
    <t>SDI</t>
  </si>
  <si>
    <t>SABI</t>
  </si>
  <si>
    <t>NDWI2</t>
  </si>
  <si>
    <t>EWI</t>
  </si>
  <si>
    <t>NDWI1</t>
  </si>
  <si>
    <t>MNDWI1</t>
  </si>
  <si>
    <t>NDVI1</t>
  </si>
  <si>
    <t>NDTI1</t>
  </si>
  <si>
    <t>NDCI1</t>
  </si>
  <si>
    <t>off_seneca_point_north_of_the_c</t>
  </si>
  <si>
    <t>tichenor_point</t>
  </si>
  <si>
    <t>vine_valley</t>
  </si>
  <si>
    <t>walton_point</t>
  </si>
  <si>
    <t>5074_county_road_#11</t>
  </si>
  <si>
    <t>mid_lake_off_whiskey_pt</t>
  </si>
  <si>
    <t>aligned_with_butler_road_50'_de</t>
  </si>
  <si>
    <t>cottage_city</t>
  </si>
  <si>
    <t>off_long's_point_south_bristol</t>
  </si>
  <si>
    <t>1_3_miles_south_of_vine_valley_</t>
  </si>
  <si>
    <t>1_2_mile_south_pelican_pt_marin</t>
  </si>
  <si>
    <t>between_bopple_hill_and_vine_va</t>
  </si>
  <si>
    <t>mid_lake_off_bopple_hill_</t>
  </si>
  <si>
    <t>black_point</t>
  </si>
  <si>
    <t>grainger_point_middle_of_lake</t>
  </si>
  <si>
    <t>mid_lake_42_50_7_n_77_16_56_w</t>
  </si>
  <si>
    <t>off_fair_oak_east_side_of_lake_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</si>
</sst>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4"/>
  <sheetViews>
    <sheetView tabSelected="1" workbookViewId="0">
      <selection activeCell="AZ9" sqref="AZ9"/>
    </sheetView>
  </sheetViews>
  <sheetFormatPr defaultColWidth="8.88888888888889" defaultRowHeight="14.4"/>
  <cols>
    <col min="1" max="1" width="12.4444444444444" customWidth="1"/>
    <col min="2" max="2" width="21.7777777777778" customWidth="1"/>
    <col min="4" max="4" width="10.6666666666667"/>
    <col min="5" max="5" width="11.1111111111111"/>
    <col min="14" max="14" width="12.8888888888889"/>
    <col min="15" max="15" width="10.5555555555556" customWidth="1"/>
    <col min="16" max="35" width="12.8888888888889"/>
    <col min="36" max="44" width="14.1111111111111"/>
  </cols>
  <sheetData>
    <row r="1" spans="1:4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</row>
    <row r="2" spans="1:49">
      <c r="A2" s="2">
        <v>44432</v>
      </c>
      <c r="B2" t="s">
        <v>49</v>
      </c>
      <c r="C2">
        <v>42.74155</v>
      </c>
      <c r="D2">
        <v>-77.33319</v>
      </c>
      <c r="E2" s="2">
        <v>44434</v>
      </c>
      <c r="F2">
        <v>5.4</v>
      </c>
      <c r="G2">
        <v>0.003</v>
      </c>
      <c r="H2">
        <v>0.021</v>
      </c>
      <c r="I2">
        <v>0.011</v>
      </c>
      <c r="J2">
        <v>0.003</v>
      </c>
      <c r="K2">
        <v>0.008</v>
      </c>
      <c r="L2">
        <v>0.002</v>
      </c>
      <c r="M2">
        <v>0.001</v>
      </c>
      <c r="N2">
        <f>J2/I2</f>
        <v>0.272727272727273</v>
      </c>
      <c r="O2">
        <f>J2/H2</f>
        <v>0.142857142857143</v>
      </c>
      <c r="P2">
        <f>J2/G2</f>
        <v>1</v>
      </c>
      <c r="Q2">
        <f>J2/K2</f>
        <v>0.375</v>
      </c>
      <c r="R2">
        <f>J2/L2</f>
        <v>1.5</v>
      </c>
      <c r="S2">
        <f>J2/M2</f>
        <v>3</v>
      </c>
      <c r="T2">
        <f>I2/H2</f>
        <v>0.523809523809524</v>
      </c>
      <c r="U2">
        <f>I2/G2</f>
        <v>3.66666666666667</v>
      </c>
      <c r="V2">
        <f>I2/K2</f>
        <v>1.375</v>
      </c>
      <c r="W2">
        <f>I2/L2</f>
        <v>5.5</v>
      </c>
      <c r="X2">
        <f>I2/M2</f>
        <v>11</v>
      </c>
      <c r="Y2">
        <f>H2/G2</f>
        <v>7</v>
      </c>
      <c r="Z2">
        <f>H2/K2</f>
        <v>2.625</v>
      </c>
      <c r="AA2">
        <f>H2/L2</f>
        <v>10.5</v>
      </c>
      <c r="AB2">
        <f>H2/M2</f>
        <v>21</v>
      </c>
      <c r="AC2">
        <f>G2/K2</f>
        <v>0.375</v>
      </c>
      <c r="AD2">
        <f>G2/L2</f>
        <v>1.5</v>
      </c>
      <c r="AE2">
        <f>G2/M2</f>
        <v>3</v>
      </c>
      <c r="AF2">
        <f>K2/L2</f>
        <v>4</v>
      </c>
      <c r="AG2">
        <f>K2/M2</f>
        <v>8</v>
      </c>
      <c r="AH2">
        <f>L2/M2</f>
        <v>2</v>
      </c>
      <c r="AI2">
        <f>G2/H2</f>
        <v>0.142857142857143</v>
      </c>
      <c r="AJ2">
        <f>K2-G2/K2+G2</f>
        <v>-0.364</v>
      </c>
      <c r="AK2">
        <f>H2-K2/H2+K2</f>
        <v>-0.351952380952381</v>
      </c>
      <c r="AL2">
        <f>H2-L2/H2+L2</f>
        <v>-0.0722380952380952</v>
      </c>
      <c r="AM2">
        <f>-G2-H2/G2+H2</f>
        <v>-6.982</v>
      </c>
      <c r="AN2">
        <f>K2-H2/K2+H2</f>
        <v>-2.596</v>
      </c>
      <c r="AO2">
        <f>I2-G2/I2+G2</f>
        <v>-0.258727272727273</v>
      </c>
      <c r="AP2">
        <f>K2-G2/I2+H2</f>
        <v>-0.243727272727273</v>
      </c>
      <c r="AQ2">
        <f>L2-H2/L2+H2</f>
        <v>-10.477</v>
      </c>
      <c r="AR2">
        <f>H2-K2-L2/H2+K2+L2</f>
        <v>-0.0722380952380952</v>
      </c>
      <c r="AS2">
        <v>0.03</v>
      </c>
      <c r="AT2">
        <v>0.046</v>
      </c>
      <c r="AU2">
        <v>0.012</v>
      </c>
      <c r="AV2">
        <v>0.918</v>
      </c>
      <c r="AW2">
        <v>0.017</v>
      </c>
    </row>
    <row r="3" spans="1:49">
      <c r="A3" s="2">
        <v>44336</v>
      </c>
      <c r="B3" t="s">
        <v>50</v>
      </c>
      <c r="C3">
        <v>42.81567</v>
      </c>
      <c r="D3">
        <v>-77.28178</v>
      </c>
      <c r="E3" s="2">
        <v>44335</v>
      </c>
      <c r="F3">
        <v>8</v>
      </c>
      <c r="G3">
        <v>0.014</v>
      </c>
      <c r="H3">
        <v>0.025</v>
      </c>
      <c r="I3">
        <v>0.024</v>
      </c>
      <c r="J3">
        <v>0.021</v>
      </c>
      <c r="K3">
        <v>0.02</v>
      </c>
      <c r="L3">
        <v>0.01</v>
      </c>
      <c r="M3">
        <v>0.007</v>
      </c>
      <c r="N3">
        <f t="shared" ref="N3:N18" si="0">J3/I3</f>
        <v>0.875</v>
      </c>
      <c r="O3">
        <f t="shared" ref="O3:O18" si="1">J3/H3</f>
        <v>0.84</v>
      </c>
      <c r="P3">
        <f t="shared" ref="P3:P18" si="2">J3/G3</f>
        <v>1.5</v>
      </c>
      <c r="Q3">
        <f t="shared" ref="Q3:Q18" si="3">J3/K3</f>
        <v>1.05</v>
      </c>
      <c r="R3">
        <f t="shared" ref="R3:R18" si="4">J3/L3</f>
        <v>2.1</v>
      </c>
      <c r="S3">
        <f t="shared" ref="S3:S18" si="5">J3/M3</f>
        <v>3</v>
      </c>
      <c r="T3">
        <f t="shared" ref="T3:T18" si="6">I3/H3</f>
        <v>0.96</v>
      </c>
      <c r="U3">
        <f t="shared" ref="U3:U18" si="7">I3/G3</f>
        <v>1.71428571428571</v>
      </c>
      <c r="V3">
        <f t="shared" ref="V3:V18" si="8">I3/K3</f>
        <v>1.2</v>
      </c>
      <c r="W3">
        <f t="shared" ref="W3:W18" si="9">I3/L3</f>
        <v>2.4</v>
      </c>
      <c r="X3">
        <f t="shared" ref="X3:X18" si="10">I3/M3</f>
        <v>3.42857142857143</v>
      </c>
      <c r="Y3">
        <f t="shared" ref="Y3:Y18" si="11">H3/G3</f>
        <v>1.78571428571429</v>
      </c>
      <c r="Z3">
        <f t="shared" ref="Z3:Z18" si="12">H3/K3</f>
        <v>1.25</v>
      </c>
      <c r="AA3">
        <f t="shared" ref="AA3:AA18" si="13">H3/L3</f>
        <v>2.5</v>
      </c>
      <c r="AB3">
        <f t="shared" ref="AB3:AB18" si="14">H3/M3</f>
        <v>3.57142857142857</v>
      </c>
      <c r="AC3">
        <f t="shared" ref="AC3:AC18" si="15">G3/K3</f>
        <v>0.7</v>
      </c>
      <c r="AD3">
        <f t="shared" ref="AD3:AD18" si="16">G3/L3</f>
        <v>1.4</v>
      </c>
      <c r="AE3">
        <f t="shared" ref="AE3:AE18" si="17">G3/M3</f>
        <v>2</v>
      </c>
      <c r="AF3">
        <f t="shared" ref="AF3:AF18" si="18">K3/L3</f>
        <v>2</v>
      </c>
      <c r="AG3">
        <f t="shared" ref="AG3:AG18" si="19">K3/M3</f>
        <v>2.85714285714286</v>
      </c>
      <c r="AH3">
        <f t="shared" ref="AH3:AH18" si="20">L3/M3</f>
        <v>1.42857142857143</v>
      </c>
      <c r="AI3">
        <f t="shared" ref="AI3:AI18" si="21">G3/H3</f>
        <v>0.56</v>
      </c>
      <c r="AJ3">
        <f t="shared" ref="AJ3:AJ18" si="22">K3-G3/K3+G3</f>
        <v>-0.666</v>
      </c>
      <c r="AK3">
        <f t="shared" ref="AK3:AK18" si="23">H3-K3/H3+K3</f>
        <v>-0.755</v>
      </c>
      <c r="AL3">
        <f t="shared" ref="AL3:AL18" si="24">H3-L3/H3+L3</f>
        <v>-0.365</v>
      </c>
      <c r="AM3">
        <f t="shared" ref="AM3:AM18" si="25">-G3-H3/G3+H3</f>
        <v>-1.77471428571429</v>
      </c>
      <c r="AN3">
        <f t="shared" ref="AN3:AN18" si="26">K3-H3/K3+H3</f>
        <v>-1.205</v>
      </c>
      <c r="AO3">
        <f t="shared" ref="AO3:AO18" si="27">I3-G3/I3+G3</f>
        <v>-0.545333333333333</v>
      </c>
      <c r="AP3">
        <f t="shared" ref="AP3:AP18" si="28">K3-G3/I3+H3</f>
        <v>-0.538333333333333</v>
      </c>
      <c r="AQ3">
        <f t="shared" ref="AQ3:AQ18" si="29">L3-H3/L3+H3</f>
        <v>-2.465</v>
      </c>
      <c r="AR3">
        <f t="shared" ref="AR3:AR18" si="30">H3-K3-L3/H3+K3+L3</f>
        <v>-0.365</v>
      </c>
      <c r="AS3">
        <v>0.01</v>
      </c>
      <c r="AT3">
        <v>0.035</v>
      </c>
      <c r="AU3">
        <v>0.015</v>
      </c>
      <c r="AV3">
        <v>0.951</v>
      </c>
      <c r="AW3">
        <v>0.031</v>
      </c>
    </row>
    <row r="4" spans="1:49">
      <c r="A4" s="2">
        <v>44480</v>
      </c>
      <c r="B4" t="s">
        <v>51</v>
      </c>
      <c r="C4">
        <v>42.72301</v>
      </c>
      <c r="D4">
        <v>-77.33818</v>
      </c>
      <c r="E4" s="2">
        <v>44478</v>
      </c>
      <c r="F4">
        <v>4.75</v>
      </c>
      <c r="G4">
        <v>0.024</v>
      </c>
      <c r="H4">
        <v>0.034</v>
      </c>
      <c r="I4">
        <v>0.021</v>
      </c>
      <c r="J4">
        <v>0.011</v>
      </c>
      <c r="K4">
        <v>0.042</v>
      </c>
      <c r="L4">
        <v>0.028</v>
      </c>
      <c r="M4">
        <v>0.021</v>
      </c>
      <c r="N4">
        <f t="shared" si="0"/>
        <v>0.523809523809524</v>
      </c>
      <c r="O4">
        <f t="shared" si="1"/>
        <v>0.323529411764706</v>
      </c>
      <c r="P4">
        <f t="shared" si="2"/>
        <v>0.458333333333333</v>
      </c>
      <c r="Q4">
        <f t="shared" si="3"/>
        <v>0.261904761904762</v>
      </c>
      <c r="R4">
        <f t="shared" si="4"/>
        <v>0.392857142857143</v>
      </c>
      <c r="S4">
        <f t="shared" si="5"/>
        <v>0.523809523809524</v>
      </c>
      <c r="T4">
        <f t="shared" si="6"/>
        <v>0.617647058823529</v>
      </c>
      <c r="U4">
        <f t="shared" si="7"/>
        <v>0.875</v>
      </c>
      <c r="V4">
        <f t="shared" si="8"/>
        <v>0.5</v>
      </c>
      <c r="W4">
        <f t="shared" si="9"/>
        <v>0.75</v>
      </c>
      <c r="X4">
        <f t="shared" si="10"/>
        <v>1</v>
      </c>
      <c r="Y4">
        <f t="shared" si="11"/>
        <v>1.41666666666667</v>
      </c>
      <c r="Z4">
        <f t="shared" si="12"/>
        <v>0.80952380952381</v>
      </c>
      <c r="AA4">
        <f t="shared" si="13"/>
        <v>1.21428571428571</v>
      </c>
      <c r="AB4">
        <f t="shared" si="14"/>
        <v>1.61904761904762</v>
      </c>
      <c r="AC4">
        <f t="shared" si="15"/>
        <v>0.571428571428571</v>
      </c>
      <c r="AD4">
        <f t="shared" si="16"/>
        <v>0.857142857142857</v>
      </c>
      <c r="AE4">
        <f t="shared" si="17"/>
        <v>1.14285714285714</v>
      </c>
      <c r="AF4">
        <f t="shared" si="18"/>
        <v>1.5</v>
      </c>
      <c r="AG4">
        <f t="shared" si="19"/>
        <v>2</v>
      </c>
      <c r="AH4">
        <f t="shared" si="20"/>
        <v>1.33333333333333</v>
      </c>
      <c r="AI4">
        <f t="shared" si="21"/>
        <v>0.705882352941176</v>
      </c>
      <c r="AJ4">
        <f t="shared" si="22"/>
        <v>-0.505428571428571</v>
      </c>
      <c r="AK4">
        <f t="shared" si="23"/>
        <v>-1.15929411764706</v>
      </c>
      <c r="AL4">
        <f t="shared" si="24"/>
        <v>-0.761529411764706</v>
      </c>
      <c r="AM4">
        <f t="shared" si="25"/>
        <v>-1.40666666666667</v>
      </c>
      <c r="AN4">
        <f t="shared" si="26"/>
        <v>-0.733523809523809</v>
      </c>
      <c r="AO4">
        <f t="shared" si="27"/>
        <v>-1.09785714285714</v>
      </c>
      <c r="AP4">
        <f t="shared" si="28"/>
        <v>-1.06685714285714</v>
      </c>
      <c r="AQ4">
        <f t="shared" si="29"/>
        <v>-1.15228571428571</v>
      </c>
      <c r="AR4">
        <f t="shared" si="30"/>
        <v>-0.761529411764706</v>
      </c>
      <c r="AS4">
        <v>0.017</v>
      </c>
      <c r="AT4">
        <v>0.013</v>
      </c>
      <c r="AU4">
        <v>0.04</v>
      </c>
      <c r="AV4">
        <v>0.956</v>
      </c>
      <c r="AW4">
        <v>0.045</v>
      </c>
    </row>
    <row r="5" spans="1:49">
      <c r="A5" s="2">
        <v>44464</v>
      </c>
      <c r="B5" t="s">
        <v>52</v>
      </c>
      <c r="C5">
        <v>42.68773</v>
      </c>
      <c r="D5">
        <v>-77.3602</v>
      </c>
      <c r="E5" s="2">
        <v>44464</v>
      </c>
      <c r="F5">
        <v>4.55</v>
      </c>
      <c r="G5">
        <v>0.011</v>
      </c>
      <c r="H5">
        <v>0.023</v>
      </c>
      <c r="I5">
        <v>0.016</v>
      </c>
      <c r="J5">
        <v>0.011</v>
      </c>
      <c r="K5">
        <v>0.021</v>
      </c>
      <c r="L5">
        <v>0.007</v>
      </c>
      <c r="M5">
        <v>0.005</v>
      </c>
      <c r="N5">
        <f t="shared" si="0"/>
        <v>0.6875</v>
      </c>
      <c r="O5">
        <f t="shared" si="1"/>
        <v>0.478260869565217</v>
      </c>
      <c r="P5">
        <f t="shared" si="2"/>
        <v>1</v>
      </c>
      <c r="Q5">
        <f t="shared" si="3"/>
        <v>0.523809523809524</v>
      </c>
      <c r="R5">
        <f t="shared" si="4"/>
        <v>1.57142857142857</v>
      </c>
      <c r="S5">
        <f t="shared" si="5"/>
        <v>2.2</v>
      </c>
      <c r="T5">
        <f t="shared" si="6"/>
        <v>0.695652173913043</v>
      </c>
      <c r="U5">
        <f t="shared" si="7"/>
        <v>1.45454545454545</v>
      </c>
      <c r="V5">
        <f t="shared" si="8"/>
        <v>0.761904761904762</v>
      </c>
      <c r="W5">
        <f t="shared" si="9"/>
        <v>2.28571428571429</v>
      </c>
      <c r="X5">
        <f t="shared" si="10"/>
        <v>3.2</v>
      </c>
      <c r="Y5">
        <f t="shared" si="11"/>
        <v>2.09090909090909</v>
      </c>
      <c r="Z5">
        <f t="shared" si="12"/>
        <v>1.0952380952381</v>
      </c>
      <c r="AA5">
        <f t="shared" si="13"/>
        <v>3.28571428571429</v>
      </c>
      <c r="AB5">
        <f t="shared" si="14"/>
        <v>4.6</v>
      </c>
      <c r="AC5">
        <f t="shared" si="15"/>
        <v>0.523809523809524</v>
      </c>
      <c r="AD5">
        <f t="shared" si="16"/>
        <v>1.57142857142857</v>
      </c>
      <c r="AE5">
        <f t="shared" si="17"/>
        <v>2.2</v>
      </c>
      <c r="AF5">
        <f t="shared" si="18"/>
        <v>3</v>
      </c>
      <c r="AG5">
        <f t="shared" si="19"/>
        <v>4.2</v>
      </c>
      <c r="AH5">
        <f t="shared" si="20"/>
        <v>1.4</v>
      </c>
      <c r="AI5">
        <f t="shared" si="21"/>
        <v>0.478260869565217</v>
      </c>
      <c r="AJ5">
        <f t="shared" si="22"/>
        <v>-0.491809523809524</v>
      </c>
      <c r="AK5">
        <f t="shared" si="23"/>
        <v>-0.86904347826087</v>
      </c>
      <c r="AL5">
        <f t="shared" si="24"/>
        <v>-0.274347826086957</v>
      </c>
      <c r="AM5">
        <f t="shared" si="25"/>
        <v>-2.07890909090909</v>
      </c>
      <c r="AN5">
        <f t="shared" si="26"/>
        <v>-1.0512380952381</v>
      </c>
      <c r="AO5">
        <f t="shared" si="27"/>
        <v>-0.6605</v>
      </c>
      <c r="AP5">
        <f t="shared" si="28"/>
        <v>-0.6435</v>
      </c>
      <c r="AQ5">
        <f t="shared" si="29"/>
        <v>-3.25571428571429</v>
      </c>
      <c r="AR5">
        <f t="shared" si="30"/>
        <v>-0.274347826086957</v>
      </c>
      <c r="AS5">
        <v>0.004</v>
      </c>
      <c r="AT5">
        <v>0.036</v>
      </c>
      <c r="AU5">
        <v>0.023</v>
      </c>
      <c r="AV5">
        <v>0.949</v>
      </c>
      <c r="AW5">
        <v>0.039</v>
      </c>
    </row>
    <row r="6" spans="1:49">
      <c r="A6" s="2">
        <v>44432</v>
      </c>
      <c r="B6" t="s">
        <v>53</v>
      </c>
      <c r="C6">
        <v>42.7639</v>
      </c>
      <c r="D6">
        <v>-77.30555</v>
      </c>
      <c r="E6" s="2">
        <v>44428</v>
      </c>
      <c r="F6">
        <v>3.3</v>
      </c>
      <c r="G6">
        <v>0.006</v>
      </c>
      <c r="H6">
        <v>0.024</v>
      </c>
      <c r="I6">
        <v>0.015</v>
      </c>
      <c r="J6">
        <v>0.007</v>
      </c>
      <c r="K6">
        <v>0.011</v>
      </c>
      <c r="L6">
        <v>0.003</v>
      </c>
      <c r="M6">
        <v>0.002</v>
      </c>
      <c r="N6">
        <f t="shared" si="0"/>
        <v>0.466666666666667</v>
      </c>
      <c r="O6">
        <f t="shared" si="1"/>
        <v>0.291666666666667</v>
      </c>
      <c r="P6">
        <f t="shared" si="2"/>
        <v>1.16666666666667</v>
      </c>
      <c r="Q6">
        <f t="shared" si="3"/>
        <v>0.636363636363636</v>
      </c>
      <c r="R6">
        <f t="shared" si="4"/>
        <v>2.33333333333333</v>
      </c>
      <c r="S6">
        <f t="shared" si="5"/>
        <v>3.5</v>
      </c>
      <c r="T6">
        <f t="shared" si="6"/>
        <v>0.625</v>
      </c>
      <c r="U6">
        <f t="shared" si="7"/>
        <v>2.5</v>
      </c>
      <c r="V6">
        <f t="shared" si="8"/>
        <v>1.36363636363636</v>
      </c>
      <c r="W6">
        <f t="shared" si="9"/>
        <v>5</v>
      </c>
      <c r="X6">
        <f t="shared" si="10"/>
        <v>7.5</v>
      </c>
      <c r="Y6">
        <f t="shared" si="11"/>
        <v>4</v>
      </c>
      <c r="Z6">
        <f t="shared" si="12"/>
        <v>2.18181818181818</v>
      </c>
      <c r="AA6">
        <f t="shared" si="13"/>
        <v>8</v>
      </c>
      <c r="AB6">
        <f t="shared" si="14"/>
        <v>12</v>
      </c>
      <c r="AC6">
        <f t="shared" si="15"/>
        <v>0.545454545454546</v>
      </c>
      <c r="AD6">
        <f t="shared" si="16"/>
        <v>2</v>
      </c>
      <c r="AE6">
        <f t="shared" si="17"/>
        <v>3</v>
      </c>
      <c r="AF6">
        <f t="shared" si="18"/>
        <v>3.66666666666667</v>
      </c>
      <c r="AG6">
        <f t="shared" si="19"/>
        <v>5.5</v>
      </c>
      <c r="AH6">
        <f t="shared" si="20"/>
        <v>1.5</v>
      </c>
      <c r="AI6">
        <f t="shared" si="21"/>
        <v>0.25</v>
      </c>
      <c r="AJ6">
        <f t="shared" si="22"/>
        <v>-0.528454545454546</v>
      </c>
      <c r="AK6">
        <f t="shared" si="23"/>
        <v>-0.423333333333333</v>
      </c>
      <c r="AL6">
        <f t="shared" si="24"/>
        <v>-0.098</v>
      </c>
      <c r="AM6">
        <f t="shared" si="25"/>
        <v>-3.982</v>
      </c>
      <c r="AN6">
        <f t="shared" si="26"/>
        <v>-2.14681818181818</v>
      </c>
      <c r="AO6">
        <f t="shared" si="27"/>
        <v>-0.379</v>
      </c>
      <c r="AP6">
        <f t="shared" si="28"/>
        <v>-0.365</v>
      </c>
      <c r="AQ6">
        <f t="shared" si="29"/>
        <v>-7.973</v>
      </c>
      <c r="AR6">
        <f t="shared" si="30"/>
        <v>-0.098</v>
      </c>
      <c r="AS6">
        <v>0.03</v>
      </c>
      <c r="AT6">
        <v>0.049</v>
      </c>
      <c r="AU6">
        <v>0.012</v>
      </c>
      <c r="AV6">
        <v>0.917</v>
      </c>
      <c r="AW6">
        <v>0.022</v>
      </c>
    </row>
    <row r="7" spans="1:49">
      <c r="A7" s="2">
        <v>44432</v>
      </c>
      <c r="B7" t="s">
        <v>54</v>
      </c>
      <c r="C7">
        <v>42.6982</v>
      </c>
      <c r="D7">
        <v>-77.35417</v>
      </c>
      <c r="E7" s="2">
        <v>44424</v>
      </c>
      <c r="F7">
        <v>3.3</v>
      </c>
      <c r="G7">
        <v>0.002</v>
      </c>
      <c r="H7">
        <v>0.018</v>
      </c>
      <c r="I7">
        <v>0.008</v>
      </c>
      <c r="J7">
        <v>0.002</v>
      </c>
      <c r="K7">
        <v>0.008</v>
      </c>
      <c r="L7">
        <v>0.002</v>
      </c>
      <c r="M7">
        <v>0.001</v>
      </c>
      <c r="N7">
        <f t="shared" si="0"/>
        <v>0.25</v>
      </c>
      <c r="O7">
        <f t="shared" si="1"/>
        <v>0.111111111111111</v>
      </c>
      <c r="P7">
        <f t="shared" si="2"/>
        <v>1</v>
      </c>
      <c r="Q7">
        <f t="shared" si="3"/>
        <v>0.25</v>
      </c>
      <c r="R7">
        <f t="shared" si="4"/>
        <v>1</v>
      </c>
      <c r="S7">
        <f t="shared" si="5"/>
        <v>2</v>
      </c>
      <c r="T7">
        <f t="shared" si="6"/>
        <v>0.444444444444444</v>
      </c>
      <c r="U7">
        <f t="shared" si="7"/>
        <v>4</v>
      </c>
      <c r="V7">
        <f t="shared" si="8"/>
        <v>1</v>
      </c>
      <c r="W7">
        <f t="shared" si="9"/>
        <v>4</v>
      </c>
      <c r="X7">
        <f t="shared" si="10"/>
        <v>8</v>
      </c>
      <c r="Y7">
        <f t="shared" si="11"/>
        <v>9</v>
      </c>
      <c r="Z7">
        <f t="shared" si="12"/>
        <v>2.25</v>
      </c>
      <c r="AA7">
        <f t="shared" si="13"/>
        <v>9</v>
      </c>
      <c r="AB7">
        <f t="shared" si="14"/>
        <v>18</v>
      </c>
      <c r="AC7">
        <f t="shared" si="15"/>
        <v>0.25</v>
      </c>
      <c r="AD7">
        <f t="shared" si="16"/>
        <v>1</v>
      </c>
      <c r="AE7">
        <f t="shared" si="17"/>
        <v>2</v>
      </c>
      <c r="AF7">
        <f t="shared" si="18"/>
        <v>4</v>
      </c>
      <c r="AG7">
        <f t="shared" si="19"/>
        <v>8</v>
      </c>
      <c r="AH7">
        <f t="shared" si="20"/>
        <v>2</v>
      </c>
      <c r="AI7">
        <f t="shared" si="21"/>
        <v>0.111111111111111</v>
      </c>
      <c r="AJ7">
        <f t="shared" si="22"/>
        <v>-0.24</v>
      </c>
      <c r="AK7">
        <f t="shared" si="23"/>
        <v>-0.418444444444444</v>
      </c>
      <c r="AL7">
        <f t="shared" si="24"/>
        <v>-0.0911111111111111</v>
      </c>
      <c r="AM7">
        <f t="shared" si="25"/>
        <v>-8.984</v>
      </c>
      <c r="AN7">
        <f t="shared" si="26"/>
        <v>-2.224</v>
      </c>
      <c r="AO7">
        <f t="shared" si="27"/>
        <v>-0.24</v>
      </c>
      <c r="AP7">
        <f t="shared" si="28"/>
        <v>-0.224</v>
      </c>
      <c r="AQ7">
        <f t="shared" si="29"/>
        <v>-8.98</v>
      </c>
      <c r="AR7">
        <f t="shared" si="30"/>
        <v>-0.0911111111111111</v>
      </c>
      <c r="AS7">
        <v>0.026</v>
      </c>
      <c r="AT7">
        <v>0.04</v>
      </c>
      <c r="AU7">
        <v>0.013</v>
      </c>
      <c r="AV7">
        <v>0.925</v>
      </c>
      <c r="AW7">
        <v>0.015</v>
      </c>
    </row>
    <row r="8" spans="1:49">
      <c r="A8" s="2">
        <v>44400</v>
      </c>
      <c r="B8" t="s">
        <v>55</v>
      </c>
      <c r="C8">
        <v>42.85186</v>
      </c>
      <c r="D8">
        <v>-77.26401</v>
      </c>
      <c r="E8" s="2">
        <v>44402</v>
      </c>
      <c r="F8">
        <v>5.25</v>
      </c>
      <c r="G8">
        <v>0.005</v>
      </c>
      <c r="H8">
        <v>0.022</v>
      </c>
      <c r="I8">
        <v>0.007</v>
      </c>
      <c r="J8">
        <v>0.025</v>
      </c>
      <c r="K8">
        <v>0.021</v>
      </c>
      <c r="L8">
        <v>0.022</v>
      </c>
      <c r="M8">
        <v>0.018</v>
      </c>
      <c r="N8">
        <f t="shared" si="0"/>
        <v>3.57142857142857</v>
      </c>
      <c r="O8">
        <f t="shared" si="1"/>
        <v>1.13636363636364</v>
      </c>
      <c r="P8">
        <f t="shared" si="2"/>
        <v>5</v>
      </c>
      <c r="Q8">
        <f t="shared" si="3"/>
        <v>1.19047619047619</v>
      </c>
      <c r="R8">
        <f t="shared" si="4"/>
        <v>1.13636363636364</v>
      </c>
      <c r="S8">
        <f t="shared" si="5"/>
        <v>1.38888888888889</v>
      </c>
      <c r="T8">
        <f t="shared" si="6"/>
        <v>0.318181818181818</v>
      </c>
      <c r="U8">
        <f t="shared" si="7"/>
        <v>1.4</v>
      </c>
      <c r="V8">
        <f t="shared" si="8"/>
        <v>0.333333333333333</v>
      </c>
      <c r="W8">
        <f t="shared" si="9"/>
        <v>0.318181818181818</v>
      </c>
      <c r="X8">
        <f t="shared" si="10"/>
        <v>0.388888888888889</v>
      </c>
      <c r="Y8">
        <f t="shared" si="11"/>
        <v>4.4</v>
      </c>
      <c r="Z8">
        <f t="shared" si="12"/>
        <v>1.04761904761905</v>
      </c>
      <c r="AA8">
        <f t="shared" si="13"/>
        <v>1</v>
      </c>
      <c r="AB8">
        <f t="shared" si="14"/>
        <v>1.22222222222222</v>
      </c>
      <c r="AC8">
        <f t="shared" si="15"/>
        <v>0.238095238095238</v>
      </c>
      <c r="AD8">
        <f t="shared" si="16"/>
        <v>0.227272727272727</v>
      </c>
      <c r="AE8">
        <f t="shared" si="17"/>
        <v>0.277777777777778</v>
      </c>
      <c r="AF8">
        <f t="shared" si="18"/>
        <v>0.954545454545455</v>
      </c>
      <c r="AG8">
        <f t="shared" si="19"/>
        <v>1.16666666666667</v>
      </c>
      <c r="AH8">
        <f t="shared" si="20"/>
        <v>1.22222222222222</v>
      </c>
      <c r="AI8">
        <f t="shared" si="21"/>
        <v>0.227272727272727</v>
      </c>
      <c r="AJ8">
        <f t="shared" si="22"/>
        <v>-0.212095238095238</v>
      </c>
      <c r="AK8">
        <f t="shared" si="23"/>
        <v>-0.911545454545455</v>
      </c>
      <c r="AL8">
        <f t="shared" si="24"/>
        <v>-0.956</v>
      </c>
      <c r="AM8">
        <f t="shared" si="25"/>
        <v>-4.383</v>
      </c>
      <c r="AN8">
        <f t="shared" si="26"/>
        <v>-1.00461904761905</v>
      </c>
      <c r="AO8">
        <f t="shared" si="27"/>
        <v>-0.702285714285714</v>
      </c>
      <c r="AP8">
        <f t="shared" si="28"/>
        <v>-0.671285714285714</v>
      </c>
      <c r="AQ8">
        <f t="shared" si="29"/>
        <v>-0.956</v>
      </c>
      <c r="AR8">
        <f t="shared" si="30"/>
        <v>-0.956</v>
      </c>
      <c r="AS8">
        <v>0.004</v>
      </c>
      <c r="AT8">
        <v>0.001</v>
      </c>
      <c r="AU8">
        <v>0.038</v>
      </c>
      <c r="AV8">
        <v>0.922</v>
      </c>
      <c r="AW8">
        <v>0.009</v>
      </c>
    </row>
    <row r="9" spans="1:49">
      <c r="A9" s="2">
        <v>44432</v>
      </c>
      <c r="B9" t="s">
        <v>56</v>
      </c>
      <c r="C9">
        <v>42.80604</v>
      </c>
      <c r="D9">
        <v>-77.27783</v>
      </c>
      <c r="E9" s="2">
        <v>44424</v>
      </c>
      <c r="F9">
        <v>4.95</v>
      </c>
      <c r="G9">
        <v>0.013</v>
      </c>
      <c r="H9">
        <v>0.028</v>
      </c>
      <c r="I9">
        <v>0.024</v>
      </c>
      <c r="J9">
        <v>0.019</v>
      </c>
      <c r="K9">
        <v>0.016</v>
      </c>
      <c r="L9">
        <v>0.007</v>
      </c>
      <c r="M9">
        <v>0.005</v>
      </c>
      <c r="N9">
        <f t="shared" si="0"/>
        <v>0.791666666666667</v>
      </c>
      <c r="O9">
        <f t="shared" si="1"/>
        <v>0.678571428571428</v>
      </c>
      <c r="P9">
        <f t="shared" si="2"/>
        <v>1.46153846153846</v>
      </c>
      <c r="Q9">
        <f t="shared" si="3"/>
        <v>1.1875</v>
      </c>
      <c r="R9">
        <f t="shared" si="4"/>
        <v>2.71428571428571</v>
      </c>
      <c r="S9">
        <f t="shared" si="5"/>
        <v>3.8</v>
      </c>
      <c r="T9">
        <f t="shared" si="6"/>
        <v>0.857142857142857</v>
      </c>
      <c r="U9">
        <f t="shared" si="7"/>
        <v>1.84615384615385</v>
      </c>
      <c r="V9">
        <f t="shared" si="8"/>
        <v>1.5</v>
      </c>
      <c r="W9">
        <f t="shared" si="9"/>
        <v>3.42857142857143</v>
      </c>
      <c r="X9">
        <f t="shared" si="10"/>
        <v>4.8</v>
      </c>
      <c r="Y9">
        <f t="shared" si="11"/>
        <v>2.15384615384615</v>
      </c>
      <c r="Z9">
        <f t="shared" si="12"/>
        <v>1.75</v>
      </c>
      <c r="AA9">
        <f t="shared" si="13"/>
        <v>4</v>
      </c>
      <c r="AB9">
        <f t="shared" si="14"/>
        <v>5.6</v>
      </c>
      <c r="AC9">
        <f t="shared" si="15"/>
        <v>0.8125</v>
      </c>
      <c r="AD9">
        <f t="shared" si="16"/>
        <v>1.85714285714286</v>
      </c>
      <c r="AE9">
        <f t="shared" si="17"/>
        <v>2.6</v>
      </c>
      <c r="AF9">
        <f t="shared" si="18"/>
        <v>2.28571428571429</v>
      </c>
      <c r="AG9">
        <f t="shared" si="19"/>
        <v>3.2</v>
      </c>
      <c r="AH9">
        <f t="shared" si="20"/>
        <v>1.4</v>
      </c>
      <c r="AI9">
        <f t="shared" si="21"/>
        <v>0.464285714285714</v>
      </c>
      <c r="AJ9">
        <f t="shared" si="22"/>
        <v>-0.7835</v>
      </c>
      <c r="AK9">
        <f t="shared" si="23"/>
        <v>-0.527428571428571</v>
      </c>
      <c r="AL9">
        <f t="shared" si="24"/>
        <v>-0.215</v>
      </c>
      <c r="AM9">
        <f t="shared" si="25"/>
        <v>-2.13884615384615</v>
      </c>
      <c r="AN9">
        <f t="shared" si="26"/>
        <v>-1.706</v>
      </c>
      <c r="AO9">
        <f t="shared" si="27"/>
        <v>-0.504666666666667</v>
      </c>
      <c r="AP9">
        <f t="shared" si="28"/>
        <v>-0.497666666666667</v>
      </c>
      <c r="AQ9">
        <f t="shared" si="29"/>
        <v>-3.965</v>
      </c>
      <c r="AR9">
        <f t="shared" si="30"/>
        <v>-0.215</v>
      </c>
      <c r="AS9">
        <v>0.027</v>
      </c>
      <c r="AT9">
        <v>0.048</v>
      </c>
      <c r="AU9">
        <v>0.007</v>
      </c>
      <c r="AV9">
        <v>0.934</v>
      </c>
      <c r="AW9">
        <v>0.027</v>
      </c>
    </row>
    <row r="10" spans="1:49">
      <c r="A10" s="2">
        <v>44368</v>
      </c>
      <c r="B10" t="s">
        <v>57</v>
      </c>
      <c r="C10">
        <v>42.69858</v>
      </c>
      <c r="D10">
        <v>-77.35825</v>
      </c>
      <c r="E10" s="2">
        <v>44367</v>
      </c>
      <c r="F10">
        <v>9.9</v>
      </c>
      <c r="G10">
        <v>0.024</v>
      </c>
      <c r="H10">
        <v>0.036</v>
      </c>
      <c r="I10">
        <v>0.019</v>
      </c>
      <c r="J10">
        <v>0.007</v>
      </c>
      <c r="K10">
        <v>0.044</v>
      </c>
      <c r="L10">
        <v>0.035</v>
      </c>
      <c r="M10">
        <v>0.028</v>
      </c>
      <c r="N10">
        <f t="shared" si="0"/>
        <v>0.368421052631579</v>
      </c>
      <c r="O10">
        <f t="shared" si="1"/>
        <v>0.194444444444444</v>
      </c>
      <c r="P10">
        <f t="shared" si="2"/>
        <v>0.291666666666667</v>
      </c>
      <c r="Q10">
        <f t="shared" si="3"/>
        <v>0.159090909090909</v>
      </c>
      <c r="R10">
        <f t="shared" si="4"/>
        <v>0.2</v>
      </c>
      <c r="S10">
        <f t="shared" si="5"/>
        <v>0.25</v>
      </c>
      <c r="T10">
        <f t="shared" si="6"/>
        <v>0.527777777777778</v>
      </c>
      <c r="U10">
        <f t="shared" si="7"/>
        <v>0.791666666666667</v>
      </c>
      <c r="V10">
        <f t="shared" si="8"/>
        <v>0.431818181818182</v>
      </c>
      <c r="W10">
        <f t="shared" si="9"/>
        <v>0.542857142857143</v>
      </c>
      <c r="X10">
        <f t="shared" si="10"/>
        <v>0.678571428571428</v>
      </c>
      <c r="Y10">
        <f t="shared" si="11"/>
        <v>1.5</v>
      </c>
      <c r="Z10">
        <f t="shared" si="12"/>
        <v>0.818181818181818</v>
      </c>
      <c r="AA10">
        <f t="shared" si="13"/>
        <v>1.02857142857143</v>
      </c>
      <c r="AB10">
        <f t="shared" si="14"/>
        <v>1.28571428571429</v>
      </c>
      <c r="AC10">
        <f t="shared" si="15"/>
        <v>0.545454545454546</v>
      </c>
      <c r="AD10">
        <f t="shared" si="16"/>
        <v>0.685714285714286</v>
      </c>
      <c r="AE10">
        <f t="shared" si="17"/>
        <v>0.857142857142857</v>
      </c>
      <c r="AF10">
        <f t="shared" si="18"/>
        <v>1.25714285714286</v>
      </c>
      <c r="AG10">
        <f t="shared" si="19"/>
        <v>1.57142857142857</v>
      </c>
      <c r="AH10">
        <f t="shared" si="20"/>
        <v>1.25</v>
      </c>
      <c r="AI10">
        <f t="shared" si="21"/>
        <v>0.666666666666667</v>
      </c>
      <c r="AJ10">
        <f t="shared" si="22"/>
        <v>-0.477454545454545</v>
      </c>
      <c r="AK10">
        <f t="shared" si="23"/>
        <v>-1.14222222222222</v>
      </c>
      <c r="AL10">
        <f t="shared" si="24"/>
        <v>-0.901222222222222</v>
      </c>
      <c r="AM10">
        <f t="shared" si="25"/>
        <v>-1.488</v>
      </c>
      <c r="AN10">
        <f t="shared" si="26"/>
        <v>-0.738181818181818</v>
      </c>
      <c r="AO10">
        <f t="shared" si="27"/>
        <v>-1.22015789473684</v>
      </c>
      <c r="AP10">
        <f t="shared" si="28"/>
        <v>-1.18315789473684</v>
      </c>
      <c r="AQ10">
        <f t="shared" si="29"/>
        <v>-0.957571428571428</v>
      </c>
      <c r="AR10">
        <f t="shared" si="30"/>
        <v>-0.901222222222222</v>
      </c>
      <c r="AS10">
        <v>0.017</v>
      </c>
      <c r="AT10">
        <v>0.002</v>
      </c>
      <c r="AU10">
        <v>0.043</v>
      </c>
      <c r="AV10">
        <v>0.948</v>
      </c>
      <c r="AW10">
        <v>0.033</v>
      </c>
    </row>
    <row r="11" s="1" customFormat="1" spans="1:49">
      <c r="A11" s="4">
        <v>44464</v>
      </c>
      <c r="B11" s="5" t="s">
        <v>58</v>
      </c>
      <c r="C11" s="5">
        <v>42.70653</v>
      </c>
      <c r="D11" s="5">
        <v>-77.34598</v>
      </c>
      <c r="E11" s="4">
        <v>44457</v>
      </c>
      <c r="F11" s="5">
        <v>7</v>
      </c>
      <c r="G11">
        <v>0.007</v>
      </c>
      <c r="H11">
        <v>0.018</v>
      </c>
      <c r="I11">
        <v>0.01</v>
      </c>
      <c r="J11">
        <v>0.002</v>
      </c>
      <c r="K11">
        <v>0.018</v>
      </c>
      <c r="L11">
        <v>0.007</v>
      </c>
      <c r="M11">
        <v>0.004</v>
      </c>
      <c r="N11">
        <f t="shared" si="0"/>
        <v>0.2</v>
      </c>
      <c r="O11">
        <f t="shared" si="1"/>
        <v>0.111111111111111</v>
      </c>
      <c r="P11">
        <f t="shared" si="2"/>
        <v>0.285714285714286</v>
      </c>
      <c r="Q11">
        <f t="shared" si="3"/>
        <v>0.111111111111111</v>
      </c>
      <c r="R11">
        <f t="shared" si="4"/>
        <v>0.285714285714286</v>
      </c>
      <c r="S11">
        <f t="shared" si="5"/>
        <v>0.5</v>
      </c>
      <c r="T11">
        <f t="shared" si="6"/>
        <v>0.555555555555556</v>
      </c>
      <c r="U11">
        <f t="shared" si="7"/>
        <v>1.42857142857143</v>
      </c>
      <c r="V11">
        <f t="shared" si="8"/>
        <v>0.555555555555556</v>
      </c>
      <c r="W11">
        <f t="shared" si="9"/>
        <v>1.42857142857143</v>
      </c>
      <c r="X11">
        <f t="shared" si="10"/>
        <v>2.5</v>
      </c>
      <c r="Y11">
        <f t="shared" si="11"/>
        <v>2.57142857142857</v>
      </c>
      <c r="Z11">
        <f t="shared" si="12"/>
        <v>1</v>
      </c>
      <c r="AA11">
        <f t="shared" si="13"/>
        <v>2.57142857142857</v>
      </c>
      <c r="AB11">
        <f t="shared" si="14"/>
        <v>4.5</v>
      </c>
      <c r="AC11">
        <f t="shared" si="15"/>
        <v>0.388888888888889</v>
      </c>
      <c r="AD11">
        <f t="shared" si="16"/>
        <v>1</v>
      </c>
      <c r="AE11">
        <f t="shared" si="17"/>
        <v>1.75</v>
      </c>
      <c r="AF11">
        <f t="shared" si="18"/>
        <v>2.57142857142857</v>
      </c>
      <c r="AG11">
        <f t="shared" si="19"/>
        <v>4.5</v>
      </c>
      <c r="AH11">
        <f t="shared" si="20"/>
        <v>1.75</v>
      </c>
      <c r="AI11">
        <f t="shared" si="21"/>
        <v>0.388888888888889</v>
      </c>
      <c r="AJ11">
        <f t="shared" si="22"/>
        <v>-0.363888888888889</v>
      </c>
      <c r="AK11">
        <f t="shared" si="23"/>
        <v>-0.964</v>
      </c>
      <c r="AL11">
        <f t="shared" si="24"/>
        <v>-0.363888888888889</v>
      </c>
      <c r="AM11">
        <f t="shared" si="25"/>
        <v>-2.56042857142857</v>
      </c>
      <c r="AN11">
        <f t="shared" si="26"/>
        <v>-0.964</v>
      </c>
      <c r="AO11">
        <f t="shared" si="27"/>
        <v>-0.683</v>
      </c>
      <c r="AP11">
        <f t="shared" si="28"/>
        <v>-0.664</v>
      </c>
      <c r="AQ11">
        <f t="shared" si="29"/>
        <v>-2.54642857142857</v>
      </c>
      <c r="AR11">
        <f t="shared" si="30"/>
        <v>-0.363888888888889</v>
      </c>
      <c r="AS11">
        <v>0.001</v>
      </c>
      <c r="AT11">
        <v>0.027</v>
      </c>
      <c r="AU11">
        <v>0.027</v>
      </c>
      <c r="AV11">
        <v>0.946</v>
      </c>
      <c r="AW11">
        <v>0.033</v>
      </c>
    </row>
    <row r="12" spans="1:49">
      <c r="A12" s="2">
        <v>44432</v>
      </c>
      <c r="B12" t="s">
        <v>59</v>
      </c>
      <c r="C12">
        <v>42.79256</v>
      </c>
      <c r="D12">
        <v>-77.28156</v>
      </c>
      <c r="E12" s="2">
        <v>44437</v>
      </c>
      <c r="F12">
        <v>3.75</v>
      </c>
      <c r="G12">
        <v>0.012</v>
      </c>
      <c r="H12">
        <v>0.028</v>
      </c>
      <c r="I12">
        <v>0.023</v>
      </c>
      <c r="J12">
        <v>0.018</v>
      </c>
      <c r="K12">
        <v>0.016</v>
      </c>
      <c r="L12">
        <v>0.007</v>
      </c>
      <c r="M12">
        <v>0.004</v>
      </c>
      <c r="N12">
        <f t="shared" si="0"/>
        <v>0.782608695652174</v>
      </c>
      <c r="O12">
        <f t="shared" si="1"/>
        <v>0.642857142857143</v>
      </c>
      <c r="P12">
        <f t="shared" si="2"/>
        <v>1.5</v>
      </c>
      <c r="Q12">
        <f t="shared" si="3"/>
        <v>1.125</v>
      </c>
      <c r="R12">
        <f t="shared" si="4"/>
        <v>2.57142857142857</v>
      </c>
      <c r="S12">
        <f t="shared" si="5"/>
        <v>4.5</v>
      </c>
      <c r="T12">
        <f t="shared" si="6"/>
        <v>0.821428571428571</v>
      </c>
      <c r="U12">
        <f t="shared" si="7"/>
        <v>1.91666666666667</v>
      </c>
      <c r="V12">
        <f t="shared" si="8"/>
        <v>1.4375</v>
      </c>
      <c r="W12">
        <f t="shared" si="9"/>
        <v>3.28571428571429</v>
      </c>
      <c r="X12">
        <f t="shared" si="10"/>
        <v>5.75</v>
      </c>
      <c r="Y12">
        <f t="shared" si="11"/>
        <v>2.33333333333333</v>
      </c>
      <c r="Z12">
        <f t="shared" si="12"/>
        <v>1.75</v>
      </c>
      <c r="AA12">
        <f t="shared" si="13"/>
        <v>4</v>
      </c>
      <c r="AB12">
        <f t="shared" si="14"/>
        <v>7</v>
      </c>
      <c r="AC12">
        <f t="shared" si="15"/>
        <v>0.75</v>
      </c>
      <c r="AD12">
        <f t="shared" si="16"/>
        <v>1.71428571428571</v>
      </c>
      <c r="AE12">
        <f t="shared" si="17"/>
        <v>3</v>
      </c>
      <c r="AF12">
        <f t="shared" si="18"/>
        <v>2.28571428571429</v>
      </c>
      <c r="AG12">
        <f t="shared" si="19"/>
        <v>4</v>
      </c>
      <c r="AH12">
        <f t="shared" si="20"/>
        <v>1.75</v>
      </c>
      <c r="AI12">
        <f t="shared" si="21"/>
        <v>0.428571428571429</v>
      </c>
      <c r="AJ12">
        <f t="shared" si="22"/>
        <v>-0.722</v>
      </c>
      <c r="AK12">
        <f t="shared" si="23"/>
        <v>-0.527428571428571</v>
      </c>
      <c r="AL12">
        <f t="shared" si="24"/>
        <v>-0.215</v>
      </c>
      <c r="AM12">
        <f t="shared" si="25"/>
        <v>-2.31733333333333</v>
      </c>
      <c r="AN12">
        <f t="shared" si="26"/>
        <v>-1.706</v>
      </c>
      <c r="AO12">
        <f t="shared" si="27"/>
        <v>-0.486739130434783</v>
      </c>
      <c r="AP12">
        <f t="shared" si="28"/>
        <v>-0.477739130434783</v>
      </c>
      <c r="AQ12">
        <f t="shared" si="29"/>
        <v>-3.965</v>
      </c>
      <c r="AR12">
        <f t="shared" si="30"/>
        <v>-0.215</v>
      </c>
      <c r="AS12">
        <v>0.026</v>
      </c>
      <c r="AT12">
        <v>0.05</v>
      </c>
      <c r="AU12">
        <v>0.009</v>
      </c>
      <c r="AV12">
        <v>0.931</v>
      </c>
      <c r="AW12">
        <v>0.028</v>
      </c>
    </row>
    <row r="13" spans="1:49">
      <c r="A13" s="2">
        <v>44432</v>
      </c>
      <c r="B13" t="s">
        <v>60</v>
      </c>
      <c r="C13">
        <v>42.72554</v>
      </c>
      <c r="D13">
        <v>-77.34649</v>
      </c>
      <c r="E13" s="2">
        <v>44435</v>
      </c>
      <c r="F13">
        <v>4.75</v>
      </c>
      <c r="G13">
        <v>0.002</v>
      </c>
      <c r="H13">
        <v>0.019</v>
      </c>
      <c r="I13">
        <v>0.01</v>
      </c>
      <c r="J13">
        <v>0.003</v>
      </c>
      <c r="K13">
        <v>0.008</v>
      </c>
      <c r="L13">
        <v>0.002</v>
      </c>
      <c r="M13">
        <v>0.001</v>
      </c>
      <c r="N13">
        <f t="shared" si="0"/>
        <v>0.3</v>
      </c>
      <c r="O13">
        <f t="shared" si="1"/>
        <v>0.157894736842105</v>
      </c>
      <c r="P13">
        <f t="shared" si="2"/>
        <v>1.5</v>
      </c>
      <c r="Q13">
        <f t="shared" si="3"/>
        <v>0.375</v>
      </c>
      <c r="R13">
        <f t="shared" si="4"/>
        <v>1.5</v>
      </c>
      <c r="S13">
        <f t="shared" si="5"/>
        <v>3</v>
      </c>
      <c r="T13">
        <f t="shared" si="6"/>
        <v>0.526315789473684</v>
      </c>
      <c r="U13">
        <f t="shared" si="7"/>
        <v>5</v>
      </c>
      <c r="V13">
        <f t="shared" si="8"/>
        <v>1.25</v>
      </c>
      <c r="W13">
        <f t="shared" si="9"/>
        <v>5</v>
      </c>
      <c r="X13">
        <f t="shared" si="10"/>
        <v>10</v>
      </c>
      <c r="Y13">
        <f t="shared" si="11"/>
        <v>9.5</v>
      </c>
      <c r="Z13">
        <f t="shared" si="12"/>
        <v>2.375</v>
      </c>
      <c r="AA13">
        <f t="shared" si="13"/>
        <v>9.5</v>
      </c>
      <c r="AB13">
        <f t="shared" si="14"/>
        <v>19</v>
      </c>
      <c r="AC13">
        <f t="shared" si="15"/>
        <v>0.25</v>
      </c>
      <c r="AD13">
        <f t="shared" si="16"/>
        <v>1</v>
      </c>
      <c r="AE13">
        <f t="shared" si="17"/>
        <v>2</v>
      </c>
      <c r="AF13">
        <f t="shared" si="18"/>
        <v>4</v>
      </c>
      <c r="AG13">
        <f t="shared" si="19"/>
        <v>8</v>
      </c>
      <c r="AH13">
        <f t="shared" si="20"/>
        <v>2</v>
      </c>
      <c r="AI13">
        <f t="shared" si="21"/>
        <v>0.105263157894737</v>
      </c>
      <c r="AJ13">
        <f t="shared" si="22"/>
        <v>-0.24</v>
      </c>
      <c r="AK13">
        <f t="shared" si="23"/>
        <v>-0.394052631578947</v>
      </c>
      <c r="AL13">
        <f t="shared" si="24"/>
        <v>-0.0842631578947368</v>
      </c>
      <c r="AM13">
        <f t="shared" si="25"/>
        <v>-9.483</v>
      </c>
      <c r="AN13">
        <f t="shared" si="26"/>
        <v>-2.348</v>
      </c>
      <c r="AO13">
        <f t="shared" si="27"/>
        <v>-0.188</v>
      </c>
      <c r="AP13">
        <f t="shared" si="28"/>
        <v>-0.173</v>
      </c>
      <c r="AQ13">
        <f t="shared" si="29"/>
        <v>-9.479</v>
      </c>
      <c r="AR13">
        <f t="shared" si="30"/>
        <v>-0.0842631578947368</v>
      </c>
      <c r="AS13">
        <v>0.027</v>
      </c>
      <c r="AT13">
        <v>0.041</v>
      </c>
      <c r="AU13">
        <v>0.013</v>
      </c>
      <c r="AV13">
        <v>0.924</v>
      </c>
      <c r="AW13">
        <v>0.016</v>
      </c>
    </row>
    <row r="14" s="1" customFormat="1" spans="1:49">
      <c r="A14" s="4">
        <v>44464</v>
      </c>
      <c r="B14" s="5" t="s">
        <v>61</v>
      </c>
      <c r="C14" s="5">
        <v>42.72554</v>
      </c>
      <c r="D14" s="5">
        <v>-77.34649</v>
      </c>
      <c r="E14" s="4">
        <v>44456</v>
      </c>
      <c r="F14" s="5">
        <v>5.5</v>
      </c>
      <c r="G14">
        <v>0.009</v>
      </c>
      <c r="H14">
        <v>0.022</v>
      </c>
      <c r="I14">
        <v>0.011</v>
      </c>
      <c r="J14">
        <v>0.003</v>
      </c>
      <c r="K14">
        <v>0.027</v>
      </c>
      <c r="L14">
        <v>0.011</v>
      </c>
      <c r="M14">
        <v>0.008</v>
      </c>
      <c r="N14">
        <f t="shared" si="0"/>
        <v>0.272727272727273</v>
      </c>
      <c r="O14">
        <f t="shared" si="1"/>
        <v>0.136363636363636</v>
      </c>
      <c r="P14">
        <f t="shared" si="2"/>
        <v>0.333333333333333</v>
      </c>
      <c r="Q14">
        <f t="shared" si="3"/>
        <v>0.111111111111111</v>
      </c>
      <c r="R14">
        <f t="shared" si="4"/>
        <v>0.272727272727273</v>
      </c>
      <c r="S14">
        <f t="shared" si="5"/>
        <v>0.375</v>
      </c>
      <c r="T14">
        <f t="shared" si="6"/>
        <v>0.5</v>
      </c>
      <c r="U14">
        <f t="shared" si="7"/>
        <v>1.22222222222222</v>
      </c>
      <c r="V14">
        <f t="shared" si="8"/>
        <v>0.407407407407407</v>
      </c>
      <c r="W14">
        <f t="shared" si="9"/>
        <v>1</v>
      </c>
      <c r="X14">
        <f t="shared" si="10"/>
        <v>1.375</v>
      </c>
      <c r="Y14">
        <f t="shared" si="11"/>
        <v>2.44444444444444</v>
      </c>
      <c r="Z14">
        <f t="shared" si="12"/>
        <v>0.814814814814815</v>
      </c>
      <c r="AA14">
        <f t="shared" si="13"/>
        <v>2</v>
      </c>
      <c r="AB14">
        <f t="shared" si="14"/>
        <v>2.75</v>
      </c>
      <c r="AC14">
        <f t="shared" si="15"/>
        <v>0.333333333333333</v>
      </c>
      <c r="AD14">
        <f t="shared" si="16"/>
        <v>0.818181818181818</v>
      </c>
      <c r="AE14">
        <f t="shared" si="17"/>
        <v>1.125</v>
      </c>
      <c r="AF14">
        <f t="shared" si="18"/>
        <v>2.45454545454545</v>
      </c>
      <c r="AG14">
        <f t="shared" si="19"/>
        <v>3.375</v>
      </c>
      <c r="AH14">
        <f t="shared" si="20"/>
        <v>1.375</v>
      </c>
      <c r="AI14">
        <f t="shared" si="21"/>
        <v>0.409090909090909</v>
      </c>
      <c r="AJ14">
        <f t="shared" si="22"/>
        <v>-0.297333333333333</v>
      </c>
      <c r="AK14">
        <f t="shared" si="23"/>
        <v>-1.17827272727273</v>
      </c>
      <c r="AL14">
        <f t="shared" si="24"/>
        <v>-0.467</v>
      </c>
      <c r="AM14">
        <f t="shared" si="25"/>
        <v>-2.43144444444444</v>
      </c>
      <c r="AN14">
        <f t="shared" si="26"/>
        <v>-0.765814814814815</v>
      </c>
      <c r="AO14">
        <f t="shared" si="27"/>
        <v>-0.798181818181818</v>
      </c>
      <c r="AP14">
        <f t="shared" si="28"/>
        <v>-0.769181818181818</v>
      </c>
      <c r="AQ14">
        <f t="shared" si="29"/>
        <v>-1.967</v>
      </c>
      <c r="AR14">
        <f t="shared" si="30"/>
        <v>-0.467</v>
      </c>
      <c r="AS14">
        <v>0.011</v>
      </c>
      <c r="AT14">
        <v>0.025</v>
      </c>
      <c r="AU14">
        <v>0.04</v>
      </c>
      <c r="AV14">
        <v>0.944</v>
      </c>
      <c r="AW14">
        <v>0.043</v>
      </c>
    </row>
    <row r="15" spans="1:49">
      <c r="A15" s="2">
        <v>44352</v>
      </c>
      <c r="B15" t="s">
        <v>62</v>
      </c>
      <c r="C15">
        <v>42.76292</v>
      </c>
      <c r="D15">
        <v>-77.31679</v>
      </c>
      <c r="E15" s="2">
        <v>44359</v>
      </c>
      <c r="F15">
        <v>8.7</v>
      </c>
      <c r="G15">
        <v>0.041</v>
      </c>
      <c r="H15">
        <v>0.048</v>
      </c>
      <c r="I15">
        <v>0.038</v>
      </c>
      <c r="J15">
        <v>0.028</v>
      </c>
      <c r="K15">
        <v>0.081</v>
      </c>
      <c r="L15">
        <v>0.051</v>
      </c>
      <c r="M15">
        <v>0.041</v>
      </c>
      <c r="N15">
        <f t="shared" si="0"/>
        <v>0.736842105263158</v>
      </c>
      <c r="O15">
        <f t="shared" si="1"/>
        <v>0.583333333333333</v>
      </c>
      <c r="P15">
        <f t="shared" si="2"/>
        <v>0.682926829268293</v>
      </c>
      <c r="Q15">
        <f t="shared" si="3"/>
        <v>0.345679012345679</v>
      </c>
      <c r="R15">
        <f t="shared" si="4"/>
        <v>0.549019607843137</v>
      </c>
      <c r="S15">
        <f t="shared" si="5"/>
        <v>0.682926829268293</v>
      </c>
      <c r="T15">
        <f t="shared" si="6"/>
        <v>0.791666666666667</v>
      </c>
      <c r="U15">
        <f t="shared" si="7"/>
        <v>0.926829268292683</v>
      </c>
      <c r="V15">
        <f t="shared" si="8"/>
        <v>0.469135802469136</v>
      </c>
      <c r="W15">
        <f t="shared" si="9"/>
        <v>0.745098039215686</v>
      </c>
      <c r="X15">
        <f t="shared" si="10"/>
        <v>0.926829268292683</v>
      </c>
      <c r="Y15">
        <f t="shared" si="11"/>
        <v>1.17073170731707</v>
      </c>
      <c r="Z15">
        <f t="shared" si="12"/>
        <v>0.592592592592593</v>
      </c>
      <c r="AA15">
        <f t="shared" si="13"/>
        <v>0.941176470588235</v>
      </c>
      <c r="AB15">
        <f t="shared" si="14"/>
        <v>1.17073170731707</v>
      </c>
      <c r="AC15">
        <f t="shared" si="15"/>
        <v>0.506172839506173</v>
      </c>
      <c r="AD15">
        <f t="shared" si="16"/>
        <v>0.803921568627451</v>
      </c>
      <c r="AE15">
        <f t="shared" si="17"/>
        <v>1</v>
      </c>
      <c r="AF15">
        <f t="shared" si="18"/>
        <v>1.58823529411765</v>
      </c>
      <c r="AG15">
        <f t="shared" si="19"/>
        <v>1.97560975609756</v>
      </c>
      <c r="AH15">
        <f t="shared" si="20"/>
        <v>1.24390243902439</v>
      </c>
      <c r="AI15">
        <f t="shared" si="21"/>
        <v>0.854166666666667</v>
      </c>
      <c r="AJ15">
        <f t="shared" si="22"/>
        <v>-0.384172839506173</v>
      </c>
      <c r="AK15">
        <f t="shared" si="23"/>
        <v>-1.5585</v>
      </c>
      <c r="AL15">
        <f t="shared" si="24"/>
        <v>-0.9635</v>
      </c>
      <c r="AM15">
        <f t="shared" si="25"/>
        <v>-1.16373170731707</v>
      </c>
      <c r="AN15">
        <f t="shared" si="26"/>
        <v>-0.463592592592593</v>
      </c>
      <c r="AO15">
        <f t="shared" si="27"/>
        <v>-0.999947368421053</v>
      </c>
      <c r="AP15">
        <f t="shared" si="28"/>
        <v>-0.949947368421053</v>
      </c>
      <c r="AQ15">
        <f t="shared" si="29"/>
        <v>-0.842176470588235</v>
      </c>
      <c r="AR15">
        <f t="shared" si="30"/>
        <v>-0.9635</v>
      </c>
      <c r="AS15">
        <v>0.062</v>
      </c>
      <c r="AT15">
        <v>0.005</v>
      </c>
      <c r="AU15">
        <v>0.078</v>
      </c>
      <c r="AV15">
        <v>0.969</v>
      </c>
      <c r="AW15">
        <v>0.077</v>
      </c>
    </row>
    <row r="16" spans="1:49">
      <c r="A16" s="2">
        <v>44464</v>
      </c>
      <c r="B16" t="s">
        <v>63</v>
      </c>
      <c r="C16">
        <v>42.67924</v>
      </c>
      <c r="D16">
        <v>-77.35602</v>
      </c>
      <c r="E16" s="2">
        <v>44458</v>
      </c>
      <c r="F16">
        <v>7</v>
      </c>
      <c r="G16">
        <v>0.01</v>
      </c>
      <c r="H16">
        <v>0.021</v>
      </c>
      <c r="I16">
        <v>0.014</v>
      </c>
      <c r="J16">
        <v>0.008</v>
      </c>
      <c r="K16">
        <v>0.019</v>
      </c>
      <c r="L16">
        <v>0.007</v>
      </c>
      <c r="M16">
        <v>0.004</v>
      </c>
      <c r="N16">
        <f t="shared" si="0"/>
        <v>0.571428571428571</v>
      </c>
      <c r="O16">
        <f t="shared" si="1"/>
        <v>0.380952380952381</v>
      </c>
      <c r="P16">
        <f t="shared" si="2"/>
        <v>0.8</v>
      </c>
      <c r="Q16">
        <f t="shared" si="3"/>
        <v>0.421052631578947</v>
      </c>
      <c r="R16">
        <f t="shared" si="4"/>
        <v>1.14285714285714</v>
      </c>
      <c r="S16">
        <f t="shared" si="5"/>
        <v>2</v>
      </c>
      <c r="T16">
        <f t="shared" si="6"/>
        <v>0.666666666666667</v>
      </c>
      <c r="U16">
        <f t="shared" si="7"/>
        <v>1.4</v>
      </c>
      <c r="V16">
        <f t="shared" si="8"/>
        <v>0.736842105263158</v>
      </c>
      <c r="W16">
        <f t="shared" si="9"/>
        <v>2</v>
      </c>
      <c r="X16">
        <f t="shared" si="10"/>
        <v>3.5</v>
      </c>
      <c r="Y16">
        <f t="shared" si="11"/>
        <v>2.1</v>
      </c>
      <c r="Z16">
        <f t="shared" si="12"/>
        <v>1.10526315789474</v>
      </c>
      <c r="AA16">
        <f t="shared" si="13"/>
        <v>3</v>
      </c>
      <c r="AB16">
        <f t="shared" si="14"/>
        <v>5.25</v>
      </c>
      <c r="AC16">
        <f t="shared" si="15"/>
        <v>0.526315789473684</v>
      </c>
      <c r="AD16">
        <f t="shared" si="16"/>
        <v>1.42857142857143</v>
      </c>
      <c r="AE16">
        <f t="shared" si="17"/>
        <v>2.5</v>
      </c>
      <c r="AF16">
        <f t="shared" si="18"/>
        <v>2.71428571428571</v>
      </c>
      <c r="AG16">
        <f t="shared" si="19"/>
        <v>4.75</v>
      </c>
      <c r="AH16">
        <f t="shared" si="20"/>
        <v>1.75</v>
      </c>
      <c r="AI16">
        <f t="shared" si="21"/>
        <v>0.476190476190476</v>
      </c>
      <c r="AJ16">
        <f t="shared" si="22"/>
        <v>-0.497315789473684</v>
      </c>
      <c r="AK16">
        <f t="shared" si="23"/>
        <v>-0.864761904761905</v>
      </c>
      <c r="AL16">
        <f t="shared" si="24"/>
        <v>-0.305333333333333</v>
      </c>
      <c r="AM16">
        <f t="shared" si="25"/>
        <v>-2.089</v>
      </c>
      <c r="AN16">
        <f t="shared" si="26"/>
        <v>-1.06526315789474</v>
      </c>
      <c r="AO16">
        <f t="shared" si="27"/>
        <v>-0.690285714285714</v>
      </c>
      <c r="AP16">
        <f t="shared" si="28"/>
        <v>-0.674285714285714</v>
      </c>
      <c r="AQ16">
        <f t="shared" si="29"/>
        <v>-2.972</v>
      </c>
      <c r="AR16">
        <f t="shared" si="30"/>
        <v>-0.305333333333333</v>
      </c>
      <c r="AS16">
        <v>0.003</v>
      </c>
      <c r="AT16">
        <v>0.033</v>
      </c>
      <c r="AU16">
        <v>0.023</v>
      </c>
      <c r="AV16">
        <v>0.95</v>
      </c>
      <c r="AW16">
        <v>0.036</v>
      </c>
    </row>
    <row r="17" spans="1:49">
      <c r="A17" s="2">
        <v>44464</v>
      </c>
      <c r="B17" t="s">
        <v>64</v>
      </c>
      <c r="C17">
        <v>42.84434</v>
      </c>
      <c r="D17">
        <v>-77.27023</v>
      </c>
      <c r="E17" s="2">
        <v>44468</v>
      </c>
      <c r="F17">
        <v>5.6</v>
      </c>
      <c r="G17">
        <v>0.026</v>
      </c>
      <c r="H17">
        <v>0.039</v>
      </c>
      <c r="I17">
        <v>0.016</v>
      </c>
      <c r="J17">
        <v>0.002</v>
      </c>
      <c r="K17">
        <v>0.058</v>
      </c>
      <c r="L17">
        <v>0.027</v>
      </c>
      <c r="M17">
        <v>0.021</v>
      </c>
      <c r="N17">
        <f t="shared" si="0"/>
        <v>0.125</v>
      </c>
      <c r="O17">
        <f t="shared" si="1"/>
        <v>0.0512820512820513</v>
      </c>
      <c r="P17">
        <f t="shared" si="2"/>
        <v>0.0769230769230769</v>
      </c>
      <c r="Q17">
        <f t="shared" si="3"/>
        <v>0.0344827586206897</v>
      </c>
      <c r="R17">
        <f t="shared" si="4"/>
        <v>0.0740740740740741</v>
      </c>
      <c r="S17">
        <f t="shared" si="5"/>
        <v>0.0952380952380952</v>
      </c>
      <c r="T17">
        <f t="shared" si="6"/>
        <v>0.41025641025641</v>
      </c>
      <c r="U17">
        <f t="shared" si="7"/>
        <v>0.615384615384615</v>
      </c>
      <c r="V17">
        <f t="shared" si="8"/>
        <v>0.275862068965517</v>
      </c>
      <c r="W17">
        <f t="shared" si="9"/>
        <v>0.592592592592593</v>
      </c>
      <c r="X17">
        <f t="shared" si="10"/>
        <v>0.761904761904762</v>
      </c>
      <c r="Y17">
        <f t="shared" si="11"/>
        <v>1.5</v>
      </c>
      <c r="Z17">
        <f t="shared" si="12"/>
        <v>0.672413793103448</v>
      </c>
      <c r="AA17">
        <f t="shared" si="13"/>
        <v>1.44444444444444</v>
      </c>
      <c r="AB17">
        <f t="shared" si="14"/>
        <v>1.85714285714286</v>
      </c>
      <c r="AC17">
        <f t="shared" si="15"/>
        <v>0.448275862068965</v>
      </c>
      <c r="AD17">
        <f t="shared" si="16"/>
        <v>0.962962962962963</v>
      </c>
      <c r="AE17">
        <f t="shared" si="17"/>
        <v>1.23809523809524</v>
      </c>
      <c r="AF17">
        <f t="shared" si="18"/>
        <v>2.14814814814815</v>
      </c>
      <c r="AG17">
        <f t="shared" si="19"/>
        <v>2.76190476190476</v>
      </c>
      <c r="AH17">
        <f t="shared" si="20"/>
        <v>1.28571428571429</v>
      </c>
      <c r="AI17">
        <f t="shared" si="21"/>
        <v>0.666666666666667</v>
      </c>
      <c r="AJ17">
        <f t="shared" si="22"/>
        <v>-0.364275862068965</v>
      </c>
      <c r="AK17">
        <f t="shared" si="23"/>
        <v>-1.39017948717949</v>
      </c>
      <c r="AL17">
        <f t="shared" si="24"/>
        <v>-0.626307692307692</v>
      </c>
      <c r="AM17">
        <f t="shared" si="25"/>
        <v>-1.487</v>
      </c>
      <c r="AN17">
        <f t="shared" si="26"/>
        <v>-0.575413793103448</v>
      </c>
      <c r="AO17">
        <f t="shared" si="27"/>
        <v>-1.583</v>
      </c>
      <c r="AP17">
        <f t="shared" si="28"/>
        <v>-1.528</v>
      </c>
      <c r="AQ17">
        <f t="shared" si="29"/>
        <v>-1.37844444444444</v>
      </c>
      <c r="AR17">
        <f t="shared" si="30"/>
        <v>-0.626307692307692</v>
      </c>
      <c r="AS17">
        <v>0.038</v>
      </c>
      <c r="AT17">
        <v>0.024</v>
      </c>
      <c r="AU17">
        <v>0.065</v>
      </c>
      <c r="AV17">
        <v>0.947</v>
      </c>
      <c r="AW17">
        <v>0.077</v>
      </c>
    </row>
    <row r="18" spans="1:49">
      <c r="A18" s="2">
        <v>44512</v>
      </c>
      <c r="B18" t="s">
        <v>65</v>
      </c>
      <c r="C18">
        <v>42.80898</v>
      </c>
      <c r="D18">
        <v>-77.26821</v>
      </c>
      <c r="E18" s="2">
        <v>44514</v>
      </c>
      <c r="F18">
        <v>4.7</v>
      </c>
      <c r="G18">
        <v>0.035</v>
      </c>
      <c r="H18">
        <v>0.048</v>
      </c>
      <c r="I18">
        <v>0.037</v>
      </c>
      <c r="J18">
        <v>0.027</v>
      </c>
      <c r="K18">
        <v>0.068</v>
      </c>
      <c r="L18">
        <v>0.063</v>
      </c>
      <c r="M18">
        <v>0.06</v>
      </c>
      <c r="N18">
        <f t="shared" si="0"/>
        <v>0.72972972972973</v>
      </c>
      <c r="O18">
        <f t="shared" si="1"/>
        <v>0.5625</v>
      </c>
      <c r="P18">
        <f t="shared" si="2"/>
        <v>0.771428571428571</v>
      </c>
      <c r="Q18">
        <f t="shared" si="3"/>
        <v>0.397058823529412</v>
      </c>
      <c r="R18">
        <f t="shared" si="4"/>
        <v>0.428571428571429</v>
      </c>
      <c r="S18">
        <f t="shared" si="5"/>
        <v>0.45</v>
      </c>
      <c r="T18">
        <f t="shared" si="6"/>
        <v>0.770833333333333</v>
      </c>
      <c r="U18">
        <f t="shared" si="7"/>
        <v>1.05714285714286</v>
      </c>
      <c r="V18">
        <f t="shared" si="8"/>
        <v>0.544117647058823</v>
      </c>
      <c r="W18">
        <f t="shared" si="9"/>
        <v>0.587301587301587</v>
      </c>
      <c r="X18">
        <f t="shared" si="10"/>
        <v>0.616666666666667</v>
      </c>
      <c r="Y18">
        <f t="shared" si="11"/>
        <v>1.37142857142857</v>
      </c>
      <c r="Z18">
        <f t="shared" si="12"/>
        <v>0.705882352941176</v>
      </c>
      <c r="AA18">
        <f t="shared" si="13"/>
        <v>0.761904761904762</v>
      </c>
      <c r="AB18">
        <f t="shared" si="14"/>
        <v>0.8</v>
      </c>
      <c r="AC18">
        <f t="shared" si="15"/>
        <v>0.514705882352941</v>
      </c>
      <c r="AD18">
        <f t="shared" si="16"/>
        <v>0.555555555555556</v>
      </c>
      <c r="AE18">
        <f t="shared" si="17"/>
        <v>0.583333333333333</v>
      </c>
      <c r="AF18">
        <f t="shared" si="18"/>
        <v>1.07936507936508</v>
      </c>
      <c r="AG18">
        <f t="shared" si="19"/>
        <v>1.13333333333333</v>
      </c>
      <c r="AH18">
        <f t="shared" si="20"/>
        <v>1.05</v>
      </c>
      <c r="AI18">
        <f t="shared" si="21"/>
        <v>0.729166666666667</v>
      </c>
      <c r="AJ18">
        <f t="shared" si="22"/>
        <v>-0.411705882352941</v>
      </c>
      <c r="AK18">
        <f t="shared" si="23"/>
        <v>-1.30066666666667</v>
      </c>
      <c r="AL18">
        <f t="shared" si="24"/>
        <v>-1.2015</v>
      </c>
      <c r="AM18">
        <f t="shared" si="25"/>
        <v>-1.35842857142857</v>
      </c>
      <c r="AN18">
        <f t="shared" si="26"/>
        <v>-0.589882352941176</v>
      </c>
      <c r="AO18">
        <f t="shared" si="27"/>
        <v>-0.873945945945946</v>
      </c>
      <c r="AP18">
        <f t="shared" si="28"/>
        <v>-0.829945945945946</v>
      </c>
      <c r="AQ18">
        <f t="shared" si="29"/>
        <v>-0.650904761904762</v>
      </c>
      <c r="AR18">
        <f t="shared" si="30"/>
        <v>-1.2015</v>
      </c>
      <c r="AS18">
        <v>0.03</v>
      </c>
      <c r="AT18">
        <v>-0.021</v>
      </c>
      <c r="AU18">
        <v>0.06</v>
      </c>
      <c r="AV18">
        <v>0.948</v>
      </c>
      <c r="AW18">
        <v>0.01</v>
      </c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onata</dc:creator>
  <cp:lastModifiedBy>onata</cp:lastModifiedBy>
  <dcterms:created xsi:type="dcterms:W3CDTF">2024-04-07T16:14:00Z</dcterms:created>
  <dcterms:modified xsi:type="dcterms:W3CDTF">2024-04-13T12:24:30Z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6B5CABE554D34EF980FCDA2A07936826_11</vt:lpwstr>
  </property>
  <property fmtid="{D5CDD505-2E9C-101B-9397-08002B2CF9AE}" pid="3" name="KSOProductBuildVer">
    <vt:lpwstr>1033-12.2.0.13489</vt:lpwstr>
  </property>
</Properties>
</file>