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Data\Data for thesis\"/>
    </mc:Choice>
  </mc:AlternateContent>
  <xr:revisionPtr revIDLastSave="0" documentId="13_ncr:1_{B1344DA5-E6FB-491C-B899-67BC7CC76B3E}" xr6:coauthVersionLast="47" xr6:coauthVersionMax="47" xr10:uidLastSave="{00000000-0000-0000-0000-000000000000}"/>
  <bookViews>
    <workbookView xWindow="-110" yWindow="-110" windowWidth="19420" windowHeight="10420" xr2:uid="{E5BCBEEB-9082-466E-A1EA-6364119CE322}"/>
  </bookViews>
  <sheets>
    <sheet name="Full Assumptions" sheetId="1" r:id="rId1"/>
    <sheet name="Just data 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D44" i="1"/>
  <c r="D43" i="1"/>
  <c r="D42" i="1"/>
  <c r="C41" i="1"/>
  <c r="D41" i="1"/>
  <c r="C40" i="1"/>
  <c r="D40" i="1"/>
  <c r="C39" i="1"/>
  <c r="D39" i="1"/>
  <c r="C38" i="1"/>
  <c r="B38" i="1"/>
  <c r="C36" i="1"/>
  <c r="C35" i="1"/>
  <c r="C34" i="1"/>
  <c r="B35" i="1"/>
  <c r="B34" i="1"/>
  <c r="D34" i="1"/>
  <c r="C33" i="1"/>
  <c r="B33" i="1"/>
  <c r="C32" i="1"/>
  <c r="C31" i="1"/>
  <c r="D31" i="1"/>
  <c r="C30" i="1"/>
  <c r="C26" i="1"/>
  <c r="C25" i="1"/>
  <c r="C24" i="1"/>
  <c r="C23" i="1"/>
  <c r="C22" i="1"/>
  <c r="C21" i="1"/>
  <c r="C20" i="1"/>
  <c r="B20" i="1"/>
  <c r="C19" i="1"/>
  <c r="C18" i="1"/>
  <c r="B18" i="1"/>
  <c r="C17" i="1"/>
  <c r="C16" i="1"/>
  <c r="D16" i="1"/>
  <c r="C15" i="1"/>
  <c r="D15" i="1"/>
  <c r="C14" i="1"/>
  <c r="C13" i="1"/>
  <c r="B13" i="1"/>
  <c r="C12" i="1"/>
</calcChain>
</file>

<file path=xl/sharedStrings.xml><?xml version="1.0" encoding="utf-8"?>
<sst xmlns="http://schemas.openxmlformats.org/spreadsheetml/2006/main" count="183" uniqueCount="27">
  <si>
    <t>NA</t>
  </si>
  <si>
    <t>DCN missing events</t>
  </si>
  <si>
    <t>Event</t>
  </si>
  <si>
    <t>Volume</t>
  </si>
  <si>
    <t>TP.Load</t>
  </si>
  <si>
    <t>TP.Conc</t>
  </si>
  <si>
    <t>DCS missing events</t>
  </si>
  <si>
    <t>DCN All events</t>
  </si>
  <si>
    <t>DCS All events</t>
  </si>
  <si>
    <t>Notes:</t>
  </si>
  <si>
    <t>assume FWMC from 8/20/21</t>
  </si>
  <si>
    <t>assume 3/5 covers 3/6</t>
  </si>
  <si>
    <t>Regression relationships:</t>
  </si>
  <si>
    <t>using DCS</t>
  </si>
  <si>
    <t>using AHS</t>
  </si>
  <si>
    <t>slope</t>
  </si>
  <si>
    <t>intercept</t>
  </si>
  <si>
    <t>Predicting:</t>
  </si>
  <si>
    <t>At DCN:</t>
  </si>
  <si>
    <t>using:</t>
  </si>
  <si>
    <t>Not significant</t>
  </si>
  <si>
    <t>At DCS:</t>
  </si>
  <si>
    <t>using DCN</t>
  </si>
  <si>
    <t>Site</t>
  </si>
  <si>
    <t>DCNSUB</t>
  </si>
  <si>
    <t>DCSSUB</t>
  </si>
  <si>
    <t>AHS All events 2020WY (overlap with 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</si>
</sst>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14" fontId="0" fillId="0" borderId="4" xfId="0" applyNumberFormat="1" applyFill="1" applyBorder="1"/>
    <xf numFmtId="14" fontId="0" fillId="0" borderId="6" xfId="0" applyNumberFormat="1" applyBorder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0" xfId="0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E146-009F-48D8-BDCD-A6D907D8B67A}">
  <dimension ref="A1:Q59"/>
  <sheetViews>
    <sheetView tabSelected="1" topLeftCell="A4" workbookViewId="0">
      <selection activeCell="G43" sqref="G43"/>
    </sheetView>
  </sheetViews>
  <sheetFormatPr defaultRowHeight="14.5" x14ac:dyDescent="0.35"/>
  <cols>
    <col min="1" max="1" width="10.453125" style="16" bestFit="1" customWidth="1"/>
    <col min="2" max="2" width="7.6328125" style="16" customWidth="1"/>
    <col min="3" max="3" width="7.08984375" style="16" customWidth="1"/>
    <col min="4" max="5" width="7.6328125" style="16" customWidth="1"/>
    <col min="6" max="6" width="12.453125" style="6" customWidth="1"/>
    <col min="7" max="7" width="9.54296875" style="7" customWidth="1"/>
    <col min="8" max="8" width="8.7265625" style="7"/>
    <col min="9" max="9" width="8.7265625" style="8"/>
    <col min="10" max="10" width="12.54296875" bestFit="1" customWidth="1"/>
    <col min="11" max="11" width="16.7265625" bestFit="1" customWidth="1"/>
    <col min="14" max="14" width="10.453125" bestFit="1" customWidth="1"/>
  </cols>
  <sheetData>
    <row r="1" spans="1:17" s="7" customFormat="1" x14ac:dyDescent="0.35">
      <c r="A1" s="10"/>
      <c r="B1" s="10"/>
      <c r="C1" s="10"/>
      <c r="D1" s="10"/>
      <c r="E1" s="10"/>
      <c r="F1" s="28" t="s">
        <v>12</v>
      </c>
      <c r="G1" s="28"/>
      <c r="H1" s="28"/>
      <c r="I1" s="28"/>
      <c r="J1" s="28"/>
      <c r="K1" s="28"/>
      <c r="L1" s="28"/>
      <c r="M1" s="28"/>
    </row>
    <row r="2" spans="1:17" s="7" customFormat="1" x14ac:dyDescent="0.35">
      <c r="A2" s="10"/>
      <c r="B2" s="10"/>
      <c r="C2" s="10"/>
      <c r="D2" s="10"/>
      <c r="E2" s="10"/>
      <c r="F2" s="17" t="s">
        <v>18</v>
      </c>
      <c r="G2" s="18"/>
      <c r="H2" s="18"/>
      <c r="I2" s="19"/>
      <c r="J2" s="17" t="s">
        <v>21</v>
      </c>
      <c r="K2" s="18"/>
      <c r="L2" s="18"/>
      <c r="M2" s="19"/>
    </row>
    <row r="3" spans="1:17" s="7" customFormat="1" x14ac:dyDescent="0.35">
      <c r="A3" s="10"/>
      <c r="B3" s="10"/>
      <c r="C3" s="10"/>
      <c r="D3" s="10"/>
      <c r="E3" s="10"/>
      <c r="F3" s="20" t="s">
        <v>17</v>
      </c>
      <c r="G3" s="21" t="s">
        <v>19</v>
      </c>
      <c r="H3" s="21" t="s">
        <v>15</v>
      </c>
      <c r="I3" s="22" t="s">
        <v>16</v>
      </c>
      <c r="J3" s="20" t="s">
        <v>17</v>
      </c>
      <c r="K3" s="21" t="s">
        <v>19</v>
      </c>
      <c r="L3" s="21" t="s">
        <v>15</v>
      </c>
      <c r="M3" s="22" t="s">
        <v>16</v>
      </c>
    </row>
    <row r="4" spans="1:17" s="7" customFormat="1" x14ac:dyDescent="0.35">
      <c r="A4" s="10"/>
      <c r="B4" s="10"/>
      <c r="C4" s="10"/>
      <c r="D4" s="10"/>
      <c r="E4" s="10"/>
      <c r="F4" s="23" t="s">
        <v>3</v>
      </c>
      <c r="G4" s="24" t="s">
        <v>13</v>
      </c>
      <c r="H4" s="24">
        <v>1.3201000000000001</v>
      </c>
      <c r="I4" s="25">
        <v>2.8410000000000002</v>
      </c>
      <c r="J4" s="23" t="s">
        <v>3</v>
      </c>
      <c r="K4" s="24" t="s">
        <v>22</v>
      </c>
      <c r="L4" s="24">
        <v>0.61799999999999999</v>
      </c>
      <c r="M4" s="25">
        <v>-0.38711000000000001</v>
      </c>
    </row>
    <row r="5" spans="1:17" s="7" customFormat="1" x14ac:dyDescent="0.35">
      <c r="A5" s="10"/>
      <c r="B5" s="10"/>
      <c r="C5" s="10"/>
      <c r="D5" s="10"/>
      <c r="E5" s="10"/>
      <c r="F5" s="23"/>
      <c r="G5" s="24" t="s">
        <v>14</v>
      </c>
      <c r="H5" s="24">
        <v>1.431</v>
      </c>
      <c r="I5" s="25">
        <v>1.0832999999999999</v>
      </c>
      <c r="J5" s="23"/>
      <c r="K5" s="24" t="s">
        <v>14</v>
      </c>
      <c r="L5" s="24">
        <v>0.40365000000000001</v>
      </c>
      <c r="M5" s="25">
        <v>1.0212300000000001</v>
      </c>
    </row>
    <row r="6" spans="1:17" s="7" customFormat="1" x14ac:dyDescent="0.35">
      <c r="A6" s="10"/>
      <c r="B6" s="10"/>
      <c r="C6" s="10"/>
      <c r="D6" s="10"/>
      <c r="E6" s="10"/>
      <c r="F6" s="23" t="s">
        <v>4</v>
      </c>
      <c r="G6" s="24" t="s">
        <v>13</v>
      </c>
      <c r="H6" s="24">
        <v>1.4139999999999999</v>
      </c>
      <c r="I6" s="25">
        <v>8.3948</v>
      </c>
      <c r="J6" s="23" t="s">
        <v>4</v>
      </c>
      <c r="K6" s="24" t="s">
        <v>22</v>
      </c>
      <c r="L6" s="24">
        <v>0.59145999999999999</v>
      </c>
      <c r="M6" s="25">
        <v>2.1555499999999999</v>
      </c>
    </row>
    <row r="7" spans="1:17" s="7" customFormat="1" x14ac:dyDescent="0.35">
      <c r="A7" s="10"/>
      <c r="B7" s="10"/>
      <c r="C7" s="10"/>
      <c r="D7" s="10"/>
      <c r="E7" s="10"/>
      <c r="F7" s="23"/>
      <c r="G7" s="24" t="s">
        <v>14</v>
      </c>
      <c r="H7" s="24">
        <v>1.3068</v>
      </c>
      <c r="I7" s="25">
        <v>26.648099999999999</v>
      </c>
      <c r="J7" s="23"/>
      <c r="K7" s="24" t="s">
        <v>14</v>
      </c>
      <c r="L7" s="24">
        <v>0.60119999999999996</v>
      </c>
      <c r="M7" s="25">
        <v>7.5778999999999996</v>
      </c>
    </row>
    <row r="8" spans="1:17" s="7" customFormat="1" x14ac:dyDescent="0.35">
      <c r="A8" s="10"/>
      <c r="B8" s="10"/>
      <c r="C8" s="10"/>
      <c r="D8" s="10"/>
      <c r="E8" s="10"/>
      <c r="F8" s="23" t="s">
        <v>5</v>
      </c>
      <c r="G8" s="24" t="s">
        <v>13</v>
      </c>
      <c r="H8" s="24">
        <v>1.3645</v>
      </c>
      <c r="I8" s="25">
        <v>-196.26759999999999</v>
      </c>
      <c r="J8" s="23" t="s">
        <v>5</v>
      </c>
      <c r="K8" s="24" t="s">
        <v>22</v>
      </c>
      <c r="L8" s="24">
        <v>0.59504999999999997</v>
      </c>
      <c r="M8" s="25">
        <v>227.6071</v>
      </c>
    </row>
    <row r="9" spans="1:17" s="7" customFormat="1" x14ac:dyDescent="0.35">
      <c r="A9" s="10"/>
      <c r="B9" s="10"/>
      <c r="C9" s="10"/>
      <c r="D9" s="10"/>
      <c r="E9" s="10"/>
      <c r="F9" s="26"/>
      <c r="G9" s="27" t="s">
        <v>14</v>
      </c>
      <c r="H9" s="28" t="s">
        <v>20</v>
      </c>
      <c r="I9" s="29"/>
      <c r="J9" s="26"/>
      <c r="K9" s="27" t="s">
        <v>14</v>
      </c>
      <c r="L9" s="30">
        <v>1.2275</v>
      </c>
      <c r="M9" s="31">
        <v>176.60890000000001</v>
      </c>
    </row>
    <row r="10" spans="1:17" x14ac:dyDescent="0.35">
      <c r="A10" s="2" t="s">
        <v>1</v>
      </c>
      <c r="B10" s="2"/>
      <c r="C10" s="2"/>
      <c r="D10" s="2"/>
      <c r="E10" s="2" t="s">
        <v>9</v>
      </c>
      <c r="F10" s="3" t="s">
        <v>7</v>
      </c>
      <c r="G10" s="4"/>
      <c r="H10" s="4"/>
      <c r="I10" s="5"/>
      <c r="J10" s="3" t="s">
        <v>8</v>
      </c>
      <c r="K10" s="4"/>
      <c r="L10" s="4"/>
      <c r="M10" s="5"/>
      <c r="N10" s="3" t="s">
        <v>26</v>
      </c>
      <c r="O10" s="4"/>
      <c r="P10" s="4"/>
      <c r="Q10" s="5"/>
    </row>
    <row r="11" spans="1:17" x14ac:dyDescent="0.35">
      <c r="A11" s="32" t="s">
        <v>2</v>
      </c>
      <c r="B11" s="33" t="s">
        <v>3</v>
      </c>
      <c r="C11" s="33" t="s">
        <v>4</v>
      </c>
      <c r="D11" s="33" t="s">
        <v>5</v>
      </c>
      <c r="E11" s="34"/>
      <c r="F11" s="6" t="s">
        <v>2</v>
      </c>
      <c r="G11" s="7" t="s">
        <v>3</v>
      </c>
      <c r="H11" s="7" t="s">
        <v>4</v>
      </c>
      <c r="I11" s="8" t="s">
        <v>5</v>
      </c>
      <c r="J11" s="6" t="s">
        <v>2</v>
      </c>
      <c r="K11" s="7" t="s">
        <v>3</v>
      </c>
      <c r="L11" s="7" t="s">
        <v>4</v>
      </c>
      <c r="M11" s="8" t="s">
        <v>5</v>
      </c>
      <c r="N11" s="6" t="s">
        <v>2</v>
      </c>
      <c r="O11" s="7" t="s">
        <v>3</v>
      </c>
      <c r="P11" s="7" t="s">
        <v>4</v>
      </c>
      <c r="Q11" s="8" t="s">
        <v>5</v>
      </c>
    </row>
    <row r="12" spans="1:17" x14ac:dyDescent="0.35">
      <c r="A12" s="35">
        <v>43745</v>
      </c>
      <c r="B12" s="36"/>
      <c r="C12" s="36">
        <f>(P12*H7)+I7</f>
        <v>39.716099999999997</v>
      </c>
      <c r="D12" s="36"/>
      <c r="E12" s="37"/>
      <c r="F12" s="14">
        <v>43745</v>
      </c>
      <c r="G12" s="7" t="s">
        <v>0</v>
      </c>
      <c r="I12" s="8" t="s">
        <v>0</v>
      </c>
      <c r="J12" s="14">
        <v>43745</v>
      </c>
      <c r="K12" s="10" t="s">
        <v>0</v>
      </c>
      <c r="L12" s="10"/>
      <c r="M12" s="11" t="s">
        <v>0</v>
      </c>
      <c r="N12" s="9">
        <v>43745</v>
      </c>
      <c r="O12" s="7">
        <v>0.6</v>
      </c>
      <c r="P12" s="7">
        <v>10</v>
      </c>
      <c r="Q12" s="8">
        <v>1559</v>
      </c>
    </row>
    <row r="13" spans="1:17" x14ac:dyDescent="0.35">
      <c r="A13" s="35">
        <v>43755</v>
      </c>
      <c r="B13" s="36">
        <f>(H4*K13)+I4</f>
        <v>19.474260000000001</v>
      </c>
      <c r="C13" s="36">
        <f>B13*D13*0.01</f>
        <v>539.43700200000001</v>
      </c>
      <c r="D13" s="36">
        <v>2770</v>
      </c>
      <c r="E13" s="37"/>
      <c r="F13" s="9">
        <v>43755</v>
      </c>
      <c r="G13" s="7" t="s">
        <v>0</v>
      </c>
      <c r="H13" s="7" t="s">
        <v>0</v>
      </c>
      <c r="I13" s="8">
        <v>2770</v>
      </c>
      <c r="J13" s="9">
        <v>43755</v>
      </c>
      <c r="K13" s="7">
        <v>12.6</v>
      </c>
      <c r="L13" s="7">
        <v>195.3</v>
      </c>
      <c r="M13" s="8">
        <v>1550</v>
      </c>
      <c r="N13" s="9">
        <v>43755</v>
      </c>
      <c r="O13" s="7">
        <v>22.3</v>
      </c>
      <c r="P13" s="7">
        <v>154.80000000000001</v>
      </c>
      <c r="Q13" s="8">
        <v>693.4</v>
      </c>
    </row>
    <row r="14" spans="1:17" x14ac:dyDescent="0.35">
      <c r="A14" s="35">
        <v>43761</v>
      </c>
      <c r="B14" s="36">
        <v>6.4</v>
      </c>
      <c r="C14" s="36">
        <f>(P14*H7)+I7</f>
        <v>30.045780000000001</v>
      </c>
      <c r="D14" s="36" t="s">
        <v>0</v>
      </c>
      <c r="E14" s="37"/>
      <c r="F14" s="9">
        <v>43761</v>
      </c>
      <c r="G14" s="7">
        <v>6.4</v>
      </c>
      <c r="H14" s="7" t="s">
        <v>0</v>
      </c>
      <c r="I14" s="8" t="s">
        <v>0</v>
      </c>
      <c r="J14" s="9">
        <v>43761</v>
      </c>
      <c r="K14" s="7">
        <v>2.5</v>
      </c>
      <c r="L14" s="7" t="s">
        <v>0</v>
      </c>
      <c r="M14" s="8" t="s">
        <v>0</v>
      </c>
      <c r="N14" s="9">
        <v>43761</v>
      </c>
      <c r="O14" s="7">
        <v>0.6</v>
      </c>
      <c r="P14" s="7">
        <v>2.6</v>
      </c>
      <c r="Q14" s="8">
        <v>475.8</v>
      </c>
    </row>
    <row r="15" spans="1:17" x14ac:dyDescent="0.35">
      <c r="A15" s="35">
        <v>43765</v>
      </c>
      <c r="B15" s="36">
        <v>12.1</v>
      </c>
      <c r="C15" s="36">
        <f>B15*D15*0.01</f>
        <v>248.67404540000001</v>
      </c>
      <c r="D15" s="36">
        <f>(M15*H8)+I8</f>
        <v>2055.1574000000001</v>
      </c>
      <c r="E15" s="37"/>
      <c r="F15" s="9">
        <v>43765</v>
      </c>
      <c r="G15" s="7">
        <v>12.1</v>
      </c>
      <c r="H15" s="7" t="s">
        <v>0</v>
      </c>
      <c r="I15" s="8" t="s">
        <v>0</v>
      </c>
      <c r="J15" s="9">
        <v>43765</v>
      </c>
      <c r="K15" s="7">
        <v>5.0999999999999996</v>
      </c>
      <c r="L15" s="7">
        <v>84.15</v>
      </c>
      <c r="M15" s="8">
        <v>1650</v>
      </c>
      <c r="N15" s="9">
        <v>43769</v>
      </c>
      <c r="O15" s="7" t="s">
        <v>0</v>
      </c>
      <c r="P15" s="7">
        <v>394.4</v>
      </c>
      <c r="Q15" s="8" t="s">
        <v>0</v>
      </c>
    </row>
    <row r="16" spans="1:17" x14ac:dyDescent="0.35">
      <c r="A16" s="35">
        <v>43769</v>
      </c>
      <c r="B16" s="36">
        <v>37.799999999999997</v>
      </c>
      <c r="C16" s="36">
        <f>B16*D16*0.01</f>
        <v>859.37445719999994</v>
      </c>
      <c r="D16" s="36">
        <f>(M16*H8)+I8</f>
        <v>2273.4773999999998</v>
      </c>
      <c r="E16" s="37"/>
      <c r="F16" s="9">
        <v>43769</v>
      </c>
      <c r="G16" s="7">
        <v>37.799999999999997</v>
      </c>
      <c r="H16" s="7" t="s">
        <v>0</v>
      </c>
      <c r="I16" s="8" t="s">
        <v>0</v>
      </c>
      <c r="J16" s="9">
        <v>43769</v>
      </c>
      <c r="K16" s="7">
        <v>12.6</v>
      </c>
      <c r="L16" s="7">
        <v>228.06</v>
      </c>
      <c r="M16" s="8">
        <v>1810</v>
      </c>
      <c r="N16" s="9">
        <v>43788</v>
      </c>
      <c r="O16" s="7" t="s">
        <v>0</v>
      </c>
      <c r="P16" s="7">
        <v>73.5</v>
      </c>
      <c r="Q16" s="8" t="s">
        <v>0</v>
      </c>
    </row>
    <row r="17" spans="1:17" x14ac:dyDescent="0.35">
      <c r="A17" s="35">
        <v>43793</v>
      </c>
      <c r="B17" s="36" t="s">
        <v>0</v>
      </c>
      <c r="C17" s="36">
        <f>(P16*H7)+I7</f>
        <v>122.69789999999999</v>
      </c>
      <c r="D17" s="36">
        <v>468</v>
      </c>
      <c r="E17" s="37"/>
      <c r="F17" s="9">
        <v>43793</v>
      </c>
      <c r="G17" s="7" t="s">
        <v>0</v>
      </c>
      <c r="H17" s="7" t="s">
        <v>0</v>
      </c>
      <c r="I17" s="8">
        <v>468</v>
      </c>
      <c r="J17" s="9">
        <v>43793</v>
      </c>
      <c r="K17" s="7" t="s">
        <v>0</v>
      </c>
      <c r="L17" s="7" t="s">
        <v>0</v>
      </c>
      <c r="M17" s="8">
        <v>666</v>
      </c>
      <c r="N17" s="9">
        <v>43796</v>
      </c>
      <c r="O17" s="7">
        <v>9.6999999999999993</v>
      </c>
      <c r="P17" s="7">
        <v>91.6</v>
      </c>
      <c r="Q17" s="8">
        <v>943.1</v>
      </c>
    </row>
    <row r="18" spans="1:17" x14ac:dyDescent="0.35">
      <c r="A18" s="35">
        <v>43827</v>
      </c>
      <c r="B18" s="36">
        <f>(O20*H5)+I5</f>
        <v>14.3916</v>
      </c>
      <c r="C18" s="36">
        <f>B18*D18*0.01</f>
        <v>34.252008000000004</v>
      </c>
      <c r="D18" s="36">
        <v>238</v>
      </c>
      <c r="E18" s="37"/>
      <c r="F18" s="9">
        <v>43796</v>
      </c>
      <c r="G18" s="7">
        <v>14.8</v>
      </c>
      <c r="H18" s="7">
        <v>165.76</v>
      </c>
      <c r="I18" s="8">
        <v>1120</v>
      </c>
      <c r="J18" s="9">
        <v>43796</v>
      </c>
      <c r="K18" s="7">
        <v>5.0999999999999996</v>
      </c>
      <c r="L18" s="7">
        <v>60.69</v>
      </c>
      <c r="M18" s="8">
        <v>1190</v>
      </c>
      <c r="N18" s="9">
        <v>43808</v>
      </c>
      <c r="O18" s="7">
        <v>6</v>
      </c>
      <c r="P18" s="7">
        <v>15.1</v>
      </c>
      <c r="Q18" s="8">
        <v>249.8</v>
      </c>
    </row>
    <row r="19" spans="1:17" x14ac:dyDescent="0.35">
      <c r="A19" s="35">
        <v>43888</v>
      </c>
      <c r="B19" s="36">
        <v>13.3</v>
      </c>
      <c r="C19" s="36">
        <f>(P25*H7)+I7</f>
        <v>86.23818</v>
      </c>
      <c r="D19" s="36" t="s">
        <v>0</v>
      </c>
      <c r="E19" s="37"/>
      <c r="F19" s="9">
        <v>43808</v>
      </c>
      <c r="G19" s="7">
        <v>10.4</v>
      </c>
      <c r="H19" s="7">
        <v>55.951999999999998</v>
      </c>
      <c r="I19" s="8">
        <v>538</v>
      </c>
      <c r="J19" s="9">
        <v>43808</v>
      </c>
      <c r="K19" s="7" t="s">
        <v>0</v>
      </c>
      <c r="L19" s="7" t="s">
        <v>0</v>
      </c>
      <c r="M19" s="8">
        <v>574</v>
      </c>
      <c r="N19" s="9">
        <v>43816</v>
      </c>
      <c r="O19" s="7" t="s">
        <v>0</v>
      </c>
      <c r="P19" s="7">
        <v>11</v>
      </c>
      <c r="Q19" s="8" t="s">
        <v>0</v>
      </c>
    </row>
    <row r="20" spans="1:17" x14ac:dyDescent="0.35">
      <c r="A20" s="35">
        <v>43898</v>
      </c>
      <c r="B20" s="36">
        <f>(O28*H5)+I5</f>
        <v>3.6591</v>
      </c>
      <c r="C20" s="36">
        <f>B20*D20*0.01</f>
        <v>13.794807</v>
      </c>
      <c r="D20" s="36">
        <v>377</v>
      </c>
      <c r="E20" s="37"/>
      <c r="F20" s="9">
        <v>43813</v>
      </c>
      <c r="G20" s="7">
        <v>8</v>
      </c>
      <c r="H20" s="7">
        <v>46.4</v>
      </c>
      <c r="I20" s="8">
        <v>580</v>
      </c>
      <c r="J20" s="9">
        <v>43813</v>
      </c>
      <c r="K20" s="7">
        <v>2.5</v>
      </c>
      <c r="L20" s="7">
        <v>12.175000000000001</v>
      </c>
      <c r="M20" s="8">
        <v>487</v>
      </c>
      <c r="N20" s="9">
        <v>43829</v>
      </c>
      <c r="O20" s="7">
        <v>9.3000000000000007</v>
      </c>
      <c r="P20" s="7">
        <v>28.7</v>
      </c>
      <c r="Q20" s="8">
        <v>309.8</v>
      </c>
    </row>
    <row r="21" spans="1:17" x14ac:dyDescent="0.35">
      <c r="A21" s="35">
        <v>43916</v>
      </c>
      <c r="B21" s="36">
        <v>7.6</v>
      </c>
      <c r="C21" s="36">
        <f>(P31*H7)+I7</f>
        <v>32.136659999999999</v>
      </c>
      <c r="D21" s="36" t="s">
        <v>0</v>
      </c>
      <c r="E21" s="37"/>
      <c r="F21" s="9">
        <v>43827</v>
      </c>
      <c r="G21" s="7" t="s">
        <v>0</v>
      </c>
      <c r="H21" s="7" t="s">
        <v>0</v>
      </c>
      <c r="I21" s="8">
        <v>238</v>
      </c>
      <c r="J21" s="9">
        <v>43827</v>
      </c>
      <c r="K21" s="7" t="s">
        <v>0</v>
      </c>
      <c r="L21" s="7" t="s">
        <v>0</v>
      </c>
      <c r="M21" s="8" t="s">
        <v>0</v>
      </c>
      <c r="N21" s="9">
        <v>43836</v>
      </c>
      <c r="O21" s="7" t="s">
        <v>0</v>
      </c>
      <c r="P21" s="7">
        <v>11.9</v>
      </c>
      <c r="Q21" s="8" t="s">
        <v>0</v>
      </c>
    </row>
    <row r="22" spans="1:17" x14ac:dyDescent="0.35">
      <c r="A22" s="35">
        <v>43919</v>
      </c>
      <c r="B22" s="36">
        <v>16.8</v>
      </c>
      <c r="C22" s="36">
        <f>(P32*H7)+I7</f>
        <v>62.585099999999997</v>
      </c>
      <c r="D22" s="36" t="s">
        <v>0</v>
      </c>
      <c r="E22" s="37"/>
      <c r="F22" s="9">
        <v>43829</v>
      </c>
      <c r="G22" s="7">
        <v>11.1</v>
      </c>
      <c r="H22" s="7">
        <v>41.957999999999998</v>
      </c>
      <c r="I22" s="8">
        <v>378</v>
      </c>
      <c r="J22" s="9">
        <v>43829</v>
      </c>
      <c r="K22" s="7">
        <v>4.0999999999999996</v>
      </c>
      <c r="L22" s="7">
        <v>25.01</v>
      </c>
      <c r="M22" s="8">
        <v>610</v>
      </c>
      <c r="N22" s="9">
        <v>43841</v>
      </c>
      <c r="O22" s="7">
        <v>31.3</v>
      </c>
      <c r="P22" s="7">
        <v>196.3</v>
      </c>
      <c r="Q22" s="8">
        <v>627.5</v>
      </c>
    </row>
    <row r="23" spans="1:17" x14ac:dyDescent="0.35">
      <c r="A23" s="35">
        <v>43924</v>
      </c>
      <c r="B23" s="36">
        <v>7.4</v>
      </c>
      <c r="C23" s="36">
        <f>(P33*H7)+I7</f>
        <v>40.238819999999997</v>
      </c>
      <c r="D23" s="36" t="s">
        <v>0</v>
      </c>
      <c r="E23" s="37"/>
      <c r="F23" s="9">
        <v>43833</v>
      </c>
      <c r="G23" s="7">
        <v>6.2</v>
      </c>
      <c r="H23" s="7">
        <v>18.972000000000001</v>
      </c>
      <c r="I23" s="8">
        <v>306</v>
      </c>
      <c r="J23" s="9">
        <v>43833</v>
      </c>
      <c r="K23" s="7">
        <v>4.8</v>
      </c>
      <c r="L23" s="7">
        <v>19.103999999999999</v>
      </c>
      <c r="M23" s="8">
        <v>398</v>
      </c>
      <c r="N23" s="9">
        <v>43855</v>
      </c>
      <c r="O23" s="7">
        <v>9.5</v>
      </c>
      <c r="P23" s="7">
        <v>14.8</v>
      </c>
      <c r="Q23" s="8">
        <v>156</v>
      </c>
    </row>
    <row r="24" spans="1:17" x14ac:dyDescent="0.35">
      <c r="A24" s="35">
        <v>43934</v>
      </c>
      <c r="B24" s="36">
        <v>13.3</v>
      </c>
      <c r="C24" s="36">
        <f>(P34*H7)+I7</f>
        <v>118.64682000000001</v>
      </c>
      <c r="D24" s="36" t="s">
        <v>0</v>
      </c>
      <c r="E24" s="37"/>
      <c r="F24" s="9">
        <v>43841</v>
      </c>
      <c r="G24" s="7">
        <v>30.1</v>
      </c>
      <c r="H24" s="7">
        <v>230.566</v>
      </c>
      <c r="I24" s="8">
        <v>766</v>
      </c>
      <c r="J24" s="9">
        <v>43841</v>
      </c>
      <c r="K24" s="7">
        <v>12.2</v>
      </c>
      <c r="L24" s="7">
        <v>90.768000000000001</v>
      </c>
      <c r="M24" s="8">
        <v>744</v>
      </c>
      <c r="N24" s="9">
        <v>43885</v>
      </c>
      <c r="O24" s="7">
        <v>1.2</v>
      </c>
      <c r="P24" s="7">
        <v>1.4</v>
      </c>
      <c r="Q24" s="8">
        <v>121.9</v>
      </c>
    </row>
    <row r="25" spans="1:17" x14ac:dyDescent="0.35">
      <c r="A25" s="35">
        <v>43948</v>
      </c>
      <c r="B25" s="36">
        <v>9.4</v>
      </c>
      <c r="C25" s="36">
        <f>(P35*H7)+I7</f>
        <v>42.199019999999997</v>
      </c>
      <c r="D25" s="36" t="s">
        <v>0</v>
      </c>
      <c r="E25" s="37"/>
      <c r="F25" s="9">
        <v>43855</v>
      </c>
      <c r="G25" s="7">
        <v>13.4</v>
      </c>
      <c r="H25" s="7">
        <v>62.712000000000003</v>
      </c>
      <c r="I25" s="8">
        <v>468</v>
      </c>
      <c r="J25" s="9">
        <v>43855</v>
      </c>
      <c r="K25" s="7">
        <v>5</v>
      </c>
      <c r="L25" s="7">
        <v>22.35</v>
      </c>
      <c r="M25" s="8">
        <v>447</v>
      </c>
      <c r="N25" s="9">
        <v>43887</v>
      </c>
      <c r="O25" s="7" t="s">
        <v>0</v>
      </c>
      <c r="P25" s="7">
        <v>45.6</v>
      </c>
      <c r="Q25" s="8" t="s">
        <v>0</v>
      </c>
    </row>
    <row r="26" spans="1:17" x14ac:dyDescent="0.35">
      <c r="A26" s="38">
        <v>44419</v>
      </c>
      <c r="B26" s="39">
        <v>0.4</v>
      </c>
      <c r="C26" s="39">
        <f>B26*D26*0.01</f>
        <v>1.8240000000000001</v>
      </c>
      <c r="D26" s="39">
        <v>456</v>
      </c>
      <c r="E26" s="40" t="s">
        <v>10</v>
      </c>
      <c r="F26" s="9">
        <v>43888</v>
      </c>
      <c r="G26" s="7">
        <v>13.3</v>
      </c>
      <c r="H26" s="7" t="s">
        <v>0</v>
      </c>
      <c r="I26" s="8" t="s">
        <v>0</v>
      </c>
      <c r="J26" s="9">
        <v>43893</v>
      </c>
      <c r="K26" s="7" t="s">
        <v>0</v>
      </c>
      <c r="L26" s="7" t="s">
        <v>0</v>
      </c>
      <c r="M26" s="8">
        <v>504</v>
      </c>
      <c r="N26" s="9">
        <v>43893</v>
      </c>
      <c r="O26" s="7">
        <v>46.5</v>
      </c>
      <c r="P26" s="7">
        <v>194.8</v>
      </c>
      <c r="Q26" s="8">
        <v>418.9</v>
      </c>
    </row>
    <row r="27" spans="1:17" x14ac:dyDescent="0.35">
      <c r="A27" s="2"/>
      <c r="B27" s="2"/>
      <c r="C27" s="2"/>
      <c r="D27" s="2"/>
      <c r="E27" s="2"/>
      <c r="F27" s="9">
        <v>43893</v>
      </c>
      <c r="G27" s="7">
        <v>79.8</v>
      </c>
      <c r="H27" s="7">
        <v>329.57400000000001</v>
      </c>
      <c r="I27" s="8">
        <v>413</v>
      </c>
      <c r="J27" s="9">
        <v>43895</v>
      </c>
      <c r="K27" s="7">
        <v>6.1</v>
      </c>
      <c r="L27" s="7" t="s">
        <v>0</v>
      </c>
      <c r="M27" s="8" t="s">
        <v>0</v>
      </c>
      <c r="N27" s="9">
        <v>43896</v>
      </c>
      <c r="O27" s="7" t="s">
        <v>0</v>
      </c>
      <c r="P27" s="7">
        <v>61.6</v>
      </c>
      <c r="Q27" s="8" t="s">
        <v>0</v>
      </c>
    </row>
    <row r="28" spans="1:17" x14ac:dyDescent="0.35">
      <c r="A28" s="2" t="s">
        <v>6</v>
      </c>
      <c r="B28" s="2"/>
      <c r="C28" s="2"/>
      <c r="D28" s="2"/>
      <c r="E28" s="2"/>
      <c r="F28" s="9">
        <v>43898</v>
      </c>
      <c r="G28" s="7" t="s">
        <v>0</v>
      </c>
      <c r="H28" s="7" t="s">
        <v>0</v>
      </c>
      <c r="I28" s="8">
        <v>377</v>
      </c>
      <c r="J28" s="9">
        <v>43896</v>
      </c>
      <c r="K28" s="7">
        <v>2.7</v>
      </c>
      <c r="L28" s="7" t="s">
        <v>0</v>
      </c>
      <c r="M28" s="8" t="s">
        <v>0</v>
      </c>
      <c r="N28" s="9">
        <v>43898</v>
      </c>
      <c r="O28" s="7">
        <v>1.8</v>
      </c>
      <c r="P28" s="7">
        <v>6.3</v>
      </c>
      <c r="Q28" s="8">
        <v>341</v>
      </c>
    </row>
    <row r="29" spans="1:17" x14ac:dyDescent="0.35">
      <c r="A29" s="32" t="s">
        <v>2</v>
      </c>
      <c r="B29" s="33" t="s">
        <v>3</v>
      </c>
      <c r="C29" s="33" t="s">
        <v>4</v>
      </c>
      <c r="D29" s="33" t="s">
        <v>5</v>
      </c>
      <c r="E29" s="34"/>
      <c r="F29" s="9">
        <v>43903</v>
      </c>
      <c r="G29" s="7">
        <v>9.1999999999999993</v>
      </c>
      <c r="H29" s="7">
        <v>49.863999999999997</v>
      </c>
      <c r="I29" s="8">
        <v>542</v>
      </c>
      <c r="J29" s="9">
        <v>43898</v>
      </c>
      <c r="K29" s="7" t="s">
        <v>0</v>
      </c>
      <c r="L29" s="7" t="s">
        <v>0</v>
      </c>
      <c r="M29" s="8">
        <v>384</v>
      </c>
      <c r="N29" s="9">
        <v>43901</v>
      </c>
      <c r="O29" s="7">
        <v>6.1</v>
      </c>
      <c r="P29" s="7">
        <v>13.1</v>
      </c>
      <c r="Q29" s="8">
        <v>216.7</v>
      </c>
    </row>
    <row r="30" spans="1:17" x14ac:dyDescent="0.35">
      <c r="A30" s="35">
        <v>43745</v>
      </c>
      <c r="B30" s="36"/>
      <c r="C30" s="36">
        <f>(P12*L7)+M7</f>
        <v>13.5899</v>
      </c>
      <c r="D30" s="36"/>
      <c r="E30" s="37"/>
      <c r="F30" s="9">
        <v>43916</v>
      </c>
      <c r="G30" s="7">
        <v>7.6</v>
      </c>
      <c r="H30" s="7" t="s">
        <v>0</v>
      </c>
      <c r="I30" s="8" t="s">
        <v>0</v>
      </c>
      <c r="J30" s="9">
        <v>43899</v>
      </c>
      <c r="K30" s="7">
        <v>3.5</v>
      </c>
      <c r="L30" s="7" t="s">
        <v>0</v>
      </c>
      <c r="M30" s="8" t="s">
        <v>0</v>
      </c>
      <c r="N30" s="9">
        <v>43903</v>
      </c>
      <c r="O30" s="7" t="s">
        <v>0</v>
      </c>
      <c r="P30" s="7">
        <v>32.5</v>
      </c>
      <c r="Q30" s="8" t="s">
        <v>0</v>
      </c>
    </row>
    <row r="31" spans="1:17" x14ac:dyDescent="0.35">
      <c r="A31" s="35">
        <v>43761</v>
      </c>
      <c r="B31" s="36">
        <v>2.5</v>
      </c>
      <c r="C31" s="36">
        <f>B31*D31*0.01</f>
        <v>19.016335000000005</v>
      </c>
      <c r="D31" s="36">
        <f>(Q14*L9)+M9</f>
        <v>760.65340000000015</v>
      </c>
      <c r="E31" s="37"/>
      <c r="F31" s="9">
        <v>43919</v>
      </c>
      <c r="G31" s="7">
        <v>16.8</v>
      </c>
      <c r="H31" s="7" t="s">
        <v>0</v>
      </c>
      <c r="I31" s="8" t="s">
        <v>0</v>
      </c>
      <c r="J31" s="9">
        <v>43903</v>
      </c>
      <c r="K31" s="7">
        <v>2.8</v>
      </c>
      <c r="L31" s="7">
        <v>19.992000000000001</v>
      </c>
      <c r="M31" s="8">
        <v>714</v>
      </c>
      <c r="N31" s="9">
        <v>43916</v>
      </c>
      <c r="O31" s="7">
        <v>2</v>
      </c>
      <c r="P31" s="7">
        <v>4.2</v>
      </c>
      <c r="Q31" s="8">
        <v>204.1</v>
      </c>
    </row>
    <row r="32" spans="1:17" x14ac:dyDescent="0.35">
      <c r="A32" s="35">
        <v>43793</v>
      </c>
      <c r="B32" s="36" t="s">
        <v>0</v>
      </c>
      <c r="C32" s="36">
        <f>(P16*L7)+M7</f>
        <v>51.766099999999994</v>
      </c>
      <c r="D32" s="36">
        <v>666</v>
      </c>
      <c r="E32" s="37"/>
      <c r="F32" s="9">
        <v>43924</v>
      </c>
      <c r="G32" s="7">
        <v>7.4</v>
      </c>
      <c r="H32" s="7" t="s">
        <v>0</v>
      </c>
      <c r="I32" s="8" t="s">
        <v>0</v>
      </c>
      <c r="J32" s="9">
        <v>43916</v>
      </c>
      <c r="K32" s="7">
        <v>1.3</v>
      </c>
      <c r="L32" s="7" t="s">
        <v>0</v>
      </c>
      <c r="M32" s="8" t="s">
        <v>0</v>
      </c>
      <c r="N32" s="9">
        <v>43919</v>
      </c>
      <c r="O32" s="7">
        <v>10.5</v>
      </c>
      <c r="P32" s="7">
        <v>27.5</v>
      </c>
      <c r="Q32" s="8">
        <v>262.89999999999998</v>
      </c>
    </row>
    <row r="33" spans="1:17" x14ac:dyDescent="0.35">
      <c r="A33" s="35">
        <v>43808</v>
      </c>
      <c r="B33" s="36">
        <f>(G19*L4)+M4</f>
        <v>6.0400900000000002</v>
      </c>
      <c r="C33" s="36">
        <f>B33*D33*0.01</f>
        <v>34.6701166</v>
      </c>
      <c r="D33" s="36">
        <v>574</v>
      </c>
      <c r="E33" s="37"/>
      <c r="F33" s="9">
        <v>43934</v>
      </c>
      <c r="G33" s="7">
        <v>13.3</v>
      </c>
      <c r="H33" s="7" t="s">
        <v>0</v>
      </c>
      <c r="I33" s="8" t="s">
        <v>0</v>
      </c>
      <c r="J33" s="9">
        <v>43919</v>
      </c>
      <c r="K33" s="7">
        <v>6.1</v>
      </c>
      <c r="L33" s="7" t="s">
        <v>0</v>
      </c>
      <c r="M33" s="8" t="s">
        <v>0</v>
      </c>
      <c r="N33" s="9">
        <v>43924</v>
      </c>
      <c r="O33" s="7">
        <v>4.4000000000000004</v>
      </c>
      <c r="P33" s="7">
        <v>10.4</v>
      </c>
      <c r="Q33" s="8">
        <v>234.4</v>
      </c>
    </row>
    <row r="34" spans="1:17" x14ac:dyDescent="0.35">
      <c r="A34" s="35">
        <v>43827</v>
      </c>
      <c r="B34" s="36">
        <f>(O20*L5)+M5</f>
        <v>4.7751750000000008</v>
      </c>
      <c r="C34" s="36">
        <f>B34*D34*0.01</f>
        <v>10.897052016262501</v>
      </c>
      <c r="D34" s="36">
        <f>(L8)+M8</f>
        <v>228.20214999999999</v>
      </c>
      <c r="E34" s="37"/>
      <c r="F34" s="9">
        <v>43948</v>
      </c>
      <c r="G34" s="7">
        <v>9.4</v>
      </c>
      <c r="H34" s="7" t="s">
        <v>0</v>
      </c>
      <c r="I34" s="8" t="s">
        <v>0</v>
      </c>
      <c r="J34" s="9">
        <v>43924</v>
      </c>
      <c r="K34" s="7">
        <v>1.4</v>
      </c>
      <c r="L34" s="7" t="s">
        <v>0</v>
      </c>
      <c r="M34" s="8" t="s">
        <v>0</v>
      </c>
      <c r="N34" s="9">
        <v>43934</v>
      </c>
      <c r="O34" s="7">
        <v>12.1</v>
      </c>
      <c r="P34" s="7">
        <v>70.400000000000006</v>
      </c>
      <c r="Q34" s="8">
        <v>582</v>
      </c>
    </row>
    <row r="35" spans="1:17" x14ac:dyDescent="0.35">
      <c r="A35" s="35">
        <v>43893</v>
      </c>
      <c r="B35" s="36">
        <f>(G27*L4)+M4</f>
        <v>48.929289999999995</v>
      </c>
      <c r="C35" s="36">
        <f>B35*D35*0.01</f>
        <v>246.60362159999997</v>
      </c>
      <c r="D35" s="36">
        <v>504</v>
      </c>
      <c r="E35" s="37"/>
      <c r="F35" s="9">
        <v>43963</v>
      </c>
      <c r="G35" s="7">
        <v>3.5</v>
      </c>
      <c r="H35" s="7">
        <v>35.4</v>
      </c>
      <c r="I35" s="8">
        <v>1012.4</v>
      </c>
      <c r="J35" s="9">
        <v>43934</v>
      </c>
      <c r="K35" s="7">
        <v>5</v>
      </c>
      <c r="L35" s="7" t="s">
        <v>0</v>
      </c>
      <c r="M35" s="8" t="s">
        <v>0</v>
      </c>
      <c r="N35" s="15">
        <v>43948</v>
      </c>
      <c r="O35" s="12">
        <v>3.1</v>
      </c>
      <c r="P35" s="12">
        <v>11.9</v>
      </c>
      <c r="Q35" s="13">
        <v>385.7</v>
      </c>
    </row>
    <row r="36" spans="1:17" x14ac:dyDescent="0.35">
      <c r="A36" s="35">
        <v>43895</v>
      </c>
      <c r="B36" s="36">
        <v>6.1</v>
      </c>
      <c r="C36" s="36">
        <f>(P27*L7)+M7</f>
        <v>44.611819999999994</v>
      </c>
      <c r="D36" s="36" t="s">
        <v>0</v>
      </c>
      <c r="E36" s="37"/>
      <c r="F36" s="9">
        <v>44047</v>
      </c>
      <c r="G36" s="7">
        <v>3.6</v>
      </c>
      <c r="H36" s="7">
        <v>10.7</v>
      </c>
      <c r="I36" s="8">
        <v>301.2</v>
      </c>
      <c r="J36" s="9">
        <v>43947</v>
      </c>
      <c r="K36" s="7">
        <v>3</v>
      </c>
      <c r="L36" s="7" t="s">
        <v>0</v>
      </c>
      <c r="M36" s="8" t="s">
        <v>0</v>
      </c>
    </row>
    <row r="37" spans="1:17" x14ac:dyDescent="0.35">
      <c r="A37" s="35">
        <v>43896</v>
      </c>
      <c r="B37" s="36">
        <v>2.7</v>
      </c>
      <c r="C37" s="36" t="s">
        <v>0</v>
      </c>
      <c r="D37" s="36" t="s">
        <v>0</v>
      </c>
      <c r="E37" s="37" t="s">
        <v>11</v>
      </c>
      <c r="F37" s="9">
        <v>44104</v>
      </c>
      <c r="G37" s="7">
        <v>1.1000000000000001</v>
      </c>
      <c r="H37" s="7">
        <v>17.899999999999999</v>
      </c>
      <c r="I37" s="8">
        <v>1669.6</v>
      </c>
      <c r="J37" s="9">
        <v>43963</v>
      </c>
      <c r="K37" s="7">
        <v>1.2</v>
      </c>
      <c r="L37" s="7">
        <v>11.9</v>
      </c>
      <c r="M37" s="8">
        <v>972.7</v>
      </c>
    </row>
    <row r="38" spans="1:17" x14ac:dyDescent="0.35">
      <c r="A38" s="35">
        <v>43898</v>
      </c>
      <c r="B38" s="36">
        <f>(O28*L5)+M5</f>
        <v>1.7478000000000002</v>
      </c>
      <c r="C38" s="36">
        <f>D38*B38*0.01</f>
        <v>6.711552000000002</v>
      </c>
      <c r="D38" s="36">
        <v>384</v>
      </c>
      <c r="E38" s="37"/>
      <c r="F38" s="9">
        <v>44166</v>
      </c>
      <c r="G38" s="7">
        <v>12.7</v>
      </c>
      <c r="H38" s="7">
        <v>68.900000000000006</v>
      </c>
      <c r="I38" s="8">
        <v>544.1</v>
      </c>
      <c r="J38" s="9">
        <v>44047</v>
      </c>
      <c r="K38" s="7">
        <v>1.6</v>
      </c>
      <c r="L38" s="7">
        <v>4.5</v>
      </c>
      <c r="M38" s="8">
        <v>281.89999999999998</v>
      </c>
    </row>
    <row r="39" spans="1:17" x14ac:dyDescent="0.35">
      <c r="A39" s="35">
        <v>43899</v>
      </c>
      <c r="B39" s="36">
        <v>3.5</v>
      </c>
      <c r="C39" s="36">
        <f>D39*B39*0.01</f>
        <v>20.831523999999998</v>
      </c>
      <c r="D39" s="36">
        <f>(Q28*L9)+M9</f>
        <v>595.18640000000005</v>
      </c>
      <c r="E39" s="37"/>
      <c r="F39" s="9">
        <v>44190</v>
      </c>
      <c r="G39" s="7">
        <v>30</v>
      </c>
      <c r="H39" s="7">
        <v>147.30000000000001</v>
      </c>
      <c r="I39" s="8">
        <v>491</v>
      </c>
      <c r="J39" s="9">
        <v>44104</v>
      </c>
      <c r="K39" s="7">
        <v>0.3</v>
      </c>
      <c r="L39" s="7">
        <v>4.5999999999999996</v>
      </c>
      <c r="M39" s="8">
        <v>1512.9</v>
      </c>
    </row>
    <row r="40" spans="1:17" x14ac:dyDescent="0.35">
      <c r="A40" s="35">
        <v>43916</v>
      </c>
      <c r="B40" s="36">
        <v>1.3</v>
      </c>
      <c r="C40" s="36">
        <f>B40*D40*0.01</f>
        <v>5.5528414500000007</v>
      </c>
      <c r="D40" s="36">
        <f>(Q31*L9)+M9</f>
        <v>427.14165000000003</v>
      </c>
      <c r="E40" s="37"/>
      <c r="F40" s="9">
        <v>44213</v>
      </c>
      <c r="G40" s="7">
        <v>4.4000000000000004</v>
      </c>
      <c r="H40" s="7">
        <v>9.6</v>
      </c>
      <c r="I40" s="8">
        <v>219.5</v>
      </c>
      <c r="J40" s="9">
        <v>44266</v>
      </c>
      <c r="K40" s="7">
        <v>40</v>
      </c>
      <c r="L40" s="7">
        <v>181.2</v>
      </c>
      <c r="M40" s="8">
        <v>452.6</v>
      </c>
    </row>
    <row r="41" spans="1:17" x14ac:dyDescent="0.35">
      <c r="A41" s="35">
        <v>43919</v>
      </c>
      <c r="B41" s="36">
        <v>6.1</v>
      </c>
      <c r="C41" s="36">
        <f>B41*D41*0.01</f>
        <v>30.458437649999997</v>
      </c>
      <c r="D41" s="36">
        <f>(Q32*L9)+M9</f>
        <v>499.31864999999999</v>
      </c>
      <c r="E41" s="37"/>
      <c r="F41" s="9">
        <v>44266</v>
      </c>
      <c r="G41" s="7">
        <v>55</v>
      </c>
      <c r="H41" s="7">
        <v>224.8</v>
      </c>
      <c r="I41" s="8">
        <v>408.5</v>
      </c>
      <c r="J41" s="9">
        <v>44302</v>
      </c>
      <c r="K41" s="7">
        <v>13.8</v>
      </c>
      <c r="L41" s="7">
        <v>73.099999999999994</v>
      </c>
      <c r="M41" s="8">
        <v>529.29999999999995</v>
      </c>
    </row>
    <row r="42" spans="1:17" x14ac:dyDescent="0.35">
      <c r="A42" s="35">
        <v>43924</v>
      </c>
      <c r="B42" s="36">
        <v>1.4</v>
      </c>
      <c r="C42" s="36">
        <f t="shared" ref="C42:C45" si="0">B42*D42*0.01</f>
        <v>6.5006886000000002</v>
      </c>
      <c r="D42" s="36">
        <f>(Q33*L9)+M9</f>
        <v>464.3349</v>
      </c>
      <c r="E42" s="37"/>
      <c r="F42" s="9">
        <v>44302</v>
      </c>
      <c r="G42" s="7">
        <v>20.5</v>
      </c>
      <c r="H42" s="7">
        <v>97.2</v>
      </c>
      <c r="I42" s="8">
        <v>474</v>
      </c>
      <c r="J42" s="9">
        <v>44308</v>
      </c>
      <c r="K42" s="7">
        <v>6.2</v>
      </c>
      <c r="L42" s="7">
        <v>23.5</v>
      </c>
      <c r="M42" s="8">
        <v>379.5</v>
      </c>
    </row>
    <row r="43" spans="1:17" x14ac:dyDescent="0.35">
      <c r="A43" s="35">
        <v>43934</v>
      </c>
      <c r="B43" s="36">
        <v>5</v>
      </c>
      <c r="C43" s="36">
        <f t="shared" si="0"/>
        <v>44.550694999999997</v>
      </c>
      <c r="D43" s="36">
        <f>(Q34*L9)+M9</f>
        <v>891.01389999999992</v>
      </c>
      <c r="E43" s="37"/>
      <c r="F43" s="9">
        <v>44308</v>
      </c>
      <c r="G43" s="7">
        <v>10.1</v>
      </c>
      <c r="H43" s="7">
        <v>32.200000000000003</v>
      </c>
      <c r="I43" s="8">
        <v>319.7</v>
      </c>
      <c r="J43" s="9">
        <v>44316</v>
      </c>
      <c r="K43" s="7">
        <v>20.6</v>
      </c>
      <c r="L43" s="7">
        <v>138.69999999999999</v>
      </c>
      <c r="M43" s="8">
        <v>672.8</v>
      </c>
    </row>
    <row r="44" spans="1:17" x14ac:dyDescent="0.35">
      <c r="A44" s="35">
        <v>43947</v>
      </c>
      <c r="B44" s="36">
        <v>3</v>
      </c>
      <c r="C44" s="36">
        <f t="shared" si="0"/>
        <v>19.501669500000002</v>
      </c>
      <c r="D44" s="36">
        <f>(Q35*L9)+M9</f>
        <v>650.05565000000001</v>
      </c>
      <c r="E44" s="37"/>
      <c r="F44" s="9">
        <v>44316</v>
      </c>
      <c r="G44" s="7">
        <v>29.7</v>
      </c>
      <c r="H44" s="7">
        <v>182.8</v>
      </c>
      <c r="I44" s="8">
        <v>615.1</v>
      </c>
      <c r="J44" s="9">
        <v>44322</v>
      </c>
      <c r="K44" s="7">
        <v>13.4</v>
      </c>
      <c r="L44" s="7">
        <v>111.4</v>
      </c>
      <c r="M44" s="8">
        <v>832.7</v>
      </c>
    </row>
    <row r="45" spans="1:17" x14ac:dyDescent="0.35">
      <c r="A45" s="38">
        <v>44419</v>
      </c>
      <c r="B45" s="39">
        <v>0.7</v>
      </c>
      <c r="C45" s="39">
        <f t="shared" si="0"/>
        <v>2.4359999999999999</v>
      </c>
      <c r="D45" s="39">
        <v>348</v>
      </c>
      <c r="E45" s="40" t="s">
        <v>10</v>
      </c>
      <c r="F45" s="9">
        <v>44322</v>
      </c>
      <c r="G45" s="7">
        <v>20.8</v>
      </c>
      <c r="H45" s="7">
        <v>168.7</v>
      </c>
      <c r="I45" s="8">
        <v>809.3</v>
      </c>
      <c r="J45" s="9">
        <v>44379</v>
      </c>
      <c r="K45" s="7">
        <v>15.8</v>
      </c>
      <c r="L45" s="7">
        <v>34</v>
      </c>
      <c r="M45" s="8">
        <v>216</v>
      </c>
    </row>
    <row r="46" spans="1:17" x14ac:dyDescent="0.35">
      <c r="F46" s="9">
        <v>44379</v>
      </c>
      <c r="G46" s="7">
        <v>18</v>
      </c>
      <c r="H46" s="7">
        <v>38.799999999999997</v>
      </c>
      <c r="I46" s="8">
        <v>216.2</v>
      </c>
      <c r="J46" s="9">
        <v>44380</v>
      </c>
      <c r="K46" s="7">
        <v>8.8000000000000007</v>
      </c>
      <c r="L46" s="7">
        <v>17.5</v>
      </c>
      <c r="M46" s="8">
        <v>198</v>
      </c>
    </row>
    <row r="47" spans="1:17" x14ac:dyDescent="0.35">
      <c r="F47" s="9">
        <v>44380</v>
      </c>
      <c r="G47" s="7">
        <v>8.4</v>
      </c>
      <c r="H47" s="7">
        <v>15.6</v>
      </c>
      <c r="I47" s="8">
        <v>186.9</v>
      </c>
      <c r="J47" s="9">
        <v>44386</v>
      </c>
      <c r="K47" s="7">
        <v>8.6</v>
      </c>
      <c r="L47" s="7">
        <v>26.3</v>
      </c>
      <c r="M47" s="8">
        <v>307.89999999999998</v>
      </c>
    </row>
    <row r="48" spans="1:17" x14ac:dyDescent="0.35">
      <c r="F48" s="9">
        <v>44386</v>
      </c>
      <c r="G48" s="7">
        <v>8.9</v>
      </c>
      <c r="H48" s="7">
        <v>30.8</v>
      </c>
      <c r="I48" s="8">
        <v>345</v>
      </c>
      <c r="J48" s="9">
        <v>44390</v>
      </c>
      <c r="K48" s="7">
        <v>2.1</v>
      </c>
      <c r="L48" s="7">
        <v>6.8</v>
      </c>
      <c r="M48" s="8">
        <v>322.7</v>
      </c>
    </row>
    <row r="49" spans="6:13" x14ac:dyDescent="0.35">
      <c r="F49" s="9">
        <v>44390</v>
      </c>
      <c r="G49" s="7">
        <v>2.5</v>
      </c>
      <c r="H49" s="7">
        <v>8.1999999999999993</v>
      </c>
      <c r="I49" s="8">
        <v>333.4</v>
      </c>
      <c r="J49" s="9">
        <v>44391</v>
      </c>
      <c r="K49" s="7">
        <v>1.1000000000000001</v>
      </c>
      <c r="L49" s="7">
        <v>2.7</v>
      </c>
      <c r="M49" s="8">
        <v>250.6</v>
      </c>
    </row>
    <row r="50" spans="6:13" x14ac:dyDescent="0.35">
      <c r="F50" s="9">
        <v>44391</v>
      </c>
      <c r="G50" s="7">
        <v>1.6</v>
      </c>
      <c r="H50" s="7">
        <v>1.5</v>
      </c>
      <c r="I50" s="8">
        <v>93.9</v>
      </c>
      <c r="J50" s="9">
        <v>44395</v>
      </c>
      <c r="K50" s="7">
        <v>18.600000000000001</v>
      </c>
      <c r="L50" s="7">
        <v>91.2</v>
      </c>
      <c r="M50" s="8">
        <v>489.1</v>
      </c>
    </row>
    <row r="51" spans="6:13" x14ac:dyDescent="0.35">
      <c r="F51" s="9">
        <v>44395</v>
      </c>
      <c r="G51" s="7">
        <v>21.7</v>
      </c>
      <c r="H51" s="7">
        <v>139.19999999999999</v>
      </c>
      <c r="I51" s="8">
        <v>642.5</v>
      </c>
      <c r="J51" s="9">
        <v>44396</v>
      </c>
      <c r="K51" s="7">
        <v>5.3</v>
      </c>
      <c r="L51" s="7">
        <v>42.1</v>
      </c>
      <c r="M51" s="8">
        <v>789.9</v>
      </c>
    </row>
    <row r="52" spans="6:13" x14ac:dyDescent="0.35">
      <c r="F52" s="9">
        <v>44396</v>
      </c>
      <c r="G52" s="7">
        <v>6</v>
      </c>
      <c r="H52" s="7">
        <v>30.7</v>
      </c>
      <c r="I52" s="8">
        <v>512.1</v>
      </c>
      <c r="J52" s="9">
        <v>44398</v>
      </c>
      <c r="K52" s="7">
        <v>8.1999999999999993</v>
      </c>
      <c r="L52" s="7">
        <v>59.1</v>
      </c>
      <c r="M52" s="8">
        <v>718.5</v>
      </c>
    </row>
    <row r="53" spans="6:13" x14ac:dyDescent="0.35">
      <c r="F53" s="9">
        <v>44398</v>
      </c>
      <c r="G53" s="7">
        <v>11.1</v>
      </c>
      <c r="H53" s="7">
        <v>73.7</v>
      </c>
      <c r="I53" s="8">
        <v>664.6</v>
      </c>
      <c r="J53" s="9">
        <v>44407</v>
      </c>
      <c r="K53" s="7">
        <v>1.1000000000000001</v>
      </c>
      <c r="L53" s="7">
        <v>3.4319999999999999</v>
      </c>
      <c r="M53" s="8">
        <v>312</v>
      </c>
    </row>
    <row r="54" spans="6:13" x14ac:dyDescent="0.35">
      <c r="F54" s="9">
        <v>44407</v>
      </c>
      <c r="G54" s="7">
        <v>1.3</v>
      </c>
      <c r="H54" s="7">
        <v>3.2629999999999999</v>
      </c>
      <c r="I54" s="8">
        <v>251</v>
      </c>
      <c r="J54" s="9">
        <v>44410</v>
      </c>
      <c r="K54" s="7">
        <v>11.7</v>
      </c>
      <c r="L54" s="7">
        <v>69.965999999999994</v>
      </c>
      <c r="M54" s="8">
        <v>598</v>
      </c>
    </row>
    <row r="55" spans="6:13" x14ac:dyDescent="0.35">
      <c r="F55" s="9">
        <v>44410</v>
      </c>
      <c r="G55" s="7">
        <v>15.6</v>
      </c>
      <c r="H55" s="7">
        <v>129.636</v>
      </c>
      <c r="I55" s="8">
        <v>831</v>
      </c>
      <c r="J55" s="9">
        <v>44419</v>
      </c>
      <c r="K55" s="7">
        <v>0.7</v>
      </c>
      <c r="L55" s="7" t="s">
        <v>0</v>
      </c>
      <c r="M55" s="8" t="s">
        <v>0</v>
      </c>
    </row>
    <row r="56" spans="6:13" x14ac:dyDescent="0.35">
      <c r="F56" s="9">
        <v>44419</v>
      </c>
      <c r="G56" s="7">
        <v>0.4</v>
      </c>
      <c r="H56" s="7" t="s">
        <v>0</v>
      </c>
      <c r="I56" s="8" t="s">
        <v>0</v>
      </c>
      <c r="J56" s="9">
        <v>44428</v>
      </c>
      <c r="K56" s="7">
        <v>14.1</v>
      </c>
      <c r="L56" s="7">
        <v>49.067999999999998</v>
      </c>
      <c r="M56" s="8">
        <v>348</v>
      </c>
    </row>
    <row r="57" spans="6:13" x14ac:dyDescent="0.35">
      <c r="F57" s="9">
        <v>44428</v>
      </c>
      <c r="G57" s="7">
        <v>17.399999999999999</v>
      </c>
      <c r="H57" s="7">
        <v>79.343999999999994</v>
      </c>
      <c r="I57" s="8">
        <v>456</v>
      </c>
      <c r="J57" s="9">
        <v>44447</v>
      </c>
      <c r="K57" s="7">
        <v>2.5</v>
      </c>
      <c r="L57" s="7">
        <v>8.625</v>
      </c>
      <c r="M57" s="8">
        <v>345</v>
      </c>
    </row>
    <row r="58" spans="6:13" x14ac:dyDescent="0.35">
      <c r="F58" s="9">
        <v>44447</v>
      </c>
      <c r="G58" s="7">
        <v>2.4</v>
      </c>
      <c r="H58" s="7">
        <v>5.76</v>
      </c>
      <c r="I58" s="8">
        <v>240</v>
      </c>
      <c r="J58" s="15">
        <v>44463</v>
      </c>
      <c r="K58" s="12">
        <v>1.3</v>
      </c>
      <c r="L58" s="12">
        <v>8.4239999999999995</v>
      </c>
      <c r="M58" s="13">
        <v>648</v>
      </c>
    </row>
    <row r="59" spans="6:13" x14ac:dyDescent="0.35">
      <c r="F59" s="15">
        <v>44463</v>
      </c>
      <c r="G59" s="12">
        <v>1.6</v>
      </c>
      <c r="H59" s="12">
        <v>15.183999999999999</v>
      </c>
      <c r="I59" s="13">
        <v>949</v>
      </c>
    </row>
  </sheetData>
  <mergeCells count="10">
    <mergeCell ref="F4:F5"/>
    <mergeCell ref="F6:F7"/>
    <mergeCell ref="F8:F9"/>
    <mergeCell ref="H9:I9"/>
    <mergeCell ref="F2:I2"/>
    <mergeCell ref="F1:M1"/>
    <mergeCell ref="J4:J5"/>
    <mergeCell ref="J6:J7"/>
    <mergeCell ref="J8:J9"/>
    <mergeCell ref="J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ABB2-3A09-44DF-AF9E-C8BEC4782AF5}">
  <dimension ref="A1:C32"/>
  <sheetViews>
    <sheetView workbookViewId="0">
      <selection activeCell="A17" sqref="A17:A32"/>
    </sheetView>
  </sheetViews>
  <sheetFormatPr defaultRowHeight="14.5" x14ac:dyDescent="0.35"/>
  <cols>
    <col min="2" max="2" width="10.453125" bestFit="1" customWidth="1"/>
  </cols>
  <sheetData>
    <row r="1" spans="1:3" x14ac:dyDescent="0.35">
      <c r="A1" t="s">
        <v>23</v>
      </c>
      <c r="B1" t="s">
        <v>2</v>
      </c>
      <c r="C1" t="s">
        <v>4</v>
      </c>
    </row>
    <row r="2" spans="1:3" x14ac:dyDescent="0.35">
      <c r="A2" t="s">
        <v>24</v>
      </c>
      <c r="B2" s="1">
        <v>43745</v>
      </c>
      <c r="C2">
        <v>39.716099999999997</v>
      </c>
    </row>
    <row r="3" spans="1:3" x14ac:dyDescent="0.35">
      <c r="A3" t="s">
        <v>24</v>
      </c>
      <c r="B3" s="1">
        <v>43755</v>
      </c>
      <c r="C3">
        <v>539.43700200000001</v>
      </c>
    </row>
    <row r="4" spans="1:3" x14ac:dyDescent="0.35">
      <c r="A4" t="s">
        <v>24</v>
      </c>
      <c r="B4" s="1">
        <v>43761</v>
      </c>
      <c r="C4">
        <v>30.045780000000001</v>
      </c>
    </row>
    <row r="5" spans="1:3" x14ac:dyDescent="0.35">
      <c r="A5" t="s">
        <v>24</v>
      </c>
      <c r="B5" s="1">
        <v>43765</v>
      </c>
      <c r="C5">
        <v>248.67404540000001</v>
      </c>
    </row>
    <row r="6" spans="1:3" x14ac:dyDescent="0.35">
      <c r="A6" t="s">
        <v>24</v>
      </c>
      <c r="B6" s="1">
        <v>43769</v>
      </c>
      <c r="C6">
        <v>859.37445719999994</v>
      </c>
    </row>
    <row r="7" spans="1:3" x14ac:dyDescent="0.35">
      <c r="A7" t="s">
        <v>24</v>
      </c>
      <c r="B7" s="1">
        <v>43793</v>
      </c>
      <c r="C7">
        <v>122.69789999999999</v>
      </c>
    </row>
    <row r="8" spans="1:3" x14ac:dyDescent="0.35">
      <c r="A8" t="s">
        <v>24</v>
      </c>
      <c r="B8" s="1">
        <v>43827</v>
      </c>
      <c r="C8">
        <v>34.252008000000004</v>
      </c>
    </row>
    <row r="9" spans="1:3" x14ac:dyDescent="0.35">
      <c r="A9" t="s">
        <v>24</v>
      </c>
      <c r="B9" s="1">
        <v>43888</v>
      </c>
      <c r="C9">
        <v>86.23818</v>
      </c>
    </row>
    <row r="10" spans="1:3" x14ac:dyDescent="0.35">
      <c r="A10" t="s">
        <v>24</v>
      </c>
      <c r="B10" s="1">
        <v>43898</v>
      </c>
      <c r="C10">
        <v>13.794807</v>
      </c>
    </row>
    <row r="11" spans="1:3" x14ac:dyDescent="0.35">
      <c r="A11" t="s">
        <v>24</v>
      </c>
      <c r="B11" s="1">
        <v>43916</v>
      </c>
      <c r="C11">
        <v>32.136659999999999</v>
      </c>
    </row>
    <row r="12" spans="1:3" x14ac:dyDescent="0.35">
      <c r="A12" t="s">
        <v>24</v>
      </c>
      <c r="B12" s="1">
        <v>43919</v>
      </c>
      <c r="C12">
        <v>62.585099999999997</v>
      </c>
    </row>
    <row r="13" spans="1:3" x14ac:dyDescent="0.35">
      <c r="A13" t="s">
        <v>24</v>
      </c>
      <c r="B13" s="1">
        <v>43924</v>
      </c>
      <c r="C13">
        <v>40.238819999999997</v>
      </c>
    </row>
    <row r="14" spans="1:3" x14ac:dyDescent="0.35">
      <c r="A14" t="s">
        <v>24</v>
      </c>
      <c r="B14" s="1">
        <v>43934</v>
      </c>
      <c r="C14">
        <v>118.64682000000001</v>
      </c>
    </row>
    <row r="15" spans="1:3" x14ac:dyDescent="0.35">
      <c r="A15" t="s">
        <v>24</v>
      </c>
      <c r="B15" s="1">
        <v>43948</v>
      </c>
      <c r="C15">
        <v>42.199019999999997</v>
      </c>
    </row>
    <row r="16" spans="1:3" x14ac:dyDescent="0.35">
      <c r="A16" t="s">
        <v>24</v>
      </c>
      <c r="B16" s="1">
        <v>44419</v>
      </c>
      <c r="C16">
        <v>1.8240000000000001</v>
      </c>
    </row>
    <row r="17" spans="1:3" x14ac:dyDescent="0.35">
      <c r="A17" t="s">
        <v>25</v>
      </c>
      <c r="B17" s="1">
        <v>43745</v>
      </c>
      <c r="C17">
        <v>13.5899</v>
      </c>
    </row>
    <row r="18" spans="1:3" x14ac:dyDescent="0.35">
      <c r="A18" t="s">
        <v>25</v>
      </c>
      <c r="B18" s="1">
        <v>43761</v>
      </c>
      <c r="C18">
        <v>19.016335000000005</v>
      </c>
    </row>
    <row r="19" spans="1:3" x14ac:dyDescent="0.35">
      <c r="A19" t="s">
        <v>25</v>
      </c>
      <c r="B19" s="1">
        <v>43793</v>
      </c>
      <c r="C19">
        <v>51.766099999999994</v>
      </c>
    </row>
    <row r="20" spans="1:3" x14ac:dyDescent="0.35">
      <c r="A20" t="s">
        <v>25</v>
      </c>
      <c r="B20" s="1">
        <v>43808</v>
      </c>
      <c r="C20">
        <v>34.6701166</v>
      </c>
    </row>
    <row r="21" spans="1:3" x14ac:dyDescent="0.35">
      <c r="A21" t="s">
        <v>25</v>
      </c>
      <c r="B21" s="1">
        <v>43827</v>
      </c>
      <c r="C21">
        <v>10.897052016262501</v>
      </c>
    </row>
    <row r="22" spans="1:3" x14ac:dyDescent="0.35">
      <c r="A22" t="s">
        <v>25</v>
      </c>
      <c r="B22" s="1">
        <v>43893</v>
      </c>
      <c r="C22">
        <v>246.60362159999997</v>
      </c>
    </row>
    <row r="23" spans="1:3" x14ac:dyDescent="0.35">
      <c r="A23" t="s">
        <v>25</v>
      </c>
      <c r="B23" s="1">
        <v>43895</v>
      </c>
      <c r="C23">
        <v>44.611819999999994</v>
      </c>
    </row>
    <row r="24" spans="1:3" x14ac:dyDescent="0.35">
      <c r="A24" t="s">
        <v>25</v>
      </c>
      <c r="B24" s="1">
        <v>43896</v>
      </c>
      <c r="C24" t="s">
        <v>0</v>
      </c>
    </row>
    <row r="25" spans="1:3" x14ac:dyDescent="0.35">
      <c r="A25" t="s">
        <v>25</v>
      </c>
      <c r="B25" s="1">
        <v>43898</v>
      </c>
      <c r="C25">
        <v>6.711552000000002</v>
      </c>
    </row>
    <row r="26" spans="1:3" x14ac:dyDescent="0.35">
      <c r="A26" t="s">
        <v>25</v>
      </c>
      <c r="B26" s="1">
        <v>43899</v>
      </c>
      <c r="C26">
        <v>20.831523999999998</v>
      </c>
    </row>
    <row r="27" spans="1:3" x14ac:dyDescent="0.35">
      <c r="A27" t="s">
        <v>25</v>
      </c>
      <c r="B27" s="1">
        <v>43916</v>
      </c>
      <c r="C27">
        <v>5.5528414500000007</v>
      </c>
    </row>
    <row r="28" spans="1:3" x14ac:dyDescent="0.35">
      <c r="A28" t="s">
        <v>25</v>
      </c>
      <c r="B28" s="1">
        <v>43919</v>
      </c>
      <c r="C28">
        <v>30.458437649999997</v>
      </c>
    </row>
    <row r="29" spans="1:3" x14ac:dyDescent="0.35">
      <c r="A29" t="s">
        <v>25</v>
      </c>
      <c r="B29" s="1">
        <v>43924</v>
      </c>
      <c r="C29">
        <v>6.5006886000000002</v>
      </c>
    </row>
    <row r="30" spans="1:3" x14ac:dyDescent="0.35">
      <c r="A30" t="s">
        <v>25</v>
      </c>
      <c r="B30" s="1">
        <v>43934</v>
      </c>
      <c r="C30">
        <v>44.550694999999997</v>
      </c>
    </row>
    <row r="31" spans="1:3" x14ac:dyDescent="0.35">
      <c r="A31" t="s">
        <v>25</v>
      </c>
      <c r="B31" s="1">
        <v>43947</v>
      </c>
      <c r="C31">
        <v>19.501669500000002</v>
      </c>
    </row>
    <row r="32" spans="1:3" x14ac:dyDescent="0.35">
      <c r="A32" t="s">
        <v>25</v>
      </c>
      <c r="B32" s="1">
        <v>44419</v>
      </c>
      <c r="C32">
        <v>2.4359999999999999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Assumptions</vt:lpstr>
      <vt:lpstr>Just data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ryrug</dc:creator>
  <cp:lastModifiedBy>ryrug</cp:lastModifiedBy>
  <dcterms:created xsi:type="dcterms:W3CDTF">2021-11-10T16:48:52Z</dcterms:created>
  <dcterms:modified xsi:type="dcterms:W3CDTF">2021-11-11T21:59:06Z</dcterms:modified>
</cp:coreProperties>
</file>