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Valuation Team\WorkingInputFiles\Adjustments\"/>
    </mc:Choice>
  </mc:AlternateContent>
  <xr:revisionPtr revIDLastSave="0" documentId="13_ncr:1_{F44BA587-D739-432F-8E06-E07F87C56AD6}" xr6:coauthVersionLast="43" xr6:coauthVersionMax="43" xr10:uidLastSave="{00000000-0000-0000-0000-000000000000}"/>
  <bookViews>
    <workbookView xWindow="28680" yWindow="-120" windowWidth="29040" windowHeight="18240" xr2:uid="{E3B2EA06-F4E1-42ED-B51E-6E95B66CE548}"/>
  </bookViews>
  <sheets>
    <sheet name="Sched" sheetId="3" r:id="rId1"/>
    <sheet name="In" sheetId="4" r:id="rId2"/>
    <sheet name="Out" sheetId="8" r:id="rId3"/>
    <sheet name="SchedR" sheetId="13" r:id="rId4"/>
    <sheet name="InR" sheetId="14" r:id="rId5"/>
    <sheet name="OutR" sheetId="15" r:id="rId6"/>
    <sheet name="Schid" sheetId="5" r:id="rId7"/>
    <sheet name="Check" sheetId="12" r:id="rId8"/>
    <sheet name="Qry" sheetId="10" r:id="rId9"/>
  </sheets>
  <definedNames>
    <definedName name="_xlnm._FilterDatabase" localSheetId="1" hidden="1">In!$A$1:$P$134</definedName>
    <definedName name="_xlnm._FilterDatabase" localSheetId="4" hidden="1">InR!$A$1:$P$126</definedName>
    <definedName name="_xlnm._FilterDatabase" localSheetId="2" hidden="1">Out!$A$1:$N$235</definedName>
    <definedName name="_xlnm._FilterDatabase" localSheetId="5" hidden="1">OutR!$A$1:$N$222</definedName>
    <definedName name="_xlnm._FilterDatabase" localSheetId="0" hidden="1">Sched!$A$6:$J$59</definedName>
    <definedName name="_xlnm._FilterDatabase" localSheetId="3" hidden="1">SchedR!$A$6:$J$57</definedName>
    <definedName name="_xlnm._FilterDatabase" localSheetId="6" hidden="1">Schid!$A$6:$L$678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8" l="1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78" i="5"/>
  <c r="N84" i="8"/>
  <c r="M84" i="8"/>
  <c r="L84" i="8"/>
  <c r="K84" i="8"/>
  <c r="J84" i="8"/>
  <c r="I84" i="8"/>
  <c r="H84" i="8"/>
  <c r="G84" i="8"/>
  <c r="F84" i="8"/>
  <c r="E84" i="8"/>
  <c r="D84" i="8"/>
  <c r="C84" i="8"/>
  <c r="N83" i="8" l="1"/>
  <c r="M83" i="8"/>
  <c r="L83" i="8"/>
  <c r="K83" i="8"/>
  <c r="J83" i="8"/>
  <c r="I83" i="8"/>
  <c r="H83" i="8"/>
  <c r="G83" i="8"/>
  <c r="F83" i="8"/>
  <c r="E83" i="8"/>
  <c r="D83" i="8"/>
  <c r="C83" i="8"/>
  <c r="N82" i="8"/>
  <c r="M82" i="8"/>
  <c r="L82" i="8"/>
  <c r="K82" i="8"/>
  <c r="J82" i="8"/>
  <c r="I82" i="8"/>
  <c r="H82" i="8"/>
  <c r="G82" i="8"/>
  <c r="F82" i="8"/>
  <c r="E82" i="8"/>
  <c r="D82" i="8"/>
  <c r="C82" i="8"/>
  <c r="N81" i="8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J23" i="3"/>
  <c r="I23" i="3"/>
  <c r="H23" i="3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J10" i="3"/>
  <c r="I10" i="3"/>
  <c r="H10" i="3"/>
  <c r="F3" i="14" l="1"/>
  <c r="G3" i="14"/>
  <c r="F4" i="14"/>
  <c r="G4" i="14"/>
  <c r="F5" i="14"/>
  <c r="G5" i="14"/>
  <c r="F6" i="14"/>
  <c r="G6" i="14"/>
  <c r="F7" i="14"/>
  <c r="G7" i="14"/>
  <c r="F8" i="14"/>
  <c r="G8" i="14"/>
  <c r="F9" i="14"/>
  <c r="G9" i="14"/>
  <c r="F10" i="14"/>
  <c r="G10" i="14"/>
  <c r="F11" i="14"/>
  <c r="G11" i="14"/>
  <c r="F12" i="14"/>
  <c r="G12" i="14"/>
  <c r="F13" i="14"/>
  <c r="G13" i="14"/>
  <c r="F14" i="14"/>
  <c r="G14" i="14"/>
  <c r="F15" i="14"/>
  <c r="G15" i="14"/>
  <c r="G2" i="14"/>
  <c r="F3" i="4"/>
  <c r="G3" i="4"/>
  <c r="F4" i="4"/>
  <c r="G4" i="4"/>
  <c r="F5" i="4"/>
  <c r="G5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G2" i="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F2" i="14"/>
  <c r="E2" i="14"/>
  <c r="E35" i="4"/>
  <c r="E34" i="4"/>
  <c r="E33" i="4"/>
  <c r="E32" i="4"/>
  <c r="E31" i="4"/>
  <c r="E30" i="4"/>
  <c r="E29" i="4"/>
  <c r="E28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" i="4"/>
  <c r="E4" i="4"/>
  <c r="E3" i="4"/>
  <c r="F2" i="4"/>
  <c r="E2" i="4"/>
  <c r="N12" i="15" l="1"/>
  <c r="M12" i="15"/>
  <c r="L12" i="15"/>
  <c r="K12" i="15"/>
  <c r="J12" i="15"/>
  <c r="I12" i="15"/>
  <c r="H12" i="15"/>
  <c r="G12" i="15"/>
  <c r="F12" i="15"/>
  <c r="E12" i="15"/>
  <c r="D12" i="15"/>
  <c r="C12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H15" i="14"/>
  <c r="D15" i="14"/>
  <c r="C15" i="14"/>
  <c r="H14" i="14"/>
  <c r="D14" i="14"/>
  <c r="C14" i="14"/>
  <c r="H13" i="14"/>
  <c r="D13" i="14"/>
  <c r="C13" i="14"/>
  <c r="H12" i="14"/>
  <c r="D12" i="14"/>
  <c r="C12" i="14"/>
  <c r="H11" i="14"/>
  <c r="D11" i="14"/>
  <c r="C11" i="14"/>
  <c r="H10" i="14"/>
  <c r="D10" i="14"/>
  <c r="C10" i="14"/>
  <c r="H9" i="14"/>
  <c r="D9" i="14"/>
  <c r="C9" i="14"/>
  <c r="H8" i="14"/>
  <c r="D8" i="14"/>
  <c r="C8" i="14"/>
  <c r="H7" i="14"/>
  <c r="D7" i="14"/>
  <c r="C7" i="14"/>
  <c r="H6" i="14"/>
  <c r="D6" i="14"/>
  <c r="C6" i="14"/>
  <c r="H5" i="14"/>
  <c r="D5" i="14"/>
  <c r="C5" i="14"/>
  <c r="H4" i="14"/>
  <c r="D4" i="14"/>
  <c r="C4" i="14"/>
  <c r="H3" i="14"/>
  <c r="D3" i="14"/>
  <c r="C3" i="14"/>
  <c r="D2" i="14"/>
  <c r="C2" i="14"/>
  <c r="H2" i="14"/>
  <c r="P15" i="14"/>
  <c r="O15" i="14"/>
  <c r="N15" i="14"/>
  <c r="M15" i="14"/>
  <c r="L15" i="14"/>
  <c r="K15" i="14"/>
  <c r="J15" i="14"/>
  <c r="I15" i="14"/>
  <c r="P14" i="14"/>
  <c r="O14" i="14"/>
  <c r="N14" i="14"/>
  <c r="M14" i="14"/>
  <c r="L14" i="14"/>
  <c r="K14" i="14"/>
  <c r="J14" i="14"/>
  <c r="I14" i="14"/>
  <c r="J12" i="13"/>
  <c r="I12" i="13"/>
  <c r="H12" i="13"/>
  <c r="J11" i="13"/>
  <c r="I11" i="13"/>
  <c r="H11" i="13"/>
  <c r="P13" i="14"/>
  <c r="O13" i="14"/>
  <c r="N13" i="14"/>
  <c r="M13" i="14"/>
  <c r="L13" i="14"/>
  <c r="K13" i="14"/>
  <c r="J13" i="14"/>
  <c r="I13" i="14"/>
  <c r="P12" i="14"/>
  <c r="O12" i="14"/>
  <c r="N12" i="14"/>
  <c r="M12" i="14"/>
  <c r="L12" i="14"/>
  <c r="K12" i="14"/>
  <c r="J12" i="14"/>
  <c r="I12" i="14"/>
  <c r="P11" i="14"/>
  <c r="O11" i="14"/>
  <c r="N11" i="14"/>
  <c r="M11" i="14"/>
  <c r="L11" i="14"/>
  <c r="K11" i="14"/>
  <c r="J11" i="14"/>
  <c r="I11" i="14"/>
  <c r="P10" i="14"/>
  <c r="O10" i="14"/>
  <c r="N10" i="14"/>
  <c r="M10" i="14"/>
  <c r="L10" i="14"/>
  <c r="K10" i="14"/>
  <c r="J10" i="14"/>
  <c r="I10" i="14"/>
  <c r="P9" i="14"/>
  <c r="O9" i="14"/>
  <c r="N9" i="14"/>
  <c r="M9" i="14"/>
  <c r="L9" i="14"/>
  <c r="K9" i="14"/>
  <c r="J9" i="14"/>
  <c r="I9" i="14"/>
  <c r="P8" i="14"/>
  <c r="O8" i="14"/>
  <c r="N8" i="14"/>
  <c r="M8" i="14"/>
  <c r="L8" i="14"/>
  <c r="K8" i="14"/>
  <c r="J8" i="14"/>
  <c r="I8" i="14"/>
  <c r="P7" i="14"/>
  <c r="O7" i="14"/>
  <c r="N7" i="14"/>
  <c r="M7" i="14"/>
  <c r="L7" i="14"/>
  <c r="K7" i="14"/>
  <c r="J7" i="14"/>
  <c r="I7" i="14"/>
  <c r="P6" i="14"/>
  <c r="O6" i="14"/>
  <c r="N6" i="14"/>
  <c r="M6" i="14"/>
  <c r="L6" i="14"/>
  <c r="K6" i="14"/>
  <c r="J6" i="14"/>
  <c r="I6" i="14"/>
  <c r="P5" i="14"/>
  <c r="O5" i="14"/>
  <c r="N5" i="14"/>
  <c r="M5" i="14"/>
  <c r="L5" i="14"/>
  <c r="K5" i="14"/>
  <c r="J5" i="14"/>
  <c r="I5" i="14"/>
  <c r="J10" i="13"/>
  <c r="I10" i="13"/>
  <c r="H10" i="13"/>
  <c r="C15" i="12"/>
  <c r="N10" i="15" l="1"/>
  <c r="M10" i="15"/>
  <c r="L10" i="15"/>
  <c r="K10" i="15"/>
  <c r="J10" i="15"/>
  <c r="I10" i="15"/>
  <c r="H10" i="15"/>
  <c r="G10" i="15"/>
  <c r="F10" i="15"/>
  <c r="E10" i="15"/>
  <c r="D10" i="15"/>
  <c r="C10" i="15"/>
  <c r="N9" i="15"/>
  <c r="M9" i="15"/>
  <c r="L9" i="15"/>
  <c r="K9" i="15"/>
  <c r="J9" i="15"/>
  <c r="I9" i="15"/>
  <c r="H9" i="15"/>
  <c r="G9" i="15"/>
  <c r="F9" i="15"/>
  <c r="E9" i="15"/>
  <c r="D9" i="15"/>
  <c r="C9" i="15"/>
  <c r="N8" i="15"/>
  <c r="M8" i="15"/>
  <c r="L8" i="15"/>
  <c r="K8" i="15"/>
  <c r="J8" i="15"/>
  <c r="I8" i="15"/>
  <c r="H8" i="15"/>
  <c r="G8" i="15"/>
  <c r="F8" i="15"/>
  <c r="E8" i="15"/>
  <c r="D8" i="15"/>
  <c r="C8" i="15"/>
  <c r="N7" i="15"/>
  <c r="M7" i="15"/>
  <c r="L7" i="15"/>
  <c r="K7" i="15"/>
  <c r="J7" i="15"/>
  <c r="I7" i="15"/>
  <c r="H7" i="15"/>
  <c r="G7" i="15"/>
  <c r="F7" i="15"/>
  <c r="E7" i="15"/>
  <c r="D7" i="15"/>
  <c r="C7" i="15"/>
  <c r="N6" i="15"/>
  <c r="M6" i="15"/>
  <c r="L6" i="15"/>
  <c r="K6" i="15"/>
  <c r="J6" i="15"/>
  <c r="I6" i="15"/>
  <c r="H6" i="15"/>
  <c r="G6" i="15"/>
  <c r="F6" i="15"/>
  <c r="E6" i="15"/>
  <c r="D6" i="15"/>
  <c r="C6" i="15"/>
  <c r="N5" i="15"/>
  <c r="M5" i="15"/>
  <c r="L5" i="15"/>
  <c r="K5" i="15"/>
  <c r="J5" i="15"/>
  <c r="I5" i="15"/>
  <c r="H5" i="15"/>
  <c r="G5" i="15"/>
  <c r="F5" i="15"/>
  <c r="E5" i="15"/>
  <c r="D5" i="15"/>
  <c r="C5" i="15"/>
  <c r="N4" i="15"/>
  <c r="M4" i="15"/>
  <c r="L4" i="15"/>
  <c r="K4" i="15"/>
  <c r="J4" i="15"/>
  <c r="I4" i="15"/>
  <c r="H4" i="15"/>
  <c r="G4" i="15"/>
  <c r="F4" i="15"/>
  <c r="E4" i="15"/>
  <c r="D4" i="15"/>
  <c r="C4" i="15"/>
  <c r="N3" i="15"/>
  <c r="M3" i="15"/>
  <c r="L3" i="15"/>
  <c r="K3" i="15"/>
  <c r="J3" i="15"/>
  <c r="I3" i="15"/>
  <c r="H3" i="15"/>
  <c r="G3" i="15"/>
  <c r="F3" i="15"/>
  <c r="E3" i="15"/>
  <c r="D3" i="15"/>
  <c r="C3" i="15"/>
  <c r="N2" i="15"/>
  <c r="C12" i="12" s="1"/>
  <c r="M2" i="15"/>
  <c r="C10" i="12" s="1"/>
  <c r="L2" i="15"/>
  <c r="K2" i="15"/>
  <c r="J2" i="15"/>
  <c r="I2" i="15"/>
  <c r="H2" i="15"/>
  <c r="G2" i="15"/>
  <c r="F2" i="15"/>
  <c r="E2" i="15"/>
  <c r="D2" i="15"/>
  <c r="C2" i="15"/>
  <c r="P4" i="14"/>
  <c r="O4" i="14"/>
  <c r="N4" i="14"/>
  <c r="M4" i="14"/>
  <c r="L4" i="14"/>
  <c r="K4" i="14"/>
  <c r="J4" i="14"/>
  <c r="I4" i="14"/>
  <c r="P3" i="14"/>
  <c r="O3" i="14"/>
  <c r="N3" i="14"/>
  <c r="M3" i="14"/>
  <c r="L3" i="14"/>
  <c r="K3" i="14"/>
  <c r="J3" i="14"/>
  <c r="I3" i="14"/>
  <c r="P2" i="14"/>
  <c r="O2" i="14"/>
  <c r="N2" i="14"/>
  <c r="M2" i="14"/>
  <c r="L2" i="14"/>
  <c r="K2" i="14"/>
  <c r="J2" i="14"/>
  <c r="I2" i="14"/>
  <c r="J9" i="13"/>
  <c r="I9" i="13"/>
  <c r="H9" i="13"/>
  <c r="J8" i="13"/>
  <c r="I8" i="13"/>
  <c r="H8" i="13"/>
  <c r="J7" i="13"/>
  <c r="C9" i="12" s="1"/>
  <c r="I7" i="13"/>
  <c r="H7" i="13"/>
  <c r="C8" i="12" l="1"/>
  <c r="C7" i="12"/>
  <c r="C11" i="12"/>
  <c r="N26" i="8"/>
  <c r="M26" i="8"/>
  <c r="L26" i="8"/>
  <c r="K26" i="8"/>
  <c r="J26" i="8"/>
  <c r="I26" i="8"/>
  <c r="H26" i="8"/>
  <c r="G26" i="8"/>
  <c r="F26" i="8"/>
  <c r="E26" i="8"/>
  <c r="D26" i="8"/>
  <c r="C26" i="8"/>
  <c r="N25" i="8"/>
  <c r="M25" i="8"/>
  <c r="L25" i="8"/>
  <c r="K25" i="8"/>
  <c r="J25" i="8"/>
  <c r="I25" i="8"/>
  <c r="H25" i="8"/>
  <c r="G25" i="8"/>
  <c r="F25" i="8"/>
  <c r="E25" i="8"/>
  <c r="D25" i="8"/>
  <c r="C25" i="8"/>
  <c r="N22" i="8"/>
  <c r="M22" i="8"/>
  <c r="L22" i="8"/>
  <c r="K22" i="8"/>
  <c r="J22" i="8"/>
  <c r="I22" i="8"/>
  <c r="H22" i="8"/>
  <c r="G22" i="8"/>
  <c r="F22" i="8"/>
  <c r="E22" i="8"/>
  <c r="D22" i="8"/>
  <c r="C22" i="8"/>
  <c r="N24" i="8"/>
  <c r="M24" i="8"/>
  <c r="L24" i="8"/>
  <c r="K24" i="8"/>
  <c r="J24" i="8"/>
  <c r="I24" i="8"/>
  <c r="H24" i="8"/>
  <c r="G24" i="8"/>
  <c r="F24" i="8"/>
  <c r="E24" i="8"/>
  <c r="D24" i="8"/>
  <c r="C24" i="8"/>
  <c r="N17" i="8"/>
  <c r="M17" i="8"/>
  <c r="L17" i="8"/>
  <c r="K17" i="8"/>
  <c r="J17" i="8"/>
  <c r="I17" i="8"/>
  <c r="H17" i="8"/>
  <c r="G17" i="8"/>
  <c r="F17" i="8"/>
  <c r="E17" i="8"/>
  <c r="D17" i="8"/>
  <c r="C17" i="8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N59" i="8"/>
  <c r="M59" i="8"/>
  <c r="L59" i="8"/>
  <c r="K59" i="8"/>
  <c r="J59" i="8"/>
  <c r="I59" i="8"/>
  <c r="H59" i="8"/>
  <c r="G59" i="8"/>
  <c r="F59" i="8"/>
  <c r="E59" i="8"/>
  <c r="D59" i="8"/>
  <c r="C59" i="8"/>
  <c r="N57" i="8"/>
  <c r="M57" i="8"/>
  <c r="L57" i="8"/>
  <c r="K57" i="8"/>
  <c r="J57" i="8"/>
  <c r="I57" i="8"/>
  <c r="H57" i="8"/>
  <c r="G57" i="8"/>
  <c r="F57" i="8"/>
  <c r="E57" i="8"/>
  <c r="D57" i="8"/>
  <c r="C57" i="8"/>
  <c r="N58" i="8"/>
  <c r="M58" i="8"/>
  <c r="L58" i="8"/>
  <c r="K58" i="8"/>
  <c r="J58" i="8"/>
  <c r="I58" i="8"/>
  <c r="H58" i="8"/>
  <c r="G58" i="8"/>
  <c r="F58" i="8"/>
  <c r="E58" i="8"/>
  <c r="D58" i="8"/>
  <c r="C58" i="8"/>
  <c r="N33" i="8"/>
  <c r="M33" i="8"/>
  <c r="L33" i="8"/>
  <c r="K33" i="8"/>
  <c r="J33" i="8"/>
  <c r="I33" i="8"/>
  <c r="H33" i="8"/>
  <c r="G33" i="8"/>
  <c r="F33" i="8"/>
  <c r="E33" i="8"/>
  <c r="D33" i="8"/>
  <c r="C33" i="8"/>
  <c r="N44" i="8"/>
  <c r="M44" i="8"/>
  <c r="L44" i="8"/>
  <c r="K44" i="8"/>
  <c r="J44" i="8"/>
  <c r="I44" i="8"/>
  <c r="H44" i="8"/>
  <c r="G44" i="8"/>
  <c r="F44" i="8"/>
  <c r="E44" i="8"/>
  <c r="D44" i="8"/>
  <c r="C44" i="8"/>
  <c r="N48" i="8"/>
  <c r="M48" i="8"/>
  <c r="L48" i="8"/>
  <c r="K48" i="8"/>
  <c r="J48" i="8"/>
  <c r="I48" i="8"/>
  <c r="H48" i="8"/>
  <c r="G48" i="8"/>
  <c r="F48" i="8"/>
  <c r="E48" i="8"/>
  <c r="D48" i="8"/>
  <c r="C48" i="8"/>
  <c r="N42" i="8"/>
  <c r="M42" i="8"/>
  <c r="L42" i="8"/>
  <c r="K42" i="8"/>
  <c r="J42" i="8"/>
  <c r="I42" i="8"/>
  <c r="H42" i="8"/>
  <c r="G42" i="8"/>
  <c r="F42" i="8"/>
  <c r="E42" i="8"/>
  <c r="D42" i="8"/>
  <c r="C42" i="8"/>
  <c r="N40" i="8"/>
  <c r="M40" i="8"/>
  <c r="L40" i="8"/>
  <c r="K40" i="8"/>
  <c r="J40" i="8"/>
  <c r="I40" i="8"/>
  <c r="H40" i="8"/>
  <c r="G40" i="8"/>
  <c r="F40" i="8"/>
  <c r="E40" i="8"/>
  <c r="D40" i="8"/>
  <c r="C40" i="8"/>
  <c r="N38" i="8"/>
  <c r="M38" i="8"/>
  <c r="L38" i="8"/>
  <c r="K38" i="8"/>
  <c r="J38" i="8"/>
  <c r="I38" i="8"/>
  <c r="H38" i="8"/>
  <c r="G38" i="8"/>
  <c r="F38" i="8"/>
  <c r="E38" i="8"/>
  <c r="D38" i="8"/>
  <c r="C38" i="8"/>
  <c r="N36" i="8"/>
  <c r="M36" i="8"/>
  <c r="L36" i="8"/>
  <c r="K36" i="8"/>
  <c r="J36" i="8"/>
  <c r="I36" i="8"/>
  <c r="H36" i="8"/>
  <c r="G36" i="8"/>
  <c r="F36" i="8"/>
  <c r="E36" i="8"/>
  <c r="D36" i="8"/>
  <c r="C36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93" i="8" l="1"/>
  <c r="M93" i="8"/>
  <c r="L93" i="8"/>
  <c r="K93" i="8"/>
  <c r="J93" i="8"/>
  <c r="I93" i="8"/>
  <c r="H93" i="8"/>
  <c r="G93" i="8"/>
  <c r="F93" i="8"/>
  <c r="E93" i="8"/>
  <c r="D93" i="8"/>
  <c r="C93" i="8"/>
  <c r="N92" i="8"/>
  <c r="M92" i="8"/>
  <c r="L92" i="8"/>
  <c r="K92" i="8"/>
  <c r="J92" i="8"/>
  <c r="I92" i="8"/>
  <c r="H92" i="8"/>
  <c r="G92" i="8"/>
  <c r="F92" i="8"/>
  <c r="E92" i="8"/>
  <c r="D92" i="8"/>
  <c r="C92" i="8"/>
  <c r="N89" i="8"/>
  <c r="M89" i="8"/>
  <c r="L89" i="8"/>
  <c r="K89" i="8"/>
  <c r="J89" i="8"/>
  <c r="I89" i="8"/>
  <c r="H89" i="8"/>
  <c r="G89" i="8"/>
  <c r="F89" i="8"/>
  <c r="E89" i="8"/>
  <c r="D89" i="8"/>
  <c r="C89" i="8"/>
  <c r="N91" i="8"/>
  <c r="M91" i="8"/>
  <c r="L91" i="8"/>
  <c r="K91" i="8"/>
  <c r="J91" i="8"/>
  <c r="I91" i="8"/>
  <c r="H91" i="8"/>
  <c r="G91" i="8"/>
  <c r="F91" i="8"/>
  <c r="E91" i="8"/>
  <c r="D91" i="8"/>
  <c r="C91" i="8"/>
  <c r="N90" i="8"/>
  <c r="M90" i="8"/>
  <c r="L90" i="8"/>
  <c r="K90" i="8"/>
  <c r="J90" i="8"/>
  <c r="I90" i="8"/>
  <c r="H90" i="8"/>
  <c r="G90" i="8"/>
  <c r="F90" i="8"/>
  <c r="E90" i="8"/>
  <c r="D90" i="8"/>
  <c r="C90" i="8"/>
  <c r="N63" i="8"/>
  <c r="M63" i="8"/>
  <c r="L63" i="8"/>
  <c r="K63" i="8"/>
  <c r="J63" i="8"/>
  <c r="I63" i="8"/>
  <c r="H63" i="8"/>
  <c r="G63" i="8"/>
  <c r="F63" i="8"/>
  <c r="E63" i="8"/>
  <c r="D63" i="8"/>
  <c r="C63" i="8"/>
  <c r="N55" i="8"/>
  <c r="M55" i="8"/>
  <c r="L55" i="8"/>
  <c r="K55" i="8"/>
  <c r="J55" i="8"/>
  <c r="I55" i="8"/>
  <c r="H55" i="8"/>
  <c r="G55" i="8"/>
  <c r="F55" i="8"/>
  <c r="E55" i="8"/>
  <c r="D55" i="8"/>
  <c r="C55" i="8"/>
  <c r="N56" i="8"/>
  <c r="M56" i="8"/>
  <c r="L56" i="8"/>
  <c r="K56" i="8"/>
  <c r="J56" i="8"/>
  <c r="I56" i="8"/>
  <c r="H56" i="8"/>
  <c r="G56" i="8"/>
  <c r="F56" i="8"/>
  <c r="E56" i="8"/>
  <c r="D56" i="8"/>
  <c r="C56" i="8"/>
  <c r="N54" i="8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N62" i="8"/>
  <c r="M62" i="8"/>
  <c r="L62" i="8"/>
  <c r="K62" i="8"/>
  <c r="J62" i="8"/>
  <c r="I62" i="8"/>
  <c r="H62" i="8"/>
  <c r="G62" i="8"/>
  <c r="F62" i="8"/>
  <c r="E62" i="8"/>
  <c r="D62" i="8"/>
  <c r="C62" i="8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43" i="8"/>
  <c r="M43" i="8"/>
  <c r="L43" i="8"/>
  <c r="K43" i="8"/>
  <c r="J43" i="8"/>
  <c r="I43" i="8"/>
  <c r="H43" i="8"/>
  <c r="G43" i="8"/>
  <c r="F43" i="8"/>
  <c r="E43" i="8"/>
  <c r="D43" i="8"/>
  <c r="C43" i="8"/>
  <c r="N46" i="8"/>
  <c r="M46" i="8"/>
  <c r="L46" i="8"/>
  <c r="K46" i="8"/>
  <c r="J46" i="8"/>
  <c r="I46" i="8"/>
  <c r="H46" i="8"/>
  <c r="G46" i="8"/>
  <c r="F46" i="8"/>
  <c r="E46" i="8"/>
  <c r="D46" i="8"/>
  <c r="C46" i="8"/>
  <c r="N39" i="8"/>
  <c r="M39" i="8"/>
  <c r="L39" i="8"/>
  <c r="K39" i="8"/>
  <c r="J39" i="8"/>
  <c r="I39" i="8"/>
  <c r="H39" i="8"/>
  <c r="G39" i="8"/>
  <c r="F39" i="8"/>
  <c r="E39" i="8"/>
  <c r="D39" i="8"/>
  <c r="C39" i="8"/>
  <c r="N37" i="8"/>
  <c r="M37" i="8"/>
  <c r="L37" i="8"/>
  <c r="K37" i="8"/>
  <c r="J37" i="8"/>
  <c r="I37" i="8"/>
  <c r="H37" i="8"/>
  <c r="G37" i="8"/>
  <c r="F37" i="8"/>
  <c r="E37" i="8"/>
  <c r="D37" i="8"/>
  <c r="C37" i="8"/>
  <c r="N87" i="8"/>
  <c r="M87" i="8"/>
  <c r="L87" i="8"/>
  <c r="K87" i="8"/>
  <c r="J87" i="8"/>
  <c r="I87" i="8"/>
  <c r="H87" i="8"/>
  <c r="G87" i="8"/>
  <c r="F87" i="8"/>
  <c r="E87" i="8"/>
  <c r="D87" i="8"/>
  <c r="C87" i="8"/>
  <c r="N88" i="8"/>
  <c r="M88" i="8"/>
  <c r="L88" i="8"/>
  <c r="K88" i="8"/>
  <c r="J88" i="8"/>
  <c r="I88" i="8"/>
  <c r="H88" i="8"/>
  <c r="G88" i="8"/>
  <c r="F88" i="8"/>
  <c r="E88" i="8"/>
  <c r="D88" i="8"/>
  <c r="C88" i="8"/>
  <c r="N86" i="8"/>
  <c r="M86" i="8"/>
  <c r="L86" i="8"/>
  <c r="K86" i="8"/>
  <c r="J86" i="8"/>
  <c r="I86" i="8"/>
  <c r="H86" i="8"/>
  <c r="G86" i="8"/>
  <c r="F86" i="8"/>
  <c r="E86" i="8"/>
  <c r="D86" i="8"/>
  <c r="C86" i="8"/>
  <c r="N85" i="8"/>
  <c r="M85" i="8"/>
  <c r="L85" i="8"/>
  <c r="K85" i="8"/>
  <c r="J85" i="8"/>
  <c r="I85" i="8"/>
  <c r="H85" i="8"/>
  <c r="G85" i="8"/>
  <c r="F85" i="8"/>
  <c r="E85" i="8"/>
  <c r="D85" i="8"/>
  <c r="C85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9" i="8"/>
  <c r="M79" i="8"/>
  <c r="L79" i="8"/>
  <c r="K79" i="8"/>
  <c r="J79" i="8"/>
  <c r="I79" i="8"/>
  <c r="H79" i="8"/>
  <c r="G79" i="8"/>
  <c r="F79" i="8"/>
  <c r="E79" i="8"/>
  <c r="D79" i="8"/>
  <c r="C79" i="8"/>
  <c r="N74" i="8"/>
  <c r="M74" i="8"/>
  <c r="L74" i="8"/>
  <c r="K74" i="8"/>
  <c r="J74" i="8"/>
  <c r="I74" i="8"/>
  <c r="H74" i="8"/>
  <c r="G74" i="8"/>
  <c r="F74" i="8"/>
  <c r="E74" i="8"/>
  <c r="D74" i="8"/>
  <c r="C74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3" i="8"/>
  <c r="M73" i="8"/>
  <c r="L73" i="8"/>
  <c r="K73" i="8"/>
  <c r="J73" i="8"/>
  <c r="I73" i="8"/>
  <c r="H73" i="8"/>
  <c r="G73" i="8"/>
  <c r="F73" i="8"/>
  <c r="E73" i="8"/>
  <c r="D73" i="8"/>
  <c r="C73" i="8"/>
  <c r="N69" i="8"/>
  <c r="M69" i="8"/>
  <c r="L69" i="8"/>
  <c r="K69" i="8"/>
  <c r="J69" i="8"/>
  <c r="I69" i="8"/>
  <c r="H69" i="8"/>
  <c r="G69" i="8"/>
  <c r="F69" i="8"/>
  <c r="E69" i="8"/>
  <c r="D69" i="8"/>
  <c r="C69" i="8"/>
  <c r="N70" i="8"/>
  <c r="M70" i="8"/>
  <c r="L70" i="8"/>
  <c r="K70" i="8"/>
  <c r="J70" i="8"/>
  <c r="I70" i="8"/>
  <c r="H70" i="8"/>
  <c r="G70" i="8"/>
  <c r="F70" i="8"/>
  <c r="E70" i="8"/>
  <c r="D70" i="8"/>
  <c r="C70" i="8"/>
  <c r="N68" i="8"/>
  <c r="M68" i="8"/>
  <c r="L68" i="8"/>
  <c r="K68" i="8"/>
  <c r="J68" i="8"/>
  <c r="I68" i="8"/>
  <c r="H68" i="8"/>
  <c r="G68" i="8"/>
  <c r="F68" i="8"/>
  <c r="E68" i="8"/>
  <c r="D68" i="8"/>
  <c r="C68" i="8"/>
  <c r="N67" i="8"/>
  <c r="M67" i="8"/>
  <c r="L67" i="8"/>
  <c r="K67" i="8"/>
  <c r="J67" i="8"/>
  <c r="I67" i="8"/>
  <c r="H67" i="8"/>
  <c r="G67" i="8"/>
  <c r="F67" i="8"/>
  <c r="E67" i="8"/>
  <c r="D67" i="8"/>
  <c r="C67" i="8"/>
  <c r="N66" i="8"/>
  <c r="M66" i="8"/>
  <c r="L66" i="8"/>
  <c r="K66" i="8"/>
  <c r="J66" i="8"/>
  <c r="I66" i="8"/>
  <c r="H66" i="8"/>
  <c r="G66" i="8"/>
  <c r="F66" i="8"/>
  <c r="E66" i="8"/>
  <c r="D66" i="8"/>
  <c r="C66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31" i="8"/>
  <c r="M31" i="8"/>
  <c r="L31" i="8"/>
  <c r="K31" i="8"/>
  <c r="J31" i="8"/>
  <c r="I31" i="8"/>
  <c r="H31" i="8"/>
  <c r="G31" i="8"/>
  <c r="F31" i="8"/>
  <c r="E31" i="8"/>
  <c r="D31" i="8"/>
  <c r="C31" i="8"/>
  <c r="N47" i="8"/>
  <c r="M47" i="8"/>
  <c r="L47" i="8"/>
  <c r="K47" i="8"/>
  <c r="J47" i="8"/>
  <c r="I47" i="8"/>
  <c r="H47" i="8"/>
  <c r="G47" i="8"/>
  <c r="F47" i="8"/>
  <c r="E47" i="8"/>
  <c r="D47" i="8"/>
  <c r="C47" i="8"/>
  <c r="N41" i="8"/>
  <c r="M41" i="8"/>
  <c r="L41" i="8"/>
  <c r="K41" i="8"/>
  <c r="J41" i="8"/>
  <c r="I41" i="8"/>
  <c r="H41" i="8"/>
  <c r="G41" i="8"/>
  <c r="F41" i="8"/>
  <c r="E41" i="8"/>
  <c r="D41" i="8"/>
  <c r="C41" i="8"/>
  <c r="N45" i="8"/>
  <c r="M45" i="8"/>
  <c r="L45" i="8"/>
  <c r="K45" i="8"/>
  <c r="J45" i="8"/>
  <c r="I45" i="8"/>
  <c r="H45" i="8"/>
  <c r="G45" i="8"/>
  <c r="F45" i="8"/>
  <c r="E45" i="8"/>
  <c r="D45" i="8"/>
  <c r="C45" i="8"/>
  <c r="N34" i="8"/>
  <c r="M34" i="8"/>
  <c r="L34" i="8"/>
  <c r="K34" i="8"/>
  <c r="J34" i="8"/>
  <c r="I34" i="8"/>
  <c r="H34" i="8"/>
  <c r="G34" i="8"/>
  <c r="F34" i="8"/>
  <c r="E34" i="8"/>
  <c r="D34" i="8"/>
  <c r="C34" i="8"/>
  <c r="N32" i="8"/>
  <c r="M32" i="8"/>
  <c r="L32" i="8"/>
  <c r="K32" i="8"/>
  <c r="J32" i="8"/>
  <c r="I32" i="8"/>
  <c r="H32" i="8"/>
  <c r="G32" i="8"/>
  <c r="F32" i="8"/>
  <c r="E32" i="8"/>
  <c r="D32" i="8"/>
  <c r="C32" i="8"/>
  <c r="N35" i="8"/>
  <c r="M35" i="8"/>
  <c r="L35" i="8"/>
  <c r="K35" i="8"/>
  <c r="J35" i="8"/>
  <c r="I35" i="8"/>
  <c r="H35" i="8"/>
  <c r="G35" i="8"/>
  <c r="F35" i="8"/>
  <c r="E35" i="8"/>
  <c r="D35" i="8"/>
  <c r="C35" i="8"/>
  <c r="N28" i="8"/>
  <c r="M28" i="8"/>
  <c r="L28" i="8"/>
  <c r="K28" i="8"/>
  <c r="J28" i="8"/>
  <c r="I28" i="8"/>
  <c r="H28" i="8"/>
  <c r="G28" i="8"/>
  <c r="F28" i="8"/>
  <c r="E28" i="8"/>
  <c r="D28" i="8"/>
  <c r="C28" i="8"/>
  <c r="N27" i="8"/>
  <c r="M27" i="8"/>
  <c r="L27" i="8"/>
  <c r="K27" i="8"/>
  <c r="J27" i="8"/>
  <c r="I27" i="8"/>
  <c r="H27" i="8"/>
  <c r="G27" i="8"/>
  <c r="F27" i="8"/>
  <c r="E27" i="8"/>
  <c r="D27" i="8"/>
  <c r="C27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0" i="8"/>
  <c r="M20" i="8"/>
  <c r="L20" i="8"/>
  <c r="K20" i="8"/>
  <c r="J20" i="8"/>
  <c r="I20" i="8"/>
  <c r="H20" i="8"/>
  <c r="G20" i="8"/>
  <c r="F20" i="8"/>
  <c r="E20" i="8"/>
  <c r="D20" i="8"/>
  <c r="C20" i="8"/>
  <c r="N19" i="8"/>
  <c r="M19" i="8"/>
  <c r="L19" i="8"/>
  <c r="K19" i="8"/>
  <c r="J19" i="8"/>
  <c r="I19" i="8"/>
  <c r="H19" i="8"/>
  <c r="G19" i="8"/>
  <c r="F19" i="8"/>
  <c r="E19" i="8"/>
  <c r="D19" i="8"/>
  <c r="C19" i="8"/>
  <c r="N21" i="8"/>
  <c r="M21" i="8"/>
  <c r="L21" i="8"/>
  <c r="K21" i="8"/>
  <c r="J21" i="8"/>
  <c r="I21" i="8"/>
  <c r="H21" i="8"/>
  <c r="G21" i="8"/>
  <c r="F21" i="8"/>
  <c r="E21" i="8"/>
  <c r="D21" i="8"/>
  <c r="C21" i="8"/>
  <c r="N23" i="8"/>
  <c r="M23" i="8"/>
  <c r="L23" i="8"/>
  <c r="K23" i="8"/>
  <c r="J23" i="8"/>
  <c r="I23" i="8"/>
  <c r="H23" i="8"/>
  <c r="G23" i="8"/>
  <c r="F23" i="8"/>
  <c r="E23" i="8"/>
  <c r="D23" i="8"/>
  <c r="C23" i="8"/>
  <c r="N18" i="8"/>
  <c r="M18" i="8"/>
  <c r="L18" i="8"/>
  <c r="K18" i="8"/>
  <c r="J18" i="8"/>
  <c r="I18" i="8"/>
  <c r="H18" i="8"/>
  <c r="G18" i="8"/>
  <c r="F18" i="8"/>
  <c r="E18" i="8"/>
  <c r="D18" i="8"/>
  <c r="C18" i="8"/>
  <c r="P35" i="4" l="1"/>
  <c r="O35" i="4"/>
  <c r="N35" i="4"/>
  <c r="M35" i="4"/>
  <c r="L35" i="4"/>
  <c r="K35" i="4"/>
  <c r="J35" i="4"/>
  <c r="I35" i="4"/>
  <c r="H35" i="4"/>
  <c r="D35" i="4"/>
  <c r="C35" i="4"/>
  <c r="P34" i="4"/>
  <c r="O34" i="4"/>
  <c r="N34" i="4"/>
  <c r="M34" i="4"/>
  <c r="L34" i="4"/>
  <c r="K34" i="4"/>
  <c r="J34" i="4"/>
  <c r="I34" i="4"/>
  <c r="H34" i="4"/>
  <c r="D34" i="4"/>
  <c r="C34" i="4"/>
  <c r="P33" i="4"/>
  <c r="O33" i="4"/>
  <c r="N33" i="4"/>
  <c r="M33" i="4"/>
  <c r="L33" i="4"/>
  <c r="K33" i="4"/>
  <c r="J33" i="4"/>
  <c r="I33" i="4"/>
  <c r="H33" i="4"/>
  <c r="D33" i="4"/>
  <c r="C33" i="4"/>
  <c r="P32" i="4"/>
  <c r="O32" i="4"/>
  <c r="N32" i="4"/>
  <c r="M32" i="4"/>
  <c r="L32" i="4"/>
  <c r="K32" i="4"/>
  <c r="J32" i="4"/>
  <c r="I32" i="4"/>
  <c r="H32" i="4"/>
  <c r="D32" i="4"/>
  <c r="C32" i="4"/>
  <c r="P30" i="4"/>
  <c r="O30" i="4"/>
  <c r="N30" i="4"/>
  <c r="M30" i="4"/>
  <c r="L30" i="4"/>
  <c r="K30" i="4"/>
  <c r="J30" i="4"/>
  <c r="I30" i="4"/>
  <c r="H30" i="4"/>
  <c r="D30" i="4"/>
  <c r="C30" i="4"/>
  <c r="P29" i="4"/>
  <c r="O29" i="4"/>
  <c r="N29" i="4"/>
  <c r="M29" i="4"/>
  <c r="L29" i="4"/>
  <c r="K29" i="4"/>
  <c r="J29" i="4"/>
  <c r="I29" i="4"/>
  <c r="H29" i="4"/>
  <c r="D29" i="4"/>
  <c r="C29" i="4"/>
  <c r="P31" i="4"/>
  <c r="O31" i="4"/>
  <c r="N31" i="4"/>
  <c r="M31" i="4"/>
  <c r="L31" i="4"/>
  <c r="K31" i="4"/>
  <c r="J31" i="4"/>
  <c r="I31" i="4"/>
  <c r="H31" i="4"/>
  <c r="D31" i="4"/>
  <c r="C31" i="4"/>
  <c r="P28" i="4"/>
  <c r="O28" i="4"/>
  <c r="N28" i="4"/>
  <c r="M28" i="4"/>
  <c r="L28" i="4"/>
  <c r="K28" i="4"/>
  <c r="J28" i="4"/>
  <c r="I28" i="4"/>
  <c r="H28" i="4"/>
  <c r="D28" i="4"/>
  <c r="C28" i="4"/>
  <c r="P26" i="4"/>
  <c r="O26" i="4"/>
  <c r="N26" i="4"/>
  <c r="M26" i="4"/>
  <c r="L26" i="4"/>
  <c r="K26" i="4"/>
  <c r="J26" i="4"/>
  <c r="I26" i="4"/>
  <c r="H26" i="4"/>
  <c r="D26" i="4"/>
  <c r="C26" i="4"/>
  <c r="P25" i="4"/>
  <c r="O25" i="4"/>
  <c r="N25" i="4"/>
  <c r="M25" i="4"/>
  <c r="L25" i="4"/>
  <c r="K25" i="4"/>
  <c r="J25" i="4"/>
  <c r="I25" i="4"/>
  <c r="H25" i="4"/>
  <c r="D25" i="4"/>
  <c r="C25" i="4"/>
  <c r="P24" i="4"/>
  <c r="O24" i="4"/>
  <c r="N24" i="4"/>
  <c r="M24" i="4"/>
  <c r="L24" i="4"/>
  <c r="K24" i="4"/>
  <c r="J24" i="4"/>
  <c r="I24" i="4"/>
  <c r="H24" i="4"/>
  <c r="D24" i="4"/>
  <c r="C24" i="4"/>
  <c r="P23" i="4"/>
  <c r="O23" i="4"/>
  <c r="N23" i="4"/>
  <c r="M23" i="4"/>
  <c r="L23" i="4"/>
  <c r="K23" i="4"/>
  <c r="J23" i="4"/>
  <c r="I23" i="4"/>
  <c r="H23" i="4"/>
  <c r="D23" i="4"/>
  <c r="C23" i="4"/>
  <c r="P22" i="4"/>
  <c r="O22" i="4"/>
  <c r="N22" i="4"/>
  <c r="M22" i="4"/>
  <c r="L22" i="4"/>
  <c r="K22" i="4"/>
  <c r="J22" i="4"/>
  <c r="I22" i="4"/>
  <c r="H22" i="4"/>
  <c r="D22" i="4"/>
  <c r="C22" i="4"/>
  <c r="P21" i="4"/>
  <c r="O21" i="4"/>
  <c r="N21" i="4"/>
  <c r="M21" i="4"/>
  <c r="L21" i="4"/>
  <c r="K21" i="4"/>
  <c r="J21" i="4"/>
  <c r="I21" i="4"/>
  <c r="H21" i="4"/>
  <c r="D21" i="4"/>
  <c r="C21" i="4"/>
  <c r="P20" i="4"/>
  <c r="O20" i="4"/>
  <c r="N20" i="4"/>
  <c r="M20" i="4"/>
  <c r="L20" i="4"/>
  <c r="K20" i="4"/>
  <c r="J20" i="4"/>
  <c r="I20" i="4"/>
  <c r="H20" i="4"/>
  <c r="D20" i="4"/>
  <c r="C20" i="4"/>
  <c r="P19" i="4"/>
  <c r="O19" i="4"/>
  <c r="N19" i="4"/>
  <c r="M19" i="4"/>
  <c r="L19" i="4"/>
  <c r="K19" i="4"/>
  <c r="J19" i="4"/>
  <c r="I19" i="4"/>
  <c r="H19" i="4"/>
  <c r="D19" i="4"/>
  <c r="C19" i="4"/>
  <c r="P18" i="4"/>
  <c r="O18" i="4"/>
  <c r="N18" i="4"/>
  <c r="M18" i="4"/>
  <c r="L18" i="4"/>
  <c r="K18" i="4"/>
  <c r="J18" i="4"/>
  <c r="I18" i="4"/>
  <c r="H18" i="4"/>
  <c r="D18" i="4"/>
  <c r="C18" i="4"/>
  <c r="P17" i="4"/>
  <c r="O17" i="4"/>
  <c r="N17" i="4"/>
  <c r="M17" i="4"/>
  <c r="L17" i="4"/>
  <c r="K17" i="4"/>
  <c r="J17" i="4"/>
  <c r="I17" i="4"/>
  <c r="H17" i="4"/>
  <c r="D17" i="4"/>
  <c r="C17" i="4"/>
  <c r="P16" i="4"/>
  <c r="O16" i="4"/>
  <c r="N16" i="4"/>
  <c r="M16" i="4"/>
  <c r="L16" i="4"/>
  <c r="K16" i="4"/>
  <c r="J16" i="4"/>
  <c r="I16" i="4"/>
  <c r="H16" i="4"/>
  <c r="D16" i="4"/>
  <c r="C16" i="4"/>
  <c r="P15" i="4"/>
  <c r="O15" i="4"/>
  <c r="N15" i="4"/>
  <c r="M15" i="4"/>
  <c r="L15" i="4"/>
  <c r="K15" i="4"/>
  <c r="J15" i="4"/>
  <c r="I15" i="4"/>
  <c r="H15" i="4"/>
  <c r="D15" i="4"/>
  <c r="C15" i="4"/>
  <c r="P14" i="4"/>
  <c r="O14" i="4"/>
  <c r="N14" i="4"/>
  <c r="M14" i="4"/>
  <c r="L14" i="4"/>
  <c r="K14" i="4"/>
  <c r="J14" i="4"/>
  <c r="I14" i="4"/>
  <c r="H14" i="4"/>
  <c r="D14" i="4"/>
  <c r="C14" i="4"/>
  <c r="P13" i="4"/>
  <c r="O13" i="4"/>
  <c r="N13" i="4"/>
  <c r="M13" i="4"/>
  <c r="L13" i="4"/>
  <c r="K13" i="4"/>
  <c r="J13" i="4"/>
  <c r="I13" i="4"/>
  <c r="H13" i="4"/>
  <c r="D13" i="4"/>
  <c r="C13" i="4"/>
  <c r="P12" i="4"/>
  <c r="O12" i="4"/>
  <c r="N12" i="4"/>
  <c r="M12" i="4"/>
  <c r="L12" i="4"/>
  <c r="K12" i="4"/>
  <c r="J12" i="4"/>
  <c r="I12" i="4"/>
  <c r="H12" i="4"/>
  <c r="D12" i="4"/>
  <c r="C12" i="4"/>
  <c r="P11" i="4"/>
  <c r="O11" i="4"/>
  <c r="N11" i="4"/>
  <c r="M11" i="4"/>
  <c r="L11" i="4"/>
  <c r="K11" i="4"/>
  <c r="J11" i="4"/>
  <c r="I11" i="4"/>
  <c r="H11" i="4"/>
  <c r="D11" i="4"/>
  <c r="C11" i="4"/>
  <c r="P10" i="4"/>
  <c r="O10" i="4"/>
  <c r="N10" i="4"/>
  <c r="M10" i="4"/>
  <c r="L10" i="4"/>
  <c r="K10" i="4"/>
  <c r="J10" i="4"/>
  <c r="I10" i="4"/>
  <c r="H10" i="4"/>
  <c r="D10" i="4"/>
  <c r="C10" i="4"/>
  <c r="P9" i="4"/>
  <c r="O9" i="4"/>
  <c r="N9" i="4"/>
  <c r="M9" i="4"/>
  <c r="L9" i="4"/>
  <c r="K9" i="4"/>
  <c r="J9" i="4"/>
  <c r="I9" i="4"/>
  <c r="H9" i="4"/>
  <c r="D9" i="4"/>
  <c r="C9" i="4"/>
  <c r="J29" i="3"/>
  <c r="I29" i="3"/>
  <c r="H29" i="3"/>
  <c r="J28" i="3"/>
  <c r="I28" i="3"/>
  <c r="H28" i="3"/>
  <c r="J27" i="3"/>
  <c r="I27" i="3"/>
  <c r="H27" i="3"/>
  <c r="J26" i="3"/>
  <c r="I26" i="3"/>
  <c r="H26" i="3"/>
  <c r="J25" i="3"/>
  <c r="I25" i="3"/>
  <c r="H25" i="3"/>
  <c r="J24" i="3"/>
  <c r="I24" i="3"/>
  <c r="H24" i="3"/>
  <c r="J22" i="3"/>
  <c r="I22" i="3"/>
  <c r="H22" i="3"/>
  <c r="J21" i="3"/>
  <c r="I21" i="3"/>
  <c r="H21" i="3"/>
  <c r="J20" i="3"/>
  <c r="I20" i="3"/>
  <c r="H20" i="3"/>
  <c r="J19" i="3"/>
  <c r="I19" i="3"/>
  <c r="H19" i="3"/>
  <c r="J18" i="3"/>
  <c r="I18" i="3"/>
  <c r="H18" i="3"/>
  <c r="J17" i="3"/>
  <c r="I17" i="3"/>
  <c r="H17" i="3"/>
  <c r="J16" i="3"/>
  <c r="I16" i="3"/>
  <c r="H16" i="3"/>
  <c r="J15" i="3"/>
  <c r="I15" i="3"/>
  <c r="H15" i="3"/>
  <c r="J13" i="3" l="1"/>
  <c r="I13" i="3"/>
  <c r="H13" i="3"/>
  <c r="J12" i="3"/>
  <c r="I12" i="3"/>
  <c r="H12" i="3"/>
  <c r="H14" i="3"/>
  <c r="I14" i="3"/>
  <c r="J14" i="3"/>
  <c r="N16" i="8" l="1"/>
  <c r="M16" i="8"/>
  <c r="L16" i="8"/>
  <c r="K16" i="8"/>
  <c r="J16" i="8"/>
  <c r="I16" i="8"/>
  <c r="H16" i="8"/>
  <c r="G16" i="8"/>
  <c r="F16" i="8"/>
  <c r="E16" i="8"/>
  <c r="D16" i="8"/>
  <c r="C16" i="8"/>
  <c r="N14" i="8"/>
  <c r="M14" i="8"/>
  <c r="L14" i="8"/>
  <c r="K14" i="8"/>
  <c r="J14" i="8"/>
  <c r="I14" i="8"/>
  <c r="H14" i="8"/>
  <c r="G14" i="8"/>
  <c r="F14" i="8"/>
  <c r="E14" i="8"/>
  <c r="D14" i="8"/>
  <c r="C14" i="8"/>
  <c r="N15" i="8"/>
  <c r="M15" i="8"/>
  <c r="L15" i="8"/>
  <c r="K15" i="8"/>
  <c r="J15" i="8"/>
  <c r="I15" i="8"/>
  <c r="H15" i="8"/>
  <c r="G15" i="8"/>
  <c r="F15" i="8"/>
  <c r="E15" i="8"/>
  <c r="D15" i="8"/>
  <c r="C15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N3" i="8"/>
  <c r="M3" i="8"/>
  <c r="L3" i="8"/>
  <c r="K3" i="8"/>
  <c r="J3" i="8"/>
  <c r="I3" i="8"/>
  <c r="H3" i="8"/>
  <c r="G3" i="8"/>
  <c r="F3" i="8"/>
  <c r="E3" i="8"/>
  <c r="D3" i="8"/>
  <c r="C3" i="8"/>
  <c r="H2" i="8"/>
  <c r="E2" i="8"/>
  <c r="D2" i="8"/>
  <c r="C2" i="8"/>
  <c r="H8" i="4" l="1"/>
  <c r="H5" i="4"/>
  <c r="H4" i="4"/>
  <c r="H3" i="4"/>
  <c r="H2" i="4"/>
  <c r="D8" i="4"/>
  <c r="C8" i="4"/>
  <c r="D5" i="4"/>
  <c r="C5" i="4"/>
  <c r="D4" i="4"/>
  <c r="C4" i="4"/>
  <c r="D3" i="4"/>
  <c r="C3" i="4"/>
  <c r="D2" i="4"/>
  <c r="C2" i="4"/>
  <c r="P8" i="4" l="1"/>
  <c r="O8" i="4"/>
  <c r="N8" i="4"/>
  <c r="M8" i="4"/>
  <c r="L8" i="4"/>
  <c r="K8" i="4"/>
  <c r="J8" i="4"/>
  <c r="I8" i="4"/>
  <c r="P5" i="4"/>
  <c r="O5" i="4"/>
  <c r="N5" i="4"/>
  <c r="M5" i="4"/>
  <c r="L5" i="4"/>
  <c r="K5" i="4"/>
  <c r="J5" i="4"/>
  <c r="I5" i="4"/>
  <c r="P4" i="4"/>
  <c r="O4" i="4"/>
  <c r="N4" i="4"/>
  <c r="M4" i="4"/>
  <c r="L4" i="4"/>
  <c r="K4" i="4"/>
  <c r="J4" i="4"/>
  <c r="I4" i="4"/>
  <c r="P3" i="4"/>
  <c r="O3" i="4"/>
  <c r="N3" i="4"/>
  <c r="M3" i="4"/>
  <c r="L3" i="4"/>
  <c r="K3" i="4"/>
  <c r="J3" i="4"/>
  <c r="I3" i="4"/>
  <c r="J8" i="3" l="1"/>
  <c r="I8" i="3"/>
  <c r="H8" i="3"/>
  <c r="P2" i="4" l="1"/>
  <c r="N2" i="8"/>
  <c r="B11" i="12" l="1"/>
  <c r="B12" i="12"/>
  <c r="I2" i="4"/>
  <c r="O2" i="4" l="1"/>
  <c r="N2" i="4"/>
  <c r="M2" i="4"/>
  <c r="L2" i="4"/>
  <c r="K2" i="4"/>
  <c r="J2" i="4"/>
  <c r="G2" i="8"/>
  <c r="F2" i="8"/>
  <c r="M2" i="8" l="1"/>
  <c r="J11" i="3"/>
  <c r="J9" i="3"/>
  <c r="J7" i="3"/>
  <c r="B10" i="12" l="1"/>
  <c r="B9" i="12"/>
  <c r="L2" i="8" l="1"/>
  <c r="K2" i="8"/>
  <c r="J2" i="8"/>
  <c r="I2" i="8"/>
  <c r="I11" i="3"/>
  <c r="H11" i="3"/>
  <c r="I9" i="3"/>
  <c r="H9" i="3"/>
  <c r="I7" i="3"/>
  <c r="H7" i="3"/>
  <c r="B7" i="12" l="1"/>
  <c r="B8" i="12"/>
</calcChain>
</file>

<file path=xl/sharedStrings.xml><?xml version="1.0" encoding="utf-8"?>
<sst xmlns="http://schemas.openxmlformats.org/spreadsheetml/2006/main" count="5192" uniqueCount="1375">
  <si>
    <t>Schedule</t>
  </si>
  <si>
    <t>Inputs</t>
  </si>
  <si>
    <t>Dozers</t>
  </si>
  <si>
    <t>Pipelayers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</si>
  <si>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</si>
  <si>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</si>
  <si>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</si>
  <si>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</si>
  <si>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</si>
  <si>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</si>
  <si>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</si>
  <si>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</si>
  <si>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</si>
  <si>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</si>
  <si>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</si>
  <si>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</si>
  <si>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Applications</t>
  </si>
  <si>
    <t>SELECT *</t>
  </si>
  <si>
    <t xml:space="preserve">  FROM [ras_sas].[BI].[Classifications]</t>
  </si>
  <si>
    <t>Queries</t>
  </si>
  <si>
    <t>CSMMs</t>
  </si>
  <si>
    <t>Compact Track Loaders</t>
  </si>
  <si>
    <t>Wheel Loaders</t>
  </si>
  <si>
    <t>Generators</t>
  </si>
  <si>
    <t>Excavators</t>
  </si>
  <si>
    <t>Telehandlers</t>
  </si>
  <si>
    <t>Backhoe Loaders</t>
  </si>
  <si>
    <t>Skid Steer Loaders</t>
  </si>
  <si>
    <t>Wheel Excavators</t>
  </si>
  <si>
    <t>Tractors</t>
  </si>
  <si>
    <t>Lawn And Landscape</t>
  </si>
  <si>
    <t>Agricultural Equipment</t>
  </si>
  <si>
    <t>HVAC</t>
  </si>
  <si>
    <t>Earthmoving Attachments</t>
  </si>
  <si>
    <t>Articulated Trucks</t>
  </si>
  <si>
    <t>Pumps</t>
  </si>
  <si>
    <t>Aggregate Equipment</t>
  </si>
  <si>
    <t>Scrapers</t>
  </si>
  <si>
    <t>Double Drum Rollers</t>
  </si>
  <si>
    <t>DO NOT USE - Drilling Equipment</t>
  </si>
  <si>
    <t>Track-Driven Equipment</t>
  </si>
  <si>
    <t>Forklift Trucks</t>
  </si>
  <si>
    <t>Engines</t>
  </si>
  <si>
    <t>Excavator Shovels</t>
  </si>
  <si>
    <t>Transport Trucks</t>
  </si>
  <si>
    <t>Forestry Equipment</t>
  </si>
  <si>
    <t>Forklift Accessories</t>
  </si>
  <si>
    <t>Other Trucks</t>
  </si>
  <si>
    <t>Marine Equipment</t>
  </si>
  <si>
    <t>Motor Graders</t>
  </si>
  <si>
    <t>Air Equipment</t>
  </si>
  <si>
    <t>Other Equipment</t>
  </si>
  <si>
    <t>Other Forklifts</t>
  </si>
  <si>
    <t>Light Compaction</t>
  </si>
  <si>
    <t>Paving Equipment</t>
  </si>
  <si>
    <t>Power Equipment</t>
  </si>
  <si>
    <t>Tractor Attachments</t>
  </si>
  <si>
    <t>Single Drum Rollers</t>
  </si>
  <si>
    <t>Material Handling</t>
  </si>
  <si>
    <t>Pneumatic Rollers</t>
  </si>
  <si>
    <t>Surface Treatment</t>
  </si>
  <si>
    <t>Railroad Equipment</t>
  </si>
  <si>
    <t>Rigid Trucks</t>
  </si>
  <si>
    <t>Rough-Terrain Forklifts</t>
  </si>
  <si>
    <t>Ride-On Compaction Attachments</t>
  </si>
  <si>
    <t>Soil And Landfill Compactors</t>
  </si>
  <si>
    <t>Site Services Equipment</t>
  </si>
  <si>
    <t>Dump Trucks</t>
  </si>
  <si>
    <t>Truck Tractors</t>
  </si>
  <si>
    <t>Water Trucks</t>
  </si>
  <si>
    <t>Truck Attachments</t>
  </si>
  <si>
    <t>Light Vehicles</t>
  </si>
  <si>
    <t>Wheel Dozers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</si>
  <si>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</si>
  <si>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</si>
  <si>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</si>
  <si>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</si>
  <si>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</si>
  <si>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</si>
  <si>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Are there any duplicate classifications on applications?</t>
  </si>
  <si>
    <t>DupeSchids</t>
  </si>
  <si>
    <t>MonthsOfData</t>
  </si>
  <si>
    <t>ValidSchedule</t>
  </si>
  <si>
    <t>Is every schedule listed on Applications tab valid?</t>
  </si>
  <si>
    <t>Is every schedule listed on InputFeet tab valid?</t>
  </si>
  <si>
    <t>This tab contains checks</t>
  </si>
  <si>
    <t>Air Compressors</t>
  </si>
  <si>
    <t>Articulating Booms</t>
  </si>
  <si>
    <t>Lighting Equipment</t>
  </si>
  <si>
    <t>Scissor Lifts</t>
  </si>
  <si>
    <t>Booms</t>
  </si>
  <si>
    <t>Skid &amp; Track Loaders</t>
  </si>
  <si>
    <t>Welders</t>
  </si>
  <si>
    <t>Tractors|||</t>
  </si>
  <si>
    <t>DO NOT USE - Floor And Carpet Tools</t>
  </si>
  <si>
    <t>DO NOT USE - Floor And Carpet Tools|||</t>
  </si>
  <si>
    <t>Other Trucks|||</t>
  </si>
  <si>
    <t>Backhoe Loaders|||</t>
  </si>
  <si>
    <t>Ladders</t>
  </si>
  <si>
    <t>Ladders|||</t>
  </si>
  <si>
    <t>Concrete Equipment</t>
  </si>
  <si>
    <t>Concrete Equipment|||</t>
  </si>
  <si>
    <t>Electric Tools</t>
  </si>
  <si>
    <t>Electric Tools|||</t>
  </si>
  <si>
    <t>Traffic Control</t>
  </si>
  <si>
    <t>Traffic Control|||</t>
  </si>
  <si>
    <t>Air Tools</t>
  </si>
  <si>
    <t>Air Tools|||</t>
  </si>
  <si>
    <t>Lighting Equipment|||</t>
  </si>
  <si>
    <t>Dozers|||</t>
  </si>
  <si>
    <t>Agricultural Equipment|||</t>
  </si>
  <si>
    <t>Aggregate Equipment|||</t>
  </si>
  <si>
    <t>DO NOT USE - Drilling Equipment|||</t>
  </si>
  <si>
    <t>Other Cranes</t>
  </si>
  <si>
    <t>Other Cranes|||</t>
  </si>
  <si>
    <t>Trenching Equipment</t>
  </si>
  <si>
    <t>Trenching Equipment|||</t>
  </si>
  <si>
    <t>Miscellaneous</t>
  </si>
  <si>
    <t>Miscellaneous|||</t>
  </si>
  <si>
    <t>Light Compaction|||</t>
  </si>
  <si>
    <t>Lawn And Landscape|||</t>
  </si>
  <si>
    <t>Forestry Equipment|||</t>
  </si>
  <si>
    <t>Welders|||</t>
  </si>
  <si>
    <t>Generators|||</t>
  </si>
  <si>
    <t>Excavators|||</t>
  </si>
  <si>
    <t>Air Compressors|||</t>
  </si>
  <si>
    <t>Other Equipment|||</t>
  </si>
  <si>
    <t>Motor Graders|||</t>
  </si>
  <si>
    <t>Engines|||</t>
  </si>
  <si>
    <t>Pumps|||</t>
  </si>
  <si>
    <t>Sweepers And Brooms</t>
  </si>
  <si>
    <t>Sweepers And Brooms|||</t>
  </si>
  <si>
    <t>Scrapers|||</t>
  </si>
  <si>
    <t>Vehicles</t>
  </si>
  <si>
    <t>Vehicles|||</t>
  </si>
  <si>
    <t>Party And Events</t>
  </si>
  <si>
    <t>Party And Events|||</t>
  </si>
  <si>
    <t>Paving Equipment|||</t>
  </si>
  <si>
    <t>Machine Tools</t>
  </si>
  <si>
    <t>Machine Tools|||</t>
  </si>
  <si>
    <t>Parts</t>
  </si>
  <si>
    <t>Parts|||</t>
  </si>
  <si>
    <t>Pipelayers|||</t>
  </si>
  <si>
    <t>DO NOT USE - Pipe Bending Equipment</t>
  </si>
  <si>
    <t>DO NOT USE - Pipe Bending Equipment|||</t>
  </si>
  <si>
    <t>Fixed Assets</t>
  </si>
  <si>
    <t>Fixed Assets|||</t>
  </si>
  <si>
    <t>Wheel Dumpers</t>
  </si>
  <si>
    <t>Wheel Dumpers|||</t>
  </si>
  <si>
    <t>Aircraft</t>
  </si>
  <si>
    <t>Aircraft|||</t>
  </si>
  <si>
    <t>Other Aerial</t>
  </si>
  <si>
    <t>Other Aerial|||</t>
  </si>
  <si>
    <t>Articulating Booms|||</t>
  </si>
  <si>
    <t>Mast Lifts</t>
  </si>
  <si>
    <t>Mast Lifts|||</t>
  </si>
  <si>
    <t>Scissor Lifts|||</t>
  </si>
  <si>
    <t>Telescopic Booms</t>
  </si>
  <si>
    <t>Telescopic Booms|||</t>
  </si>
  <si>
    <t>Towable Booms</t>
  </si>
  <si>
    <t>Towable Booms|||</t>
  </si>
  <si>
    <t>Skid Steer Loaders|||</t>
  </si>
  <si>
    <t>Trench Shoring</t>
  </si>
  <si>
    <t>Trench Shoring|||</t>
  </si>
  <si>
    <t>Wheel Loaders|||</t>
  </si>
  <si>
    <t>Other Forklifts|||</t>
  </si>
  <si>
    <t>Telehandlers|||</t>
  </si>
  <si>
    <t>Rough-Terrain Forklifts|||</t>
  </si>
  <si>
    <t>Forklift Trucks|||</t>
  </si>
  <si>
    <t>DO NOT USE - Pile Driving Equipment</t>
  </si>
  <si>
    <t>DO NOT USE - Pile Driving Equipment|||</t>
  </si>
  <si>
    <t>Railroad Equipment|||</t>
  </si>
  <si>
    <t>Forklift Accessories|||</t>
  </si>
  <si>
    <t>Other Trailers</t>
  </si>
  <si>
    <t>Other Trailers|||</t>
  </si>
  <si>
    <t>Tractor Attachments|||</t>
  </si>
  <si>
    <t>Hydraulic Tools</t>
  </si>
  <si>
    <t>Hydraulic Tools|||</t>
  </si>
  <si>
    <t>Tanks And Boxes</t>
  </si>
  <si>
    <t>Tanks And Boxes|||</t>
  </si>
  <si>
    <t>Marine Equipment|||</t>
  </si>
  <si>
    <t>Storage Containers</t>
  </si>
  <si>
    <t>Storage Containers|||</t>
  </si>
  <si>
    <t>Construction Hoists</t>
  </si>
  <si>
    <t>Construction Hoists|||</t>
  </si>
  <si>
    <t>Tunneling Equipment</t>
  </si>
  <si>
    <t>Tunneling Equipment|||</t>
  </si>
  <si>
    <t>Track-Driven Equipment|||</t>
  </si>
  <si>
    <t>Earthmoving Attachments|||</t>
  </si>
  <si>
    <t>Crawler Loaders|||</t>
  </si>
  <si>
    <t>Wheel Excavators|||</t>
  </si>
  <si>
    <t>Wheel Dozers|||</t>
  </si>
  <si>
    <t>Compact Track Loaders|||</t>
  </si>
  <si>
    <t>Mini Dumpers And Loaders</t>
  </si>
  <si>
    <t>Mini Dumpers And Loaders|||</t>
  </si>
  <si>
    <t>Single Drum Rollers|||</t>
  </si>
  <si>
    <t>Double Drum Rollers|||</t>
  </si>
  <si>
    <t>Pneumatic Rollers|||</t>
  </si>
  <si>
    <t>Soil And Landfill Compactors|||</t>
  </si>
  <si>
    <t>Articulated Trucks|||</t>
  </si>
  <si>
    <t>Power Equipment|||</t>
  </si>
  <si>
    <t>Excavator Shovels|||</t>
  </si>
  <si>
    <t>HVAC|||</t>
  </si>
  <si>
    <t>FirstCostValued</t>
  </si>
  <si>
    <t>FirstCostValued|||</t>
  </si>
  <si>
    <t>Surface Treatment|||</t>
  </si>
  <si>
    <t>Site Services Equipment|||</t>
  </si>
  <si>
    <t>Material Handling|||</t>
  </si>
  <si>
    <t>Welding Tools</t>
  </si>
  <si>
    <t>Welding Tools|||</t>
  </si>
  <si>
    <t>Aerial Attachments</t>
  </si>
  <si>
    <t>Aerial Attachments|||</t>
  </si>
  <si>
    <t>Truck Attachments|||</t>
  </si>
  <si>
    <t>Crane Attachments</t>
  </si>
  <si>
    <t>Crane Attachments|||</t>
  </si>
  <si>
    <t>Air Equipment|||</t>
  </si>
  <si>
    <t>Scaffolding And Staging</t>
  </si>
  <si>
    <t>Scaffolding And Staging|||</t>
  </si>
  <si>
    <t>Rigid Trucks|||</t>
  </si>
  <si>
    <t>Carry-Deck Cranes</t>
  </si>
  <si>
    <t>Carry-Deck Cranes|||</t>
  </si>
  <si>
    <t>Rough-Terrain Cranes</t>
  </si>
  <si>
    <t>Rough-Terrain Cranes|||</t>
  </si>
  <si>
    <t>All-Terrain Cranes</t>
  </si>
  <si>
    <t>All-Terrain Cranes|||</t>
  </si>
  <si>
    <t>Truck-Mounted Cranes</t>
  </si>
  <si>
    <t>Truck-Mounted Cranes|||</t>
  </si>
  <si>
    <t>Tower Cranes</t>
  </si>
  <si>
    <t>Tower Cranes|||</t>
  </si>
  <si>
    <t>Crawler Cranes</t>
  </si>
  <si>
    <t>Crawler Cranes|||</t>
  </si>
  <si>
    <t>Dump Trucks|||</t>
  </si>
  <si>
    <t>Transport Trucks|||</t>
  </si>
  <si>
    <t>Water Trucks|||</t>
  </si>
  <si>
    <t>Boom Trucks, Bucket Trucks, And Digger Derricks</t>
  </si>
  <si>
    <t>Boom Trucks, Bucket Trucks, And Digger Derricks|||</t>
  </si>
  <si>
    <t>Service Trucks</t>
  </si>
  <si>
    <t>Service Trucks|||</t>
  </si>
  <si>
    <t>Pickup Trucks</t>
  </si>
  <si>
    <t>Pickup Trucks|||</t>
  </si>
  <si>
    <t>Truck Tractors|||</t>
  </si>
  <si>
    <t>Light Vehicles|||</t>
  </si>
  <si>
    <t>Ride-On Compaction Attachments|||</t>
  </si>
  <si>
    <t>T&amp;M: RF &amp; Microwave</t>
  </si>
  <si>
    <t>T&amp;M: RF &amp; Microwave|||</t>
  </si>
  <si>
    <t>T&amp;M: General Purpose</t>
  </si>
  <si>
    <t>T&amp;M: General Purpose|||</t>
  </si>
  <si>
    <t>T&amp;M: Wireless</t>
  </si>
  <si>
    <t>T&amp;M: Wireless|||</t>
  </si>
  <si>
    <t>T&amp;M: Data Products</t>
  </si>
  <si>
    <t>T&amp;M: Data Products|||</t>
  </si>
  <si>
    <t>T&amp;M: Wireline</t>
  </si>
  <si>
    <t>T&amp;M: Wireline|||</t>
  </si>
  <si>
    <t>T&amp;M: Digital Design</t>
  </si>
  <si>
    <t>T&amp;M: Digital Design|||</t>
  </si>
  <si>
    <t>T&amp;M: Industrial</t>
  </si>
  <si>
    <t>T&amp;M: Industrial|||</t>
  </si>
  <si>
    <t>T&amp;M: Data Acquisition</t>
  </si>
  <si>
    <t>T&amp;M: Data Acquisition|||</t>
  </si>
  <si>
    <t>Box Trailers</t>
  </si>
  <si>
    <t>Box Trailers|||</t>
  </si>
  <si>
    <t>Fuel, Tank, And Vacuum Trailers</t>
  </si>
  <si>
    <t>Fuel, Tank, And Vacuum Trailers|||</t>
  </si>
  <si>
    <t>Dump Trailers</t>
  </si>
  <si>
    <t>Dump Trailers|||</t>
  </si>
  <si>
    <t>Tag-Along Trailers</t>
  </si>
  <si>
    <t>Tag-Along Trailers|||</t>
  </si>
  <si>
    <t>Semi Trailers</t>
  </si>
  <si>
    <t>Semi Trailers|||</t>
  </si>
  <si>
    <t>Water Trailers</t>
  </si>
  <si>
    <t>Water Trailers|||</t>
  </si>
  <si>
    <t>blank</t>
  </si>
  <si>
    <t>CheckUsed</t>
  </si>
  <si>
    <t>Level1</t>
  </si>
  <si>
    <t>Level2</t>
  </si>
  <si>
    <t>CatSubcat</t>
  </si>
  <si>
    <t>Category</t>
  </si>
  <si>
    <t>Dozers Large</t>
  </si>
  <si>
    <t>Dozers Medium</t>
  </si>
  <si>
    <t>SubCategory</t>
  </si>
  <si>
    <t>Excavators Large</t>
  </si>
  <si>
    <t>Excavators Mini</t>
  </si>
  <si>
    <t>Wheel Loaders Large</t>
  </si>
  <si>
    <t>Wheel Loaders Medium</t>
  </si>
  <si>
    <t xml:space="preserve">  WHERE MakeName IS NULL</t>
  </si>
  <si>
    <t xml:space="preserve">  AND CategoryName NOT IN ('DO NOT USE','Not Appraised')</t>
  </si>
  <si>
    <t xml:space="preserve">  AND Modelname IS NULL</t>
  </si>
  <si>
    <t xml:space="preserve">  ORDER BY MakeName,CSMM</t>
  </si>
  <si>
    <t>Aerial Attachments|Aerial Attachments||</t>
  </si>
  <si>
    <t>Conveyors</t>
  </si>
  <si>
    <t>Aggregate Equipment|Conveyors||</t>
  </si>
  <si>
    <t>Crushers</t>
  </si>
  <si>
    <t>Aggregate Equipment|Crushers||</t>
  </si>
  <si>
    <t>Other Aggregate Equipment</t>
  </si>
  <si>
    <t>Aggregate Equipment|Other Aggregate Equipment||</t>
  </si>
  <si>
    <t>Screen Plants</t>
  </si>
  <si>
    <t>Aggregate Equipment|Screen Plants||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</si>
  <si>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</si>
  <si>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</si>
  <si>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</si>
  <si>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</si>
  <si>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</si>
  <si>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</si>
  <si>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</si>
  <si>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</si>
  <si>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</si>
  <si>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</si>
  <si>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</si>
  <si>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</si>
  <si>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</si>
  <si>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</si>
  <si>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</si>
  <si>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</si>
  <si>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</si>
  <si>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</si>
  <si>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</si>
  <si>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High Pressure Air Compressors</t>
  </si>
  <si>
    <t>Air Compressors|High Pressure Air Compressors||</t>
  </si>
  <si>
    <t>Other Air Compressors</t>
  </si>
  <si>
    <t>Air Compressors|Other Air Compressors||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</si>
  <si>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</si>
  <si>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</si>
  <si>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</si>
  <si>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</si>
  <si>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</si>
  <si>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</si>
  <si>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Other Air Equipment</t>
  </si>
  <si>
    <t>Air Equipment|Other Air Equipment||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</si>
  <si>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</si>
  <si>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</si>
  <si>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</si>
  <si>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</si>
  <si>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</si>
  <si>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</si>
  <si>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</si>
  <si>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</si>
  <si>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</si>
  <si>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</si>
  <si>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</si>
  <si>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</si>
  <si>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</si>
  <si>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</si>
  <si>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</si>
  <si>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</si>
  <si>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</si>
  <si>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</si>
  <si>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</si>
  <si>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</si>
  <si>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</si>
  <si>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</si>
  <si>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</si>
  <si>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</si>
  <si>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</si>
  <si>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</si>
  <si>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</si>
  <si>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</si>
  <si>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</si>
  <si>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</si>
  <si>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Aircraft|Aircraft||</t>
  </si>
  <si>
    <t>All-Terrain Cranes|All-Terrain Cranes||</t>
  </si>
  <si>
    <t>Articulated Dump Trucks</t>
  </si>
  <si>
    <t>Articulated Trucks|Articulated Dump Trucks||</t>
  </si>
  <si>
    <t>Articulated Water Trucks</t>
  </si>
  <si>
    <t>Articulated Trucks|Articulated Water Trucks||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</si>
  <si>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</si>
  <si>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</si>
  <si>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</si>
  <si>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</si>
  <si>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</si>
  <si>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</si>
  <si>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</si>
  <si>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</si>
  <si>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Other Backhoe Loaders</t>
  </si>
  <si>
    <t>Backhoe Loaders|Other Backhoe Loaders||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</si>
  <si>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</si>
  <si>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</si>
  <si>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</si>
  <si>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</si>
  <si>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</si>
  <si>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</si>
  <si>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</si>
  <si>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</si>
  <si>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</si>
  <si>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</si>
  <si>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</si>
  <si>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</si>
  <si>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Cranes|Carry-Deck Cranes||</t>
  </si>
  <si>
    <t>0-1,399 Lb Compact Track Loaders</t>
  </si>
  <si>
    <t>Compact Track Loaders|0-1,399 Lb Compact Track Loaders||</t>
  </si>
  <si>
    <t>1,400-1,999 Lb Compact Track Loaders</t>
  </si>
  <si>
    <t>Compact Track Loaders|1,400-1,999 Lb Compact Track Loaders||</t>
  </si>
  <si>
    <t>2,000+ Lb Compact Track Loaders</t>
  </si>
  <si>
    <t>Compact Track Loaders|2,000+ Lb Compact Track Loaders||</t>
  </si>
  <si>
    <t>Other Compact Track Loaders</t>
  </si>
  <si>
    <t>Compact Track Loaders|Other Compact Track Loaders||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</si>
  <si>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</si>
  <si>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</si>
  <si>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</si>
  <si>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</si>
  <si>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</si>
  <si>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</si>
  <si>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</si>
  <si>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</si>
  <si>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</si>
  <si>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</si>
  <si>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</si>
  <si>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</si>
  <si>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</si>
  <si>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</si>
  <si>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</si>
  <si>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</si>
  <si>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</si>
  <si>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</si>
  <si>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</si>
  <si>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</si>
  <si>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</si>
  <si>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</si>
  <si>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Vibrators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</si>
  <si>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</si>
  <si>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</si>
  <si>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</si>
  <si>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</si>
  <si>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</si>
  <si>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Portable Concrete Mixers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</si>
  <si>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</si>
  <si>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</si>
  <si>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</si>
  <si>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</si>
  <si>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</si>
  <si>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Walk-Behind Concrete Saws</t>
  </si>
  <si>
    <t>Concrete Equipment|Walk-Behind Concrete Saws||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</si>
  <si>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</si>
  <si>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</si>
  <si>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</si>
  <si>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</si>
  <si>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</si>
  <si>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</si>
  <si>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</si>
  <si>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</si>
  <si>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</si>
  <si>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</si>
  <si>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</si>
  <si>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</si>
  <si>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</si>
  <si>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</si>
  <si>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Cranes|Crawler Cranes||</t>
  </si>
  <si>
    <t>0-114 HP Crawler Loaders</t>
  </si>
  <si>
    <t>Crawler Loaders|0-114 HP Crawler Loaders||</t>
  </si>
  <si>
    <t>115-179 HP Crawler Loaders</t>
  </si>
  <si>
    <t>Crawler Loaders|115-179 HP Crawler Loaders||</t>
  </si>
  <si>
    <t>Other Crawler Loaders</t>
  </si>
  <si>
    <t>Crawler Loaders|Other Crawler Loaders||</t>
  </si>
  <si>
    <t>Drilling Equipment</t>
  </si>
  <si>
    <t>DO NOT USE - Drilling Equipment|Drilling Equipment||</t>
  </si>
  <si>
    <t>Double Drum Rollers|Double Drum Rollers||</t>
  </si>
  <si>
    <t>0-114 HP Crawler Dozers</t>
  </si>
  <si>
    <t>Dozers|0-114 HP Crawler Dozers||</t>
  </si>
  <si>
    <t>115-179 HP Crawler Dozers</t>
  </si>
  <si>
    <t>Dozers|115-179 HP Crawler Dozers||</t>
  </si>
  <si>
    <t>Other Dozers</t>
  </si>
  <si>
    <t>Dozers|Other Dozers||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</si>
  <si>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</si>
  <si>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</si>
  <si>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</si>
  <si>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</si>
  <si>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</si>
  <si>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</si>
  <si>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</si>
  <si>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</si>
  <si>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</si>
  <si>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</si>
  <si>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TA Dump Trucks</t>
  </si>
  <si>
    <t>Dump Trucks|TA Dump Trucks||</t>
  </si>
  <si>
    <t>TriA Dump Trucks</t>
  </si>
  <si>
    <t>Dump Trucks|TriA Dump Trucks||</t>
  </si>
  <si>
    <t>Arms, Booms, And Reach Sticks</t>
  </si>
  <si>
    <t>Earthmoving Attachments|Arms, Booms, And Reach Sticks||</t>
  </si>
  <si>
    <t>Auger Attachments</t>
  </si>
  <si>
    <t>Earthmoving Attachments|Auger Attachments||</t>
  </si>
  <si>
    <t>Auger Bits</t>
  </si>
  <si>
    <t>Earthmoving Attachments|Auger Bits||</t>
  </si>
  <si>
    <t>Blade Attachments</t>
  </si>
  <si>
    <t>Earthmoving Attachments|Blade Attachments||</t>
  </si>
  <si>
    <t>Broom Attachments</t>
  </si>
  <si>
    <t>Earthmoving Attachments|Broom Attachments||</t>
  </si>
  <si>
    <t>Buckets for Backhoes or Excavators</t>
  </si>
  <si>
    <t>Earthmoving Attachments|Buckets for Backhoes or Excavators||</t>
  </si>
  <si>
    <t>Buckets for Backhoes</t>
  </si>
  <si>
    <t>Earthmoving Attachments|Buckets for Backhoes||</t>
  </si>
  <si>
    <t>Buckets for Excavators</t>
  </si>
  <si>
    <t>Earthmoving Attachments|Buckets for Excavators||</t>
  </si>
  <si>
    <t>Buckets for Loaders</t>
  </si>
  <si>
    <t>Earthmoving Attachments|Buckets for Loaders||</t>
  </si>
  <si>
    <t>Compaction Wheels</t>
  </si>
  <si>
    <t>Earthmoving Attachments|Compaction Wheels||</t>
  </si>
  <si>
    <t>Coupler Attachments</t>
  </si>
  <si>
    <t>Earthmoving Attachments|Coupler Attachments||</t>
  </si>
  <si>
    <t>Filters And Exhaust Scrubbers</t>
  </si>
  <si>
    <t>Earthmoving Attachments|Filters And Exhaust Scrubbers||</t>
  </si>
  <si>
    <t>Fork Attachments</t>
  </si>
  <si>
    <t>Earthmoving Attachments|Fork Attachments||</t>
  </si>
  <si>
    <t>Grapple Attachments</t>
  </si>
  <si>
    <t>Earthmoving Attachments|Grapple Attachments||</t>
  </si>
  <si>
    <t>Hydraulic Plate Compactors</t>
  </si>
  <si>
    <t>Earthmoving Attachments|Hydraulic Plate Compactors||</t>
  </si>
  <si>
    <t>Other Earthmoving Attachments</t>
  </si>
  <si>
    <t>Earthmoving Attachments|Other Earthmoving Attachments||</t>
  </si>
  <si>
    <t>Planer Attachments</t>
  </si>
  <si>
    <t>Earthmoving Attachments|Planer Attachments||</t>
  </si>
  <si>
    <t>Rake Attachments</t>
  </si>
  <si>
    <t>Earthmoving Attachments|Rake Attachments||</t>
  </si>
  <si>
    <t>Shear Attachments</t>
  </si>
  <si>
    <t>Earthmoving Attachments|Shear Attachments||</t>
  </si>
  <si>
    <t>Thumb Attachments</t>
  </si>
  <si>
    <t>Earthmoving Attachments|Thumb Attachments||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</si>
  <si>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</si>
  <si>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</si>
  <si>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</si>
  <si>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</si>
  <si>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</si>
  <si>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</si>
  <si>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</si>
  <si>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</si>
  <si>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</si>
  <si>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</si>
  <si>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</si>
  <si>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</si>
  <si>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</si>
  <si>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</si>
  <si>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</si>
  <si>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</si>
  <si>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</si>
  <si>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</si>
  <si>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Engines|Engines||</t>
  </si>
  <si>
    <t>Excavator Shovels|Excavator Shovels||</t>
  </si>
  <si>
    <t>0-4,999 Lb Mini Excavators</t>
  </si>
  <si>
    <t>Excavators|0-4,999 Lb Mini Excavators||</t>
  </si>
  <si>
    <t>100,000+ Lb Excavators</t>
  </si>
  <si>
    <t>Excavators|100,000+ Lb Excavators||</t>
  </si>
  <si>
    <t>45,000-74,999 Lb Excavators</t>
  </si>
  <si>
    <t>Excavators|45,000-74,999 Lb Excavators||</t>
  </si>
  <si>
    <t>5,000-9,499 Lb Mini Excavators</t>
  </si>
  <si>
    <t>Excavators|5,000-9,499 Lb Mini Excavators||</t>
  </si>
  <si>
    <t>75,000-99,999 Lb Excavators</t>
  </si>
  <si>
    <t>Excavators|75,000-99,999 Lb Excavators||</t>
  </si>
  <si>
    <t>Other Excavators</t>
  </si>
  <si>
    <t>Excavators|Other Excavators||</t>
  </si>
  <si>
    <t>FirstCostValued|FirstCostValued||</t>
  </si>
  <si>
    <t>Fixed Assets|Fixed Assets||</t>
  </si>
  <si>
    <t>Forestry Attachments</t>
  </si>
  <si>
    <t>Forestry Equipment|Forestry Attachments||</t>
  </si>
  <si>
    <t>Other Forestry Equipment</t>
  </si>
  <si>
    <t>Forestry Equipment|Other Forestry Equipment||</t>
  </si>
  <si>
    <t>Track Forestry Equipment</t>
  </si>
  <si>
    <t>Forestry Equipment|Track Forestry Equipment||</t>
  </si>
  <si>
    <t>Wheel Forestry Equipment</t>
  </si>
  <si>
    <t>Forestry Equipment|Wheel Forestry Equipment||</t>
  </si>
  <si>
    <t>Wood Grinders</t>
  </si>
  <si>
    <t>Forestry Equipment|Wood Grinders||</t>
  </si>
  <si>
    <t>Forklift Accessories|Forklift Accessories||</t>
  </si>
  <si>
    <t>Electric Forklift Trucks</t>
  </si>
  <si>
    <t>Forklift Trucks|Electric Forklift Trucks||</t>
  </si>
  <si>
    <t>Order Pickers</t>
  </si>
  <si>
    <t>Forklift Trucks|Order Pickers||</t>
  </si>
  <si>
    <t>Other Forklift Trucks</t>
  </si>
  <si>
    <t>Forklift Trucks|Other Forklift Trucks||</t>
  </si>
  <si>
    <t>Fuel Trailers</t>
  </si>
  <si>
    <t>Fuel, Tank, And Vacuum Trailers|Fuel Trailers||</t>
  </si>
  <si>
    <t>Tank Trailers</t>
  </si>
  <si>
    <t>Fuel, Tank, And Vacuum Trailers|Tank Trailers||</t>
  </si>
  <si>
    <t>0-14 kW Gas Generators</t>
  </si>
  <si>
    <t>Generators|0-14 kW Gas Generators||</t>
  </si>
  <si>
    <t>150+ kW Diesel Generators</t>
  </si>
  <si>
    <t>Generators|150+ kW Diesel Generators||</t>
  </si>
  <si>
    <t>150+ kW Natural Gas Generators</t>
  </si>
  <si>
    <t>Generators|150+ kW Natural Gas Generators||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</si>
  <si>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</si>
  <si>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</si>
  <si>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</si>
  <si>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</si>
  <si>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Other Generators</t>
  </si>
  <si>
    <t>Generators|Other Generators||</t>
  </si>
  <si>
    <t>Air Conditioners</t>
  </si>
  <si>
    <t>HVAC|Air Conditioners||</t>
  </si>
  <si>
    <t>Blowers</t>
  </si>
  <si>
    <t>HVAC|Blowers||</t>
  </si>
  <si>
    <t>Chillers</t>
  </si>
  <si>
    <t>HVAC|Chillers||</t>
  </si>
  <si>
    <t>Cooling Towers</t>
  </si>
  <si>
    <t>HVAC|Cooling Towers||</t>
  </si>
  <si>
    <t>Dehumidifiers</t>
  </si>
  <si>
    <t>HVAC|Dehumidifiers||</t>
  </si>
  <si>
    <t>Electric Heaters</t>
  </si>
  <si>
    <t>HVAC|Electric Heaters||</t>
  </si>
  <si>
    <t>Fans</t>
  </si>
  <si>
    <t>HVAC|Fans||</t>
  </si>
  <si>
    <t>Ground Heaters</t>
  </si>
  <si>
    <t>HVAC|Ground Heaters||</t>
  </si>
  <si>
    <t>Heaters</t>
  </si>
  <si>
    <t>HVAC|Heaters||</t>
  </si>
  <si>
    <t>HVAC Accessories</t>
  </si>
  <si>
    <t>HVAC|HVAC Accessories||</t>
  </si>
  <si>
    <t>Other HVAC</t>
  </si>
  <si>
    <t>HVAC|Other HVAC||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</si>
  <si>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</si>
  <si>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</si>
  <si>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</si>
  <si>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</si>
  <si>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</si>
  <si>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</si>
  <si>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</si>
  <si>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</si>
  <si>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Ladders|Ladders||</t>
  </si>
  <si>
    <t>Aerators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</si>
  <si>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</si>
  <si>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</si>
  <si>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</si>
  <si>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</si>
  <si>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</si>
  <si>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</si>
  <si>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</si>
  <si>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</si>
  <si>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</si>
  <si>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</si>
  <si>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</si>
  <si>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</si>
  <si>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</si>
  <si>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</si>
  <si>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</si>
  <si>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Mowers And Vacuums</t>
  </si>
  <si>
    <t>Lawn And Landscape|Lawn Mowers And Vacuums||</t>
  </si>
  <si>
    <t>Lawn Rollers</t>
  </si>
  <si>
    <t>Lawn And Landscape|Lawn Rollers||</t>
  </si>
  <si>
    <t>Lawn Tractors</t>
  </si>
  <si>
    <t>Lawn And Landscape|Lawn Tractors||</t>
  </si>
  <si>
    <t>Log Splitters</t>
  </si>
  <si>
    <t>Lawn And Landscape|Log Splitters||</t>
  </si>
  <si>
    <t>Other Lawn And Landscape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</si>
  <si>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</si>
  <si>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</si>
  <si>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</si>
  <si>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</si>
  <si>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</si>
  <si>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</si>
  <si>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</si>
  <si>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</si>
  <si>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</si>
  <si>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</si>
  <si>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</si>
  <si>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Other Light Compaction</t>
  </si>
  <si>
    <t>Light Compaction|Other Light Compaction||</t>
  </si>
  <si>
    <t>Plate Compactors</t>
  </si>
  <si>
    <t>Light Compaction|Plate Compactors||</t>
  </si>
  <si>
    <t>Tampers And Rammers</t>
  </si>
  <si>
    <t>Light Compaction|Tampers And Rammers||</t>
  </si>
  <si>
    <t>Walk-Behind, Towable, And Remote Rollers</t>
  </si>
  <si>
    <t>Light Compaction|Walk-Behind, Towable, And Remote Rollers||</t>
  </si>
  <si>
    <t>Utility Vehicles, ATVs, And Golf Carts</t>
  </si>
  <si>
    <t>Light Vehicles|Utility Vehicles, ATVs, And Golf Carts||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</si>
  <si>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</si>
  <si>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</si>
  <si>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</si>
  <si>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</si>
  <si>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</si>
  <si>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</si>
  <si>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</si>
  <si>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</si>
  <si>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</si>
  <si>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</si>
  <si>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</si>
  <si>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</si>
  <si>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Tools|Machine Tools||</t>
  </si>
  <si>
    <t>Marine Equipment|Marine Equipment||</t>
  </si>
  <si>
    <t>Pusharound Mast Lifts</t>
  </si>
  <si>
    <t>Mast Lifts|Pusharound Mast Lifts||</t>
  </si>
  <si>
    <t>Self-Propelled Mast Lifts</t>
  </si>
  <si>
    <t>Mast Lifts|Self-Propelled Mast Lifts||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</si>
  <si>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</si>
  <si>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</si>
  <si>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</si>
  <si>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</si>
  <si>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</si>
  <si>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</si>
  <si>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Lifts</t>
  </si>
  <si>
    <t>Material Handling|Material Lifts||</t>
  </si>
  <si>
    <t>Other Material Handling</t>
  </si>
  <si>
    <t>Material Handling|Other Material Handling||</t>
  </si>
  <si>
    <t>Pallet Jacks</t>
  </si>
  <si>
    <t>Material Handling|Pallet Jacks||</t>
  </si>
  <si>
    <t>Portable Hoists</t>
  </si>
  <si>
    <t>Material Handling|Portable Hoists||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</si>
  <si>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</si>
  <si>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</si>
  <si>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</si>
  <si>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</si>
  <si>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</si>
  <si>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</si>
  <si>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Miscellaneous|Miscellaneous||</t>
  </si>
  <si>
    <t>Motor Graders|Motor Graders||</t>
  </si>
  <si>
    <t>Other Aerial|Other Aerial||</t>
  </si>
  <si>
    <t>Other Cranes|Other Cranes||</t>
  </si>
  <si>
    <t>Other Equipment|Other Equipment||</t>
  </si>
  <si>
    <t>Other Forklifts|Other Forklifts||</t>
  </si>
  <si>
    <t>Pallet Trucks</t>
  </si>
  <si>
    <t>Other Forklifts|Pallet Trucks||</t>
  </si>
  <si>
    <t>Walk-Behind Forklifts</t>
  </si>
  <si>
    <t>Other Forklifts|Walk-Behind Forklifts||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</si>
  <si>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</si>
  <si>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</si>
  <si>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</si>
  <si>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</si>
  <si>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</si>
  <si>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</si>
  <si>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</si>
  <si>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</si>
  <si>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</si>
  <si>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</si>
  <si>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</si>
  <si>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</si>
  <si>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</si>
  <si>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</si>
  <si>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</si>
  <si>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</si>
  <si>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</si>
  <si>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</si>
  <si>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</si>
  <si>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Fuel Tankers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</si>
  <si>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</si>
  <si>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</si>
  <si>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</si>
  <si>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</si>
  <si>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</si>
  <si>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</si>
  <si>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</si>
  <si>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</si>
  <si>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</si>
  <si>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</si>
  <si>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</si>
  <si>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</si>
  <si>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Vacuum Trucks</t>
  </si>
  <si>
    <t>Other Trucks|Vacuum Trucks||</t>
  </si>
  <si>
    <t>Van Trucks</t>
  </si>
  <si>
    <t>Other Trucks|Van Trucks||</t>
  </si>
  <si>
    <t>Yard Tractors</t>
  </si>
  <si>
    <t>Other Trucks|Yard Tractors||</t>
  </si>
  <si>
    <t>Parts|Parts||</t>
  </si>
  <si>
    <t>Party And Events|Party And Events||</t>
  </si>
  <si>
    <t>Asphalt Plants</t>
  </si>
  <si>
    <t>Paving Equipment|Asphalt Plants||</t>
  </si>
  <si>
    <t>Cold Planers</t>
  </si>
  <si>
    <t>Paving Equipment|Cold Planers||</t>
  </si>
  <si>
    <t>Other Paving Equipment</t>
  </si>
  <si>
    <t>Paving Equipment|Other Paving Equipment||</t>
  </si>
  <si>
    <t>Pavers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</si>
  <si>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</si>
  <si>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</si>
  <si>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</si>
  <si>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</si>
  <si>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</si>
  <si>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</si>
  <si>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</si>
  <si>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115-179 HP Pipelayers</t>
  </si>
  <si>
    <t>Pipelayers|115-179 HP Pipelayers||</t>
  </si>
  <si>
    <t>Other Pipelayers</t>
  </si>
  <si>
    <t>Pipelayers|Other Pipelayers||</t>
  </si>
  <si>
    <t>Pneumatic Rollers|Pneumatic Rollers||</t>
  </si>
  <si>
    <t>Distribution Panels</t>
  </si>
  <si>
    <t>Power Equipment|Distribution Panels||</t>
  </si>
  <si>
    <t>Load Banks</t>
  </si>
  <si>
    <t>Power Equipment|Load Banks||</t>
  </si>
  <si>
    <t>Other Power Equipment</t>
  </si>
  <si>
    <t>Power Equipment|Other Power Equipment||</t>
  </si>
  <si>
    <t>Spider Boxes</t>
  </si>
  <si>
    <t>Power Equipment|Spider Boxes||</t>
  </si>
  <si>
    <t>Switch Gear</t>
  </si>
  <si>
    <t>Power Equipment|Switch Gear||</t>
  </si>
  <si>
    <t>Transformers</t>
  </si>
  <si>
    <t>Power Equipment|Transformers||</t>
  </si>
  <si>
    <t>Centrifugal Pumps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</si>
  <si>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</si>
  <si>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</si>
  <si>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</si>
  <si>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</si>
  <si>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</si>
  <si>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</si>
  <si>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</si>
  <si>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Other Pumps</t>
  </si>
  <si>
    <t>Pumps|Other Pumps||</t>
  </si>
  <si>
    <t>Pump Accessories</t>
  </si>
  <si>
    <t>Pumps|Pump Accessories||</t>
  </si>
  <si>
    <t>Test Pumps</t>
  </si>
  <si>
    <t>Pumps|Test Pumps||</t>
  </si>
  <si>
    <t>Railroad Equipment|Railroad Equipment||</t>
  </si>
  <si>
    <t>Other Ride-On Compaction Attachments</t>
  </si>
  <si>
    <t>Ride-On Compaction Attachments|Other Ride-On Compaction Attachments||</t>
  </si>
  <si>
    <t>Single Drum Roller Attachments</t>
  </si>
  <si>
    <t>Ride-On Compaction Attachments|Single Drum Roller Attachments||</t>
  </si>
  <si>
    <t>Rigid Dump Trucks</t>
  </si>
  <si>
    <t>Rigid Trucks|Rigid Dump Trucks||</t>
  </si>
  <si>
    <t>Rigid Water Trucks</t>
  </si>
  <si>
    <t>Rigid Trucks|Rigid Water Trucks||</t>
  </si>
  <si>
    <t>Rough-Terrain Cranes|Rough-Terrain Cranes||</t>
  </si>
  <si>
    <t>Rough-Terrain Forklifts|Rough-Terrain Forklifts||</t>
  </si>
  <si>
    <t>Scaffolding And Staging|Scaffolding And Staging||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</si>
  <si>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</si>
  <si>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</si>
  <si>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</si>
  <si>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</si>
  <si>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</si>
  <si>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</si>
  <si>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</si>
  <si>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</si>
  <si>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Direct-Mount Scrapers</t>
  </si>
  <si>
    <t>Scrapers|Direct-Mount Scrapers||</t>
  </si>
  <si>
    <t>Engine Scrapers</t>
  </si>
  <si>
    <t>Scrapers|Engine Scrapers||</t>
  </si>
  <si>
    <t>Water Wagon Scrapers</t>
  </si>
  <si>
    <t>Scrapers|Water Wagon Scrapers||</t>
  </si>
  <si>
    <t>Platform Trailers</t>
  </si>
  <si>
    <t>Semi Trailers|Platform Trailers||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</si>
  <si>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</si>
  <si>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</si>
  <si>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</si>
  <si>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</si>
  <si>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</si>
  <si>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</si>
  <si>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Padfoot Single Drum Rollers</t>
  </si>
  <si>
    <t>Single Drum Rollers|Padfoot Single Drum Rollers||</t>
  </si>
  <si>
    <t>Smooth Single Drum Rollers</t>
  </si>
  <si>
    <t>Single Drum Rollers|Smooth Single Drum Rollers||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</si>
  <si>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</si>
  <si>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</si>
  <si>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</si>
  <si>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</si>
  <si>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Surveying Equipment</t>
  </si>
  <si>
    <t>Site Services Equipment|Surveying Equipment||</t>
  </si>
  <si>
    <t>0-1,099 Lb Skid Steer Loaders</t>
  </si>
  <si>
    <t>Skid Steer Loaders|0-1,099 Lb Skid Steer Loaders||</t>
  </si>
  <si>
    <t>1,100-2,999 Lb Skid Steer Loaders</t>
  </si>
  <si>
    <t>Skid Steer Loaders|1,100-2,999 Lb Skid Steer Loaders||</t>
  </si>
  <si>
    <t>3,000+ Lb Skid Steer Loaders</t>
  </si>
  <si>
    <t>Skid Steer Loaders|3,000+ Lb Skid Steer Loaders||</t>
  </si>
  <si>
    <t>Other Skid Steer Loaders</t>
  </si>
  <si>
    <t>Skid Steer Loaders|Other Skid Steer Loaders||</t>
  </si>
  <si>
    <t>Soil And Landfill Compactors|Soil And Landfill Compactors||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</si>
  <si>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</si>
  <si>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</si>
  <si>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</si>
  <si>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</si>
  <si>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</si>
  <si>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</si>
  <si>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</si>
  <si>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</si>
  <si>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</si>
  <si>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</si>
  <si>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</si>
  <si>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</si>
  <si>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</si>
  <si>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</si>
  <si>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</si>
  <si>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</si>
  <si>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</si>
  <si>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</si>
  <si>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</si>
  <si>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</si>
  <si>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</si>
  <si>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</si>
  <si>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Pressure Washers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</si>
  <si>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</si>
  <si>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</si>
  <si>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</si>
  <si>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</si>
  <si>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</si>
  <si>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</si>
  <si>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</si>
  <si>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</si>
  <si>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</si>
  <si>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</si>
  <si>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</si>
  <si>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</si>
  <si>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</si>
  <si>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</si>
  <si>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</si>
  <si>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</si>
  <si>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</si>
  <si>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</si>
  <si>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</si>
  <si>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</si>
  <si>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</si>
  <si>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Data Products General</t>
  </si>
  <si>
    <t>T&amp;M: Data Products|Data Products General||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</si>
  <si>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</si>
  <si>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</si>
  <si>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</si>
  <si>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</si>
  <si>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</si>
  <si>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</si>
  <si>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</si>
  <si>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</si>
  <si>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</si>
  <si>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</si>
  <si>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</si>
  <si>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</si>
  <si>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</si>
  <si>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</si>
  <si>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</si>
  <si>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</si>
  <si>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</si>
  <si>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</si>
  <si>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</si>
  <si>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</si>
  <si>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</si>
  <si>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</si>
  <si>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</si>
  <si>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</si>
  <si>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</si>
  <si>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</si>
  <si>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</si>
  <si>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</si>
  <si>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</si>
  <si>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</si>
  <si>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</si>
  <si>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</si>
  <si>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</si>
  <si>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</si>
  <si>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</si>
  <si>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</si>
  <si>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</si>
  <si>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</si>
  <si>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</si>
  <si>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</si>
  <si>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</si>
  <si>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</si>
  <si>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</si>
  <si>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</si>
  <si>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</si>
  <si>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</si>
  <si>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</si>
  <si>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</si>
  <si>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</si>
  <si>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</si>
  <si>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</si>
  <si>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</si>
  <si>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</si>
  <si>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</si>
  <si>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</si>
  <si>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</si>
  <si>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</si>
  <si>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</si>
  <si>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</si>
  <si>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</si>
  <si>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</si>
  <si>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</si>
  <si>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</si>
  <si>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</si>
  <si>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</si>
  <si>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</si>
  <si>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</si>
  <si>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</si>
  <si>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</si>
  <si>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</si>
  <si>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</si>
  <si>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</si>
  <si>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</si>
  <si>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</si>
  <si>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</si>
  <si>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</si>
  <si>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</si>
  <si>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</si>
  <si>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</si>
  <si>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</si>
  <si>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</si>
  <si>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</si>
  <si>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</si>
  <si>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</si>
  <si>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</si>
  <si>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</si>
  <si>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</si>
  <si>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</si>
  <si>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</si>
  <si>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</si>
  <si>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</si>
  <si>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</si>
  <si>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</si>
  <si>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</si>
  <si>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</si>
  <si>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</si>
  <si>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</si>
  <si>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</si>
  <si>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</si>
  <si>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</si>
  <si>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</si>
  <si>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</si>
  <si>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</si>
  <si>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</si>
  <si>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</si>
  <si>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</si>
  <si>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</si>
  <si>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</si>
  <si>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</si>
  <si>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</si>
  <si>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</si>
  <si>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</si>
  <si>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</si>
  <si>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</si>
  <si>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</si>
  <si>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</si>
  <si>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</si>
  <si>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</si>
  <si>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0-6,999 Lb Telehandlers</t>
  </si>
  <si>
    <t>Telehandlers|0-6,999 Lb Telehandlers||</t>
  </si>
  <si>
    <t>10,000-10,999 Lb Telehandlers</t>
  </si>
  <si>
    <t>Telehandlers|10,000-10,999 Lb Telehandlers||</t>
  </si>
  <si>
    <t>11,000+ Lb Telehandlers</t>
  </si>
  <si>
    <t>Telehandlers|11,000+ Lb Telehandlers||</t>
  </si>
  <si>
    <t>7,000-9,999 Lb Telehandlers</t>
  </si>
  <si>
    <t>Telehandlers|7,000-9,999 Lb Telehandlers||</t>
  </si>
  <si>
    <t>Other Telehandlers</t>
  </si>
  <si>
    <t>Telehandlers|Other Telehandlers||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</si>
  <si>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</si>
  <si>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</si>
  <si>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</si>
  <si>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</si>
  <si>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</si>
  <si>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</si>
  <si>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Booms|Towable Booms||</t>
  </si>
  <si>
    <t>Tower Cranes|Tower Cranes||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</si>
  <si>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</si>
  <si>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</si>
  <si>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</si>
  <si>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</si>
  <si>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</si>
  <si>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</si>
  <si>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</si>
  <si>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</si>
  <si>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Dump Crawlers</t>
  </si>
  <si>
    <t>Track-Driven Equipment|Dump Crawlers||</t>
  </si>
  <si>
    <t>Other Track-Driven Equipment</t>
  </si>
  <si>
    <t>Track-Driven Equipment|Other Track-Driven Equipment||</t>
  </si>
  <si>
    <t>Pile Drive And Drill Crawlers</t>
  </si>
  <si>
    <t>Track-Driven Equipment|Pile Drive And Drill Crawlers||</t>
  </si>
  <si>
    <t>Track-Driven Equipment Attachments</t>
  </si>
  <si>
    <t>Track-Driven Equipment|Track-Driven Equipment Attachments||</t>
  </si>
  <si>
    <t>Other Tractor Attachments</t>
  </si>
  <si>
    <t>Tractor Attachments|Other Tractor Attachments||</t>
  </si>
  <si>
    <t>Tractor Augers</t>
  </si>
  <si>
    <t>Tractor Attachments|Tractor Augers||</t>
  </si>
  <si>
    <t>Tractor Box Scrapers</t>
  </si>
  <si>
    <t>Tractor Attachments|Tractor Box Scrapers||</t>
  </si>
  <si>
    <t>Tractor Mowers</t>
  </si>
  <si>
    <t>Tractor Attachments|Tractor Mowers||</t>
  </si>
  <si>
    <t>Tractor Tillers</t>
  </si>
  <si>
    <t>Tractor Attachments|Tractor Tillers||</t>
  </si>
  <si>
    <t>Belted Tractors</t>
  </si>
  <si>
    <t>Tractors|Belted Tractors||</t>
  </si>
  <si>
    <t>Farm Tractors</t>
  </si>
  <si>
    <t>Tractors|Farm Tractors||</t>
  </si>
  <si>
    <t>Other Tractors</t>
  </si>
  <si>
    <t>Tractors|Other Tractors||</t>
  </si>
  <si>
    <t>Arrow And Message Boards</t>
  </si>
  <si>
    <t>Traffic Control|Arrow And Message Boards||</t>
  </si>
  <si>
    <t>Other Traffic Control</t>
  </si>
  <si>
    <t>Traffic Control|Other Traffic Control||</t>
  </si>
  <si>
    <t>Attenuator Trucks</t>
  </si>
  <si>
    <t>Transport Trucks|Attenuator Trucks||</t>
  </si>
  <si>
    <t>Flatbed And Stakebed Trucks</t>
  </si>
  <si>
    <t>Transport Trucks|Flatbed And Stakebed Trucks||</t>
  </si>
  <si>
    <t>Rollback Trucks</t>
  </si>
  <si>
    <t>Transport Trucks|Rollback Trucks||</t>
  </si>
  <si>
    <t>Rolloff Trucks</t>
  </si>
  <si>
    <t>Transport Trucks|Rolloff Trucks||</t>
  </si>
  <si>
    <t>Traffic Control Trucks</t>
  </si>
  <si>
    <t>Transport Trucks|Traffic Control Trucks||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</si>
  <si>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</si>
  <si>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</si>
  <si>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</si>
  <si>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</si>
  <si>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</si>
  <si>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</si>
  <si>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</si>
  <si>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</si>
  <si>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</si>
  <si>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</si>
  <si>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</si>
  <si>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</si>
  <si>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</si>
  <si>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</si>
  <si>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</si>
  <si>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</si>
  <si>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</si>
  <si>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</si>
  <si>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</si>
  <si>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</si>
  <si>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Walk-Behind Trenchers</t>
  </si>
  <si>
    <t>Trenching Equipment|Walk-Behind Trenchers||</t>
  </si>
  <si>
    <t>Truck Attachments|Truck Attachments||</t>
  </si>
  <si>
    <t>SA Truck Tractors</t>
  </si>
  <si>
    <t>Truck Tractors|SA Truck Tractors||</t>
  </si>
  <si>
    <t>TA Truck Tractors</t>
  </si>
  <si>
    <t>Truck Tractors|TA Truck Tractors||</t>
  </si>
  <si>
    <t>TriA Truck Tractors</t>
  </si>
  <si>
    <t>Truck Tractors|TriA Truck Tractors||</t>
  </si>
  <si>
    <t>Winch Trucks</t>
  </si>
  <si>
    <t>Truck Tractors|Winch Trucks||</t>
  </si>
  <si>
    <t>Truck-Mounted Cranes|Truck-Mounted Cranes||</t>
  </si>
  <si>
    <t>Tunneling Equipment|Tunneling Equipment||</t>
  </si>
  <si>
    <t>Automobiles</t>
  </si>
  <si>
    <t>Vehicles|Automobiles||</t>
  </si>
  <si>
    <t>Buses</t>
  </si>
  <si>
    <t>Vehicles|Buses||</t>
  </si>
  <si>
    <t>DO NOT USE 4WD Automobiles</t>
  </si>
  <si>
    <t>Vehicles|DO NOT USE 4WD Automobiles||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</si>
  <si>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</si>
  <si>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</si>
  <si>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</si>
  <si>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</si>
  <si>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</si>
  <si>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</si>
  <si>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</si>
  <si>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</si>
  <si>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Trailers|Water Trailers||</t>
  </si>
  <si>
    <t>SA Water Trucks</t>
  </si>
  <si>
    <t>Water Trucks|SA Water Trucks||</t>
  </si>
  <si>
    <t>TA Water Trucks</t>
  </si>
  <si>
    <t>Water Trucks|TA Water Trucks||</t>
  </si>
  <si>
    <t>TriA Water Trucks</t>
  </si>
  <si>
    <t>Water Trucks|TriA Water Trucks||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</si>
  <si>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</si>
  <si>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</si>
  <si>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</si>
  <si>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</si>
  <si>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</si>
  <si>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</si>
  <si>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</si>
  <si>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</si>
  <si>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</si>
  <si>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</si>
  <si>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</si>
  <si>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</si>
  <si>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</si>
  <si>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</si>
  <si>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</si>
  <si>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</si>
  <si>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</si>
  <si>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</si>
  <si>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</si>
  <si>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</si>
  <si>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</si>
  <si>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</si>
  <si>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</si>
  <si>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</si>
  <si>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</si>
  <si>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</si>
  <si>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Dozers|Wheel Dozers||</t>
  </si>
  <si>
    <t>45,000-74,999 Lb Wheel Excavators</t>
  </si>
  <si>
    <t>Wheel Excavators|45,000-74,999 Lb Wheel Excavators||</t>
  </si>
  <si>
    <t>Other Wheel Excavators</t>
  </si>
  <si>
    <t>Wheel Excavators|Other Wheel Excavators||</t>
  </si>
  <si>
    <t>0-109 HP Wheel Loaders</t>
  </si>
  <si>
    <t>Wheel Loaders|0-109 HP Wheel Loaders||</t>
  </si>
  <si>
    <t>110-189 HP Wheel Loaders</t>
  </si>
  <si>
    <t>Wheel Loaders|110-189 HP Wheel Loaders||</t>
  </si>
  <si>
    <t>190-309 HP Wheel Loaders</t>
  </si>
  <si>
    <t>Wheel Loaders|190-309 HP Wheel Loaders||</t>
  </si>
  <si>
    <t>310+ HP Wheel Loaders</t>
  </si>
  <si>
    <t>Wheel Loaders|310+ HP Wheel Loaders||</t>
  </si>
  <si>
    <t>Other Wheel Loaders</t>
  </si>
  <si>
    <t>Wheel Loaders|Other Wheel Loaders||</t>
  </si>
  <si>
    <t>Excavators Medium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</si>
  <si>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</si>
  <si>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</si>
  <si>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</si>
  <si>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</si>
  <si>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</si>
  <si>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</si>
  <si>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100,000+ Lb Material Handlers</t>
  </si>
  <si>
    <t>Excavators|100,000+ Lb Material Handlers||</t>
  </si>
  <si>
    <t>45,000-74,999 Lb Material Handlers</t>
  </si>
  <si>
    <t>Excavators|45,000-74,999 Lb Material Handlers||</t>
  </si>
  <si>
    <t>75,000-99,999 Lb Material Handlers</t>
  </si>
  <si>
    <t>Excavators|75,000-99,999 Lb Material Handlers||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</si>
  <si>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</si>
  <si>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</si>
  <si>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</si>
  <si>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</si>
  <si>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</si>
  <si>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</si>
  <si>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</si>
  <si>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</si>
  <si>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</si>
  <si>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</si>
  <si>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DO NOT USE Excavators with Attachments</t>
  </si>
  <si>
    <t>Excavators|DO NOT USE Excavators with Attachments||</t>
  </si>
  <si>
    <t>0-114 HP Pipelayers</t>
  </si>
  <si>
    <t>Pipelayers|0-114 HP Pipelayers||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</si>
  <si>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</si>
  <si>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</si>
  <si>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</si>
  <si>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</si>
  <si>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45,000-74,999 Lb Wheel Material Handlers</t>
  </si>
  <si>
    <t>Wheel Excavators|45,000-74,999 Lb Wheel Material Handlers||</t>
  </si>
  <si>
    <t>75,000-99,999 Lb Wheel Excavators</t>
  </si>
  <si>
    <t>Wheel Excavators|75,000-99,999 Lb Wheel Excavators||</t>
  </si>
  <si>
    <t>75,000-99,999 Lb Wheel Material Handlers</t>
  </si>
  <si>
    <t>Wheel Excavators|75,000-99,999 Lb Wheel Material Handlers||</t>
  </si>
  <si>
    <t>Pickup Trucks AbR</t>
  </si>
  <si>
    <t>Truck Tractors AbR</t>
  </si>
  <si>
    <t>Transport Trucks AbR</t>
  </si>
  <si>
    <t>BorrowSchedule</t>
  </si>
  <si>
    <t>BorrowType</t>
  </si>
  <si>
    <t>Global</t>
  </si>
  <si>
    <t>AuctionBorrowRetail</t>
  </si>
  <si>
    <t>RetailBorrowAuction</t>
  </si>
  <si>
    <t>Sched</t>
  </si>
  <si>
    <t>SchedR</t>
  </si>
  <si>
    <t>Check - Borrow</t>
  </si>
  <si>
    <t>Is every underlying schedule on the CS Sched tab?</t>
  </si>
  <si>
    <t>Trucks Group AbR</t>
  </si>
  <si>
    <t>Pumps RbA</t>
  </si>
  <si>
    <t>Concrete Equipiment RbA</t>
  </si>
  <si>
    <t>Delta</t>
  </si>
  <si>
    <t>CapsMin</t>
  </si>
  <si>
    <t>CapsMax</t>
  </si>
  <si>
    <t>Booms Large For Caps</t>
  </si>
  <si>
    <t>Telehandlers Large For Caps</t>
  </si>
  <si>
    <t>Trommel Screens</t>
  </si>
  <si>
    <t>Aggregate Equipment|Trommel Screens||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</si>
  <si>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</si>
  <si>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</si>
  <si>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</si>
  <si>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</si>
  <si>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</si>
  <si>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</si>
  <si>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</si>
  <si>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</si>
  <si>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</si>
  <si>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</si>
  <si>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</si>
  <si>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</si>
  <si>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</si>
  <si>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</si>
  <si>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</si>
  <si>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</si>
  <si>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</si>
  <si>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</si>
  <si>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</si>
  <si>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</si>
  <si>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</si>
  <si>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</si>
  <si>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</si>
  <si>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</si>
  <si>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</si>
  <si>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</si>
  <si>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</si>
  <si>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</si>
  <si>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</si>
  <si>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</si>
  <si>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</si>
  <si>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</si>
  <si>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</si>
  <si>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</si>
  <si>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</si>
  <si>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</si>
  <si>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</si>
  <si>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</si>
  <si>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</si>
  <si>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</si>
  <si>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</si>
  <si>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</si>
  <si>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</si>
  <si>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</si>
  <si>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</si>
  <si>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</si>
  <si>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</si>
  <si>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</si>
  <si>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</si>
  <si>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</si>
  <si>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</si>
  <si>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</si>
  <si>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</si>
  <si>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</si>
  <si>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</si>
  <si>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</si>
  <si>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</si>
  <si>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</si>
  <si>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0-19,999 Lb Engine-Driven Forklift Trucks</t>
  </si>
  <si>
    <t>Forklift Trucks|0-19,999 Lb Engine-Driven Forklift Trucks||</t>
  </si>
  <si>
    <t>20,000+ Lb High-Capacity Engine-Driven Forklift Trucks</t>
  </si>
  <si>
    <t>Forklift Trucks|20,000+ Lb High-Capacity Engine-Driven Forklift Trucks||</t>
  </si>
  <si>
    <t>Reach Stackers And Container Handlers</t>
  </si>
  <si>
    <t>Forklift Trucks|Reach Stackers And Container Handlers||</t>
  </si>
  <si>
    <t>Vacuum Excavation Trailers</t>
  </si>
  <si>
    <t>Fuel, Tank, And Vacuum Trailers|Vacuum Excavation Trailers||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</si>
  <si>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</si>
  <si>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</si>
  <si>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</si>
  <si>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</si>
  <si>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5-39 kW Diesel Generators</t>
  </si>
  <si>
    <t>Generators|5-39 kW Diesel Generators||</t>
  </si>
  <si>
    <t>5-39 kW Natural Gas Generators</t>
  </si>
  <si>
    <t>Generators|5-39 kW Natural Gas Generators||</t>
  </si>
  <si>
    <t>Stationary Generators</t>
  </si>
  <si>
    <t>Generators|Stationary Generators||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</si>
  <si>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</si>
  <si>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</si>
  <si>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</si>
  <si>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</si>
  <si>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</si>
  <si>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 xml:space="preserve">Mobile Accommodation And Welfare Units </t>
  </si>
  <si>
    <t>Office Trailers, Accommodations, And Welfare Units|Mobile Accommodation And Welfare Units ||</t>
  </si>
  <si>
    <t xml:space="preserve">Static Office, Accommodation, And Welfare Units </t>
  </si>
  <si>
    <t>Office Trailers, Accommodations, And Welfare Units|Static Office, Accommodation, And Welfare Units 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</si>
  <si>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</si>
  <si>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</si>
  <si>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</si>
  <si>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</si>
  <si>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Pickup Trucks|Pickup Trucks||</t>
  </si>
  <si>
    <t>180-299 HP Pipelayers</t>
  </si>
  <si>
    <t>Pipelayers|180-299 HP Pipelayers||</t>
  </si>
  <si>
    <t>300+ HP Pipelayers</t>
  </si>
  <si>
    <t>Pipelayers|300+ HP Pipelayers||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</si>
  <si>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</si>
  <si>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</si>
  <si>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</si>
  <si>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</si>
  <si>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</si>
  <si>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</si>
  <si>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</si>
  <si>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</si>
  <si>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</si>
  <si>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</si>
  <si>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</si>
  <si>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</si>
  <si>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</si>
  <si>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</si>
  <si>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</si>
  <si>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</si>
  <si>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</si>
  <si>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</si>
  <si>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</si>
  <si>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</si>
  <si>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</si>
  <si>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</si>
  <si>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</si>
  <si>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</si>
  <si>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</si>
  <si>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</si>
  <si>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</si>
  <si>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</si>
  <si>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</si>
  <si>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</si>
  <si>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</si>
  <si>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</si>
  <si>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</si>
  <si>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</si>
  <si>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</si>
  <si>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</si>
  <si>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Utility Tractors</t>
  </si>
  <si>
    <t>Tractors|Utility Tractors||</t>
  </si>
  <si>
    <t>Haudralic Shoring</t>
  </si>
  <si>
    <t>Trench Shoring|Haudralic Shoring||</t>
  </si>
  <si>
    <t>Slide Rails</t>
  </si>
  <si>
    <t>Trench Shoring|Slide Rails||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</si>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</sst>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4" borderId="0" xfId="0" applyFont="1" applyFill="1"/>
    <xf numFmtId="0" fontId="3" fillId="0" borderId="0" xfId="0" applyFont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J29"/>
  <sheetViews>
    <sheetView tabSelected="1" workbookViewId="0">
      <pane ySplit="6" topLeftCell="A7" activePane="bottomLeft" state="frozen"/>
      <selection activeCell="A7" sqref="A7"/>
      <selection pane="bottomLeft" activeCell="A7" sqref="A7"/>
    </sheetView>
  </sheetViews>
  <sheetFormatPr defaultRowHeight="15" x14ac:dyDescent="0.25"/>
  <cols>
    <col min="1" max="1" width="40.7109375" customWidth="1"/>
    <col min="2" max="3" width="10.7109375" customWidth="1"/>
    <col min="4" max="10" width="10.7109375" style="6" customWidth="1"/>
  </cols>
  <sheetData>
    <row r="1" spans="1:10" x14ac:dyDescent="0.25">
      <c r="A1" s="1"/>
      <c r="B1" s="1"/>
    </row>
    <row r="4" spans="1:10" s="1" customFormat="1" x14ac:dyDescent="0.25">
      <c r="D4" s="5"/>
      <c r="E4" s="5"/>
      <c r="F4" s="5"/>
      <c r="G4" s="5"/>
      <c r="H4" s="5"/>
      <c r="I4" s="5"/>
      <c r="J4" s="5"/>
    </row>
    <row r="5" spans="1:10" s="1" customFormat="1" x14ac:dyDescent="0.25">
      <c r="D5" s="5"/>
      <c r="E5" s="5"/>
      <c r="F5" s="5"/>
      <c r="G5" s="5"/>
      <c r="H5" s="5"/>
      <c r="I5" s="5"/>
      <c r="J5" s="5"/>
    </row>
    <row r="6" spans="1:10" s="11" customFormat="1" x14ac:dyDescent="0.25">
      <c r="A6" s="7" t="s">
        <v>0</v>
      </c>
      <c r="B6" s="10" t="s">
        <v>273</v>
      </c>
      <c r="C6" s="10" t="s">
        <v>274</v>
      </c>
      <c r="D6" s="10" t="s">
        <v>81</v>
      </c>
      <c r="E6" s="10" t="s">
        <v>1220</v>
      </c>
      <c r="F6" s="10" t="s">
        <v>1221</v>
      </c>
      <c r="G6" s="10" t="s">
        <v>1222</v>
      </c>
      <c r="H6" s="11" t="s">
        <v>1</v>
      </c>
      <c r="I6" s="11" t="s">
        <v>16</v>
      </c>
      <c r="J6" s="11" t="s">
        <v>75</v>
      </c>
    </row>
    <row r="7" spans="1:10" x14ac:dyDescent="0.25">
      <c r="A7" t="s">
        <v>86</v>
      </c>
      <c r="B7" t="s">
        <v>275</v>
      </c>
      <c r="C7" t="s">
        <v>276</v>
      </c>
      <c r="D7" s="6">
        <v>12</v>
      </c>
      <c r="E7" s="14">
        <v>0.3</v>
      </c>
      <c r="F7" s="14">
        <v>0.65</v>
      </c>
      <c r="G7" s="14">
        <v>1.35</v>
      </c>
      <c r="H7" s="6">
        <f>COUNTIFS(In!B:B,A7)</f>
        <v>1</v>
      </c>
      <c r="I7" s="6">
        <f>COUNTIFS(Out!B:B,A7)</f>
        <v>2</v>
      </c>
      <c r="J7" s="6">
        <f>COUNTIFS(A:A,A7)</f>
        <v>1</v>
      </c>
    </row>
    <row r="8" spans="1:10" x14ac:dyDescent="0.25">
      <c r="A8" t="s">
        <v>26</v>
      </c>
      <c r="B8" t="s">
        <v>275</v>
      </c>
      <c r="C8" t="s">
        <v>276</v>
      </c>
      <c r="D8" s="6">
        <v>12</v>
      </c>
      <c r="E8" s="14">
        <v>0.1</v>
      </c>
      <c r="F8" s="14">
        <v>0.85</v>
      </c>
      <c r="G8" s="14">
        <v>1.1499999999999999</v>
      </c>
      <c r="H8" s="6">
        <f>COUNTIFS(In!B:B,A8)</f>
        <v>1</v>
      </c>
      <c r="I8" s="6">
        <f>COUNTIFS(Out!B:B,A8)</f>
        <v>1</v>
      </c>
      <c r="J8" s="6">
        <f>COUNTIFS(A:A,A8)</f>
        <v>1</v>
      </c>
    </row>
    <row r="9" spans="1:10" x14ac:dyDescent="0.25">
      <c r="A9" t="s">
        <v>90</v>
      </c>
      <c r="B9" t="s">
        <v>275</v>
      </c>
      <c r="C9" t="s">
        <v>276</v>
      </c>
      <c r="D9" s="6">
        <v>12</v>
      </c>
      <c r="E9" s="14">
        <v>0.2</v>
      </c>
      <c r="F9" s="14">
        <v>0.8</v>
      </c>
      <c r="G9" s="14">
        <v>1.2</v>
      </c>
      <c r="H9" s="6">
        <f>COUNTIFS(In!B:B,A9)</f>
        <v>2</v>
      </c>
      <c r="I9" s="6">
        <f>COUNTIFS(Out!B:B,A9)</f>
        <v>3</v>
      </c>
      <c r="J9" s="6">
        <f>COUNTIFS(A:A,A9)</f>
        <v>1</v>
      </c>
    </row>
    <row r="10" spans="1:10" x14ac:dyDescent="0.25">
      <c r="A10" t="s">
        <v>1223</v>
      </c>
      <c r="B10" t="s">
        <v>275</v>
      </c>
      <c r="C10" t="s">
        <v>276</v>
      </c>
      <c r="D10" s="6">
        <v>12</v>
      </c>
      <c r="E10" s="14">
        <v>0.2</v>
      </c>
      <c r="F10" s="14">
        <v>0.85</v>
      </c>
      <c r="G10" s="14">
        <v>1.1499999999999999</v>
      </c>
      <c r="H10" s="6">
        <f>COUNTIFS(In!B:B,A10)</f>
        <v>2</v>
      </c>
      <c r="I10" s="6">
        <f>COUNTIFS(Out!B:B,A10)</f>
        <v>6</v>
      </c>
      <c r="J10" s="6">
        <f>COUNTIFS(A:A,A10)</f>
        <v>1</v>
      </c>
    </row>
    <row r="11" spans="1:10" x14ac:dyDescent="0.25">
      <c r="A11" t="s">
        <v>2</v>
      </c>
      <c r="B11" t="s">
        <v>275</v>
      </c>
      <c r="C11" t="s">
        <v>276</v>
      </c>
      <c r="D11" s="6">
        <v>12</v>
      </c>
      <c r="E11" s="14">
        <v>0.1</v>
      </c>
      <c r="F11" s="14">
        <v>0.85</v>
      </c>
      <c r="G11" s="14">
        <v>1.1499999999999999</v>
      </c>
      <c r="H11" s="6">
        <f>COUNTIFS(In!B:B,A11)</f>
        <v>1</v>
      </c>
      <c r="I11" s="6">
        <f>COUNTIFS(Out!B:B,A11)</f>
        <v>3</v>
      </c>
      <c r="J11" s="6">
        <f>COUNTIFS(A:A,A11)</f>
        <v>1</v>
      </c>
    </row>
    <row r="12" spans="1:10" x14ac:dyDescent="0.25">
      <c r="A12" t="s">
        <v>277</v>
      </c>
      <c r="B12" t="s">
        <v>275</v>
      </c>
      <c r="C12" t="s">
        <v>279</v>
      </c>
      <c r="D12" s="6">
        <v>12</v>
      </c>
      <c r="E12" s="14">
        <v>0.25</v>
      </c>
      <c r="F12" s="14">
        <v>0.85</v>
      </c>
      <c r="G12" s="14">
        <v>1.1499999999999999</v>
      </c>
      <c r="H12" s="6">
        <f>COUNTIFS(In!B:B,A12)</f>
        <v>2</v>
      </c>
      <c r="I12" s="6">
        <f>COUNTIFS(Out!B:B,A12)</f>
        <v>8</v>
      </c>
      <c r="J12" s="6">
        <f>COUNTIFS(A:A,A12)</f>
        <v>1</v>
      </c>
    </row>
    <row r="13" spans="1:10" x14ac:dyDescent="0.25">
      <c r="A13" t="s">
        <v>278</v>
      </c>
      <c r="B13" t="s">
        <v>275</v>
      </c>
      <c r="C13" t="s">
        <v>279</v>
      </c>
      <c r="D13" s="6">
        <v>12</v>
      </c>
      <c r="E13" s="14">
        <v>0.1</v>
      </c>
      <c r="F13" s="14">
        <v>0.85</v>
      </c>
      <c r="G13" s="14">
        <v>1.1499999999999999</v>
      </c>
      <c r="H13" s="6">
        <f>COUNTIFS(In!B:B,A13)</f>
        <v>2</v>
      </c>
      <c r="I13" s="6">
        <f>COUNTIFS(Out!B:B,A13)</f>
        <v>6</v>
      </c>
      <c r="J13" s="6">
        <f>COUNTIFS(A:A,A13)</f>
        <v>1</v>
      </c>
    </row>
    <row r="14" spans="1:10" x14ac:dyDescent="0.25">
      <c r="A14" t="s">
        <v>24</v>
      </c>
      <c r="B14" t="s">
        <v>275</v>
      </c>
      <c r="C14" t="s">
        <v>276</v>
      </c>
      <c r="D14" s="6">
        <v>12</v>
      </c>
      <c r="E14" s="14">
        <v>0.1</v>
      </c>
      <c r="F14" s="14">
        <v>0.85</v>
      </c>
      <c r="G14" s="14">
        <v>1.1499999999999999</v>
      </c>
      <c r="H14" s="6">
        <f>COUNTIFS(In!B:B,A14)</f>
        <v>1</v>
      </c>
      <c r="I14" s="6">
        <f>COUNTIFS(Out!B:B,A14)</f>
        <v>2</v>
      </c>
      <c r="J14" s="6">
        <f>COUNTIFS(A:A,A14)</f>
        <v>1</v>
      </c>
    </row>
    <row r="15" spans="1:10" x14ac:dyDescent="0.25">
      <c r="A15" t="s">
        <v>280</v>
      </c>
      <c r="B15" t="s">
        <v>275</v>
      </c>
      <c r="C15" t="s">
        <v>279</v>
      </c>
      <c r="D15" s="6">
        <v>12</v>
      </c>
      <c r="E15" s="14">
        <v>0.25</v>
      </c>
      <c r="F15" s="14">
        <v>0.85</v>
      </c>
      <c r="G15" s="14">
        <v>1.1499999999999999</v>
      </c>
      <c r="H15" s="6">
        <f>COUNTIFS(In!B:B,A15)</f>
        <v>2</v>
      </c>
      <c r="I15" s="6">
        <f>COUNTIFS(Out!B:B,A15)</f>
        <v>20</v>
      </c>
      <c r="J15" s="6">
        <f>COUNTIFS(A:A,A15)</f>
        <v>1</v>
      </c>
    </row>
    <row r="16" spans="1:10" x14ac:dyDescent="0.25">
      <c r="A16" t="s">
        <v>1168</v>
      </c>
      <c r="B16" t="s">
        <v>275</v>
      </c>
      <c r="C16" t="s">
        <v>279</v>
      </c>
      <c r="D16" s="6">
        <v>12</v>
      </c>
      <c r="E16" s="14">
        <v>0.1</v>
      </c>
      <c r="F16" s="14">
        <v>0.85</v>
      </c>
      <c r="G16" s="14">
        <v>1.1499999999999999</v>
      </c>
      <c r="H16" s="6">
        <f>COUNTIFS(In!B:B,A16)</f>
        <v>2</v>
      </c>
      <c r="I16" s="6">
        <f>COUNTIFS(Out!B:B,A16)</f>
        <v>7</v>
      </c>
      <c r="J16" s="6">
        <f>COUNTIFS(A:A,A16)</f>
        <v>1</v>
      </c>
    </row>
    <row r="17" spans="1:10" x14ac:dyDescent="0.25">
      <c r="A17" t="s">
        <v>281</v>
      </c>
      <c r="B17" t="s">
        <v>275</v>
      </c>
      <c r="C17" t="s">
        <v>279</v>
      </c>
      <c r="D17" s="6">
        <v>12</v>
      </c>
      <c r="E17" s="14">
        <v>0.1</v>
      </c>
      <c r="F17" s="14">
        <v>0.85</v>
      </c>
      <c r="G17" s="14">
        <v>1.1499999999999999</v>
      </c>
      <c r="H17" s="6">
        <f>COUNTIFS(In!B:B,A17)</f>
        <v>3</v>
      </c>
      <c r="I17" s="6">
        <f>COUNTIFS(Out!B:B,A17)</f>
        <v>3</v>
      </c>
      <c r="J17" s="6">
        <f>COUNTIFS(A:A,A17)</f>
        <v>1</v>
      </c>
    </row>
    <row r="18" spans="1:10" x14ac:dyDescent="0.25">
      <c r="A18" t="s">
        <v>32</v>
      </c>
      <c r="B18" t="s">
        <v>275</v>
      </c>
      <c r="C18" t="s">
        <v>276</v>
      </c>
      <c r="D18" s="6">
        <v>12</v>
      </c>
      <c r="E18" s="14">
        <v>0.3</v>
      </c>
      <c r="F18" s="14">
        <v>0.65</v>
      </c>
      <c r="G18" s="14">
        <v>1.35</v>
      </c>
      <c r="H18" s="6">
        <f>COUNTIFS(In!B:B,A18)</f>
        <v>1</v>
      </c>
      <c r="I18" s="6">
        <f>COUNTIFS(Out!B:B,A18)</f>
        <v>1</v>
      </c>
      <c r="J18" s="6">
        <f>COUNTIFS(A:A,A18)</f>
        <v>1</v>
      </c>
    </row>
    <row r="19" spans="1:10" x14ac:dyDescent="0.25">
      <c r="A19" t="s">
        <v>88</v>
      </c>
      <c r="B19" t="s">
        <v>275</v>
      </c>
      <c r="C19" t="s">
        <v>276</v>
      </c>
      <c r="D19" s="6">
        <v>12</v>
      </c>
      <c r="E19" s="14">
        <v>0.3</v>
      </c>
      <c r="F19" s="14">
        <v>0.65</v>
      </c>
      <c r="G19" s="14">
        <v>1.35</v>
      </c>
      <c r="H19" s="6">
        <f>COUNTIFS(In!B:B,A19)</f>
        <v>1</v>
      </c>
      <c r="I19" s="6">
        <f>COUNTIFS(Out!B:B,A19)</f>
        <v>2</v>
      </c>
      <c r="J19" s="6">
        <f>COUNTIFS(A:A,A19)</f>
        <v>1</v>
      </c>
    </row>
    <row r="20" spans="1:10" x14ac:dyDescent="0.25">
      <c r="A20" t="s">
        <v>89</v>
      </c>
      <c r="B20" t="s">
        <v>275</v>
      </c>
      <c r="C20" t="s">
        <v>276</v>
      </c>
      <c r="D20" s="6">
        <v>12</v>
      </c>
      <c r="E20" s="14">
        <v>0.2</v>
      </c>
      <c r="F20" s="14">
        <v>0.8</v>
      </c>
      <c r="G20" s="14">
        <v>1.2</v>
      </c>
      <c r="H20" s="6">
        <f>COUNTIFS(In!B:B,A20)</f>
        <v>1</v>
      </c>
      <c r="I20" s="6">
        <f>COUNTIFS(Out!B:B,A20)</f>
        <v>2</v>
      </c>
      <c r="J20" s="6">
        <f>COUNTIFS(A:A,A20)</f>
        <v>1</v>
      </c>
    </row>
    <row r="21" spans="1:10" x14ac:dyDescent="0.25">
      <c r="A21" t="s">
        <v>91</v>
      </c>
      <c r="B21" t="s">
        <v>275</v>
      </c>
      <c r="C21" t="s">
        <v>276</v>
      </c>
      <c r="D21" s="6">
        <v>12</v>
      </c>
      <c r="E21" s="14">
        <v>0.1</v>
      </c>
      <c r="F21" s="14">
        <v>0.85</v>
      </c>
      <c r="G21" s="14">
        <v>1.1499999999999999</v>
      </c>
      <c r="H21" s="6">
        <f>COUNTIFS(In!B:B,A21)</f>
        <v>2</v>
      </c>
      <c r="I21" s="6">
        <f>COUNTIFS(Out!B:B,A21)</f>
        <v>4</v>
      </c>
      <c r="J21" s="6">
        <f>COUNTIFS(A:A,A21)</f>
        <v>1</v>
      </c>
    </row>
    <row r="22" spans="1:10" x14ac:dyDescent="0.25">
      <c r="A22" t="s">
        <v>25</v>
      </c>
      <c r="B22" t="s">
        <v>275</v>
      </c>
      <c r="C22" t="s">
        <v>276</v>
      </c>
      <c r="D22" s="6">
        <v>12</v>
      </c>
      <c r="E22" s="14">
        <v>0.1</v>
      </c>
      <c r="F22" s="14">
        <v>0.8</v>
      </c>
      <c r="G22" s="14">
        <v>1.2</v>
      </c>
      <c r="H22" s="6">
        <f>COUNTIFS(In!B:B,A22)</f>
        <v>1</v>
      </c>
      <c r="I22" s="6">
        <f>COUNTIFS(Out!B:B,A22)</f>
        <v>5</v>
      </c>
      <c r="J22" s="6">
        <f>COUNTIFS(A:A,A22)</f>
        <v>1</v>
      </c>
    </row>
    <row r="23" spans="1:10" x14ac:dyDescent="0.25">
      <c r="A23" t="s">
        <v>1224</v>
      </c>
      <c r="B23" t="s">
        <v>275</v>
      </c>
      <c r="C23" t="s">
        <v>276</v>
      </c>
      <c r="D23" s="6">
        <v>12</v>
      </c>
      <c r="E23" s="14">
        <v>0.1</v>
      </c>
      <c r="F23" s="14">
        <v>0.85</v>
      </c>
      <c r="G23" s="14">
        <v>1.1499999999999999</v>
      </c>
      <c r="H23" s="6">
        <f>COUNTIFS(In!B:B,A23)</f>
        <v>1</v>
      </c>
      <c r="I23" s="6">
        <f>COUNTIFS(Out!B:B,A23)</f>
        <v>5</v>
      </c>
      <c r="J23" s="6">
        <f>COUNTIFS(A:A,A23)</f>
        <v>1</v>
      </c>
    </row>
    <row r="24" spans="1:10" x14ac:dyDescent="0.25">
      <c r="A24" t="s">
        <v>92</v>
      </c>
      <c r="B24" t="s">
        <v>275</v>
      </c>
      <c r="C24" t="s">
        <v>276</v>
      </c>
      <c r="D24" s="6">
        <v>12</v>
      </c>
      <c r="E24" s="14">
        <v>0.1</v>
      </c>
      <c r="F24" s="14">
        <v>0.65</v>
      </c>
      <c r="G24" s="14">
        <v>1.35</v>
      </c>
      <c r="H24" s="6">
        <f>COUNTIFS(In!B:B,A24)</f>
        <v>1</v>
      </c>
      <c r="I24" s="6">
        <f>COUNTIFS(Out!B:B,A24)</f>
        <v>2</v>
      </c>
      <c r="J24" s="6">
        <f>COUNTIFS(A:A,A24)</f>
        <v>1</v>
      </c>
    </row>
    <row r="25" spans="1:10" x14ac:dyDescent="0.25">
      <c r="A25" t="s">
        <v>22</v>
      </c>
      <c r="B25" t="s">
        <v>275</v>
      </c>
      <c r="C25" t="s">
        <v>276</v>
      </c>
      <c r="D25" s="6">
        <v>12</v>
      </c>
      <c r="E25" s="14">
        <v>0.1</v>
      </c>
      <c r="F25" s="14">
        <v>0.85</v>
      </c>
      <c r="G25" s="14">
        <v>1.1499999999999999</v>
      </c>
      <c r="H25" s="6">
        <f>COUNTIFS(In!B:B,A25)</f>
        <v>1</v>
      </c>
      <c r="I25" s="6">
        <f>COUNTIFS(Out!B:B,A25)</f>
        <v>2</v>
      </c>
      <c r="J25" s="6">
        <f>COUNTIFS(A:A,A25)</f>
        <v>1</v>
      </c>
    </row>
    <row r="26" spans="1:10" x14ac:dyDescent="0.25">
      <c r="A26" t="s">
        <v>282</v>
      </c>
      <c r="B26" t="s">
        <v>275</v>
      </c>
      <c r="C26" t="s">
        <v>279</v>
      </c>
      <c r="D26" s="6">
        <v>12</v>
      </c>
      <c r="E26" s="14">
        <v>0.25</v>
      </c>
      <c r="F26" s="14">
        <v>0.85</v>
      </c>
      <c r="G26" s="14">
        <v>1.1499999999999999</v>
      </c>
      <c r="H26" s="6">
        <f>COUNTIFS(In!B:B,A26)</f>
        <v>2</v>
      </c>
      <c r="I26" s="6">
        <f>COUNTIFS(Out!B:B,A26)</f>
        <v>3</v>
      </c>
      <c r="J26" s="6">
        <f>COUNTIFS(A:A,A26)</f>
        <v>1</v>
      </c>
    </row>
    <row r="27" spans="1:10" x14ac:dyDescent="0.25">
      <c r="A27" t="s">
        <v>283</v>
      </c>
      <c r="B27" t="s">
        <v>275</v>
      </c>
      <c r="C27" t="s">
        <v>279</v>
      </c>
      <c r="D27" s="6">
        <v>12</v>
      </c>
      <c r="E27" s="14">
        <v>0.1</v>
      </c>
      <c r="F27" s="14">
        <v>0.85</v>
      </c>
      <c r="G27" s="14">
        <v>1.1499999999999999</v>
      </c>
      <c r="H27" s="6">
        <f>COUNTIFS(In!B:B,A27)</f>
        <v>2</v>
      </c>
      <c r="I27" s="6">
        <f>COUNTIFS(Out!B:B,A27)</f>
        <v>2</v>
      </c>
      <c r="J27" s="6">
        <f>COUNTIFS(A:A,A27)</f>
        <v>1</v>
      </c>
    </row>
    <row r="28" spans="1:10" x14ac:dyDescent="0.25">
      <c r="A28" t="s">
        <v>23</v>
      </c>
      <c r="B28" t="s">
        <v>275</v>
      </c>
      <c r="C28" t="s">
        <v>276</v>
      </c>
      <c r="D28" s="6">
        <v>12</v>
      </c>
      <c r="E28" s="14">
        <v>0.3</v>
      </c>
      <c r="F28" s="14">
        <v>0.65</v>
      </c>
      <c r="G28" s="14">
        <v>1.35</v>
      </c>
      <c r="H28" s="6">
        <f>COUNTIFS(In!B:B,A28)</f>
        <v>1</v>
      </c>
      <c r="I28" s="6">
        <f>COUNTIFS(Out!B:B,A28)</f>
        <v>2</v>
      </c>
      <c r="J28" s="6">
        <f>COUNTIFS(A:A,A28)</f>
        <v>1</v>
      </c>
    </row>
    <row r="29" spans="1:10" x14ac:dyDescent="0.25">
      <c r="A29" t="s">
        <v>53</v>
      </c>
      <c r="B29" t="s">
        <v>275</v>
      </c>
      <c r="C29" t="s">
        <v>276</v>
      </c>
      <c r="D29" s="6">
        <v>12</v>
      </c>
      <c r="E29" s="14">
        <v>0.1</v>
      </c>
      <c r="F29" s="14">
        <v>0.65</v>
      </c>
      <c r="G29" s="14">
        <v>1.35</v>
      </c>
      <c r="H29" s="6">
        <f>COUNTIFS(In!B:B,A29)</f>
        <v>1</v>
      </c>
      <c r="I29" s="6">
        <f>COUNTIFS(Out!B:B,A29)</f>
        <v>1</v>
      </c>
      <c r="J29" s="6">
        <f>COUNTIFS(A:A,A29)</f>
        <v>1</v>
      </c>
    </row>
  </sheetData>
  <autoFilter ref="A6:J59" xr:uid="{80FAA63A-7CE8-452A-81F7-3E6E38B7712A}">
    <sortState xmlns:xlrd2="http://schemas.microsoft.com/office/spreadsheetml/2017/richdata2" ref="A7:J59">
      <sortCondition ref="A6:A5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57B-F8F1-4384-8FB3-722397BF0858}">
  <sheetPr>
    <tabColor rgb="FF00CC99"/>
  </sheetPr>
  <dimension ref="A1:P35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10.7109375" style="6" customWidth="1"/>
    <col min="12" max="14" width="25.7109375" customWidth="1"/>
    <col min="15" max="16" width="10.7109375" customWidth="1"/>
  </cols>
  <sheetData>
    <row r="1" spans="1:16" s="8" customFormat="1" x14ac:dyDescent="0.25">
      <c r="A1" s="2" t="s">
        <v>4</v>
      </c>
      <c r="B1" s="4" t="s">
        <v>0</v>
      </c>
      <c r="C1" s="1" t="s">
        <v>273</v>
      </c>
      <c r="D1" s="1" t="s">
        <v>274</v>
      </c>
      <c r="E1" s="9" t="s">
        <v>1220</v>
      </c>
      <c r="F1" s="9" t="s">
        <v>1221</v>
      </c>
      <c r="G1" s="9" t="s">
        <v>1222</v>
      </c>
      <c r="H1" s="9" t="s">
        <v>81</v>
      </c>
      <c r="I1" s="9" t="s">
        <v>5</v>
      </c>
      <c r="J1" s="9" t="s">
        <v>7</v>
      </c>
      <c r="K1" s="9" t="s">
        <v>9</v>
      </c>
      <c r="L1" s="1" t="s">
        <v>6</v>
      </c>
      <c r="M1" s="1" t="s">
        <v>8</v>
      </c>
      <c r="N1" s="1" t="s">
        <v>10</v>
      </c>
      <c r="O1" s="1" t="s">
        <v>13</v>
      </c>
      <c r="P1" s="1" t="s">
        <v>82</v>
      </c>
    </row>
    <row r="2" spans="1:16" x14ac:dyDescent="0.25">
      <c r="A2">
        <v>18</v>
      </c>
      <c r="B2" t="s">
        <v>86</v>
      </c>
      <c r="C2" t="str">
        <f>VLOOKUP($B2,Sched!$A:$J,MATCH(C$1,Sched!$6:$6,0),FALSE)</f>
        <v>CatSubcat</v>
      </c>
      <c r="D2" t="str">
        <f>VLOOKUP($B2,Sched!$A:$J,MATCH(D$1,Sched!$6:$6,0),FALSE)</f>
        <v>Category</v>
      </c>
      <c r="E2">
        <f>VLOOKUP($B2,Sched!$A:$J,MATCH(E$1,Sched!$6:$6,0),FALSE)</f>
        <v>0.3</v>
      </c>
      <c r="F2">
        <f>VLOOKUP($B2,Sched!$A:$J,MATCH(F$1,Sched!$6:$6,0),FALSE)</f>
        <v>0.65</v>
      </c>
      <c r="G2">
        <f>VLOOKUP($B2,Sched!$A:$J,MATCH(G$1,Sched!$6:$6,0),FALSE)</f>
        <v>1.35</v>
      </c>
      <c r="H2">
        <f>VLOOKUP($B2,Sched!$A:$J,MATCH(H$1,Sched!$6:$6,0),FALSE)</f>
        <v>12</v>
      </c>
      <c r="I2" s="6">
        <f>VLOOKUP($A2,Schid!$A:$J,MATCH(I$1,Schid!$6:$6,0),FALSE)</f>
        <v>30</v>
      </c>
      <c r="J2" s="6" t="str">
        <f>VLOOKUP($A2,Schid!$A:$J,MATCH(J$1,Schid!$6:$6,0),FALSE)</f>
        <v>NULL</v>
      </c>
      <c r="K2" s="6" t="str">
        <f>VLOOKUP($A2,Schid!$A:$J,MATCH(K$1,Schid!$6:$6,0),FALSE)</f>
        <v>NULL</v>
      </c>
      <c r="L2" t="str">
        <f>VLOOKUP($A2,Schid!$A:$J,MATCH(L$1,Schid!$6:$6,0),FALSE)</f>
        <v>Air Compressors</v>
      </c>
      <c r="M2" t="str">
        <f>VLOOKUP($A2,Schid!$A:$J,MATCH(M$1,Schid!$6:$6,0),FALSE)</f>
        <v>NULL</v>
      </c>
      <c r="N2" t="str">
        <f>VLOOKUP($A2,Schid!$A:$J,MATCH(N$1,Schid!$6:$6,0),FALSE)</f>
        <v>NULL</v>
      </c>
      <c r="O2" t="str">
        <f>VLOOKUP($A2,Schid!$A:$J,MATCH(O$1,Schid!$6:$6,0),FALSE)</f>
        <v>Air Compressors|||</v>
      </c>
      <c r="P2">
        <f>IF(ISERROR(VLOOKUP(B2,Sched!A:A,1,FALSE)),0,1)</f>
        <v>1</v>
      </c>
    </row>
    <row r="3" spans="1:16" x14ac:dyDescent="0.25">
      <c r="A3">
        <v>23</v>
      </c>
      <c r="B3" t="s">
        <v>26</v>
      </c>
      <c r="C3" t="str">
        <f>VLOOKUP($B3,Sched!$A:$J,MATCH(C$1,Sched!$6:$6,0),FALSE)</f>
        <v>CatSubcat</v>
      </c>
      <c r="D3" t="str">
        <f>VLOOKUP($B3,Sched!$A:$J,MATCH(D$1,Sched!$6:$6,0),FALSE)</f>
        <v>Category</v>
      </c>
      <c r="E3">
        <f>VLOOKUP($B3,Sched!$A:$J,MATCH(E$1,Sched!$6:$6,0),FALSE)</f>
        <v>0.1</v>
      </c>
      <c r="F3">
        <f>VLOOKUP($B3,Sched!$A:$J,MATCH(F$1,Sched!$6:$6,0),FALSE)</f>
        <v>0.85</v>
      </c>
      <c r="G3">
        <f>VLOOKUP($B3,Sched!$A:$J,MATCH(G$1,Sched!$6:$6,0),FALSE)</f>
        <v>1.1499999999999999</v>
      </c>
      <c r="H3">
        <f>VLOOKUP($B3,Sched!$A:$J,MATCH(H$1,Sched!$6:$6,0),FALSE)</f>
        <v>12</v>
      </c>
      <c r="I3" s="6">
        <f>VLOOKUP($A3,Schid!$A:$J,MATCH(I$1,Schid!$6:$6,0),FALSE)</f>
        <v>6</v>
      </c>
      <c r="J3" s="6" t="str">
        <f>VLOOKUP($A3,Schid!$A:$J,MATCH(J$1,Schid!$6:$6,0),FALSE)</f>
        <v>NULL</v>
      </c>
      <c r="K3" s="6" t="str">
        <f>VLOOKUP($A3,Schid!$A:$J,MATCH(K$1,Schid!$6:$6,0),FALSE)</f>
        <v>NULL</v>
      </c>
      <c r="L3" t="str">
        <f>VLOOKUP($A3,Schid!$A:$J,MATCH(L$1,Schid!$6:$6,0),FALSE)</f>
        <v>Backhoe Loaders</v>
      </c>
      <c r="M3" t="str">
        <f>VLOOKUP($A3,Schid!$A:$J,MATCH(M$1,Schid!$6:$6,0),FALSE)</f>
        <v>NULL</v>
      </c>
      <c r="N3" t="str">
        <f>VLOOKUP($A3,Schid!$A:$J,MATCH(N$1,Schid!$6:$6,0),FALSE)</f>
        <v>NULL</v>
      </c>
      <c r="O3" t="str">
        <f>VLOOKUP($A3,Schid!$A:$J,MATCH(O$1,Schid!$6:$6,0),FALSE)</f>
        <v>Backhoe Loaders|||</v>
      </c>
      <c r="P3">
        <f>IF(ISERROR(VLOOKUP(B3,Sched!A:A,1,FALSE)),0,1)</f>
        <v>1</v>
      </c>
    </row>
    <row r="4" spans="1:16" x14ac:dyDescent="0.25">
      <c r="A4">
        <v>54</v>
      </c>
      <c r="B4" t="s">
        <v>90</v>
      </c>
      <c r="C4" t="str">
        <f>VLOOKUP($B4,Sched!$A:$J,MATCH(C$1,Sched!$6:$6,0),FALSE)</f>
        <v>CatSubcat</v>
      </c>
      <c r="D4" t="str">
        <f>VLOOKUP($B4,Sched!$A:$J,MATCH(D$1,Sched!$6:$6,0),FALSE)</f>
        <v>Category</v>
      </c>
      <c r="E4">
        <f>VLOOKUP($B4,Sched!$A:$J,MATCH(E$1,Sched!$6:$6,0),FALSE)</f>
        <v>0.2</v>
      </c>
      <c r="F4">
        <f>VLOOKUP($B4,Sched!$A:$J,MATCH(F$1,Sched!$6:$6,0),FALSE)</f>
        <v>0.8</v>
      </c>
      <c r="G4">
        <f>VLOOKUP($B4,Sched!$A:$J,MATCH(G$1,Sched!$6:$6,0),FALSE)</f>
        <v>1.2</v>
      </c>
      <c r="H4">
        <f>VLOOKUP($B4,Sched!$A:$J,MATCH(H$1,Sched!$6:$6,0),FALSE)</f>
        <v>12</v>
      </c>
      <c r="I4" s="6">
        <f>VLOOKUP($A4,Schid!$A:$J,MATCH(I$1,Schid!$6:$6,0),FALSE)</f>
        <v>313</v>
      </c>
      <c r="J4" s="6" t="str">
        <f>VLOOKUP($A4,Schid!$A:$J,MATCH(J$1,Schid!$6:$6,0),FALSE)</f>
        <v>NULL</v>
      </c>
      <c r="K4" s="6" t="str">
        <f>VLOOKUP($A4,Schid!$A:$J,MATCH(K$1,Schid!$6:$6,0),FALSE)</f>
        <v>NULL</v>
      </c>
      <c r="L4" t="str">
        <f>VLOOKUP($A4,Schid!$A:$J,MATCH(L$1,Schid!$6:$6,0),FALSE)</f>
        <v>Articulating Booms</v>
      </c>
      <c r="M4" t="str">
        <f>VLOOKUP($A4,Schid!$A:$J,MATCH(M$1,Schid!$6:$6,0),FALSE)</f>
        <v>NULL</v>
      </c>
      <c r="N4" t="str">
        <f>VLOOKUP($A4,Schid!$A:$J,MATCH(N$1,Schid!$6:$6,0),FALSE)</f>
        <v>NULL</v>
      </c>
      <c r="O4" t="str">
        <f>VLOOKUP($A4,Schid!$A:$J,MATCH(O$1,Schid!$6:$6,0),FALSE)</f>
        <v>Articulating Booms|||</v>
      </c>
      <c r="P4">
        <f>IF(ISERROR(VLOOKUP(B4,Sched!A:A,1,FALSE)),0,1)</f>
        <v>1</v>
      </c>
    </row>
    <row r="5" spans="1:16" x14ac:dyDescent="0.25">
      <c r="A5">
        <v>20</v>
      </c>
      <c r="B5" t="s">
        <v>90</v>
      </c>
      <c r="C5" t="str">
        <f>VLOOKUP($B5,Sched!$A:$J,MATCH(C$1,Sched!$6:$6,0),FALSE)</f>
        <v>CatSubcat</v>
      </c>
      <c r="D5" t="str">
        <f>VLOOKUP($B5,Sched!$A:$J,MATCH(D$1,Sched!$6:$6,0),FALSE)</f>
        <v>Category</v>
      </c>
      <c r="E5">
        <f>VLOOKUP($B5,Sched!$A:$J,MATCH(E$1,Sched!$6:$6,0),FALSE)</f>
        <v>0.2</v>
      </c>
      <c r="F5">
        <f>VLOOKUP($B5,Sched!$A:$J,MATCH(F$1,Sched!$6:$6,0),FALSE)</f>
        <v>0.8</v>
      </c>
      <c r="G5">
        <f>VLOOKUP($B5,Sched!$A:$J,MATCH(G$1,Sched!$6:$6,0),FALSE)</f>
        <v>1.2</v>
      </c>
      <c r="H5">
        <f>VLOOKUP($B5,Sched!$A:$J,MATCH(H$1,Sched!$6:$6,0),FALSE)</f>
        <v>12</v>
      </c>
      <c r="I5" s="6">
        <f>VLOOKUP($A5,Schid!$A:$J,MATCH(I$1,Schid!$6:$6,0),FALSE)</f>
        <v>316</v>
      </c>
      <c r="J5" s="6" t="str">
        <f>VLOOKUP($A5,Schid!$A:$J,MATCH(J$1,Schid!$6:$6,0),FALSE)</f>
        <v>NULL</v>
      </c>
      <c r="K5" s="6" t="str">
        <f>VLOOKUP($A5,Schid!$A:$J,MATCH(K$1,Schid!$6:$6,0),FALSE)</f>
        <v>NULL</v>
      </c>
      <c r="L5" t="str">
        <f>VLOOKUP($A5,Schid!$A:$J,MATCH(L$1,Schid!$6:$6,0),FALSE)</f>
        <v>Telescopic Booms</v>
      </c>
      <c r="M5" t="str">
        <f>VLOOKUP($A5,Schid!$A:$J,MATCH(M$1,Schid!$6:$6,0),FALSE)</f>
        <v>NULL</v>
      </c>
      <c r="N5" t="str">
        <f>VLOOKUP($A5,Schid!$A:$J,MATCH(N$1,Schid!$6:$6,0),FALSE)</f>
        <v>NULL</v>
      </c>
      <c r="O5" t="str">
        <f>VLOOKUP($A5,Schid!$A:$J,MATCH(O$1,Schid!$6:$6,0),FALSE)</f>
        <v>Telescopic Booms|||</v>
      </c>
      <c r="P5">
        <f>IF(ISERROR(VLOOKUP(B5,Sched!A:A,1,FALSE)),0,1)</f>
        <v>1</v>
      </c>
    </row>
    <row r="6" spans="1:16" x14ac:dyDescent="0.25">
      <c r="A6">
        <v>54</v>
      </c>
      <c r="B6" t="s">
        <v>1223</v>
      </c>
      <c r="C6" t="str">
        <f>VLOOKUP($B6,Sched!$A:$J,MATCH(C$1,Sched!$6:$6,0),FALSE)</f>
        <v>CatSubcat</v>
      </c>
      <c r="D6" t="str">
        <f>VLOOKUP($B6,Sched!$A:$J,MATCH(D$1,Sched!$6:$6,0),FALSE)</f>
        <v>Category</v>
      </c>
      <c r="E6">
        <f>VLOOKUP($B6,Sched!$A:$J,MATCH(E$1,Sched!$6:$6,0),FALSE)</f>
        <v>0.2</v>
      </c>
      <c r="F6">
        <f>VLOOKUP($B6,Sched!$A:$J,MATCH(F$1,Sched!$6:$6,0),FALSE)</f>
        <v>0.85</v>
      </c>
      <c r="G6">
        <f>VLOOKUP($B6,Sched!$A:$J,MATCH(G$1,Sched!$6:$6,0),FALSE)</f>
        <v>1.1499999999999999</v>
      </c>
      <c r="H6">
        <f>VLOOKUP($B6,Sched!$A:$J,MATCH(H$1,Sched!$6:$6,0),FALSE)</f>
        <v>12</v>
      </c>
      <c r="I6" s="6">
        <f>VLOOKUP($A6,Schid!$A:$J,MATCH(I$1,Schid!$6:$6,0),FALSE)</f>
        <v>313</v>
      </c>
      <c r="J6" s="6" t="str">
        <f>VLOOKUP($A6,Schid!$A:$J,MATCH(J$1,Schid!$6:$6,0),FALSE)</f>
        <v>NULL</v>
      </c>
      <c r="K6" s="6" t="str">
        <f>VLOOKUP($A6,Schid!$A:$J,MATCH(K$1,Schid!$6:$6,0),FALSE)</f>
        <v>NULL</v>
      </c>
      <c r="L6" t="str">
        <f>VLOOKUP($A6,Schid!$A:$J,MATCH(L$1,Schid!$6:$6,0),FALSE)</f>
        <v>Articulating Booms</v>
      </c>
      <c r="M6" t="str">
        <f>VLOOKUP($A6,Schid!$A:$J,MATCH(M$1,Schid!$6:$6,0),FALSE)</f>
        <v>NULL</v>
      </c>
      <c r="N6" t="str">
        <f>VLOOKUP($A6,Schid!$A:$J,MATCH(N$1,Schid!$6:$6,0),FALSE)</f>
        <v>NULL</v>
      </c>
      <c r="O6" t="str">
        <f>VLOOKUP($A6,Schid!$A:$J,MATCH(O$1,Schid!$6:$6,0),FALSE)</f>
        <v>Articulating Booms|||</v>
      </c>
      <c r="P6">
        <f>IF(ISERROR(VLOOKUP(B6,Sched!A:A,1,FALSE)),0,1)</f>
        <v>1</v>
      </c>
    </row>
    <row r="7" spans="1:16" x14ac:dyDescent="0.25">
      <c r="A7">
        <v>20</v>
      </c>
      <c r="B7" t="s">
        <v>1223</v>
      </c>
      <c r="C7" t="str">
        <f>VLOOKUP($B7,Sched!$A:$J,MATCH(C$1,Sched!$6:$6,0),FALSE)</f>
        <v>CatSubcat</v>
      </c>
      <c r="D7" t="str">
        <f>VLOOKUP($B7,Sched!$A:$J,MATCH(D$1,Sched!$6:$6,0),FALSE)</f>
        <v>Category</v>
      </c>
      <c r="E7">
        <f>VLOOKUP($B7,Sched!$A:$J,MATCH(E$1,Sched!$6:$6,0),FALSE)</f>
        <v>0.2</v>
      </c>
      <c r="F7">
        <f>VLOOKUP($B7,Sched!$A:$J,MATCH(F$1,Sched!$6:$6,0),FALSE)</f>
        <v>0.85</v>
      </c>
      <c r="G7">
        <f>VLOOKUP($B7,Sched!$A:$J,MATCH(G$1,Sched!$6:$6,0),FALSE)</f>
        <v>1.1499999999999999</v>
      </c>
      <c r="H7">
        <f>VLOOKUP($B7,Sched!$A:$J,MATCH(H$1,Sched!$6:$6,0),FALSE)</f>
        <v>12</v>
      </c>
      <c r="I7" s="6">
        <f>VLOOKUP($A7,Schid!$A:$J,MATCH(I$1,Schid!$6:$6,0),FALSE)</f>
        <v>316</v>
      </c>
      <c r="J7" s="6" t="str">
        <f>VLOOKUP($A7,Schid!$A:$J,MATCH(J$1,Schid!$6:$6,0),FALSE)</f>
        <v>NULL</v>
      </c>
      <c r="K7" s="6" t="str">
        <f>VLOOKUP($A7,Schid!$A:$J,MATCH(K$1,Schid!$6:$6,0),FALSE)</f>
        <v>NULL</v>
      </c>
      <c r="L7" t="str">
        <f>VLOOKUP($A7,Schid!$A:$J,MATCH(L$1,Schid!$6:$6,0),FALSE)</f>
        <v>Telescopic Booms</v>
      </c>
      <c r="M7" t="str">
        <f>VLOOKUP($A7,Schid!$A:$J,MATCH(M$1,Schid!$6:$6,0),FALSE)</f>
        <v>NULL</v>
      </c>
      <c r="N7" t="str">
        <f>VLOOKUP($A7,Schid!$A:$J,MATCH(N$1,Schid!$6:$6,0),FALSE)</f>
        <v>NULL</v>
      </c>
      <c r="O7" t="str">
        <f>VLOOKUP($A7,Schid!$A:$J,MATCH(O$1,Schid!$6:$6,0),FALSE)</f>
        <v>Telescopic Booms|||</v>
      </c>
      <c r="P7">
        <f>IF(ISERROR(VLOOKUP(B7,Sched!A:A,1,FALSE)),0,1)</f>
        <v>1</v>
      </c>
    </row>
    <row r="8" spans="1:16" x14ac:dyDescent="0.25">
      <c r="A8">
        <v>12</v>
      </c>
      <c r="B8" t="s">
        <v>2</v>
      </c>
      <c r="C8" t="str">
        <f>VLOOKUP($B8,Sched!$A:$J,MATCH(C$1,Sched!$6:$6,0),FALSE)</f>
        <v>CatSubcat</v>
      </c>
      <c r="D8" t="str">
        <f>VLOOKUP($B8,Sched!$A:$J,MATCH(D$1,Sched!$6:$6,0),FALSE)</f>
        <v>Category</v>
      </c>
      <c r="E8">
        <f>VLOOKUP($B8,Sched!$A:$J,MATCH(E$1,Sched!$6:$6,0),FALSE)</f>
        <v>0.1</v>
      </c>
      <c r="F8">
        <f>VLOOKUP($B8,Sched!$A:$J,MATCH(F$1,Sched!$6:$6,0),FALSE)</f>
        <v>0.85</v>
      </c>
      <c r="G8">
        <f>VLOOKUP($B8,Sched!$A:$J,MATCH(G$1,Sched!$6:$6,0),FALSE)</f>
        <v>1.1499999999999999</v>
      </c>
      <c r="H8">
        <f>VLOOKUP($B8,Sched!$A:$J,MATCH(H$1,Sched!$6:$6,0),FALSE)</f>
        <v>12</v>
      </c>
      <c r="I8" s="6">
        <f>VLOOKUP($A8,Schid!$A:$J,MATCH(I$1,Schid!$6:$6,0),FALSE)</f>
        <v>15</v>
      </c>
      <c r="J8" s="6" t="str">
        <f>VLOOKUP($A8,Schid!$A:$J,MATCH(J$1,Schid!$6:$6,0),FALSE)</f>
        <v>NULL</v>
      </c>
      <c r="K8" s="6" t="str">
        <f>VLOOKUP($A8,Schid!$A:$J,MATCH(K$1,Schid!$6:$6,0),FALSE)</f>
        <v>NULL</v>
      </c>
      <c r="L8" t="str">
        <f>VLOOKUP($A8,Schid!$A:$J,MATCH(L$1,Schid!$6:$6,0),FALSE)</f>
        <v>Dozers</v>
      </c>
      <c r="M8" t="str">
        <f>VLOOKUP($A8,Schid!$A:$J,MATCH(M$1,Schid!$6:$6,0),FALSE)</f>
        <v>NULL</v>
      </c>
      <c r="N8" t="str">
        <f>VLOOKUP($A8,Schid!$A:$J,MATCH(N$1,Schid!$6:$6,0),FALSE)</f>
        <v>NULL</v>
      </c>
      <c r="O8" t="str">
        <f>VLOOKUP($A8,Schid!$A:$J,MATCH(O$1,Schid!$6:$6,0),FALSE)</f>
        <v>Dozers|||</v>
      </c>
      <c r="P8">
        <f>IF(ISERROR(VLOOKUP(B8,Sched!A:A,1,FALSE)),0,1)</f>
        <v>1</v>
      </c>
    </row>
    <row r="9" spans="1:16" x14ac:dyDescent="0.25">
      <c r="A9">
        <v>50787</v>
      </c>
      <c r="B9" t="s">
        <v>277</v>
      </c>
      <c r="C9" t="str">
        <f>VLOOKUP($B9,Sched!$A:$J,MATCH(C$1,Sched!$6:$6,0),FALSE)</f>
        <v>CatSubcat</v>
      </c>
      <c r="D9" t="str">
        <f>VLOOKUP($B9,Sched!$A:$J,MATCH(D$1,Sched!$6:$6,0),FALSE)</f>
        <v>SubCategory</v>
      </c>
      <c r="E9">
        <f>VLOOKUP($B9,Sched!$A:$J,MATCH(E$1,Sched!$6:$6,0),FALSE)</f>
        <v>0.25</v>
      </c>
      <c r="F9">
        <f>VLOOKUP($B9,Sched!$A:$J,MATCH(F$1,Sched!$6:$6,0),FALSE)</f>
        <v>0.85</v>
      </c>
      <c r="G9">
        <f>VLOOKUP($B9,Sched!$A:$J,MATCH(G$1,Sched!$6:$6,0),FALSE)</f>
        <v>1.1499999999999999</v>
      </c>
      <c r="H9">
        <f>VLOOKUP($B9,Sched!$A:$J,MATCH(H$1,Sched!$6:$6,0),FALSE)</f>
        <v>12</v>
      </c>
      <c r="I9" s="6">
        <f>VLOOKUP($A9,Schid!$A:$J,MATCH(I$1,Schid!$6:$6,0),FALSE)</f>
        <v>15</v>
      </c>
      <c r="J9" s="6">
        <f>VLOOKUP($A9,Schid!$A:$J,MATCH(J$1,Schid!$6:$6,0),FALSE)</f>
        <v>2410</v>
      </c>
      <c r="K9" s="6" t="str">
        <f>VLOOKUP($A9,Schid!$A:$J,MATCH(K$1,Schid!$6:$6,0),FALSE)</f>
        <v>NULL</v>
      </c>
      <c r="L9" t="str">
        <f>VLOOKUP($A9,Schid!$A:$J,MATCH(L$1,Schid!$6:$6,0),FALSE)</f>
        <v>Dozers</v>
      </c>
      <c r="M9" t="str">
        <f>VLOOKUP($A9,Schid!$A:$J,MATCH(M$1,Schid!$6:$6,0),FALSE)</f>
        <v>180-299 HP Crawler Dozers</v>
      </c>
      <c r="N9" t="str">
        <f>VLOOKUP($A9,Schid!$A:$J,MATCH(N$1,Schid!$6:$6,0),FALSE)</f>
        <v>NULL</v>
      </c>
      <c r="O9" t="str">
        <f>VLOOKUP($A9,Schid!$A:$J,MATCH(O$1,Schid!$6:$6,0),FALSE)</f>
        <v>Dozers|180-299 HP Crawler Dozers||</v>
      </c>
      <c r="P9">
        <f>IF(ISERROR(VLOOKUP(B9,Sched!A:A,1,FALSE)),0,1)</f>
        <v>1</v>
      </c>
    </row>
    <row r="10" spans="1:16" x14ac:dyDescent="0.25">
      <c r="A10">
        <v>101019</v>
      </c>
      <c r="B10" t="s">
        <v>277</v>
      </c>
      <c r="C10" t="str">
        <f>VLOOKUP($B10,Sched!$A:$J,MATCH(C$1,Sched!$6:$6,0),FALSE)</f>
        <v>CatSubcat</v>
      </c>
      <c r="D10" t="str">
        <f>VLOOKUP($B10,Sched!$A:$J,MATCH(D$1,Sched!$6:$6,0),FALSE)</f>
        <v>SubCategory</v>
      </c>
      <c r="E10">
        <f>VLOOKUP($B10,Sched!$A:$J,MATCH(E$1,Sched!$6:$6,0),FALSE)</f>
        <v>0.25</v>
      </c>
      <c r="F10">
        <f>VLOOKUP($B10,Sched!$A:$J,MATCH(F$1,Sched!$6:$6,0),FALSE)</f>
        <v>0.85</v>
      </c>
      <c r="G10">
        <f>VLOOKUP($B10,Sched!$A:$J,MATCH(G$1,Sched!$6:$6,0),FALSE)</f>
        <v>1.1499999999999999</v>
      </c>
      <c r="H10">
        <f>VLOOKUP($B10,Sched!$A:$J,MATCH(H$1,Sched!$6:$6,0),FALSE)</f>
        <v>12</v>
      </c>
      <c r="I10" s="6">
        <f>VLOOKUP($A10,Schid!$A:$J,MATCH(I$1,Schid!$6:$6,0),FALSE)</f>
        <v>15</v>
      </c>
      <c r="J10" s="6">
        <f>VLOOKUP($A10,Schid!$A:$J,MATCH(J$1,Schid!$6:$6,0),FALSE)</f>
        <v>2797</v>
      </c>
      <c r="K10" s="6" t="str">
        <f>VLOOKUP($A10,Schid!$A:$J,MATCH(K$1,Schid!$6:$6,0),FALSE)</f>
        <v>NULL</v>
      </c>
      <c r="L10" t="str">
        <f>VLOOKUP($A10,Schid!$A:$J,MATCH(L$1,Schid!$6:$6,0),FALSE)</f>
        <v>Dozers</v>
      </c>
      <c r="M10" t="str">
        <f>VLOOKUP($A10,Schid!$A:$J,MATCH(M$1,Schid!$6:$6,0),FALSE)</f>
        <v>300+ HP Crawler Dozers</v>
      </c>
      <c r="N10" t="str">
        <f>VLOOKUP($A10,Schid!$A:$J,MATCH(N$1,Schid!$6:$6,0),FALSE)</f>
        <v>NULL</v>
      </c>
      <c r="O10" t="str">
        <f>VLOOKUP($A10,Schid!$A:$J,MATCH(O$1,Schid!$6:$6,0),FALSE)</f>
        <v>Dozers|300+ HP Crawler Dozers||</v>
      </c>
      <c r="P10">
        <f>IF(ISERROR(VLOOKUP(B10,Sched!A:A,1,FALSE)),0,1)</f>
        <v>1</v>
      </c>
    </row>
    <row r="11" spans="1:16" x14ac:dyDescent="0.25">
      <c r="A11">
        <v>50800</v>
      </c>
      <c r="B11" t="s">
        <v>278</v>
      </c>
      <c r="C11" t="str">
        <f>VLOOKUP($B11,Sched!$A:$J,MATCH(C$1,Sched!$6:$6,0),FALSE)</f>
        <v>CatSubcat</v>
      </c>
      <c r="D11" t="str">
        <f>VLOOKUP($B11,Sched!$A:$J,MATCH(D$1,Sched!$6:$6,0),FALSE)</f>
        <v>SubCategory</v>
      </c>
      <c r="E11">
        <f>VLOOKUP($B11,Sched!$A:$J,MATCH(E$1,Sched!$6:$6,0),FALSE)</f>
        <v>0.1</v>
      </c>
      <c r="F11">
        <f>VLOOKUP($B11,Sched!$A:$J,MATCH(F$1,Sched!$6:$6,0),FALSE)</f>
        <v>0.85</v>
      </c>
      <c r="G11">
        <f>VLOOKUP($B11,Sched!$A:$J,MATCH(G$1,Sched!$6:$6,0),FALSE)</f>
        <v>1.1499999999999999</v>
      </c>
      <c r="H11">
        <f>VLOOKUP($B11,Sched!$A:$J,MATCH(H$1,Sched!$6:$6,0),FALSE)</f>
        <v>12</v>
      </c>
      <c r="I11" s="6">
        <f>VLOOKUP($A11,Schid!$A:$J,MATCH(I$1,Schid!$6:$6,0),FALSE)</f>
        <v>15</v>
      </c>
      <c r="J11" s="6">
        <f>VLOOKUP($A11,Schid!$A:$J,MATCH(J$1,Schid!$6:$6,0),FALSE)</f>
        <v>2423</v>
      </c>
      <c r="K11" s="6" t="str">
        <f>VLOOKUP($A11,Schid!$A:$J,MATCH(K$1,Schid!$6:$6,0),FALSE)</f>
        <v>NULL</v>
      </c>
      <c r="L11" t="str">
        <f>VLOOKUP($A11,Schid!$A:$J,MATCH(L$1,Schid!$6:$6,0),FALSE)</f>
        <v>Dozers</v>
      </c>
      <c r="M11" t="str">
        <f>VLOOKUP($A11,Schid!$A:$J,MATCH(M$1,Schid!$6:$6,0),FALSE)</f>
        <v>0-114 HP Crawler Dozers</v>
      </c>
      <c r="N11" t="str">
        <f>VLOOKUP($A11,Schid!$A:$J,MATCH(N$1,Schid!$6:$6,0),FALSE)</f>
        <v>NULL</v>
      </c>
      <c r="O11" t="str">
        <f>VLOOKUP($A11,Schid!$A:$J,MATCH(O$1,Schid!$6:$6,0),FALSE)</f>
        <v>Dozers|0-114 HP Crawler Dozers||</v>
      </c>
      <c r="P11">
        <f>IF(ISERROR(VLOOKUP(B11,Sched!A:A,1,FALSE)),0,1)</f>
        <v>1</v>
      </c>
    </row>
    <row r="12" spans="1:16" x14ac:dyDescent="0.25">
      <c r="A12">
        <v>101018</v>
      </c>
      <c r="B12" t="s">
        <v>278</v>
      </c>
      <c r="C12" t="str">
        <f>VLOOKUP($B12,Sched!$A:$J,MATCH(C$1,Sched!$6:$6,0),FALSE)</f>
        <v>CatSubcat</v>
      </c>
      <c r="D12" t="str">
        <f>VLOOKUP($B12,Sched!$A:$J,MATCH(D$1,Sched!$6:$6,0),FALSE)</f>
        <v>SubCategory</v>
      </c>
      <c r="E12">
        <f>VLOOKUP($B12,Sched!$A:$J,MATCH(E$1,Sched!$6:$6,0),FALSE)</f>
        <v>0.1</v>
      </c>
      <c r="F12">
        <f>VLOOKUP($B12,Sched!$A:$J,MATCH(F$1,Sched!$6:$6,0),FALSE)</f>
        <v>0.85</v>
      </c>
      <c r="G12">
        <f>VLOOKUP($B12,Sched!$A:$J,MATCH(G$1,Sched!$6:$6,0),FALSE)</f>
        <v>1.1499999999999999</v>
      </c>
      <c r="H12">
        <f>VLOOKUP($B12,Sched!$A:$J,MATCH(H$1,Sched!$6:$6,0),FALSE)</f>
        <v>12</v>
      </c>
      <c r="I12" s="6">
        <f>VLOOKUP($A12,Schid!$A:$J,MATCH(I$1,Schid!$6:$6,0),FALSE)</f>
        <v>15</v>
      </c>
      <c r="J12" s="6">
        <f>VLOOKUP($A12,Schid!$A:$J,MATCH(J$1,Schid!$6:$6,0),FALSE)</f>
        <v>2796</v>
      </c>
      <c r="K12" s="6" t="str">
        <f>VLOOKUP($A12,Schid!$A:$J,MATCH(K$1,Schid!$6:$6,0),FALSE)</f>
        <v>NULL</v>
      </c>
      <c r="L12" t="str">
        <f>VLOOKUP($A12,Schid!$A:$J,MATCH(L$1,Schid!$6:$6,0),FALSE)</f>
        <v>Dozers</v>
      </c>
      <c r="M12" t="str">
        <f>VLOOKUP($A12,Schid!$A:$J,MATCH(M$1,Schid!$6:$6,0),FALSE)</f>
        <v>115-179 HP Crawler Dozers</v>
      </c>
      <c r="N12" t="str">
        <f>VLOOKUP($A12,Schid!$A:$J,MATCH(N$1,Schid!$6:$6,0),FALSE)</f>
        <v>NULL</v>
      </c>
      <c r="O12" t="str">
        <f>VLOOKUP($A12,Schid!$A:$J,MATCH(O$1,Schid!$6:$6,0),FALSE)</f>
        <v>Dozers|115-179 HP Crawler Dozers||</v>
      </c>
      <c r="P12">
        <f>IF(ISERROR(VLOOKUP(B12,Sched!A:A,1,FALSE)),0,1)</f>
        <v>1</v>
      </c>
    </row>
    <row r="13" spans="1:16" x14ac:dyDescent="0.25">
      <c r="A13">
        <v>26</v>
      </c>
      <c r="B13" t="s">
        <v>24</v>
      </c>
      <c r="C13" t="str">
        <f>VLOOKUP($B13,Sched!$A:$J,MATCH(C$1,Sched!$6:$6,0),FALSE)</f>
        <v>CatSubcat</v>
      </c>
      <c r="D13" t="str">
        <f>VLOOKUP($B13,Sched!$A:$J,MATCH(D$1,Sched!$6:$6,0),FALSE)</f>
        <v>Category</v>
      </c>
      <c r="E13">
        <f>VLOOKUP($B13,Sched!$A:$J,MATCH(E$1,Sched!$6:$6,0),FALSE)</f>
        <v>0.1</v>
      </c>
      <c r="F13">
        <f>VLOOKUP($B13,Sched!$A:$J,MATCH(F$1,Sched!$6:$6,0),FALSE)</f>
        <v>0.85</v>
      </c>
      <c r="G13">
        <f>VLOOKUP($B13,Sched!$A:$J,MATCH(G$1,Sched!$6:$6,0),FALSE)</f>
        <v>1.1499999999999999</v>
      </c>
      <c r="H13">
        <f>VLOOKUP($B13,Sched!$A:$J,MATCH(H$1,Sched!$6:$6,0),FALSE)</f>
        <v>12</v>
      </c>
      <c r="I13" s="6">
        <f>VLOOKUP($A13,Schid!$A:$J,MATCH(I$1,Schid!$6:$6,0),FALSE)</f>
        <v>29</v>
      </c>
      <c r="J13" s="6" t="str">
        <f>VLOOKUP($A13,Schid!$A:$J,MATCH(J$1,Schid!$6:$6,0),FALSE)</f>
        <v>NULL</v>
      </c>
      <c r="K13" s="6" t="str">
        <f>VLOOKUP($A13,Schid!$A:$J,MATCH(K$1,Schid!$6:$6,0),FALSE)</f>
        <v>NULL</v>
      </c>
      <c r="L13" t="str">
        <f>VLOOKUP($A13,Schid!$A:$J,MATCH(L$1,Schid!$6:$6,0),FALSE)</f>
        <v>Excavators</v>
      </c>
      <c r="M13" t="str">
        <f>VLOOKUP($A13,Schid!$A:$J,MATCH(M$1,Schid!$6:$6,0),FALSE)</f>
        <v>NULL</v>
      </c>
      <c r="N13" t="str">
        <f>VLOOKUP($A13,Schid!$A:$J,MATCH(N$1,Schid!$6:$6,0),FALSE)</f>
        <v>NULL</v>
      </c>
      <c r="O13" t="str">
        <f>VLOOKUP($A13,Schid!$A:$J,MATCH(O$1,Schid!$6:$6,0),FALSE)</f>
        <v>Excavators|||</v>
      </c>
      <c r="P13">
        <f>IF(ISERROR(VLOOKUP(B13,Sched!A:A,1,FALSE)),0,1)</f>
        <v>1</v>
      </c>
    </row>
    <row r="14" spans="1:16" x14ac:dyDescent="0.25">
      <c r="A14">
        <v>101026</v>
      </c>
      <c r="B14" t="s">
        <v>280</v>
      </c>
      <c r="C14" t="str">
        <f>VLOOKUP($B14,Sched!$A:$J,MATCH(C$1,Sched!$6:$6,0),FALSE)</f>
        <v>CatSubcat</v>
      </c>
      <c r="D14" t="str">
        <f>VLOOKUP($B14,Sched!$A:$J,MATCH(D$1,Sched!$6:$6,0),FALSE)</f>
        <v>SubCategory</v>
      </c>
      <c r="E14">
        <f>VLOOKUP($B14,Sched!$A:$J,MATCH(E$1,Sched!$6:$6,0),FALSE)</f>
        <v>0.25</v>
      </c>
      <c r="F14">
        <f>VLOOKUP($B14,Sched!$A:$J,MATCH(F$1,Sched!$6:$6,0),FALSE)</f>
        <v>0.85</v>
      </c>
      <c r="G14">
        <f>VLOOKUP($B14,Sched!$A:$J,MATCH(G$1,Sched!$6:$6,0),FALSE)</f>
        <v>1.1499999999999999</v>
      </c>
      <c r="H14">
        <f>VLOOKUP($B14,Sched!$A:$J,MATCH(H$1,Sched!$6:$6,0),FALSE)</f>
        <v>12</v>
      </c>
      <c r="I14" s="6">
        <f>VLOOKUP($A14,Schid!$A:$J,MATCH(I$1,Schid!$6:$6,0),FALSE)</f>
        <v>29</v>
      </c>
      <c r="J14" s="6">
        <f>VLOOKUP($A14,Schid!$A:$J,MATCH(J$1,Schid!$6:$6,0),FALSE)</f>
        <v>2804</v>
      </c>
      <c r="K14" s="6" t="str">
        <f>VLOOKUP($A14,Schid!$A:$J,MATCH(K$1,Schid!$6:$6,0),FALSE)</f>
        <v>NULL</v>
      </c>
      <c r="L14" t="str">
        <f>VLOOKUP($A14,Schid!$A:$J,MATCH(L$1,Schid!$6:$6,0),FALSE)</f>
        <v>Excavators</v>
      </c>
      <c r="M14" t="str">
        <f>VLOOKUP($A14,Schid!$A:$J,MATCH(M$1,Schid!$6:$6,0),FALSE)</f>
        <v>100,000+ Lb Excavators</v>
      </c>
      <c r="N14" t="str">
        <f>VLOOKUP($A14,Schid!$A:$J,MATCH(N$1,Schid!$6:$6,0),FALSE)</f>
        <v>NULL</v>
      </c>
      <c r="O14" t="str">
        <f>VLOOKUP($A14,Schid!$A:$J,MATCH(O$1,Schid!$6:$6,0),FALSE)</f>
        <v>Excavators|100,000+ Lb Excavators||</v>
      </c>
      <c r="P14">
        <f>IF(ISERROR(VLOOKUP(B14,Sched!A:A,1,FALSE)),0,1)</f>
        <v>1</v>
      </c>
    </row>
    <row r="15" spans="1:16" x14ac:dyDescent="0.25">
      <c r="A15">
        <v>50803</v>
      </c>
      <c r="B15" t="s">
        <v>280</v>
      </c>
      <c r="C15" t="str">
        <f>VLOOKUP($B15,Sched!$A:$J,MATCH(C$1,Sched!$6:$6,0),FALSE)</f>
        <v>CatSubcat</v>
      </c>
      <c r="D15" t="str">
        <f>VLOOKUP($B15,Sched!$A:$J,MATCH(D$1,Sched!$6:$6,0),FALSE)</f>
        <v>SubCategory</v>
      </c>
      <c r="E15">
        <f>VLOOKUP($B15,Sched!$A:$J,MATCH(E$1,Sched!$6:$6,0),FALSE)</f>
        <v>0.25</v>
      </c>
      <c r="F15">
        <f>VLOOKUP($B15,Sched!$A:$J,MATCH(F$1,Sched!$6:$6,0),FALSE)</f>
        <v>0.85</v>
      </c>
      <c r="G15">
        <f>VLOOKUP($B15,Sched!$A:$J,MATCH(G$1,Sched!$6:$6,0),FALSE)</f>
        <v>1.1499999999999999</v>
      </c>
      <c r="H15">
        <f>VLOOKUP($B15,Sched!$A:$J,MATCH(H$1,Sched!$6:$6,0),FALSE)</f>
        <v>12</v>
      </c>
      <c r="I15" s="6">
        <f>VLOOKUP($A15,Schid!$A:$J,MATCH(I$1,Schid!$6:$6,0),FALSE)</f>
        <v>29</v>
      </c>
      <c r="J15" s="6">
        <f>VLOOKUP($A15,Schid!$A:$J,MATCH(J$1,Schid!$6:$6,0),FALSE)</f>
        <v>2426</v>
      </c>
      <c r="K15" s="6" t="str">
        <f>VLOOKUP($A15,Schid!$A:$J,MATCH(K$1,Schid!$6:$6,0),FALSE)</f>
        <v>NULL</v>
      </c>
      <c r="L15" t="str">
        <f>VLOOKUP($A15,Schid!$A:$J,MATCH(L$1,Schid!$6:$6,0),FALSE)</f>
        <v>Excavators</v>
      </c>
      <c r="M15" t="str">
        <f>VLOOKUP($A15,Schid!$A:$J,MATCH(M$1,Schid!$6:$6,0),FALSE)</f>
        <v>75,000-99,999 Lb Excavators</v>
      </c>
      <c r="N15" t="str">
        <f>VLOOKUP($A15,Schid!$A:$J,MATCH(N$1,Schid!$6:$6,0),FALSE)</f>
        <v>NULL</v>
      </c>
      <c r="O15" t="str">
        <f>VLOOKUP($A15,Schid!$A:$J,MATCH(O$1,Schid!$6:$6,0),FALSE)</f>
        <v>Excavators|75,000-99,999 Lb Excavators||</v>
      </c>
      <c r="P15">
        <f>IF(ISERROR(VLOOKUP(B15,Sched!A:A,1,FALSE)),0,1)</f>
        <v>1</v>
      </c>
    </row>
    <row r="16" spans="1:16" x14ac:dyDescent="0.25">
      <c r="A16">
        <v>101023</v>
      </c>
      <c r="B16" t="s">
        <v>281</v>
      </c>
      <c r="C16" t="str">
        <f>VLOOKUP($B16,Sched!$A:$J,MATCH(C$1,Sched!$6:$6,0),FALSE)</f>
        <v>CatSubcat</v>
      </c>
      <c r="D16" t="str">
        <f>VLOOKUP($B16,Sched!$A:$J,MATCH(D$1,Sched!$6:$6,0),FALSE)</f>
        <v>SubCategory</v>
      </c>
      <c r="E16">
        <f>VLOOKUP($B16,Sched!$A:$J,MATCH(E$1,Sched!$6:$6,0),FALSE)</f>
        <v>0.1</v>
      </c>
      <c r="F16">
        <f>VLOOKUP($B16,Sched!$A:$J,MATCH(F$1,Sched!$6:$6,0),FALSE)</f>
        <v>0.85</v>
      </c>
      <c r="G16">
        <f>VLOOKUP($B16,Sched!$A:$J,MATCH(G$1,Sched!$6:$6,0),FALSE)</f>
        <v>1.1499999999999999</v>
      </c>
      <c r="H16">
        <f>VLOOKUP($B16,Sched!$A:$J,MATCH(H$1,Sched!$6:$6,0),FALSE)</f>
        <v>12</v>
      </c>
      <c r="I16" s="6">
        <f>VLOOKUP($A16,Schid!$A:$J,MATCH(I$1,Schid!$6:$6,0),FALSE)</f>
        <v>29</v>
      </c>
      <c r="J16" s="6">
        <f>VLOOKUP($A16,Schid!$A:$J,MATCH(J$1,Schid!$6:$6,0),FALSE)</f>
        <v>2801</v>
      </c>
      <c r="K16" s="6" t="str">
        <f>VLOOKUP($A16,Schid!$A:$J,MATCH(K$1,Schid!$6:$6,0),FALSE)</f>
        <v>NULL</v>
      </c>
      <c r="L16" t="str">
        <f>VLOOKUP($A16,Schid!$A:$J,MATCH(L$1,Schid!$6:$6,0),FALSE)</f>
        <v>Excavators</v>
      </c>
      <c r="M16" t="str">
        <f>VLOOKUP($A16,Schid!$A:$J,MATCH(M$1,Schid!$6:$6,0),FALSE)</f>
        <v>0-4,999 Lb Mini Excavators</v>
      </c>
      <c r="N16" t="str">
        <f>VLOOKUP($A16,Schid!$A:$J,MATCH(N$1,Schid!$6:$6,0),FALSE)</f>
        <v>NULL</v>
      </c>
      <c r="O16" t="str">
        <f>VLOOKUP($A16,Schid!$A:$J,MATCH(O$1,Schid!$6:$6,0),FALSE)</f>
        <v>Excavators|0-4,999 Lb Mini Excavators||</v>
      </c>
      <c r="P16">
        <f>IF(ISERROR(VLOOKUP(B16,Sched!A:A,1,FALSE)),0,1)</f>
        <v>1</v>
      </c>
    </row>
    <row r="17" spans="1:16" x14ac:dyDescent="0.25">
      <c r="A17">
        <v>101022</v>
      </c>
      <c r="B17" t="s">
        <v>281</v>
      </c>
      <c r="C17" t="str">
        <f>VLOOKUP($B17,Sched!$A:$J,MATCH(C$1,Sched!$6:$6,0),FALSE)</f>
        <v>CatSubcat</v>
      </c>
      <c r="D17" t="str">
        <f>VLOOKUP($B17,Sched!$A:$J,MATCH(D$1,Sched!$6:$6,0),FALSE)</f>
        <v>SubCategory</v>
      </c>
      <c r="E17">
        <f>VLOOKUP($B17,Sched!$A:$J,MATCH(E$1,Sched!$6:$6,0),FALSE)</f>
        <v>0.1</v>
      </c>
      <c r="F17">
        <f>VLOOKUP($B17,Sched!$A:$J,MATCH(F$1,Sched!$6:$6,0),FALSE)</f>
        <v>0.85</v>
      </c>
      <c r="G17">
        <f>VLOOKUP($B17,Sched!$A:$J,MATCH(G$1,Sched!$6:$6,0),FALSE)</f>
        <v>1.1499999999999999</v>
      </c>
      <c r="H17">
        <f>VLOOKUP($B17,Sched!$A:$J,MATCH(H$1,Sched!$6:$6,0),FALSE)</f>
        <v>12</v>
      </c>
      <c r="I17" s="6">
        <f>VLOOKUP($A17,Schid!$A:$J,MATCH(I$1,Schid!$6:$6,0),FALSE)</f>
        <v>29</v>
      </c>
      <c r="J17" s="6">
        <f>VLOOKUP($A17,Schid!$A:$J,MATCH(J$1,Schid!$6:$6,0),FALSE)</f>
        <v>2800</v>
      </c>
      <c r="K17" s="6" t="str">
        <f>VLOOKUP($A17,Schid!$A:$J,MATCH(K$1,Schid!$6:$6,0),FALSE)</f>
        <v>NULL</v>
      </c>
      <c r="L17" t="str">
        <f>VLOOKUP($A17,Schid!$A:$J,MATCH(L$1,Schid!$6:$6,0),FALSE)</f>
        <v>Excavators</v>
      </c>
      <c r="M17" t="str">
        <f>VLOOKUP($A17,Schid!$A:$J,MATCH(M$1,Schid!$6:$6,0),FALSE)</f>
        <v>5,000-9,499 Lb Mini Excavators</v>
      </c>
      <c r="N17" t="str">
        <f>VLOOKUP($A17,Schid!$A:$J,MATCH(N$1,Schid!$6:$6,0),FALSE)</f>
        <v>NULL</v>
      </c>
      <c r="O17" t="str">
        <f>VLOOKUP($A17,Schid!$A:$J,MATCH(O$1,Schid!$6:$6,0),FALSE)</f>
        <v>Excavators|5,000-9,499 Lb Mini Excavators||</v>
      </c>
      <c r="P17">
        <f>IF(ISERROR(VLOOKUP(B17,Sched!A:A,1,FALSE)),0,1)</f>
        <v>1</v>
      </c>
    </row>
    <row r="18" spans="1:16" x14ac:dyDescent="0.25">
      <c r="A18">
        <v>50802</v>
      </c>
      <c r="B18" t="s">
        <v>281</v>
      </c>
      <c r="C18" t="str">
        <f>VLOOKUP($B18,Sched!$A:$J,MATCH(C$1,Sched!$6:$6,0),FALSE)</f>
        <v>CatSubcat</v>
      </c>
      <c r="D18" t="str">
        <f>VLOOKUP($B18,Sched!$A:$J,MATCH(D$1,Sched!$6:$6,0),FALSE)</f>
        <v>SubCategory</v>
      </c>
      <c r="E18">
        <f>VLOOKUP($B18,Sched!$A:$J,MATCH(E$1,Sched!$6:$6,0),FALSE)</f>
        <v>0.1</v>
      </c>
      <c r="F18">
        <f>VLOOKUP($B18,Sched!$A:$J,MATCH(F$1,Sched!$6:$6,0),FALSE)</f>
        <v>0.85</v>
      </c>
      <c r="G18">
        <f>VLOOKUP($B18,Sched!$A:$J,MATCH(G$1,Sched!$6:$6,0),FALSE)</f>
        <v>1.1499999999999999</v>
      </c>
      <c r="H18">
        <f>VLOOKUP($B18,Sched!$A:$J,MATCH(H$1,Sched!$6:$6,0),FALSE)</f>
        <v>12</v>
      </c>
      <c r="I18" s="6">
        <f>VLOOKUP($A18,Schid!$A:$J,MATCH(I$1,Schid!$6:$6,0),FALSE)</f>
        <v>29</v>
      </c>
      <c r="J18" s="6">
        <f>VLOOKUP($A18,Schid!$A:$J,MATCH(J$1,Schid!$6:$6,0),FALSE)</f>
        <v>2425</v>
      </c>
      <c r="K18" s="6" t="str">
        <f>VLOOKUP($A18,Schid!$A:$J,MATCH(K$1,Schid!$6:$6,0),FALSE)</f>
        <v>NULL</v>
      </c>
      <c r="L18" t="str">
        <f>VLOOKUP($A18,Schid!$A:$J,MATCH(L$1,Schid!$6:$6,0),FALSE)</f>
        <v>Excavators</v>
      </c>
      <c r="M18" t="str">
        <f>VLOOKUP($A18,Schid!$A:$J,MATCH(M$1,Schid!$6:$6,0),FALSE)</f>
        <v>9,500-24,999 Lb Mini Excavators</v>
      </c>
      <c r="N18" t="str">
        <f>VLOOKUP($A18,Schid!$A:$J,MATCH(N$1,Schid!$6:$6,0),FALSE)</f>
        <v>NULL</v>
      </c>
      <c r="O18" t="str">
        <f>VLOOKUP($A18,Schid!$A:$J,MATCH(O$1,Schid!$6:$6,0),FALSE)</f>
        <v>Excavators|9,500-24,999 Lb Mini Excavators||</v>
      </c>
      <c r="P18">
        <f>IF(ISERROR(VLOOKUP(B18,Sched!A:A,1,FALSE)),0,1)</f>
        <v>1</v>
      </c>
    </row>
    <row r="19" spans="1:16" x14ac:dyDescent="0.25">
      <c r="A19">
        <v>50811</v>
      </c>
      <c r="B19" t="s">
        <v>1168</v>
      </c>
      <c r="C19" t="str">
        <f>VLOOKUP($B19,Sched!$A:$J,MATCH(C$1,Sched!$6:$6,0),FALSE)</f>
        <v>CatSubcat</v>
      </c>
      <c r="D19" t="str">
        <f>VLOOKUP($B19,Sched!$A:$J,MATCH(D$1,Sched!$6:$6,0),FALSE)</f>
        <v>SubCategory</v>
      </c>
      <c r="E19">
        <f>VLOOKUP($B19,Sched!$A:$J,MATCH(E$1,Sched!$6:$6,0),FALSE)</f>
        <v>0.1</v>
      </c>
      <c r="F19">
        <f>VLOOKUP($B19,Sched!$A:$J,MATCH(F$1,Sched!$6:$6,0),FALSE)</f>
        <v>0.85</v>
      </c>
      <c r="G19">
        <f>VLOOKUP($B19,Sched!$A:$J,MATCH(G$1,Sched!$6:$6,0),FALSE)</f>
        <v>1.1499999999999999</v>
      </c>
      <c r="H19">
        <f>VLOOKUP($B19,Sched!$A:$J,MATCH(H$1,Sched!$6:$6,0),FALSE)</f>
        <v>12</v>
      </c>
      <c r="I19" s="6">
        <f>VLOOKUP($A19,Schid!$A:$J,MATCH(I$1,Schid!$6:$6,0),FALSE)</f>
        <v>29</v>
      </c>
      <c r="J19" s="6">
        <f>VLOOKUP($A19,Schid!$A:$J,MATCH(J$1,Schid!$6:$6,0),FALSE)</f>
        <v>2434</v>
      </c>
      <c r="K19" s="6" t="str">
        <f>VLOOKUP($A19,Schid!$A:$J,MATCH(K$1,Schid!$6:$6,0),FALSE)</f>
        <v>NULL</v>
      </c>
      <c r="L19" t="str">
        <f>VLOOKUP($A19,Schid!$A:$J,MATCH(L$1,Schid!$6:$6,0),FALSE)</f>
        <v>Excavators</v>
      </c>
      <c r="M19" t="str">
        <f>VLOOKUP($A19,Schid!$A:$J,MATCH(M$1,Schid!$6:$6,0),FALSE)</f>
        <v>25,000-44,999 Lb Excavators</v>
      </c>
      <c r="N19" t="str">
        <f>VLOOKUP($A19,Schid!$A:$J,MATCH(N$1,Schid!$6:$6,0),FALSE)</f>
        <v>NULL</v>
      </c>
      <c r="O19" t="str">
        <f>VLOOKUP($A19,Schid!$A:$J,MATCH(O$1,Schid!$6:$6,0),FALSE)</f>
        <v>Excavators|25,000-44,999 Lb Excavators||</v>
      </c>
      <c r="P19">
        <f>IF(ISERROR(VLOOKUP(B19,Sched!A:A,1,FALSE)),0,1)</f>
        <v>1</v>
      </c>
    </row>
    <row r="20" spans="1:16" x14ac:dyDescent="0.25">
      <c r="A20">
        <v>101024</v>
      </c>
      <c r="B20" t="s">
        <v>1168</v>
      </c>
      <c r="C20" t="str">
        <f>VLOOKUP($B20,Sched!$A:$J,MATCH(C$1,Sched!$6:$6,0),FALSE)</f>
        <v>CatSubcat</v>
      </c>
      <c r="D20" t="str">
        <f>VLOOKUP($B20,Sched!$A:$J,MATCH(D$1,Sched!$6:$6,0),FALSE)</f>
        <v>SubCategory</v>
      </c>
      <c r="E20">
        <f>VLOOKUP($B20,Sched!$A:$J,MATCH(E$1,Sched!$6:$6,0),FALSE)</f>
        <v>0.1</v>
      </c>
      <c r="F20">
        <f>VLOOKUP($B20,Sched!$A:$J,MATCH(F$1,Sched!$6:$6,0),FALSE)</f>
        <v>0.85</v>
      </c>
      <c r="G20">
        <f>VLOOKUP($B20,Sched!$A:$J,MATCH(G$1,Sched!$6:$6,0),FALSE)</f>
        <v>1.1499999999999999</v>
      </c>
      <c r="H20">
        <f>VLOOKUP($B20,Sched!$A:$J,MATCH(H$1,Sched!$6:$6,0),FALSE)</f>
        <v>12</v>
      </c>
      <c r="I20" s="6">
        <f>VLOOKUP($A20,Schid!$A:$J,MATCH(I$1,Schid!$6:$6,0),FALSE)</f>
        <v>29</v>
      </c>
      <c r="J20" s="6">
        <f>VLOOKUP($A20,Schid!$A:$J,MATCH(J$1,Schid!$6:$6,0),FALSE)</f>
        <v>2802</v>
      </c>
      <c r="K20" s="6" t="str">
        <f>VLOOKUP($A20,Schid!$A:$J,MATCH(K$1,Schid!$6:$6,0),FALSE)</f>
        <v>NULL</v>
      </c>
      <c r="L20" t="str">
        <f>VLOOKUP($A20,Schid!$A:$J,MATCH(L$1,Schid!$6:$6,0),FALSE)</f>
        <v>Excavators</v>
      </c>
      <c r="M20" t="str">
        <f>VLOOKUP($A20,Schid!$A:$J,MATCH(M$1,Schid!$6:$6,0),FALSE)</f>
        <v>45,000-74,999 Lb Excavators</v>
      </c>
      <c r="N20" t="str">
        <f>VLOOKUP($A20,Schid!$A:$J,MATCH(N$1,Schid!$6:$6,0),FALSE)</f>
        <v>NULL</v>
      </c>
      <c r="O20" t="str">
        <f>VLOOKUP($A20,Schid!$A:$J,MATCH(O$1,Schid!$6:$6,0),FALSE)</f>
        <v>Excavators|45,000-74,999 Lb Excavators||</v>
      </c>
      <c r="P20">
        <f>IF(ISERROR(VLOOKUP(B20,Sched!A:A,1,FALSE)),0,1)</f>
        <v>1</v>
      </c>
    </row>
    <row r="21" spans="1:16" x14ac:dyDescent="0.25">
      <c r="A21">
        <v>68584</v>
      </c>
      <c r="B21" t="s">
        <v>32</v>
      </c>
      <c r="C21" t="str">
        <f>VLOOKUP($B21,Sched!$A:$J,MATCH(C$1,Sched!$6:$6,0),FALSE)</f>
        <v>CatSubcat</v>
      </c>
      <c r="D21" t="str">
        <f>VLOOKUP($B21,Sched!$A:$J,MATCH(D$1,Sched!$6:$6,0),FALSE)</f>
        <v>Category</v>
      </c>
      <c r="E21">
        <f>VLOOKUP($B21,Sched!$A:$J,MATCH(E$1,Sched!$6:$6,0),FALSE)</f>
        <v>0.3</v>
      </c>
      <c r="F21">
        <f>VLOOKUP($B21,Sched!$A:$J,MATCH(F$1,Sched!$6:$6,0),FALSE)</f>
        <v>0.65</v>
      </c>
      <c r="G21">
        <f>VLOOKUP($B21,Sched!$A:$J,MATCH(G$1,Sched!$6:$6,0),FALSE)</f>
        <v>1.35</v>
      </c>
      <c r="H21">
        <f>VLOOKUP($B21,Sched!$A:$J,MATCH(H$1,Sched!$6:$6,0),FALSE)</f>
        <v>12</v>
      </c>
      <c r="I21" s="6">
        <f>VLOOKUP($A21,Schid!$A:$J,MATCH(I$1,Schid!$6:$6,0),FALSE)</f>
        <v>2525</v>
      </c>
      <c r="J21" s="6" t="str">
        <f>VLOOKUP($A21,Schid!$A:$J,MATCH(J$1,Schid!$6:$6,0),FALSE)</f>
        <v>NULL</v>
      </c>
      <c r="K21" s="6" t="str">
        <f>VLOOKUP($A21,Schid!$A:$J,MATCH(K$1,Schid!$6:$6,0),FALSE)</f>
        <v>NULL</v>
      </c>
      <c r="L21" t="str">
        <f>VLOOKUP($A21,Schid!$A:$J,MATCH(L$1,Schid!$6:$6,0),FALSE)</f>
        <v>HVAC</v>
      </c>
      <c r="M21" t="str">
        <f>VLOOKUP($A21,Schid!$A:$J,MATCH(M$1,Schid!$6:$6,0),FALSE)</f>
        <v>NULL</v>
      </c>
      <c r="N21" t="str">
        <f>VLOOKUP($A21,Schid!$A:$J,MATCH(N$1,Schid!$6:$6,0),FALSE)</f>
        <v>NULL</v>
      </c>
      <c r="O21" t="str">
        <f>VLOOKUP($A21,Schid!$A:$J,MATCH(O$1,Schid!$6:$6,0),FALSE)</f>
        <v>HVAC|||</v>
      </c>
      <c r="P21">
        <f>IF(ISERROR(VLOOKUP(B21,Sched!A:A,1,FALSE)),0,1)</f>
        <v>1</v>
      </c>
    </row>
    <row r="22" spans="1:16" x14ac:dyDescent="0.25">
      <c r="A22">
        <v>22</v>
      </c>
      <c r="B22" t="s">
        <v>88</v>
      </c>
      <c r="C22" t="str">
        <f>VLOOKUP($B22,Sched!$A:$J,MATCH(C$1,Sched!$6:$6,0),FALSE)</f>
        <v>CatSubcat</v>
      </c>
      <c r="D22" t="str">
        <f>VLOOKUP($B22,Sched!$A:$J,MATCH(D$1,Sched!$6:$6,0),FALSE)</f>
        <v>Category</v>
      </c>
      <c r="E22">
        <f>VLOOKUP($B22,Sched!$A:$J,MATCH(E$1,Sched!$6:$6,0),FALSE)</f>
        <v>0.3</v>
      </c>
      <c r="F22">
        <f>VLOOKUP($B22,Sched!$A:$J,MATCH(F$1,Sched!$6:$6,0),FALSE)</f>
        <v>0.65</v>
      </c>
      <c r="G22">
        <f>VLOOKUP($B22,Sched!$A:$J,MATCH(G$1,Sched!$6:$6,0),FALSE)</f>
        <v>1.35</v>
      </c>
      <c r="H22">
        <f>VLOOKUP($B22,Sched!$A:$J,MATCH(H$1,Sched!$6:$6,0),FALSE)</f>
        <v>12</v>
      </c>
      <c r="I22" s="6">
        <f>VLOOKUP($A22,Schid!$A:$J,MATCH(I$1,Schid!$6:$6,0),FALSE)</f>
        <v>14</v>
      </c>
      <c r="J22" s="6" t="str">
        <f>VLOOKUP($A22,Schid!$A:$J,MATCH(J$1,Schid!$6:$6,0),FALSE)</f>
        <v>NULL</v>
      </c>
      <c r="K22" s="6" t="str">
        <f>VLOOKUP($A22,Schid!$A:$J,MATCH(K$1,Schid!$6:$6,0),FALSE)</f>
        <v>NULL</v>
      </c>
      <c r="L22" t="str">
        <f>VLOOKUP($A22,Schid!$A:$J,MATCH(L$1,Schid!$6:$6,0),FALSE)</f>
        <v>Lighting Equipment</v>
      </c>
      <c r="M22" t="str">
        <f>VLOOKUP($A22,Schid!$A:$J,MATCH(M$1,Schid!$6:$6,0),FALSE)</f>
        <v>NULL</v>
      </c>
      <c r="N22" t="str">
        <f>VLOOKUP($A22,Schid!$A:$J,MATCH(N$1,Schid!$6:$6,0),FALSE)</f>
        <v>NULL</v>
      </c>
      <c r="O22" t="str">
        <f>VLOOKUP($A22,Schid!$A:$J,MATCH(O$1,Schid!$6:$6,0),FALSE)</f>
        <v>Lighting Equipment|||</v>
      </c>
      <c r="P22">
        <f>IF(ISERROR(VLOOKUP(B22,Sched!A:A,1,FALSE)),0,1)</f>
        <v>1</v>
      </c>
    </row>
    <row r="23" spans="1:16" x14ac:dyDescent="0.25">
      <c r="A23">
        <v>8</v>
      </c>
      <c r="B23" t="s">
        <v>89</v>
      </c>
      <c r="C23" t="str">
        <f>VLOOKUP($B23,Sched!$A:$J,MATCH(C$1,Sched!$6:$6,0),FALSE)</f>
        <v>CatSubcat</v>
      </c>
      <c r="D23" t="str">
        <f>VLOOKUP($B23,Sched!$A:$J,MATCH(D$1,Sched!$6:$6,0),FALSE)</f>
        <v>Category</v>
      </c>
      <c r="E23">
        <f>VLOOKUP($B23,Sched!$A:$J,MATCH(E$1,Sched!$6:$6,0),FALSE)</f>
        <v>0.2</v>
      </c>
      <c r="F23">
        <f>VLOOKUP($B23,Sched!$A:$J,MATCH(F$1,Sched!$6:$6,0),FALSE)</f>
        <v>0.8</v>
      </c>
      <c r="G23">
        <f>VLOOKUP($B23,Sched!$A:$J,MATCH(G$1,Sched!$6:$6,0),FALSE)</f>
        <v>1.2</v>
      </c>
      <c r="H23">
        <f>VLOOKUP($B23,Sched!$A:$J,MATCH(H$1,Sched!$6:$6,0),FALSE)</f>
        <v>12</v>
      </c>
      <c r="I23" s="6">
        <f>VLOOKUP($A23,Schid!$A:$J,MATCH(I$1,Schid!$6:$6,0),FALSE)</f>
        <v>315</v>
      </c>
      <c r="J23" s="6" t="str">
        <f>VLOOKUP($A23,Schid!$A:$J,MATCH(J$1,Schid!$6:$6,0),FALSE)</f>
        <v>NULL</v>
      </c>
      <c r="K23" s="6" t="str">
        <f>VLOOKUP($A23,Schid!$A:$J,MATCH(K$1,Schid!$6:$6,0),FALSE)</f>
        <v>NULL</v>
      </c>
      <c r="L23" t="str">
        <f>VLOOKUP($A23,Schid!$A:$J,MATCH(L$1,Schid!$6:$6,0),FALSE)</f>
        <v>Scissor Lifts</v>
      </c>
      <c r="M23" t="str">
        <f>VLOOKUP($A23,Schid!$A:$J,MATCH(M$1,Schid!$6:$6,0),FALSE)</f>
        <v>NULL</v>
      </c>
      <c r="N23" t="str">
        <f>VLOOKUP($A23,Schid!$A:$J,MATCH(N$1,Schid!$6:$6,0),FALSE)</f>
        <v>NULL</v>
      </c>
      <c r="O23" t="str">
        <f>VLOOKUP($A23,Schid!$A:$J,MATCH(O$1,Schid!$6:$6,0),FALSE)</f>
        <v>Scissor Lifts|||</v>
      </c>
      <c r="P23">
        <f>IF(ISERROR(VLOOKUP(B23,Sched!A:A,1,FALSE)),0,1)</f>
        <v>1</v>
      </c>
    </row>
    <row r="24" spans="1:16" x14ac:dyDescent="0.25">
      <c r="A24">
        <v>58</v>
      </c>
      <c r="B24" t="s">
        <v>91</v>
      </c>
      <c r="C24" t="str">
        <f>VLOOKUP($B24,Sched!$A:$J,MATCH(C$1,Sched!$6:$6,0),FALSE)</f>
        <v>CatSubcat</v>
      </c>
      <c r="D24" t="str">
        <f>VLOOKUP($B24,Sched!$A:$J,MATCH(D$1,Sched!$6:$6,0),FALSE)</f>
        <v>Category</v>
      </c>
      <c r="E24">
        <f>VLOOKUP($B24,Sched!$A:$J,MATCH(E$1,Sched!$6:$6,0),FALSE)</f>
        <v>0.1</v>
      </c>
      <c r="F24">
        <f>VLOOKUP($B24,Sched!$A:$J,MATCH(F$1,Sched!$6:$6,0),FALSE)</f>
        <v>0.85</v>
      </c>
      <c r="G24">
        <f>VLOOKUP($B24,Sched!$A:$J,MATCH(G$1,Sched!$6:$6,0),FALSE)</f>
        <v>1.1499999999999999</v>
      </c>
      <c r="H24">
        <f>VLOOKUP($B24,Sched!$A:$J,MATCH(H$1,Sched!$6:$6,0),FALSE)</f>
        <v>12</v>
      </c>
      <c r="I24" s="6">
        <f>VLOOKUP($A24,Schid!$A:$J,MATCH(I$1,Schid!$6:$6,0),FALSE)</f>
        <v>360</v>
      </c>
      <c r="J24" s="6" t="str">
        <f>VLOOKUP($A24,Schid!$A:$J,MATCH(J$1,Schid!$6:$6,0),FALSE)</f>
        <v>NULL</v>
      </c>
      <c r="K24" s="6" t="str">
        <f>VLOOKUP($A24,Schid!$A:$J,MATCH(K$1,Schid!$6:$6,0),FALSE)</f>
        <v>NULL</v>
      </c>
      <c r="L24" t="str">
        <f>VLOOKUP($A24,Schid!$A:$J,MATCH(L$1,Schid!$6:$6,0),FALSE)</f>
        <v>Skid Steer Loaders</v>
      </c>
      <c r="M24" t="str">
        <f>VLOOKUP($A24,Schid!$A:$J,MATCH(M$1,Schid!$6:$6,0),FALSE)</f>
        <v>NULL</v>
      </c>
      <c r="N24" t="str">
        <f>VLOOKUP($A24,Schid!$A:$J,MATCH(N$1,Schid!$6:$6,0),FALSE)</f>
        <v>NULL</v>
      </c>
      <c r="O24" t="str">
        <f>VLOOKUP($A24,Schid!$A:$J,MATCH(O$1,Schid!$6:$6,0),FALSE)</f>
        <v>Skid Steer Loaders|||</v>
      </c>
      <c r="P24">
        <f>IF(ISERROR(VLOOKUP(B24,Sched!A:A,1,FALSE)),0,1)</f>
        <v>1</v>
      </c>
    </row>
    <row r="25" spans="1:16" x14ac:dyDescent="0.25">
      <c r="A25">
        <v>66824</v>
      </c>
      <c r="B25" t="s">
        <v>91</v>
      </c>
      <c r="C25" t="str">
        <f>VLOOKUP($B25,Sched!$A:$J,MATCH(C$1,Sched!$6:$6,0),FALSE)</f>
        <v>CatSubcat</v>
      </c>
      <c r="D25" t="str">
        <f>VLOOKUP($B25,Sched!$A:$J,MATCH(D$1,Sched!$6:$6,0),FALSE)</f>
        <v>Category</v>
      </c>
      <c r="E25">
        <f>VLOOKUP($B25,Sched!$A:$J,MATCH(E$1,Sched!$6:$6,0),FALSE)</f>
        <v>0.1</v>
      </c>
      <c r="F25">
        <f>VLOOKUP($B25,Sched!$A:$J,MATCH(F$1,Sched!$6:$6,0),FALSE)</f>
        <v>0.85</v>
      </c>
      <c r="G25">
        <f>VLOOKUP($B25,Sched!$A:$J,MATCH(G$1,Sched!$6:$6,0),FALSE)</f>
        <v>1.1499999999999999</v>
      </c>
      <c r="H25">
        <f>VLOOKUP($B25,Sched!$A:$J,MATCH(H$1,Sched!$6:$6,0),FALSE)</f>
        <v>12</v>
      </c>
      <c r="I25" s="6">
        <f>VLOOKUP($A25,Schid!$A:$J,MATCH(I$1,Schid!$6:$6,0),FALSE)</f>
        <v>2509</v>
      </c>
      <c r="J25" s="6" t="str">
        <f>VLOOKUP($A25,Schid!$A:$J,MATCH(J$1,Schid!$6:$6,0),FALSE)</f>
        <v>NULL</v>
      </c>
      <c r="K25" s="6" t="str">
        <f>VLOOKUP($A25,Schid!$A:$J,MATCH(K$1,Schid!$6:$6,0),FALSE)</f>
        <v>NULL</v>
      </c>
      <c r="L25" t="str">
        <f>VLOOKUP($A25,Schid!$A:$J,MATCH(L$1,Schid!$6:$6,0),FALSE)</f>
        <v>Compact Track Loaders</v>
      </c>
      <c r="M25" t="str">
        <f>VLOOKUP($A25,Schid!$A:$J,MATCH(M$1,Schid!$6:$6,0),FALSE)</f>
        <v>NULL</v>
      </c>
      <c r="N25" t="str">
        <f>VLOOKUP($A25,Schid!$A:$J,MATCH(N$1,Schid!$6:$6,0),FALSE)</f>
        <v>NULL</v>
      </c>
      <c r="O25" t="str">
        <f>VLOOKUP($A25,Schid!$A:$J,MATCH(O$1,Schid!$6:$6,0),FALSE)</f>
        <v>Compact Track Loaders|||</v>
      </c>
      <c r="P25">
        <f>IF(ISERROR(VLOOKUP(B25,Sched!A:A,1,FALSE)),0,1)</f>
        <v>1</v>
      </c>
    </row>
    <row r="26" spans="1:16" x14ac:dyDescent="0.25">
      <c r="A26">
        <v>25</v>
      </c>
      <c r="B26" t="s">
        <v>25</v>
      </c>
      <c r="C26" t="str">
        <f>VLOOKUP($B26,Sched!$A:$J,MATCH(C$1,Sched!$6:$6,0),FALSE)</f>
        <v>CatSubcat</v>
      </c>
      <c r="D26" t="str">
        <f>VLOOKUP($B26,Sched!$A:$J,MATCH(D$1,Sched!$6:$6,0),FALSE)</f>
        <v>Category</v>
      </c>
      <c r="E26">
        <f>VLOOKUP($B26,Sched!$A:$J,MATCH(E$1,Sched!$6:$6,0),FALSE)</f>
        <v>0.1</v>
      </c>
      <c r="F26">
        <f>VLOOKUP($B26,Sched!$A:$J,MATCH(F$1,Sched!$6:$6,0),FALSE)</f>
        <v>0.8</v>
      </c>
      <c r="G26">
        <f>VLOOKUP($B26,Sched!$A:$J,MATCH(G$1,Sched!$6:$6,0),FALSE)</f>
        <v>1.2</v>
      </c>
      <c r="H26">
        <f>VLOOKUP($B26,Sched!$A:$J,MATCH(H$1,Sched!$6:$6,0),FALSE)</f>
        <v>12</v>
      </c>
      <c r="I26" s="6">
        <f>VLOOKUP($A26,Schid!$A:$J,MATCH(I$1,Schid!$6:$6,0),FALSE)</f>
        <v>451</v>
      </c>
      <c r="J26" s="6" t="str">
        <f>VLOOKUP($A26,Schid!$A:$J,MATCH(J$1,Schid!$6:$6,0),FALSE)</f>
        <v>NULL</v>
      </c>
      <c r="K26" s="6" t="str">
        <f>VLOOKUP($A26,Schid!$A:$J,MATCH(K$1,Schid!$6:$6,0),FALSE)</f>
        <v>NULL</v>
      </c>
      <c r="L26" t="str">
        <f>VLOOKUP($A26,Schid!$A:$J,MATCH(L$1,Schid!$6:$6,0),FALSE)</f>
        <v>Telehandlers</v>
      </c>
      <c r="M26" t="str">
        <f>VLOOKUP($A26,Schid!$A:$J,MATCH(M$1,Schid!$6:$6,0),FALSE)</f>
        <v>NULL</v>
      </c>
      <c r="N26" t="str">
        <f>VLOOKUP($A26,Schid!$A:$J,MATCH(N$1,Schid!$6:$6,0),FALSE)</f>
        <v>NULL</v>
      </c>
      <c r="O26" t="str">
        <f>VLOOKUP($A26,Schid!$A:$J,MATCH(O$1,Schid!$6:$6,0),FALSE)</f>
        <v>Telehandlers|||</v>
      </c>
      <c r="P26">
        <f>IF(ISERROR(VLOOKUP(B26,Sched!A:A,1,FALSE)),0,1)</f>
        <v>1</v>
      </c>
    </row>
    <row r="27" spans="1:16" x14ac:dyDescent="0.25">
      <c r="A27">
        <v>25</v>
      </c>
      <c r="B27" t="s">
        <v>1224</v>
      </c>
      <c r="C27" t="str">
        <f>VLOOKUP($B27,Sched!$A:$J,MATCH(C$1,Sched!$6:$6,0),FALSE)</f>
        <v>CatSubcat</v>
      </c>
      <c r="D27" t="str">
        <f>VLOOKUP($B27,Sched!$A:$J,MATCH(D$1,Sched!$6:$6,0),FALSE)</f>
        <v>Category</v>
      </c>
      <c r="E27">
        <f>VLOOKUP($B27,Sched!$A:$J,MATCH(E$1,Sched!$6:$6,0),FALSE)</f>
        <v>0.1</v>
      </c>
      <c r="F27">
        <f>VLOOKUP($B27,Sched!$A:$J,MATCH(F$1,Sched!$6:$6,0),FALSE)</f>
        <v>0.85</v>
      </c>
      <c r="G27">
        <f>VLOOKUP($B27,Sched!$A:$J,MATCH(G$1,Sched!$6:$6,0),FALSE)</f>
        <v>1.1499999999999999</v>
      </c>
      <c r="H27">
        <f>VLOOKUP($B27,Sched!$A:$J,MATCH(H$1,Sched!$6:$6,0),FALSE)</f>
        <v>12</v>
      </c>
      <c r="I27" s="6">
        <f>VLOOKUP($A27,Schid!$A:$J,MATCH(I$1,Schid!$6:$6,0),FALSE)</f>
        <v>451</v>
      </c>
      <c r="J27" s="6" t="str">
        <f>VLOOKUP($A27,Schid!$A:$J,MATCH(J$1,Schid!$6:$6,0),FALSE)</f>
        <v>NULL</v>
      </c>
      <c r="K27" s="6" t="str">
        <f>VLOOKUP($A27,Schid!$A:$J,MATCH(K$1,Schid!$6:$6,0),FALSE)</f>
        <v>NULL</v>
      </c>
      <c r="L27" t="str">
        <f>VLOOKUP($A27,Schid!$A:$J,MATCH(L$1,Schid!$6:$6,0),FALSE)</f>
        <v>Telehandlers</v>
      </c>
      <c r="M27" t="str">
        <f>VLOOKUP($A27,Schid!$A:$J,MATCH(M$1,Schid!$6:$6,0),FALSE)</f>
        <v>NULL</v>
      </c>
      <c r="N27" t="str">
        <f>VLOOKUP($A27,Schid!$A:$J,MATCH(N$1,Schid!$6:$6,0),FALSE)</f>
        <v>NULL</v>
      </c>
      <c r="O27" t="str">
        <f>VLOOKUP($A27,Schid!$A:$J,MATCH(O$1,Schid!$6:$6,0),FALSE)</f>
        <v>Telehandlers|||</v>
      </c>
      <c r="P27">
        <f>IF(ISERROR(VLOOKUP(B27,Sched!A:A,1,FALSE)),0,1)</f>
        <v>1</v>
      </c>
    </row>
    <row r="28" spans="1:16" x14ac:dyDescent="0.25">
      <c r="A28">
        <v>44</v>
      </c>
      <c r="B28" t="s">
        <v>92</v>
      </c>
      <c r="C28" t="str">
        <f>VLOOKUP($B28,Sched!$A:$J,MATCH(C$1,Sched!$6:$6,0),FALSE)</f>
        <v>CatSubcat</v>
      </c>
      <c r="D28" t="str">
        <f>VLOOKUP($B28,Sched!$A:$J,MATCH(D$1,Sched!$6:$6,0),FALSE)</f>
        <v>Category</v>
      </c>
      <c r="E28">
        <f>VLOOKUP($B28,Sched!$A:$J,MATCH(E$1,Sched!$6:$6,0),FALSE)</f>
        <v>0.1</v>
      </c>
      <c r="F28">
        <f>VLOOKUP($B28,Sched!$A:$J,MATCH(F$1,Sched!$6:$6,0),FALSE)</f>
        <v>0.65</v>
      </c>
      <c r="G28">
        <f>VLOOKUP($B28,Sched!$A:$J,MATCH(G$1,Sched!$6:$6,0),FALSE)</f>
        <v>1.35</v>
      </c>
      <c r="H28">
        <f>VLOOKUP($B28,Sched!$A:$J,MATCH(H$1,Sched!$6:$6,0),FALSE)</f>
        <v>12</v>
      </c>
      <c r="I28" s="6">
        <f>VLOOKUP($A28,Schid!$A:$J,MATCH(I$1,Schid!$6:$6,0),FALSE)</f>
        <v>27</v>
      </c>
      <c r="J28" s="6" t="str">
        <f>VLOOKUP($A28,Schid!$A:$J,MATCH(J$1,Schid!$6:$6,0),FALSE)</f>
        <v>NULL</v>
      </c>
      <c r="K28" s="6" t="str">
        <f>VLOOKUP($A28,Schid!$A:$J,MATCH(K$1,Schid!$6:$6,0),FALSE)</f>
        <v>NULL</v>
      </c>
      <c r="L28" t="str">
        <f>VLOOKUP($A28,Schid!$A:$J,MATCH(L$1,Schid!$6:$6,0),FALSE)</f>
        <v>Welders</v>
      </c>
      <c r="M28" t="str">
        <f>VLOOKUP($A28,Schid!$A:$J,MATCH(M$1,Schid!$6:$6,0),FALSE)</f>
        <v>NULL</v>
      </c>
      <c r="N28" t="str">
        <f>VLOOKUP($A28,Schid!$A:$J,MATCH(N$1,Schid!$6:$6,0),FALSE)</f>
        <v>NULL</v>
      </c>
      <c r="O28" t="str">
        <f>VLOOKUP($A28,Schid!$A:$J,MATCH(O$1,Schid!$6:$6,0),FALSE)</f>
        <v>Welders|||</v>
      </c>
      <c r="P28">
        <f>IF(ISERROR(VLOOKUP(B28,Sched!A:A,1,FALSE)),0,1)</f>
        <v>1</v>
      </c>
    </row>
    <row r="29" spans="1:16" x14ac:dyDescent="0.25">
      <c r="A29">
        <v>37</v>
      </c>
      <c r="B29" t="s">
        <v>23</v>
      </c>
      <c r="C29" t="str">
        <f>VLOOKUP($B29,Sched!$A:$J,MATCH(C$1,Sched!$6:$6,0),FALSE)</f>
        <v>CatSubcat</v>
      </c>
      <c r="D29" t="str">
        <f>VLOOKUP($B29,Sched!$A:$J,MATCH(D$1,Sched!$6:$6,0),FALSE)</f>
        <v>Category</v>
      </c>
      <c r="E29">
        <f>VLOOKUP($B29,Sched!$A:$J,MATCH(E$1,Sched!$6:$6,0),FALSE)</f>
        <v>0.3</v>
      </c>
      <c r="F29">
        <f>VLOOKUP($B29,Sched!$A:$J,MATCH(F$1,Sched!$6:$6,0),FALSE)</f>
        <v>0.65</v>
      </c>
      <c r="G29">
        <f>VLOOKUP($B29,Sched!$A:$J,MATCH(G$1,Sched!$6:$6,0),FALSE)</f>
        <v>1.35</v>
      </c>
      <c r="H29">
        <f>VLOOKUP($B29,Sched!$A:$J,MATCH(H$1,Sched!$6:$6,0),FALSE)</f>
        <v>12</v>
      </c>
      <c r="I29" s="6">
        <f>VLOOKUP($A29,Schid!$A:$J,MATCH(I$1,Schid!$6:$6,0),FALSE)</f>
        <v>28</v>
      </c>
      <c r="J29" s="6" t="str">
        <f>VLOOKUP($A29,Schid!$A:$J,MATCH(J$1,Schid!$6:$6,0),FALSE)</f>
        <v>NULL</v>
      </c>
      <c r="K29" s="6" t="str">
        <f>VLOOKUP($A29,Schid!$A:$J,MATCH(K$1,Schid!$6:$6,0),FALSE)</f>
        <v>NULL</v>
      </c>
      <c r="L29" t="str">
        <f>VLOOKUP($A29,Schid!$A:$J,MATCH(L$1,Schid!$6:$6,0),FALSE)</f>
        <v>Generators</v>
      </c>
      <c r="M29" t="str">
        <f>VLOOKUP($A29,Schid!$A:$J,MATCH(M$1,Schid!$6:$6,0),FALSE)</f>
        <v>NULL</v>
      </c>
      <c r="N29" t="str">
        <f>VLOOKUP($A29,Schid!$A:$J,MATCH(N$1,Schid!$6:$6,0),FALSE)</f>
        <v>NULL</v>
      </c>
      <c r="O29" t="str">
        <f>VLOOKUP($A29,Schid!$A:$J,MATCH(O$1,Schid!$6:$6,0),FALSE)</f>
        <v>Generators|||</v>
      </c>
      <c r="P29">
        <f>IF(ISERROR(VLOOKUP(B29,Sched!A:A,1,FALSE)),0,1)</f>
        <v>1</v>
      </c>
    </row>
    <row r="30" spans="1:16" x14ac:dyDescent="0.25">
      <c r="A30">
        <v>2</v>
      </c>
      <c r="B30" t="s">
        <v>53</v>
      </c>
      <c r="C30" t="str">
        <f>VLOOKUP($B30,Sched!$A:$J,MATCH(C$1,Sched!$6:$6,0),FALSE)</f>
        <v>CatSubcat</v>
      </c>
      <c r="D30" t="str">
        <f>VLOOKUP($B30,Sched!$A:$J,MATCH(D$1,Sched!$6:$6,0),FALSE)</f>
        <v>Category</v>
      </c>
      <c r="E30">
        <f>VLOOKUP($B30,Sched!$A:$J,MATCH(E$1,Sched!$6:$6,0),FALSE)</f>
        <v>0.1</v>
      </c>
      <c r="F30">
        <f>VLOOKUP($B30,Sched!$A:$J,MATCH(F$1,Sched!$6:$6,0),FALSE)</f>
        <v>0.65</v>
      </c>
      <c r="G30">
        <f>VLOOKUP($B30,Sched!$A:$J,MATCH(G$1,Sched!$6:$6,0),FALSE)</f>
        <v>1.35</v>
      </c>
      <c r="H30">
        <f>VLOOKUP($B30,Sched!$A:$J,MATCH(H$1,Sched!$6:$6,0),FALSE)</f>
        <v>12</v>
      </c>
      <c r="I30" s="6">
        <f>VLOOKUP($A30,Schid!$A:$J,MATCH(I$1,Schid!$6:$6,0),FALSE)</f>
        <v>23</v>
      </c>
      <c r="J30" s="6" t="str">
        <f>VLOOKUP($A30,Schid!$A:$J,MATCH(J$1,Schid!$6:$6,0),FALSE)</f>
        <v>NULL</v>
      </c>
      <c r="K30" s="6" t="str">
        <f>VLOOKUP($A30,Schid!$A:$J,MATCH(K$1,Schid!$6:$6,0),FALSE)</f>
        <v>NULL</v>
      </c>
      <c r="L30" t="str">
        <f>VLOOKUP($A30,Schid!$A:$J,MATCH(L$1,Schid!$6:$6,0),FALSE)</f>
        <v>Light Compaction</v>
      </c>
      <c r="M30" t="str">
        <f>VLOOKUP($A30,Schid!$A:$J,MATCH(M$1,Schid!$6:$6,0),FALSE)</f>
        <v>NULL</v>
      </c>
      <c r="N30" t="str">
        <f>VLOOKUP($A30,Schid!$A:$J,MATCH(N$1,Schid!$6:$6,0),FALSE)</f>
        <v>NULL</v>
      </c>
      <c r="O30" t="str">
        <f>VLOOKUP($A30,Schid!$A:$J,MATCH(O$1,Schid!$6:$6,0),FALSE)</f>
        <v>Light Compaction|||</v>
      </c>
      <c r="P30">
        <f>IF(ISERROR(VLOOKUP(B30,Sched!A:A,1,FALSE)),0,1)</f>
        <v>1</v>
      </c>
    </row>
    <row r="31" spans="1:16" x14ac:dyDescent="0.25">
      <c r="A31">
        <v>17</v>
      </c>
      <c r="B31" t="s">
        <v>22</v>
      </c>
      <c r="C31" t="str">
        <f>VLOOKUP($B31,Sched!$A:$J,MATCH(C$1,Sched!$6:$6,0),FALSE)</f>
        <v>CatSubcat</v>
      </c>
      <c r="D31" t="str">
        <f>VLOOKUP($B31,Sched!$A:$J,MATCH(D$1,Sched!$6:$6,0),FALSE)</f>
        <v>Category</v>
      </c>
      <c r="E31">
        <f>VLOOKUP($B31,Sched!$A:$J,MATCH(E$1,Sched!$6:$6,0),FALSE)</f>
        <v>0.1</v>
      </c>
      <c r="F31">
        <f>VLOOKUP($B31,Sched!$A:$J,MATCH(F$1,Sched!$6:$6,0),FALSE)</f>
        <v>0.85</v>
      </c>
      <c r="G31">
        <f>VLOOKUP($B31,Sched!$A:$J,MATCH(G$1,Sched!$6:$6,0),FALSE)</f>
        <v>1.1499999999999999</v>
      </c>
      <c r="H31">
        <f>VLOOKUP($B31,Sched!$A:$J,MATCH(H$1,Sched!$6:$6,0),FALSE)</f>
        <v>12</v>
      </c>
      <c r="I31" s="6">
        <f>VLOOKUP($A31,Schid!$A:$J,MATCH(I$1,Schid!$6:$6,0),FALSE)</f>
        <v>362</v>
      </c>
      <c r="J31" s="6" t="str">
        <f>VLOOKUP($A31,Schid!$A:$J,MATCH(J$1,Schid!$6:$6,0),FALSE)</f>
        <v>NULL</v>
      </c>
      <c r="K31" s="6" t="str">
        <f>VLOOKUP($A31,Schid!$A:$J,MATCH(K$1,Schid!$6:$6,0),FALSE)</f>
        <v>NULL</v>
      </c>
      <c r="L31" t="str">
        <f>VLOOKUP($A31,Schid!$A:$J,MATCH(L$1,Schid!$6:$6,0),FALSE)</f>
        <v>Wheel Loaders</v>
      </c>
      <c r="M31" t="str">
        <f>VLOOKUP($A31,Schid!$A:$J,MATCH(M$1,Schid!$6:$6,0),FALSE)</f>
        <v>NULL</v>
      </c>
      <c r="N31" t="str">
        <f>VLOOKUP($A31,Schid!$A:$J,MATCH(N$1,Schid!$6:$6,0),FALSE)</f>
        <v>NULL</v>
      </c>
      <c r="O31" t="str">
        <f>VLOOKUP($A31,Schid!$A:$J,MATCH(O$1,Schid!$6:$6,0),FALSE)</f>
        <v>Wheel Loaders|||</v>
      </c>
      <c r="P31">
        <f>IF(ISERROR(VLOOKUP(B31,Sched!A:A,1,FALSE)),0,1)</f>
        <v>1</v>
      </c>
    </row>
    <row r="32" spans="1:16" x14ac:dyDescent="0.25">
      <c r="A32">
        <v>50846</v>
      </c>
      <c r="B32" t="s">
        <v>282</v>
      </c>
      <c r="C32" t="str">
        <f>VLOOKUP($B32,Sched!$A:$J,MATCH(C$1,Sched!$6:$6,0),FALSE)</f>
        <v>CatSubcat</v>
      </c>
      <c r="D32" t="str">
        <f>VLOOKUP($B32,Sched!$A:$J,MATCH(D$1,Sched!$6:$6,0),FALSE)</f>
        <v>SubCategory</v>
      </c>
      <c r="E32">
        <f>VLOOKUP($B32,Sched!$A:$J,MATCH(E$1,Sched!$6:$6,0),FALSE)</f>
        <v>0.25</v>
      </c>
      <c r="F32">
        <f>VLOOKUP($B32,Sched!$A:$J,MATCH(F$1,Sched!$6:$6,0),FALSE)</f>
        <v>0.85</v>
      </c>
      <c r="G32">
        <f>VLOOKUP($B32,Sched!$A:$J,MATCH(G$1,Sched!$6:$6,0),FALSE)</f>
        <v>1.1499999999999999</v>
      </c>
      <c r="H32">
        <f>VLOOKUP($B32,Sched!$A:$J,MATCH(H$1,Sched!$6:$6,0),FALSE)</f>
        <v>12</v>
      </c>
      <c r="I32" s="6">
        <f>VLOOKUP($A32,Schid!$A:$J,MATCH(I$1,Schid!$6:$6,0),FALSE)</f>
        <v>362</v>
      </c>
      <c r="J32" s="6">
        <f>VLOOKUP($A32,Schid!$A:$J,MATCH(J$1,Schid!$6:$6,0),FALSE)</f>
        <v>2469</v>
      </c>
      <c r="K32" s="6" t="str">
        <f>VLOOKUP($A32,Schid!$A:$J,MATCH(K$1,Schid!$6:$6,0),FALSE)</f>
        <v>NULL</v>
      </c>
      <c r="L32" t="str">
        <f>VLOOKUP($A32,Schid!$A:$J,MATCH(L$1,Schid!$6:$6,0),FALSE)</f>
        <v>Wheel Loaders</v>
      </c>
      <c r="M32" t="str">
        <f>VLOOKUP($A32,Schid!$A:$J,MATCH(M$1,Schid!$6:$6,0),FALSE)</f>
        <v>190-309 HP Wheel Loaders</v>
      </c>
      <c r="N32" t="str">
        <f>VLOOKUP($A32,Schid!$A:$J,MATCH(N$1,Schid!$6:$6,0),FALSE)</f>
        <v>NULL</v>
      </c>
      <c r="O32" t="str">
        <f>VLOOKUP($A32,Schid!$A:$J,MATCH(O$1,Schid!$6:$6,0),FALSE)</f>
        <v>Wheel Loaders|190-309 HP Wheel Loaders||</v>
      </c>
      <c r="P32">
        <f>IF(ISERROR(VLOOKUP(B32,Sched!A:A,1,FALSE)),0,1)</f>
        <v>1</v>
      </c>
    </row>
    <row r="33" spans="1:16" x14ac:dyDescent="0.25">
      <c r="A33">
        <v>101044</v>
      </c>
      <c r="B33" t="s">
        <v>282</v>
      </c>
      <c r="C33" t="str">
        <f>VLOOKUP($B33,Sched!$A:$J,MATCH(C$1,Sched!$6:$6,0),FALSE)</f>
        <v>CatSubcat</v>
      </c>
      <c r="D33" t="str">
        <f>VLOOKUP($B33,Sched!$A:$J,MATCH(D$1,Sched!$6:$6,0),FALSE)</f>
        <v>SubCategory</v>
      </c>
      <c r="E33">
        <f>VLOOKUP($B33,Sched!$A:$J,MATCH(E$1,Sched!$6:$6,0),FALSE)</f>
        <v>0.25</v>
      </c>
      <c r="F33">
        <f>VLOOKUP($B33,Sched!$A:$J,MATCH(F$1,Sched!$6:$6,0),FALSE)</f>
        <v>0.85</v>
      </c>
      <c r="G33">
        <f>VLOOKUP($B33,Sched!$A:$J,MATCH(G$1,Sched!$6:$6,0),FALSE)</f>
        <v>1.1499999999999999</v>
      </c>
      <c r="H33">
        <f>VLOOKUP($B33,Sched!$A:$J,MATCH(H$1,Sched!$6:$6,0),FALSE)</f>
        <v>12</v>
      </c>
      <c r="I33" s="6">
        <f>VLOOKUP($A33,Schid!$A:$J,MATCH(I$1,Schid!$6:$6,0),FALSE)</f>
        <v>362</v>
      </c>
      <c r="J33" s="6">
        <f>VLOOKUP($A33,Schid!$A:$J,MATCH(J$1,Schid!$6:$6,0),FALSE)</f>
        <v>2822</v>
      </c>
      <c r="K33" s="6" t="str">
        <f>VLOOKUP($A33,Schid!$A:$J,MATCH(K$1,Schid!$6:$6,0),FALSE)</f>
        <v>NULL</v>
      </c>
      <c r="L33" t="str">
        <f>VLOOKUP($A33,Schid!$A:$J,MATCH(L$1,Schid!$6:$6,0),FALSE)</f>
        <v>Wheel Loaders</v>
      </c>
      <c r="M33" t="str">
        <f>VLOOKUP($A33,Schid!$A:$J,MATCH(M$1,Schid!$6:$6,0),FALSE)</f>
        <v>310+ HP Wheel Loaders</v>
      </c>
      <c r="N33" t="str">
        <f>VLOOKUP($A33,Schid!$A:$J,MATCH(N$1,Schid!$6:$6,0),FALSE)</f>
        <v>NULL</v>
      </c>
      <c r="O33" t="str">
        <f>VLOOKUP($A33,Schid!$A:$J,MATCH(O$1,Schid!$6:$6,0),FALSE)</f>
        <v>Wheel Loaders|310+ HP Wheel Loaders||</v>
      </c>
      <c r="P33">
        <f>IF(ISERROR(VLOOKUP(B33,Sched!A:A,1,FALSE)),0,1)</f>
        <v>1</v>
      </c>
    </row>
    <row r="34" spans="1:16" x14ac:dyDescent="0.25">
      <c r="A34">
        <v>50844</v>
      </c>
      <c r="B34" t="s">
        <v>283</v>
      </c>
      <c r="C34" t="str">
        <f>VLOOKUP($B34,Sched!$A:$J,MATCH(C$1,Sched!$6:$6,0),FALSE)</f>
        <v>CatSubcat</v>
      </c>
      <c r="D34" t="str">
        <f>VLOOKUP($B34,Sched!$A:$J,MATCH(D$1,Sched!$6:$6,0),FALSE)</f>
        <v>SubCategory</v>
      </c>
      <c r="E34">
        <f>VLOOKUP($B34,Sched!$A:$J,MATCH(E$1,Sched!$6:$6,0),FALSE)</f>
        <v>0.1</v>
      </c>
      <c r="F34">
        <f>VLOOKUP($B34,Sched!$A:$J,MATCH(F$1,Sched!$6:$6,0),FALSE)</f>
        <v>0.85</v>
      </c>
      <c r="G34">
        <f>VLOOKUP($B34,Sched!$A:$J,MATCH(G$1,Sched!$6:$6,0),FALSE)</f>
        <v>1.1499999999999999</v>
      </c>
      <c r="H34">
        <f>VLOOKUP($B34,Sched!$A:$J,MATCH(H$1,Sched!$6:$6,0),FALSE)</f>
        <v>12</v>
      </c>
      <c r="I34" s="6">
        <f>VLOOKUP($A34,Schid!$A:$J,MATCH(I$1,Schid!$6:$6,0),FALSE)</f>
        <v>362</v>
      </c>
      <c r="J34" s="6">
        <f>VLOOKUP($A34,Schid!$A:$J,MATCH(J$1,Schid!$6:$6,0),FALSE)</f>
        <v>2467</v>
      </c>
      <c r="K34" s="6" t="str">
        <f>VLOOKUP($A34,Schid!$A:$J,MATCH(K$1,Schid!$6:$6,0),FALSE)</f>
        <v>NULL</v>
      </c>
      <c r="L34" t="str">
        <f>VLOOKUP($A34,Schid!$A:$J,MATCH(L$1,Schid!$6:$6,0),FALSE)</f>
        <v>Wheel Loaders</v>
      </c>
      <c r="M34" t="str">
        <f>VLOOKUP($A34,Schid!$A:$J,MATCH(M$1,Schid!$6:$6,0),FALSE)</f>
        <v>0-109 HP Wheel Loaders</v>
      </c>
      <c r="N34" t="str">
        <f>VLOOKUP($A34,Schid!$A:$J,MATCH(N$1,Schid!$6:$6,0),FALSE)</f>
        <v>NULL</v>
      </c>
      <c r="O34" t="str">
        <f>VLOOKUP($A34,Schid!$A:$J,MATCH(O$1,Schid!$6:$6,0),FALSE)</f>
        <v>Wheel Loaders|0-109 HP Wheel Loaders||</v>
      </c>
      <c r="P34">
        <f>IF(ISERROR(VLOOKUP(B34,Sched!A:A,1,FALSE)),0,1)</f>
        <v>1</v>
      </c>
    </row>
    <row r="35" spans="1:16" x14ac:dyDescent="0.25">
      <c r="A35">
        <v>101043</v>
      </c>
      <c r="B35" t="s">
        <v>283</v>
      </c>
      <c r="C35" t="str">
        <f>VLOOKUP($B35,Sched!$A:$J,MATCH(C$1,Sched!$6:$6,0),FALSE)</f>
        <v>CatSubcat</v>
      </c>
      <c r="D35" t="str">
        <f>VLOOKUP($B35,Sched!$A:$J,MATCH(D$1,Sched!$6:$6,0),FALSE)</f>
        <v>SubCategory</v>
      </c>
      <c r="E35">
        <f>VLOOKUP($B35,Sched!$A:$J,MATCH(E$1,Sched!$6:$6,0),FALSE)</f>
        <v>0.1</v>
      </c>
      <c r="F35">
        <f>VLOOKUP($B35,Sched!$A:$J,MATCH(F$1,Sched!$6:$6,0),FALSE)</f>
        <v>0.85</v>
      </c>
      <c r="G35">
        <f>VLOOKUP($B35,Sched!$A:$J,MATCH(G$1,Sched!$6:$6,0),FALSE)</f>
        <v>1.1499999999999999</v>
      </c>
      <c r="H35">
        <f>VLOOKUP($B35,Sched!$A:$J,MATCH(H$1,Sched!$6:$6,0),FALSE)</f>
        <v>12</v>
      </c>
      <c r="I35" s="6">
        <f>VLOOKUP($A35,Schid!$A:$J,MATCH(I$1,Schid!$6:$6,0),FALSE)</f>
        <v>362</v>
      </c>
      <c r="J35" s="6">
        <f>VLOOKUP($A35,Schid!$A:$J,MATCH(J$1,Schid!$6:$6,0),FALSE)</f>
        <v>2821</v>
      </c>
      <c r="K35" s="6" t="str">
        <f>VLOOKUP($A35,Schid!$A:$J,MATCH(K$1,Schid!$6:$6,0),FALSE)</f>
        <v>NULL</v>
      </c>
      <c r="L35" t="str">
        <f>VLOOKUP($A35,Schid!$A:$J,MATCH(L$1,Schid!$6:$6,0),FALSE)</f>
        <v>Wheel Loaders</v>
      </c>
      <c r="M35" t="str">
        <f>VLOOKUP($A35,Schid!$A:$J,MATCH(M$1,Schid!$6:$6,0),FALSE)</f>
        <v>110-189 HP Wheel Loaders</v>
      </c>
      <c r="N35" t="str">
        <f>VLOOKUP($A35,Schid!$A:$J,MATCH(N$1,Schid!$6:$6,0),FALSE)</f>
        <v>NULL</v>
      </c>
      <c r="O35" t="str">
        <f>VLOOKUP($A35,Schid!$A:$J,MATCH(O$1,Schid!$6:$6,0),FALSE)</f>
        <v>Wheel Loaders|110-189 HP Wheel Loaders||</v>
      </c>
      <c r="P35">
        <f>IF(ISERROR(VLOOKUP(B35,Sched!A:A,1,FALSE)),0,1)</f>
        <v>1</v>
      </c>
    </row>
  </sheetData>
  <autoFilter ref="A1:P134" xr:uid="{561B9F52-CF5F-4992-A7D4-17238BECEE84}">
    <sortState xmlns:xlrd2="http://schemas.microsoft.com/office/spreadsheetml/2017/richdata2" ref="A2:P134">
      <sortCondition ref="B1:B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N93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25.7109375" customWidth="1"/>
    <col min="12" max="14" width="10.7109375" customWidth="1"/>
  </cols>
  <sheetData>
    <row r="1" spans="1:14" s="1" customFormat="1" x14ac:dyDescent="0.25">
      <c r="A1" s="4" t="s">
        <v>4</v>
      </c>
      <c r="B1" s="4" t="s">
        <v>0</v>
      </c>
      <c r="C1" s="1" t="s">
        <v>273</v>
      </c>
      <c r="D1" s="1" t="s">
        <v>274</v>
      </c>
      <c r="E1" s="1" t="s">
        <v>81</v>
      </c>
      <c r="F1" s="1" t="s">
        <v>5</v>
      </c>
      <c r="G1" s="1" t="s">
        <v>7</v>
      </c>
      <c r="H1" s="1" t="s">
        <v>9</v>
      </c>
      <c r="I1" s="1" t="s">
        <v>6</v>
      </c>
      <c r="J1" s="1" t="s">
        <v>8</v>
      </c>
      <c r="K1" s="1" t="s">
        <v>10</v>
      </c>
      <c r="L1" s="1" t="s">
        <v>13</v>
      </c>
      <c r="M1" s="1" t="s">
        <v>80</v>
      </c>
      <c r="N1" s="1" t="s">
        <v>82</v>
      </c>
    </row>
    <row r="2" spans="1:14" x14ac:dyDescent="0.25">
      <c r="A2">
        <v>18</v>
      </c>
      <c r="B2" t="s">
        <v>86</v>
      </c>
      <c r="C2" t="str">
        <f>VLOOKUP($B2,Sched!$A:$J,MATCH(C$1,Sched!$6:$6,0),FALSE)</f>
        <v>CatSubcat</v>
      </c>
      <c r="D2" t="str">
        <f>VLOOKUP($B2,Sched!$A:$J,MATCH(D$1,Sched!$6:$6,0),FALSE)</f>
        <v>Category</v>
      </c>
      <c r="E2">
        <f>VLOOKUP($B2,Sched!$A:$J,MATCH(E$1,Sched!$6:$6,0),FALSE)</f>
        <v>12</v>
      </c>
      <c r="F2">
        <f>VLOOKUP($A2,Schid!$A:$J,MATCH(F$1,Schid!$6:$6,0),FALSE)</f>
        <v>30</v>
      </c>
      <c r="G2" t="str">
        <f>VLOOKUP($A2,Schid!$A:$J,MATCH(G$1,Schid!$6:$6,0),FALSE)</f>
        <v>NULL</v>
      </c>
      <c r="H2" t="str">
        <f>VLOOKUP($A2,Schid!$A:$J,MATCH(H$1,Schid!$6:$6,0),FALSE)</f>
        <v>NULL</v>
      </c>
      <c r="I2" t="str">
        <f>VLOOKUP($A2,Schid!$A:$J,MATCH(I$1,Schid!$6:$6,0),FALSE)</f>
        <v>Air Compressors</v>
      </c>
      <c r="J2" t="str">
        <f>VLOOKUP($A2,Schid!$A:$J,MATCH(J$1,Schid!$6:$6,0),FALSE)</f>
        <v>NULL</v>
      </c>
      <c r="K2" t="str">
        <f>VLOOKUP($A2,Schid!$A:$J,MATCH(K$1,Schid!$6:$6,0),FALSE)</f>
        <v>NULL</v>
      </c>
      <c r="L2" t="str">
        <f>VLOOKUP($A2,Schid!$A:$J,MATCH(L$1,Schid!$6:$6,0),FALSE)</f>
        <v>Air Compressors|||</v>
      </c>
      <c r="M2">
        <f>COUNTIFS(A:A,A2)</f>
        <v>1</v>
      </c>
      <c r="N2">
        <f>IF(ISERROR(VLOOKUP(B2,Sched!A:A,1,FALSE)),0,1)</f>
        <v>1</v>
      </c>
    </row>
    <row r="3" spans="1:14" x14ac:dyDescent="0.25">
      <c r="A3">
        <v>82188</v>
      </c>
      <c r="B3" t="s">
        <v>86</v>
      </c>
      <c r="C3" t="str">
        <f>VLOOKUP($B3,Sched!$A:$J,MATCH(C$1,Sched!$6:$6,0),FALSE)</f>
        <v>CatSubcat</v>
      </c>
      <c r="D3" t="str">
        <f>VLOOKUP($B3,Sched!$A:$J,MATCH(D$1,Sched!$6:$6,0),FALSE)</f>
        <v>Category</v>
      </c>
      <c r="E3">
        <f>VLOOKUP($B3,Sched!$A:$J,MATCH(E$1,Sched!$6:$6,0),FALSE)</f>
        <v>12</v>
      </c>
      <c r="F3">
        <f>VLOOKUP($A3,Schid!$A:$J,MATCH(F$1,Schid!$6:$6,0),FALSE)</f>
        <v>2589</v>
      </c>
      <c r="G3" t="str">
        <f>VLOOKUP($A3,Schid!$A:$J,MATCH(G$1,Schid!$6:$6,0),FALSE)</f>
        <v>NULL</v>
      </c>
      <c r="H3" t="str">
        <f>VLOOKUP($A3,Schid!$A:$J,MATCH(H$1,Schid!$6:$6,0),FALSE)</f>
        <v>NULL</v>
      </c>
      <c r="I3" t="str">
        <f>VLOOKUP($A3,Schid!$A:$J,MATCH(I$1,Schid!$6:$6,0),FALSE)</f>
        <v>Air Equipment</v>
      </c>
      <c r="J3" t="str">
        <f>VLOOKUP($A3,Schid!$A:$J,MATCH(J$1,Schid!$6:$6,0),FALSE)</f>
        <v>NULL</v>
      </c>
      <c r="K3" t="str">
        <f>VLOOKUP($A3,Schid!$A:$J,MATCH(K$1,Schid!$6:$6,0),FALSE)</f>
        <v>NULL</v>
      </c>
      <c r="L3" t="str">
        <f>VLOOKUP($A3,Schid!$A:$J,MATCH(L$1,Schid!$6:$6,0),FALSE)</f>
        <v>Air Equipment|||</v>
      </c>
      <c r="M3">
        <f>COUNTIFS(A:A,A3)</f>
        <v>1</v>
      </c>
      <c r="N3">
        <f>IF(ISERROR(VLOOKUP(B3,Sched!A:A,1,FALSE)),0,1)</f>
        <v>1</v>
      </c>
    </row>
    <row r="4" spans="1:14" x14ac:dyDescent="0.25">
      <c r="A4">
        <v>23</v>
      </c>
      <c r="B4" t="s">
        <v>26</v>
      </c>
      <c r="C4" t="str">
        <f>VLOOKUP($B4,Sched!$A:$J,MATCH(C$1,Sched!$6:$6,0),FALSE)</f>
        <v>CatSubcat</v>
      </c>
      <c r="D4" t="str">
        <f>VLOOKUP($B4,Sched!$A:$J,MATCH(D$1,Sched!$6:$6,0),FALSE)</f>
        <v>Category</v>
      </c>
      <c r="E4">
        <f>VLOOKUP($B4,Sched!$A:$J,MATCH(E$1,Sched!$6:$6,0),FALSE)</f>
        <v>12</v>
      </c>
      <c r="F4">
        <f>VLOOKUP($A4,Schid!$A:$J,MATCH(F$1,Schid!$6:$6,0),FALSE)</f>
        <v>6</v>
      </c>
      <c r="G4" t="str">
        <f>VLOOKUP($A4,Schid!$A:$J,MATCH(G$1,Schid!$6:$6,0),FALSE)</f>
        <v>NULL</v>
      </c>
      <c r="H4" t="str">
        <f>VLOOKUP($A4,Schid!$A:$J,MATCH(H$1,Schid!$6:$6,0),FALSE)</f>
        <v>NULL</v>
      </c>
      <c r="I4" t="str">
        <f>VLOOKUP($A4,Schid!$A:$J,MATCH(I$1,Schid!$6:$6,0),FALSE)</f>
        <v>Backhoe Loaders</v>
      </c>
      <c r="J4" t="str">
        <f>VLOOKUP($A4,Schid!$A:$J,MATCH(J$1,Schid!$6:$6,0),FALSE)</f>
        <v>NULL</v>
      </c>
      <c r="K4" t="str">
        <f>VLOOKUP($A4,Schid!$A:$J,MATCH(K$1,Schid!$6:$6,0),FALSE)</f>
        <v>NULL</v>
      </c>
      <c r="L4" t="str">
        <f>VLOOKUP($A4,Schid!$A:$J,MATCH(L$1,Schid!$6:$6,0),FALSE)</f>
        <v>Backhoe Loaders|||</v>
      </c>
      <c r="M4">
        <f>COUNTIFS(A:A,A4)</f>
        <v>1</v>
      </c>
      <c r="N4">
        <f>IF(ISERROR(VLOOKUP(B4,Sched!A:A,1,FALSE)),0,1)</f>
        <v>1</v>
      </c>
    </row>
    <row r="5" spans="1:14" x14ac:dyDescent="0.25">
      <c r="A5">
        <v>54</v>
      </c>
      <c r="B5" t="s">
        <v>90</v>
      </c>
      <c r="C5" t="str">
        <f>VLOOKUP($B5,Sched!$A:$J,MATCH(C$1,Sched!$6:$6,0),FALSE)</f>
        <v>CatSubcat</v>
      </c>
      <c r="D5" t="str">
        <f>VLOOKUP($B5,Sched!$A:$J,MATCH(D$1,Sched!$6:$6,0),FALSE)</f>
        <v>Category</v>
      </c>
      <c r="E5">
        <f>VLOOKUP($B5,Sched!$A:$J,MATCH(E$1,Sched!$6:$6,0),FALSE)</f>
        <v>12</v>
      </c>
      <c r="F5">
        <f>VLOOKUP($A5,Schid!$A:$J,MATCH(F$1,Schid!$6:$6,0),FALSE)</f>
        <v>313</v>
      </c>
      <c r="G5" t="str">
        <f>VLOOKUP($A5,Schid!$A:$J,MATCH(G$1,Schid!$6:$6,0),FALSE)</f>
        <v>NULL</v>
      </c>
      <c r="H5" t="str">
        <f>VLOOKUP($A5,Schid!$A:$J,MATCH(H$1,Schid!$6:$6,0),FALSE)</f>
        <v>NULL</v>
      </c>
      <c r="I5" t="str">
        <f>VLOOKUP($A5,Schid!$A:$J,MATCH(I$1,Schid!$6:$6,0),FALSE)</f>
        <v>Articulating Booms</v>
      </c>
      <c r="J5" t="str">
        <f>VLOOKUP($A5,Schid!$A:$J,MATCH(J$1,Schid!$6:$6,0),FALSE)</f>
        <v>NULL</v>
      </c>
      <c r="K5" t="str">
        <f>VLOOKUP($A5,Schid!$A:$J,MATCH(K$1,Schid!$6:$6,0),FALSE)</f>
        <v>NULL</v>
      </c>
      <c r="L5" t="str">
        <f>VLOOKUP($A5,Schid!$A:$J,MATCH(L$1,Schid!$6:$6,0),FALSE)</f>
        <v>Articulating Booms|||</v>
      </c>
      <c r="M5">
        <f>COUNTIFS(A:A,A5)</f>
        <v>1</v>
      </c>
      <c r="N5">
        <f>IF(ISERROR(VLOOKUP(B5,Sched!A:A,1,FALSE)),0,1)</f>
        <v>1</v>
      </c>
    </row>
    <row r="6" spans="1:14" x14ac:dyDescent="0.25">
      <c r="A6">
        <v>20</v>
      </c>
      <c r="B6" t="s">
        <v>90</v>
      </c>
      <c r="C6" t="str">
        <f>VLOOKUP($B6,Sched!$A:$J,MATCH(C$1,Sched!$6:$6,0),FALSE)</f>
        <v>CatSubcat</v>
      </c>
      <c r="D6" t="str">
        <f>VLOOKUP($B6,Sched!$A:$J,MATCH(D$1,Sched!$6:$6,0),FALSE)</f>
        <v>Category</v>
      </c>
      <c r="E6">
        <f>VLOOKUP($B6,Sched!$A:$J,MATCH(E$1,Sched!$6:$6,0),FALSE)</f>
        <v>12</v>
      </c>
      <c r="F6">
        <f>VLOOKUP($A6,Schid!$A:$J,MATCH(F$1,Schid!$6:$6,0),FALSE)</f>
        <v>316</v>
      </c>
      <c r="G6" t="str">
        <f>VLOOKUP($A6,Schid!$A:$J,MATCH(G$1,Schid!$6:$6,0),FALSE)</f>
        <v>NULL</v>
      </c>
      <c r="H6" t="str">
        <f>VLOOKUP($A6,Schid!$A:$J,MATCH(H$1,Schid!$6:$6,0),FALSE)</f>
        <v>NULL</v>
      </c>
      <c r="I6" t="str">
        <f>VLOOKUP($A6,Schid!$A:$J,MATCH(I$1,Schid!$6:$6,0),FALSE)</f>
        <v>Telescopic Booms</v>
      </c>
      <c r="J6" t="str">
        <f>VLOOKUP($A6,Schid!$A:$J,MATCH(J$1,Schid!$6:$6,0),FALSE)</f>
        <v>NULL</v>
      </c>
      <c r="K6" t="str">
        <f>VLOOKUP($A6,Schid!$A:$J,MATCH(K$1,Schid!$6:$6,0),FALSE)</f>
        <v>NULL</v>
      </c>
      <c r="L6" t="str">
        <f>VLOOKUP($A6,Schid!$A:$J,MATCH(L$1,Schid!$6:$6,0),FALSE)</f>
        <v>Telescopic Booms|||</v>
      </c>
      <c r="M6">
        <f>COUNTIFS(A:A,A6)</f>
        <v>1</v>
      </c>
      <c r="N6">
        <f>IF(ISERROR(VLOOKUP(B6,Sched!A:A,1,FALSE)),0,1)</f>
        <v>1</v>
      </c>
    </row>
    <row r="7" spans="1:14" x14ac:dyDescent="0.25">
      <c r="A7">
        <v>29</v>
      </c>
      <c r="B7" t="s">
        <v>90</v>
      </c>
      <c r="C7" t="str">
        <f>VLOOKUP($B7,Sched!$A:$J,MATCH(C$1,Sched!$6:$6,0),FALSE)</f>
        <v>CatSubcat</v>
      </c>
      <c r="D7" t="str">
        <f>VLOOKUP($B7,Sched!$A:$J,MATCH(D$1,Sched!$6:$6,0),FALSE)</f>
        <v>Category</v>
      </c>
      <c r="E7">
        <f>VLOOKUP($B7,Sched!$A:$J,MATCH(E$1,Sched!$6:$6,0),FALSE)</f>
        <v>12</v>
      </c>
      <c r="F7">
        <f>VLOOKUP($A7,Schid!$A:$J,MATCH(F$1,Schid!$6:$6,0),FALSE)</f>
        <v>317</v>
      </c>
      <c r="G7" t="str">
        <f>VLOOKUP($A7,Schid!$A:$J,MATCH(G$1,Schid!$6:$6,0),FALSE)</f>
        <v>NULL</v>
      </c>
      <c r="H7" t="str">
        <f>VLOOKUP($A7,Schid!$A:$J,MATCH(H$1,Schid!$6:$6,0),FALSE)</f>
        <v>NULL</v>
      </c>
      <c r="I7" t="str">
        <f>VLOOKUP($A7,Schid!$A:$J,MATCH(I$1,Schid!$6:$6,0),FALSE)</f>
        <v>Towable Booms</v>
      </c>
      <c r="J7" t="str">
        <f>VLOOKUP($A7,Schid!$A:$J,MATCH(J$1,Schid!$6:$6,0),FALSE)</f>
        <v>NULL</v>
      </c>
      <c r="K7" t="str">
        <f>VLOOKUP($A7,Schid!$A:$J,MATCH(K$1,Schid!$6:$6,0),FALSE)</f>
        <v>NULL</v>
      </c>
      <c r="L7" t="str">
        <f>VLOOKUP($A7,Schid!$A:$J,MATCH(L$1,Schid!$6:$6,0),FALSE)</f>
        <v>Towable Booms|||</v>
      </c>
      <c r="M7">
        <f>COUNTIFS(A:A,A7)</f>
        <v>1</v>
      </c>
      <c r="N7">
        <f>IF(ISERROR(VLOOKUP(B7,Sched!A:A,1,FALSE)),0,1)</f>
        <v>1</v>
      </c>
    </row>
    <row r="8" spans="1:14" x14ac:dyDescent="0.25">
      <c r="A8">
        <v>115039</v>
      </c>
      <c r="B8" t="s">
        <v>1223</v>
      </c>
      <c r="C8" t="str">
        <f>VLOOKUP($B8,Sched!$A:$J,MATCH(C$1,Sched!$6:$6,0),FALSE)</f>
        <v>CatSubcat</v>
      </c>
      <c r="D8" t="str">
        <f>VLOOKUP($B8,Sched!$A:$J,MATCH(D$1,Sched!$6:$6,0),FALSE)</f>
        <v>Category</v>
      </c>
      <c r="E8">
        <f>VLOOKUP($B8,Sched!$A:$J,MATCH(E$1,Sched!$6:$6,0),FALSE)</f>
        <v>12</v>
      </c>
      <c r="F8">
        <f>VLOOKUP($A8,Schid!$A:$J,MATCH(F$1,Schid!$6:$6,0),FALSE)</f>
        <v>313</v>
      </c>
      <c r="G8">
        <f>VLOOKUP($A8,Schid!$A:$J,MATCH(G$1,Schid!$6:$6,0),FALSE)</f>
        <v>2846</v>
      </c>
      <c r="H8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130+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Booms|130+ Ft Articulating Booms||</v>
      </c>
      <c r="M8">
        <f>COUNTIFS(A:A,A8)</f>
        <v>1</v>
      </c>
      <c r="N8">
        <f>IF(ISERROR(VLOOKUP(B8,Sched!A:A,1,FALSE)),0,1)</f>
        <v>1</v>
      </c>
    </row>
    <row r="9" spans="1:14" x14ac:dyDescent="0.25">
      <c r="A9">
        <v>115037</v>
      </c>
      <c r="B9" t="s">
        <v>1223</v>
      </c>
      <c r="C9" t="str">
        <f>VLOOKUP($B9,Sched!$A:$J,MATCH(C$1,Sched!$6:$6,0),FALSE)</f>
        <v>CatSubcat</v>
      </c>
      <c r="D9" t="str">
        <f>VLOOKUP($B9,Sched!$A:$J,MATCH(D$1,Sched!$6:$6,0),FALSE)</f>
        <v>Category</v>
      </c>
      <c r="E9">
        <f>VLOOKUP($B9,Sched!$A:$J,MATCH(E$1,Sched!$6:$6,0),FALSE)</f>
        <v>12</v>
      </c>
      <c r="F9">
        <f>VLOOKUP($A9,Schid!$A:$J,MATCH(F$1,Schid!$6:$6,0),FALSE)</f>
        <v>313</v>
      </c>
      <c r="G9">
        <f>VLOOKUP($A9,Schid!$A:$J,MATCH(G$1,Schid!$6:$6,0),FALSE)</f>
        <v>2845</v>
      </c>
      <c r="H9" t="str">
        <f>VLOOKUP($A9,Schid!$A:$J,MATCH(H$1,Schid!$6:$6,0),FALSE)</f>
        <v>NULL</v>
      </c>
      <c r="I9" t="str">
        <f>VLOOKUP($A9,Schid!$A:$J,MATCH(I$1,Schid!$6:$6,0),FALSE)</f>
        <v>Articulating Booms</v>
      </c>
      <c r="J9" t="str">
        <f>VLOOKUP($A9,Schid!$A:$J,MATCH(J$1,Schid!$6:$6,0),FALSE)</f>
        <v>80-129 Ft Articulating Booms</v>
      </c>
      <c r="K9" t="str">
        <f>VLOOKUP($A9,Schid!$A:$J,MATCH(K$1,Schid!$6:$6,0),FALSE)</f>
        <v>NULL</v>
      </c>
      <c r="L9" t="str">
        <f>VLOOKUP($A9,Schid!$A:$J,MATCH(L$1,Schid!$6:$6,0),FALSE)</f>
        <v>Articulating Booms|80-129 Ft Articulating Booms||</v>
      </c>
      <c r="M9">
        <f>COUNTIFS(A:A,A9)</f>
        <v>1</v>
      </c>
      <c r="N9">
        <f>IF(ISERROR(VLOOKUP(B9,Sched!A:A,1,FALSE)),0,1)</f>
        <v>1</v>
      </c>
    </row>
    <row r="10" spans="1:14" x14ac:dyDescent="0.25">
      <c r="A10">
        <v>67431</v>
      </c>
      <c r="B10" t="s">
        <v>1223</v>
      </c>
      <c r="C10" t="str">
        <f>VLOOKUP($B10,Sched!$A:$J,MATCH(C$1,Sched!$6:$6,0),FALSE)</f>
        <v>CatSubcat</v>
      </c>
      <c r="D10" t="str">
        <f>VLOOKUP($B10,Sched!$A:$J,MATCH(D$1,Sched!$6:$6,0),FALSE)</f>
        <v>Category</v>
      </c>
      <c r="E10">
        <f>VLOOKUP($B10,Sched!$A:$J,MATCH(E$1,Sched!$6:$6,0),FALSE)</f>
        <v>12</v>
      </c>
      <c r="F10">
        <f>VLOOKUP($A10,Schid!$A:$J,MATCH(F$1,Schid!$6:$6,0),FALSE)</f>
        <v>313</v>
      </c>
      <c r="G10">
        <f>VLOOKUP($A10,Schid!$A:$J,MATCH(G$1,Schid!$6:$6,0),FALSE)</f>
        <v>2522</v>
      </c>
      <c r="H10" t="str">
        <f>VLOOKUP($A10,Schid!$A:$J,MATCH(H$1,Schid!$6:$6,0),FALSE)</f>
        <v>NULL</v>
      </c>
      <c r="I10" t="str">
        <f>VLOOKUP($A10,Schid!$A:$J,MATCH(I$1,Schid!$6:$6,0),FALSE)</f>
        <v>Articulating Booms</v>
      </c>
      <c r="J10" t="str">
        <f>VLOOKUP($A10,Schid!$A:$J,MATCH(J$1,Schid!$6:$6,0),FALSE)</f>
        <v>Track-Driven Articulating Booms</v>
      </c>
      <c r="K10" t="str">
        <f>VLOOKUP($A10,Schid!$A:$J,MATCH(K$1,Schid!$6:$6,0),FALSE)</f>
        <v>NULL</v>
      </c>
      <c r="L10" t="str">
        <f>VLOOKUP($A10,Schid!$A:$J,MATCH(L$1,Schid!$6:$6,0),FALSE)</f>
        <v>Articulating Booms|Track-Driven Articulating Booms||</v>
      </c>
      <c r="M10">
        <f>COUNTIFS(A:A,A10)</f>
        <v>1</v>
      </c>
      <c r="N10">
        <f>IF(ISERROR(VLOOKUP(B10,Sched!A:A,1,FALSE)),0,1)</f>
        <v>1</v>
      </c>
    </row>
    <row r="11" spans="1:14" x14ac:dyDescent="0.25">
      <c r="A11">
        <v>115046</v>
      </c>
      <c r="B11" t="s">
        <v>1223</v>
      </c>
      <c r="C11" t="str">
        <f>VLOOKUP($B11,Sched!$A:$J,MATCH(C$1,Sched!$6:$6,0),FALSE)</f>
        <v>CatSubcat</v>
      </c>
      <c r="D11" t="str">
        <f>VLOOKUP($B11,Sched!$A:$J,MATCH(D$1,Sched!$6:$6,0),FALSE)</f>
        <v>Category</v>
      </c>
      <c r="E11">
        <f>VLOOKUP($B11,Sched!$A:$J,MATCH(E$1,Sched!$6:$6,0),FALSE)</f>
        <v>12</v>
      </c>
      <c r="F11">
        <f>VLOOKUP($A11,Schid!$A:$J,MATCH(F$1,Schid!$6:$6,0),FALSE)</f>
        <v>316</v>
      </c>
      <c r="G11">
        <f>VLOOKUP($A11,Schid!$A:$J,MATCH(G$1,Schid!$6:$6,0),FALSE)</f>
        <v>2853</v>
      </c>
      <c r="H11" t="str">
        <f>VLOOKUP($A11,Schid!$A:$J,MATCH(H$1,Schid!$6:$6,0),FALSE)</f>
        <v>NULL</v>
      </c>
      <c r="I11" t="str">
        <f>VLOOKUP($A11,Schid!$A:$J,MATCH(I$1,Schid!$6:$6,0),FALSE)</f>
        <v>Telescopic Booms</v>
      </c>
      <c r="J11" t="str">
        <f>VLOOKUP($A11,Schid!$A:$J,MATCH(J$1,Schid!$6:$6,0),FALSE)</f>
        <v>130+ Ft Telescopic Booms</v>
      </c>
      <c r="K11" t="str">
        <f>VLOOKUP($A11,Schid!$A:$J,MATCH(K$1,Schid!$6:$6,0),FALSE)</f>
        <v>NULL</v>
      </c>
      <c r="L11" t="str">
        <f>VLOOKUP($A11,Schid!$A:$J,MATCH(L$1,Schid!$6:$6,0),FALSE)</f>
        <v>Telescopic Booms|130+ Ft Telescopic Booms||</v>
      </c>
      <c r="M11">
        <f>COUNTIFS(A:A,A11)</f>
        <v>1</v>
      </c>
      <c r="N11">
        <f>IF(ISERROR(VLOOKUP(B11,Sched!A:A,1,FALSE)),0,1)</f>
        <v>1</v>
      </c>
    </row>
    <row r="12" spans="1:14" x14ac:dyDescent="0.25">
      <c r="A12">
        <v>115045</v>
      </c>
      <c r="B12" t="s">
        <v>1223</v>
      </c>
      <c r="C12" t="str">
        <f>VLOOKUP($B12,Sched!$A:$J,MATCH(C$1,Sched!$6:$6,0),FALSE)</f>
        <v>CatSubcat</v>
      </c>
      <c r="D12" t="str">
        <f>VLOOKUP($B12,Sched!$A:$J,MATCH(D$1,Sched!$6:$6,0),FALSE)</f>
        <v>Category</v>
      </c>
      <c r="E12">
        <f>VLOOKUP($B12,Sched!$A:$J,MATCH(E$1,Sched!$6:$6,0),FALSE)</f>
        <v>12</v>
      </c>
      <c r="F12">
        <f>VLOOKUP($A12,Schid!$A:$J,MATCH(F$1,Schid!$6:$6,0),FALSE)</f>
        <v>316</v>
      </c>
      <c r="G12">
        <f>VLOOKUP($A12,Schid!$A:$J,MATCH(G$1,Schid!$6:$6,0),FALSE)</f>
        <v>2852</v>
      </c>
      <c r="H12" t="str">
        <f>VLOOKUP($A12,Schid!$A:$J,MATCH(H$1,Schid!$6:$6,0),FALSE)</f>
        <v>NULL</v>
      </c>
      <c r="I12" t="str">
        <f>VLOOKUP($A12,Schid!$A:$J,MATCH(I$1,Schid!$6:$6,0),FALSE)</f>
        <v>Telescopic Booms</v>
      </c>
      <c r="J12" t="str">
        <f>VLOOKUP($A12,Schid!$A:$J,MATCH(J$1,Schid!$6:$6,0),FALSE)</f>
        <v>80-129 Ft Telescopic Booms</v>
      </c>
      <c r="K12" t="str">
        <f>VLOOKUP($A12,Schid!$A:$J,MATCH(K$1,Schid!$6:$6,0),FALSE)</f>
        <v>NULL</v>
      </c>
      <c r="L12" t="str">
        <f>VLOOKUP($A12,Schid!$A:$J,MATCH(L$1,Schid!$6:$6,0),FALSE)</f>
        <v>Telescopic Booms|80-129 Ft Telescopic Booms||</v>
      </c>
      <c r="M12">
        <f t="shared" ref="M12:M13" si="0">COUNTIFS(A:A,A12)</f>
        <v>1</v>
      </c>
      <c r="N12">
        <f>IF(ISERROR(VLOOKUP(B12,Sched!A:A,1,FALSE)),0,1)</f>
        <v>1</v>
      </c>
    </row>
    <row r="13" spans="1:14" x14ac:dyDescent="0.25">
      <c r="A13">
        <v>40549</v>
      </c>
      <c r="B13" t="s">
        <v>1223</v>
      </c>
      <c r="C13" t="str">
        <f>VLOOKUP($B13,Sched!$A:$J,MATCH(C$1,Sched!$6:$6,0),FALSE)</f>
        <v>CatSubcat</v>
      </c>
      <c r="D13" t="str">
        <f>VLOOKUP($B13,Sched!$A:$J,MATCH(D$1,Sched!$6:$6,0),FALSE)</f>
        <v>Category</v>
      </c>
      <c r="E13">
        <f>VLOOKUP($B13,Sched!$A:$J,MATCH(E$1,Sched!$6:$6,0),FALSE)</f>
        <v>12</v>
      </c>
      <c r="F13">
        <f>VLOOKUP($A13,Schid!$A:$J,MATCH(F$1,Schid!$6:$6,0),FALSE)</f>
        <v>316</v>
      </c>
      <c r="G13">
        <f>VLOOKUP($A13,Schid!$A:$J,MATCH(G$1,Schid!$6:$6,0),FALSE)</f>
        <v>2330</v>
      </c>
      <c r="H13" t="str">
        <f>VLOOKUP($A13,Schid!$A:$J,MATCH(H$1,Schid!$6:$6,0),FALSE)</f>
        <v>NULL</v>
      </c>
      <c r="I13" t="str">
        <f>VLOOKUP($A13,Schid!$A:$J,MATCH(I$1,Schid!$6:$6,0),FALSE)</f>
        <v>Telescopic Booms</v>
      </c>
      <c r="J13" t="str">
        <f>VLOOKUP($A13,Schid!$A:$J,MATCH(J$1,Schid!$6:$6,0),FALSE)</f>
        <v>Track-Driven Telescopic Booms</v>
      </c>
      <c r="K13" t="str">
        <f>VLOOKUP($A13,Schid!$A:$J,MATCH(K$1,Schid!$6:$6,0),FALSE)</f>
        <v>NULL</v>
      </c>
      <c r="L13" t="str">
        <f>VLOOKUP($A13,Schid!$A:$J,MATCH(L$1,Schid!$6:$6,0),FALSE)</f>
        <v>Telescopic Booms|Track-Driven Telescopic Booms||</v>
      </c>
      <c r="M13">
        <f t="shared" si="0"/>
        <v>1</v>
      </c>
      <c r="N13">
        <f>IF(ISERROR(VLOOKUP(B13,Sched!A:A,1,FALSE)),0,1)</f>
        <v>1</v>
      </c>
    </row>
    <row r="14" spans="1:14" x14ac:dyDescent="0.25">
      <c r="A14">
        <v>66690</v>
      </c>
      <c r="B14" t="s">
        <v>2</v>
      </c>
      <c r="C14" t="str">
        <f>VLOOKUP($B14,Sched!$A:$J,MATCH(C$1,Sched!$6:$6,0),FALSE)</f>
        <v>CatSubcat</v>
      </c>
      <c r="D14" t="str">
        <f>VLOOKUP($B14,Sched!$A:$J,MATCH(D$1,Sched!$6:$6,0),FALSE)</f>
        <v>Category</v>
      </c>
      <c r="E14">
        <f>VLOOKUP($B14,Sched!$A:$J,MATCH(E$1,Sched!$6:$6,0),FALSE)</f>
        <v>12</v>
      </c>
      <c r="F14">
        <f>VLOOKUP($A14,Schid!$A:$J,MATCH(F$1,Schid!$6:$6,0),FALSE)</f>
        <v>2506</v>
      </c>
      <c r="G14" t="str">
        <f>VLOOKUP($A14,Schid!$A:$J,MATCH(G$1,Schid!$6:$6,0),FALSE)</f>
        <v>NULL</v>
      </c>
      <c r="H14" t="str">
        <f>VLOOKUP($A14,Schid!$A:$J,MATCH(H$1,Schid!$6:$6,0),FALSE)</f>
        <v>NULL</v>
      </c>
      <c r="I14" t="str">
        <f>VLOOKUP($A14,Schid!$A:$J,MATCH(I$1,Schid!$6:$6,0),FALSE)</f>
        <v>Crawler Loaders</v>
      </c>
      <c r="J14" t="str">
        <f>VLOOKUP($A14,Schid!$A:$J,MATCH(J$1,Schid!$6:$6,0),FALSE)</f>
        <v>NULL</v>
      </c>
      <c r="K14" t="str">
        <f>VLOOKUP($A14,Schid!$A:$J,MATCH(K$1,Schid!$6:$6,0),FALSE)</f>
        <v>NULL</v>
      </c>
      <c r="L14" t="str">
        <f>VLOOKUP($A14,Schid!$A:$J,MATCH(L$1,Schid!$6:$6,0),FALSE)</f>
        <v>Crawler Loaders|||</v>
      </c>
      <c r="M14">
        <f>COUNTIFS(A:A,A14)</f>
        <v>1</v>
      </c>
      <c r="N14">
        <f>IF(ISERROR(VLOOKUP(B14,Sched!A:A,1,FALSE)),0,1)</f>
        <v>1</v>
      </c>
    </row>
    <row r="15" spans="1:14" x14ac:dyDescent="0.25">
      <c r="A15">
        <v>12</v>
      </c>
      <c r="B15" t="s">
        <v>2</v>
      </c>
      <c r="C15" t="str">
        <f>VLOOKUP($B15,Sched!$A:$J,MATCH(C$1,Sched!$6:$6,0),FALSE)</f>
        <v>CatSubcat</v>
      </c>
      <c r="D15" t="str">
        <f>VLOOKUP($B15,Sched!$A:$J,MATCH(D$1,Sched!$6:$6,0),FALSE)</f>
        <v>Category</v>
      </c>
      <c r="E15">
        <f>VLOOKUP($B15,Sched!$A:$J,MATCH(E$1,Sched!$6:$6,0),FALSE)</f>
        <v>12</v>
      </c>
      <c r="F15">
        <f>VLOOKUP($A15,Schid!$A:$J,MATCH(F$1,Schid!$6:$6,0),FALSE)</f>
        <v>15</v>
      </c>
      <c r="G15" t="str">
        <f>VLOOKUP($A15,Schid!$A:$J,MATCH(G$1,Schid!$6:$6,0),FALSE)</f>
        <v>NULL</v>
      </c>
      <c r="H15" t="str">
        <f>VLOOKUP($A15,Schid!$A:$J,MATCH(H$1,Schid!$6:$6,0),FALSE)</f>
        <v>NULL</v>
      </c>
      <c r="I15" t="str">
        <f>VLOOKUP($A15,Schid!$A:$J,MATCH(I$1,Schid!$6:$6,0),FALSE)</f>
        <v>Dozers</v>
      </c>
      <c r="J15" t="str">
        <f>VLOOKUP($A15,Schid!$A:$J,MATCH(J$1,Schid!$6:$6,0),FALSE)</f>
        <v>NULL</v>
      </c>
      <c r="K15" t="str">
        <f>VLOOKUP($A15,Schid!$A:$J,MATCH(K$1,Schid!$6:$6,0),FALSE)</f>
        <v>NULL</v>
      </c>
      <c r="L15" t="str">
        <f>VLOOKUP($A15,Schid!$A:$J,MATCH(L$1,Schid!$6:$6,0),FALSE)</f>
        <v>Dozers|||</v>
      </c>
      <c r="M15">
        <f>COUNTIFS(A:A,A15)</f>
        <v>1</v>
      </c>
      <c r="N15">
        <f>IF(ISERROR(VLOOKUP(B15,Sched!A:A,1,FALSE)),0,1)</f>
        <v>1</v>
      </c>
    </row>
    <row r="16" spans="1:14" x14ac:dyDescent="0.25">
      <c r="A16">
        <v>6</v>
      </c>
      <c r="B16" t="s">
        <v>2</v>
      </c>
      <c r="C16" t="str">
        <f>VLOOKUP($B16,Sched!$A:$J,MATCH(C$1,Sched!$6:$6,0),FALSE)</f>
        <v>CatSubcat</v>
      </c>
      <c r="D16" t="str">
        <f>VLOOKUP($B16,Sched!$A:$J,MATCH(D$1,Sched!$6:$6,0),FALSE)</f>
        <v>Category</v>
      </c>
      <c r="E16">
        <f>VLOOKUP($B16,Sched!$A:$J,MATCH(E$1,Sched!$6:$6,0),FALSE)</f>
        <v>12</v>
      </c>
      <c r="F16">
        <f>VLOOKUP($A16,Schid!$A:$J,MATCH(F$1,Schid!$6:$6,0),FALSE)</f>
        <v>230</v>
      </c>
      <c r="G16" t="str">
        <f>VLOOKUP($A16,Schid!$A:$J,MATCH(G$1,Schid!$6:$6,0),FALSE)</f>
        <v>NULL</v>
      </c>
      <c r="H16" t="str">
        <f>VLOOKUP($A16,Schid!$A:$J,MATCH(H$1,Schid!$6:$6,0),FALSE)</f>
        <v>NULL</v>
      </c>
      <c r="I16" t="str">
        <f>VLOOKUP($A16,Schid!$A:$J,MATCH(I$1,Schid!$6:$6,0),FALSE)</f>
        <v>Pipelayers</v>
      </c>
      <c r="J16" t="str">
        <f>VLOOKUP($A16,Schid!$A:$J,MATCH(J$1,Schid!$6:$6,0),FALSE)</f>
        <v>NULL</v>
      </c>
      <c r="K16" t="str">
        <f>VLOOKUP($A16,Schid!$A:$J,MATCH(K$1,Schid!$6:$6,0),FALSE)</f>
        <v>NULL</v>
      </c>
      <c r="L16" t="str">
        <f>VLOOKUP($A16,Schid!$A:$J,MATCH(L$1,Schid!$6:$6,0),FALSE)</f>
        <v>Pipelayers|||</v>
      </c>
      <c r="M16">
        <f>COUNTIFS(A:A,A16)</f>
        <v>1</v>
      </c>
      <c r="N16">
        <f>IF(ISERROR(VLOOKUP(B16,Sched!A:A,1,FALSE)),0,1)</f>
        <v>1</v>
      </c>
    </row>
    <row r="17" spans="1:14" x14ac:dyDescent="0.25">
      <c r="A17">
        <v>50789</v>
      </c>
      <c r="B17" t="s">
        <v>277</v>
      </c>
      <c r="C17" t="str">
        <f>VLOOKUP($B17,Sched!$A:$J,MATCH(C$1,Sched!$6:$6,0),FALSE)</f>
        <v>CatSubcat</v>
      </c>
      <c r="D17" t="str">
        <f>VLOOKUP($B17,Sched!$A:$J,MATCH(D$1,Sched!$6:$6,0),FALSE)</f>
        <v>SubCategory</v>
      </c>
      <c r="E17">
        <f>VLOOKUP($B17,Sched!$A:$J,MATCH(E$1,Sched!$6:$6,0),FALSE)</f>
        <v>12</v>
      </c>
      <c r="F17">
        <f>VLOOKUP($A17,Schid!$A:$J,MATCH(F$1,Schid!$6:$6,0),FALSE)</f>
        <v>2506</v>
      </c>
      <c r="G17">
        <f>VLOOKUP($A17,Schid!$A:$J,MATCH(G$1,Schid!$6:$6,0),FALSE)</f>
        <v>2412</v>
      </c>
      <c r="H17" t="str">
        <f>VLOOKUP($A17,Schid!$A:$J,MATCH(H$1,Schid!$6:$6,0),FALSE)</f>
        <v>NULL</v>
      </c>
      <c r="I17" t="str">
        <f>VLOOKUP($A17,Schid!$A:$J,MATCH(I$1,Schid!$6:$6,0),FALSE)</f>
        <v>Crawler Loaders</v>
      </c>
      <c r="J17" t="str">
        <f>VLOOKUP($A17,Schid!$A:$J,MATCH(J$1,Schid!$6:$6,0),FALSE)</f>
        <v>180-299 HP Crawler Loaders</v>
      </c>
      <c r="K17" t="str">
        <f>VLOOKUP($A17,Schid!$A:$J,MATCH(K$1,Schid!$6:$6,0),FALSE)</f>
        <v>NULL</v>
      </c>
      <c r="L17" t="str">
        <f>VLOOKUP($A17,Schid!$A:$J,MATCH(L$1,Schid!$6:$6,0),FALSE)</f>
        <v>Crawler Loaders|180-299 HP Crawler Loaders||</v>
      </c>
      <c r="M17">
        <f>COUNTIFS(A:A,A17)</f>
        <v>1</v>
      </c>
      <c r="N17">
        <f>IF(ISERROR(VLOOKUP(B17,Sched!A:A,1,FALSE)),0,1)</f>
        <v>1</v>
      </c>
    </row>
    <row r="18" spans="1:14" x14ac:dyDescent="0.25">
      <c r="A18">
        <v>116162</v>
      </c>
      <c r="B18" t="s">
        <v>277</v>
      </c>
      <c r="C18" t="str">
        <f>VLOOKUP($B18,Sched!$A:$J,MATCH(C$1,Sched!$6:$6,0),FALSE)</f>
        <v>CatSubcat</v>
      </c>
      <c r="D18" t="str">
        <f>VLOOKUP($B18,Sched!$A:$J,MATCH(D$1,Sched!$6:$6,0),FALSE)</f>
        <v>SubCategory</v>
      </c>
      <c r="E18">
        <f>VLOOKUP($B18,Sched!$A:$J,MATCH(E$1,Sched!$6:$6,0),FALSE)</f>
        <v>12</v>
      </c>
      <c r="F18">
        <f>VLOOKUP($A18,Schid!$A:$J,MATCH(F$1,Schid!$6:$6,0),FALSE)</f>
        <v>2506</v>
      </c>
      <c r="G18">
        <f>VLOOKUP($A18,Schid!$A:$J,MATCH(G$1,Schid!$6:$6,0),FALSE)</f>
        <v>2858</v>
      </c>
      <c r="H18" t="str">
        <f>VLOOKUP($A18,Schid!$A:$J,MATCH(H$1,Schid!$6:$6,0),FALSE)</f>
        <v>NULL</v>
      </c>
      <c r="I18" t="str">
        <f>VLOOKUP($A18,Schid!$A:$J,MATCH(I$1,Schid!$6:$6,0),FALSE)</f>
        <v>Crawler Loaders</v>
      </c>
      <c r="J18" t="str">
        <f>VLOOKUP($A18,Schid!$A:$J,MATCH(J$1,Schid!$6:$6,0),FALSE)</f>
        <v>300+ HP Crawler Loaders</v>
      </c>
      <c r="K18" t="str">
        <f>VLOOKUP($A18,Schid!$A:$J,MATCH(K$1,Schid!$6:$6,0),FALSE)</f>
        <v>NULL</v>
      </c>
      <c r="L18" t="str">
        <f>VLOOKUP($A18,Schid!$A:$J,MATCH(L$1,Schid!$6:$6,0),FALSE)</f>
        <v>Crawler Loaders|300+ HP Crawler Loaders||</v>
      </c>
      <c r="M18">
        <f>COUNTIFS(A:A,A18)</f>
        <v>1</v>
      </c>
      <c r="N18">
        <f>IF(ISERROR(VLOOKUP(B18,Sched!A:A,1,FALSE)),0,1)</f>
        <v>1</v>
      </c>
    </row>
    <row r="19" spans="1:14" x14ac:dyDescent="0.25">
      <c r="A19">
        <v>50787</v>
      </c>
      <c r="B19" t="s">
        <v>277</v>
      </c>
      <c r="C19" t="str">
        <f>VLOOKUP($B19,Sched!$A:$J,MATCH(C$1,Sched!$6:$6,0),FALSE)</f>
        <v>CatSubcat</v>
      </c>
      <c r="D19" t="str">
        <f>VLOOKUP($B19,Sched!$A:$J,MATCH(D$1,Sched!$6:$6,0),FALSE)</f>
        <v>SubCategory</v>
      </c>
      <c r="E19">
        <f>VLOOKUP($B19,Sched!$A:$J,MATCH(E$1,Sched!$6:$6,0),FALSE)</f>
        <v>12</v>
      </c>
      <c r="F19">
        <f>VLOOKUP($A19,Schid!$A:$J,MATCH(F$1,Schid!$6:$6,0),FALSE)</f>
        <v>15</v>
      </c>
      <c r="G19">
        <f>VLOOKUP($A19,Schid!$A:$J,MATCH(G$1,Schid!$6:$6,0),FALSE)</f>
        <v>2410</v>
      </c>
      <c r="H19" t="str">
        <f>VLOOKUP($A19,Schid!$A:$J,MATCH(H$1,Schid!$6:$6,0),FALSE)</f>
        <v>NULL</v>
      </c>
      <c r="I19" t="str">
        <f>VLOOKUP($A19,Schid!$A:$J,MATCH(I$1,Schid!$6:$6,0),FALSE)</f>
        <v>Dozers</v>
      </c>
      <c r="J19" t="str">
        <f>VLOOKUP($A19,Schid!$A:$J,MATCH(J$1,Schid!$6:$6,0),FALSE)</f>
        <v>180-299 HP Crawler Dozers</v>
      </c>
      <c r="K19" t="str">
        <f>VLOOKUP($A19,Schid!$A:$J,MATCH(K$1,Schid!$6:$6,0),FALSE)</f>
        <v>NULL</v>
      </c>
      <c r="L19" t="str">
        <f>VLOOKUP($A19,Schid!$A:$J,MATCH(L$1,Schid!$6:$6,0),FALSE)</f>
        <v>Dozers|180-299 HP Crawler Dozers||</v>
      </c>
      <c r="M19">
        <f>COUNTIFS(A:A,A19)</f>
        <v>1</v>
      </c>
      <c r="N19">
        <f>IF(ISERROR(VLOOKUP(B19,Sched!A:A,1,FALSE)),0,1)</f>
        <v>1</v>
      </c>
    </row>
    <row r="20" spans="1:14" x14ac:dyDescent="0.25">
      <c r="A20">
        <v>101019</v>
      </c>
      <c r="B20" t="s">
        <v>277</v>
      </c>
      <c r="C20" t="str">
        <f>VLOOKUP($B20,Sched!$A:$J,MATCH(C$1,Sched!$6:$6,0),FALSE)</f>
        <v>CatSubcat</v>
      </c>
      <c r="D20" t="str">
        <f>VLOOKUP($B20,Sched!$A:$J,MATCH(D$1,Sched!$6:$6,0),FALSE)</f>
        <v>SubCategory</v>
      </c>
      <c r="E20">
        <f>VLOOKUP($B20,Sched!$A:$J,MATCH(E$1,Sched!$6:$6,0),FALSE)</f>
        <v>12</v>
      </c>
      <c r="F20">
        <f>VLOOKUP($A20,Schid!$A:$J,MATCH(F$1,Schid!$6:$6,0),FALSE)</f>
        <v>15</v>
      </c>
      <c r="G20">
        <f>VLOOKUP($A20,Schid!$A:$J,MATCH(G$1,Schid!$6:$6,0),FALSE)</f>
        <v>2797</v>
      </c>
      <c r="H20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300+ HP Crawler Dozers</v>
      </c>
      <c r="K20" t="str">
        <f>VLOOKUP($A20,Schid!$A:$J,MATCH(K$1,Schid!$6:$6,0),FALSE)</f>
        <v>NULL</v>
      </c>
      <c r="L20" t="str">
        <f>VLOOKUP($A20,Schid!$A:$J,MATCH(L$1,Schid!$6:$6,0),FALSE)</f>
        <v>Dozers|300+ HP Crawler Dozers||</v>
      </c>
      <c r="M20">
        <f>COUNTIFS(A:A,A20)</f>
        <v>1</v>
      </c>
      <c r="N20">
        <f>IF(ISERROR(VLOOKUP(B20,Sched!A:A,1,FALSE)),0,1)</f>
        <v>1</v>
      </c>
    </row>
    <row r="21" spans="1:14" x14ac:dyDescent="0.25">
      <c r="A21">
        <v>542</v>
      </c>
      <c r="B21" t="s">
        <v>277</v>
      </c>
      <c r="C21" t="str">
        <f>VLOOKUP($B21,Sched!$A:$J,MATCH(C$1,Sched!$6:$6,0),FALSE)</f>
        <v>CatSubcat</v>
      </c>
      <c r="D21" t="str">
        <f>VLOOKUP($B21,Sched!$A:$J,MATCH(D$1,Sched!$6:$6,0),FALSE)</f>
        <v>SubCategory</v>
      </c>
      <c r="E21">
        <f>VLOOKUP($B21,Sched!$A:$J,MATCH(E$1,Sched!$6:$6,0),FALSE)</f>
        <v>12</v>
      </c>
      <c r="F21">
        <f>VLOOKUP($A21,Schid!$A:$J,MATCH(F$1,Schid!$6:$6,0),FALSE)</f>
        <v>15</v>
      </c>
      <c r="G21">
        <f>VLOOKUP($A21,Schid!$A:$J,MATCH(G$1,Schid!$6:$6,0),FALSE)</f>
        <v>393</v>
      </c>
      <c r="H21" t="str">
        <f>VLOOKUP($A21,Schid!$A:$J,MATCH(H$1,Schid!$6:$6,0),FALSE)</f>
        <v>NULL</v>
      </c>
      <c r="I21" t="str">
        <f>VLOOKUP($A21,Schid!$A:$J,MATCH(I$1,Schid!$6:$6,0),FALSE)</f>
        <v>Dozers</v>
      </c>
      <c r="J21" t="str">
        <f>VLOOKUP($A21,Schid!$A:$J,MATCH(J$1,Schid!$6:$6,0),FALSE)</f>
        <v>Other Dozers</v>
      </c>
      <c r="K21" t="str">
        <f>VLOOKUP($A21,Schid!$A:$J,MATCH(K$1,Schid!$6:$6,0),FALSE)</f>
        <v>NULL</v>
      </c>
      <c r="L21" t="str">
        <f>VLOOKUP($A21,Schid!$A:$J,MATCH(L$1,Schid!$6:$6,0),FALSE)</f>
        <v>Dozers|Other Dozers||</v>
      </c>
      <c r="M21">
        <f>COUNTIFS(A:A,A21)</f>
        <v>1</v>
      </c>
      <c r="N21">
        <f>IF(ISERROR(VLOOKUP(B21,Sched!A:A,1,FALSE)),0,1)</f>
        <v>1</v>
      </c>
    </row>
    <row r="22" spans="1:14" x14ac:dyDescent="0.25">
      <c r="A22">
        <v>84627</v>
      </c>
      <c r="B22" t="s">
        <v>277</v>
      </c>
      <c r="C22" t="str">
        <f>VLOOKUP($B22,Sched!$A:$J,MATCH(C$1,Sched!$6:$6,0),FALSE)</f>
        <v>CatSubcat</v>
      </c>
      <c r="D22" t="str">
        <f>VLOOKUP($B22,Sched!$A:$J,MATCH(D$1,Sched!$6:$6,0),FALSE)</f>
        <v>SubCategory</v>
      </c>
      <c r="E22">
        <f>VLOOKUP($B22,Sched!$A:$J,MATCH(E$1,Sched!$6:$6,0),FALSE)</f>
        <v>12</v>
      </c>
      <c r="F22">
        <f>VLOOKUP($A22,Schid!$A:$J,MATCH(F$1,Schid!$6:$6,0),FALSE)</f>
        <v>230</v>
      </c>
      <c r="G22">
        <f>VLOOKUP($A22,Schid!$A:$J,MATCH(G$1,Schid!$6:$6,0),FALSE)</f>
        <v>2625</v>
      </c>
      <c r="H22" t="str">
        <f>VLOOKUP($A22,Schid!$A:$J,MATCH(H$1,Schid!$6:$6,0),FALSE)</f>
        <v>NULL</v>
      </c>
      <c r="I22" t="str">
        <f>VLOOKUP($A22,Schid!$A:$J,MATCH(I$1,Schid!$6:$6,0),FALSE)</f>
        <v>Pipelayers</v>
      </c>
      <c r="J22" t="str">
        <f>VLOOKUP($A22,Schid!$A:$J,MATCH(J$1,Schid!$6:$6,0),FALSE)</f>
        <v>180-299 HP Pipelayers</v>
      </c>
      <c r="K22" t="str">
        <f>VLOOKUP($A22,Schid!$A:$J,MATCH(K$1,Schid!$6:$6,0),FALSE)</f>
        <v>NULL</v>
      </c>
      <c r="L22" t="str">
        <f>VLOOKUP($A22,Schid!$A:$J,MATCH(L$1,Schid!$6:$6,0),FALSE)</f>
        <v>Pipelayers|180-299 HP Pipelayers||</v>
      </c>
      <c r="M22">
        <f>COUNTIFS(A:A,A22)</f>
        <v>1</v>
      </c>
      <c r="N22">
        <f>IF(ISERROR(VLOOKUP(B22,Sched!A:A,1,FALSE)),0,1)</f>
        <v>1</v>
      </c>
    </row>
    <row r="23" spans="1:14" x14ac:dyDescent="0.25">
      <c r="A23">
        <v>116163</v>
      </c>
      <c r="B23" t="s">
        <v>277</v>
      </c>
      <c r="C23" t="str">
        <f>VLOOKUP($B23,Sched!$A:$J,MATCH(C$1,Sched!$6:$6,0),FALSE)</f>
        <v>CatSubcat</v>
      </c>
      <c r="D23" t="str">
        <f>VLOOKUP($B23,Sched!$A:$J,MATCH(D$1,Sched!$6:$6,0),FALSE)</f>
        <v>SubCategory</v>
      </c>
      <c r="E23">
        <f>VLOOKUP($B23,Sched!$A:$J,MATCH(E$1,Sched!$6:$6,0),FALSE)</f>
        <v>12</v>
      </c>
      <c r="F23">
        <f>VLOOKUP($A23,Schid!$A:$J,MATCH(F$1,Schid!$6:$6,0),FALSE)</f>
        <v>230</v>
      </c>
      <c r="G23">
        <f>VLOOKUP($A23,Schid!$A:$J,MATCH(G$1,Schid!$6:$6,0),FALSE)</f>
        <v>2859</v>
      </c>
      <c r="H23" t="str">
        <f>VLOOKUP($A23,Schid!$A:$J,MATCH(H$1,Schid!$6:$6,0),FALSE)</f>
        <v>NULL</v>
      </c>
      <c r="I23" t="str">
        <f>VLOOKUP($A23,Schid!$A:$J,MATCH(I$1,Schid!$6:$6,0),FALSE)</f>
        <v>Pipelayers</v>
      </c>
      <c r="J23" t="str">
        <f>VLOOKUP($A23,Schid!$A:$J,MATCH(J$1,Schid!$6:$6,0),FALSE)</f>
        <v>300+ HP Pipelayers</v>
      </c>
      <c r="K23" t="str">
        <f>VLOOKUP($A23,Schid!$A:$J,MATCH(K$1,Schid!$6:$6,0),FALSE)</f>
        <v>NULL</v>
      </c>
      <c r="L23" t="str">
        <f>VLOOKUP($A23,Schid!$A:$J,MATCH(L$1,Schid!$6:$6,0),FALSE)</f>
        <v>Pipelayers|300+ HP Pipelayers||</v>
      </c>
      <c r="M23">
        <f>COUNTIFS(A:A,A23)</f>
        <v>1</v>
      </c>
      <c r="N23">
        <f>IF(ISERROR(VLOOKUP(B23,Sched!A:A,1,FALSE)),0,1)</f>
        <v>1</v>
      </c>
    </row>
    <row r="24" spans="1:14" x14ac:dyDescent="0.25">
      <c r="A24">
        <v>66829</v>
      </c>
      <c r="B24" t="s">
        <v>277</v>
      </c>
      <c r="C24" t="str">
        <f>VLOOKUP($B24,Sched!$A:$J,MATCH(C$1,Sched!$6:$6,0),FALSE)</f>
        <v>CatSubcat</v>
      </c>
      <c r="D24" t="str">
        <f>VLOOKUP($B24,Sched!$A:$J,MATCH(D$1,Sched!$6:$6,0),FALSE)</f>
        <v>SubCategory</v>
      </c>
      <c r="E24">
        <f>VLOOKUP($B24,Sched!$A:$J,MATCH(E$1,Sched!$6:$6,0),FALSE)</f>
        <v>12</v>
      </c>
      <c r="F24">
        <f>VLOOKUP($A24,Schid!$A:$J,MATCH(F$1,Schid!$6:$6,0),FALSE)</f>
        <v>2514</v>
      </c>
      <c r="G24" t="str">
        <f>VLOOKUP($A24,Schid!$A:$J,MATCH(G$1,Schid!$6:$6,0),FALSE)</f>
        <v>NULL</v>
      </c>
      <c r="H24" t="str">
        <f>VLOOKUP($A24,Schid!$A:$J,MATCH(H$1,Schid!$6:$6,0),FALSE)</f>
        <v>NULL</v>
      </c>
      <c r="I24" t="str">
        <f>VLOOKUP($A24,Schid!$A:$J,MATCH(I$1,Schid!$6:$6,0),FALSE)</f>
        <v>Soil And Landfill Compactors</v>
      </c>
      <c r="J24" t="str">
        <f>VLOOKUP($A24,Schid!$A:$J,MATCH(J$1,Schid!$6:$6,0),FALSE)</f>
        <v>NULL</v>
      </c>
      <c r="K24" t="str">
        <f>VLOOKUP($A24,Schid!$A:$J,MATCH(K$1,Schid!$6:$6,0),FALSE)</f>
        <v>NULL</v>
      </c>
      <c r="L24" t="str">
        <f>VLOOKUP($A24,Schid!$A:$J,MATCH(L$1,Schid!$6:$6,0),FALSE)</f>
        <v>Soil And Landfill Compactors|||</v>
      </c>
      <c r="M24">
        <f>COUNTIFS(A:A,A24)</f>
        <v>1</v>
      </c>
      <c r="N24">
        <f>IF(ISERROR(VLOOKUP(B24,Sched!A:A,1,FALSE)),0,1)</f>
        <v>1</v>
      </c>
    </row>
    <row r="25" spans="1:14" x14ac:dyDescent="0.25">
      <c r="A25">
        <v>50777</v>
      </c>
      <c r="B25" t="s">
        <v>278</v>
      </c>
      <c r="C25" t="str">
        <f>VLOOKUP($B25,Sched!$A:$J,MATCH(C$1,Sched!$6:$6,0),FALSE)</f>
        <v>CatSubcat</v>
      </c>
      <c r="D25" t="str">
        <f>VLOOKUP($B25,Sched!$A:$J,MATCH(D$1,Sched!$6:$6,0),FALSE)</f>
        <v>SubCategory</v>
      </c>
      <c r="E25">
        <f>VLOOKUP($B25,Sched!$A:$J,MATCH(E$1,Sched!$6:$6,0),FALSE)</f>
        <v>12</v>
      </c>
      <c r="F25">
        <f>VLOOKUP($A25,Schid!$A:$J,MATCH(F$1,Schid!$6:$6,0),FALSE)</f>
        <v>2506</v>
      </c>
      <c r="G25">
        <f>VLOOKUP($A25,Schid!$A:$J,MATCH(G$1,Schid!$6:$6,0),FALSE)</f>
        <v>2400</v>
      </c>
      <c r="H25" t="str">
        <f>VLOOKUP($A25,Schid!$A:$J,MATCH(H$1,Schid!$6:$6,0),FALSE)</f>
        <v>NULL</v>
      </c>
      <c r="I25" t="str">
        <f>VLOOKUP($A25,Schid!$A:$J,MATCH(I$1,Schid!$6:$6,0),FALSE)</f>
        <v>Crawler Loaders</v>
      </c>
      <c r="J25" t="str">
        <f>VLOOKUP($A25,Schid!$A:$J,MATCH(J$1,Schid!$6:$6,0),FALSE)</f>
        <v>0-114 HP Crawler Loaders</v>
      </c>
      <c r="K25" t="str">
        <f>VLOOKUP($A25,Schid!$A:$J,MATCH(K$1,Schid!$6:$6,0),FALSE)</f>
        <v>NULL</v>
      </c>
      <c r="L25" t="str">
        <f>VLOOKUP($A25,Schid!$A:$J,MATCH(L$1,Schid!$6:$6,0),FALSE)</f>
        <v>Crawler Loaders|0-114 HP Crawler Loaders||</v>
      </c>
      <c r="M25">
        <f>COUNTIFS(A:A,A25)</f>
        <v>1</v>
      </c>
      <c r="N25">
        <f>IF(ISERROR(VLOOKUP(B25,Sched!A:A,1,FALSE)),0,1)</f>
        <v>1</v>
      </c>
    </row>
    <row r="26" spans="1:14" x14ac:dyDescent="0.25">
      <c r="A26">
        <v>101021</v>
      </c>
      <c r="B26" t="s">
        <v>278</v>
      </c>
      <c r="C26" t="str">
        <f>VLOOKUP($B26,Sched!$A:$J,MATCH(C$1,Sched!$6:$6,0),FALSE)</f>
        <v>CatSubcat</v>
      </c>
      <c r="D26" t="str">
        <f>VLOOKUP($B26,Sched!$A:$J,MATCH(D$1,Sched!$6:$6,0),FALSE)</f>
        <v>SubCategory</v>
      </c>
      <c r="E26">
        <f>VLOOKUP($B26,Sched!$A:$J,MATCH(E$1,Sched!$6:$6,0),FALSE)</f>
        <v>12</v>
      </c>
      <c r="F26">
        <f>VLOOKUP($A26,Schid!$A:$J,MATCH(F$1,Schid!$6:$6,0),FALSE)</f>
        <v>2506</v>
      </c>
      <c r="G26">
        <f>VLOOKUP($A26,Schid!$A:$J,MATCH(G$1,Schid!$6:$6,0),FALSE)</f>
        <v>2799</v>
      </c>
      <c r="H26" t="str">
        <f>VLOOKUP($A26,Schid!$A:$J,MATCH(H$1,Schid!$6:$6,0),FALSE)</f>
        <v>NULL</v>
      </c>
      <c r="I26" t="str">
        <f>VLOOKUP($A26,Schid!$A:$J,MATCH(I$1,Schid!$6:$6,0),FALSE)</f>
        <v>Crawler Loaders</v>
      </c>
      <c r="J26" t="str">
        <f>VLOOKUP($A26,Schid!$A:$J,MATCH(J$1,Schid!$6:$6,0),FALSE)</f>
        <v>115-179 HP Crawler Loaders</v>
      </c>
      <c r="K26" t="str">
        <f>VLOOKUP($A26,Schid!$A:$J,MATCH(K$1,Schid!$6:$6,0),FALSE)</f>
        <v>NULL</v>
      </c>
      <c r="L26" t="str">
        <f>VLOOKUP($A26,Schid!$A:$J,MATCH(L$1,Schid!$6:$6,0),FALSE)</f>
        <v>Crawler Loaders|115-179 HP Crawler Loaders||</v>
      </c>
      <c r="M26">
        <f>COUNTIFS(A:A,A26)</f>
        <v>1</v>
      </c>
      <c r="N26">
        <f>IF(ISERROR(VLOOKUP(B26,Sched!A:A,1,FALSE)),0,1)</f>
        <v>1</v>
      </c>
    </row>
    <row r="27" spans="1:14" x14ac:dyDescent="0.25">
      <c r="A27">
        <v>50800</v>
      </c>
      <c r="B27" t="s">
        <v>278</v>
      </c>
      <c r="C27" t="str">
        <f>VLOOKUP($B27,Sched!$A:$J,MATCH(C$1,Sched!$6:$6,0),FALSE)</f>
        <v>CatSubcat</v>
      </c>
      <c r="D27" t="str">
        <f>VLOOKUP($B27,Sched!$A:$J,MATCH(D$1,Sched!$6:$6,0),FALSE)</f>
        <v>SubCategory</v>
      </c>
      <c r="E27">
        <f>VLOOKUP($B27,Sched!$A:$J,MATCH(E$1,Sched!$6:$6,0),FALSE)</f>
        <v>12</v>
      </c>
      <c r="F27">
        <f>VLOOKUP($A27,Schid!$A:$J,MATCH(F$1,Schid!$6:$6,0),FALSE)</f>
        <v>15</v>
      </c>
      <c r="G27">
        <f>VLOOKUP($A27,Schid!$A:$J,MATCH(G$1,Schid!$6:$6,0),FALSE)</f>
        <v>2423</v>
      </c>
      <c r="H27" t="str">
        <f>VLOOKUP($A27,Schid!$A:$J,MATCH(H$1,Schid!$6:$6,0),FALSE)</f>
        <v>NULL</v>
      </c>
      <c r="I27" t="str">
        <f>VLOOKUP($A27,Schid!$A:$J,MATCH(I$1,Schid!$6:$6,0),FALSE)</f>
        <v>Dozers</v>
      </c>
      <c r="J27" t="str">
        <f>VLOOKUP($A27,Schid!$A:$J,MATCH(J$1,Schid!$6:$6,0),FALSE)</f>
        <v>0-114 HP Crawler Dozers</v>
      </c>
      <c r="K27" t="str">
        <f>VLOOKUP($A27,Schid!$A:$J,MATCH(K$1,Schid!$6:$6,0),FALSE)</f>
        <v>NULL</v>
      </c>
      <c r="L27" t="str">
        <f>VLOOKUP($A27,Schid!$A:$J,MATCH(L$1,Schid!$6:$6,0),FALSE)</f>
        <v>Dozers|0-114 HP Crawler Dozers||</v>
      </c>
      <c r="M27">
        <f>COUNTIFS(A:A,A27)</f>
        <v>1</v>
      </c>
      <c r="N27">
        <f>IF(ISERROR(VLOOKUP(B27,Sched!A:A,1,FALSE)),0,1)</f>
        <v>1</v>
      </c>
    </row>
    <row r="28" spans="1:14" x14ac:dyDescent="0.25">
      <c r="A28">
        <v>101018</v>
      </c>
      <c r="B28" t="s">
        <v>278</v>
      </c>
      <c r="C28" t="str">
        <f>VLOOKUP($B28,Sched!$A:$J,MATCH(C$1,Sched!$6:$6,0),FALSE)</f>
        <v>CatSubcat</v>
      </c>
      <c r="D28" t="str">
        <f>VLOOKUP($B28,Sched!$A:$J,MATCH(D$1,Sched!$6:$6,0),FALSE)</f>
        <v>SubCategory</v>
      </c>
      <c r="E28">
        <f>VLOOKUP($B28,Sched!$A:$J,MATCH(E$1,Sched!$6:$6,0),FALSE)</f>
        <v>12</v>
      </c>
      <c r="F28">
        <f>VLOOKUP($A28,Schid!$A:$J,MATCH(F$1,Schid!$6:$6,0),FALSE)</f>
        <v>15</v>
      </c>
      <c r="G28">
        <f>VLOOKUP($A28,Schid!$A:$J,MATCH(G$1,Schid!$6:$6,0),FALSE)</f>
        <v>2796</v>
      </c>
      <c r="H28" t="str">
        <f>VLOOKUP($A28,Schid!$A:$J,MATCH(H$1,Schid!$6:$6,0),FALSE)</f>
        <v>NULL</v>
      </c>
      <c r="I28" t="str">
        <f>VLOOKUP($A28,Schid!$A:$J,MATCH(I$1,Schid!$6:$6,0),FALSE)</f>
        <v>Dozers</v>
      </c>
      <c r="J28" t="str">
        <f>VLOOKUP($A28,Schid!$A:$J,MATCH(J$1,Schid!$6:$6,0),FALSE)</f>
        <v>115-179 HP Crawler Dozers</v>
      </c>
      <c r="K28" t="str">
        <f>VLOOKUP($A28,Schid!$A:$J,MATCH(K$1,Schid!$6:$6,0),FALSE)</f>
        <v>NULL</v>
      </c>
      <c r="L28" t="str">
        <f>VLOOKUP($A28,Schid!$A:$J,MATCH(L$1,Schid!$6:$6,0),FALSE)</f>
        <v>Dozers|115-179 HP Crawler Dozers||</v>
      </c>
      <c r="M28">
        <f>COUNTIFS(A:A,A28)</f>
        <v>1</v>
      </c>
      <c r="N28">
        <f>IF(ISERROR(VLOOKUP(B28,Sched!A:A,1,FALSE)),0,1)</f>
        <v>1</v>
      </c>
    </row>
    <row r="29" spans="1:14" x14ac:dyDescent="0.25">
      <c r="A29">
        <v>116164</v>
      </c>
      <c r="B29" t="s">
        <v>278</v>
      </c>
      <c r="C29" t="str">
        <f>VLOOKUP($B29,Sched!$A:$J,MATCH(C$1,Sched!$6:$6,0),FALSE)</f>
        <v>CatSubcat</v>
      </c>
      <c r="D29" t="str">
        <f>VLOOKUP($B29,Sched!$A:$J,MATCH(D$1,Sched!$6:$6,0),FALSE)</f>
        <v>SubCategory</v>
      </c>
      <c r="E29">
        <f>VLOOKUP($B29,Sched!$A:$J,MATCH(E$1,Sched!$6:$6,0),FALSE)</f>
        <v>12</v>
      </c>
      <c r="F29">
        <f>VLOOKUP($A29,Schid!$A:$J,MATCH(F$1,Schid!$6:$6,0),FALSE)</f>
        <v>230</v>
      </c>
      <c r="G29">
        <f>VLOOKUP($A29,Schid!$A:$J,MATCH(G$1,Schid!$6:$6,0),FALSE)</f>
        <v>2860</v>
      </c>
      <c r="H29" t="str">
        <f>VLOOKUP($A29,Schid!$A:$J,MATCH(H$1,Schid!$6:$6,0),FALSE)</f>
        <v>NULL</v>
      </c>
      <c r="I29" t="str">
        <f>VLOOKUP($A29,Schid!$A:$J,MATCH(I$1,Schid!$6:$6,0),FALSE)</f>
        <v>Pipelayers</v>
      </c>
      <c r="J29" t="str">
        <f>VLOOKUP($A29,Schid!$A:$J,MATCH(J$1,Schid!$6:$6,0),FALSE)</f>
        <v>0-114 HP Pipelayers</v>
      </c>
      <c r="K29" t="str">
        <f>VLOOKUP($A29,Schid!$A:$J,MATCH(K$1,Schid!$6:$6,0),FALSE)</f>
        <v>NULL</v>
      </c>
      <c r="L29" t="str">
        <f>VLOOKUP($A29,Schid!$A:$J,MATCH(L$1,Schid!$6:$6,0),FALSE)</f>
        <v>Pipelayers|0-114 HP Pipelayers||</v>
      </c>
      <c r="M29">
        <f>COUNTIFS(A:A,A29)</f>
        <v>1</v>
      </c>
      <c r="N29">
        <f>IF(ISERROR(VLOOKUP(B29,Sched!A:A,1,FALSE)),0,1)</f>
        <v>1</v>
      </c>
    </row>
    <row r="30" spans="1:14" x14ac:dyDescent="0.25">
      <c r="A30">
        <v>116</v>
      </c>
      <c r="B30" t="s">
        <v>278</v>
      </c>
      <c r="C30" t="str">
        <f>VLOOKUP($B30,Sched!$A:$J,MATCH(C$1,Sched!$6:$6,0),FALSE)</f>
        <v>CatSubcat</v>
      </c>
      <c r="D30" t="str">
        <f>VLOOKUP($B30,Sched!$A:$J,MATCH(D$1,Sched!$6:$6,0),FALSE)</f>
        <v>SubCategory</v>
      </c>
      <c r="E30">
        <f>VLOOKUP($B30,Sched!$A:$J,MATCH(E$1,Sched!$6:$6,0),FALSE)</f>
        <v>12</v>
      </c>
      <c r="F30">
        <f>VLOOKUP($A30,Schid!$A:$J,MATCH(F$1,Schid!$6:$6,0),FALSE)</f>
        <v>230</v>
      </c>
      <c r="G30">
        <f>VLOOKUP($A30,Schid!$A:$J,MATCH(G$1,Schid!$6:$6,0),FALSE)</f>
        <v>231</v>
      </c>
      <c r="H30" t="str">
        <f>VLOOKUP($A30,Schid!$A:$J,MATCH(H$1,Schid!$6:$6,0),FALSE)</f>
        <v>NULL</v>
      </c>
      <c r="I30" t="str">
        <f>VLOOKUP($A30,Schid!$A:$J,MATCH(I$1,Schid!$6:$6,0),FALSE)</f>
        <v>Pipelayers</v>
      </c>
      <c r="J30" t="str">
        <f>VLOOKUP($A30,Schid!$A:$J,MATCH(J$1,Schid!$6:$6,0),FALSE)</f>
        <v>115-179 HP Pipelayers</v>
      </c>
      <c r="K30" t="str">
        <f>VLOOKUP($A30,Schid!$A:$J,MATCH(K$1,Schid!$6:$6,0),FALSE)</f>
        <v>NULL</v>
      </c>
      <c r="L30" t="str">
        <f>VLOOKUP($A30,Schid!$A:$J,MATCH(L$1,Schid!$6:$6,0),FALSE)</f>
        <v>Pipelayers|115-179 HP Pipelayers||</v>
      </c>
      <c r="M30">
        <f>COUNTIFS(A:A,A30)</f>
        <v>1</v>
      </c>
      <c r="N30">
        <f>IF(ISERROR(VLOOKUP(B30,Sched!A:A,1,FALSE)),0,1)</f>
        <v>1</v>
      </c>
    </row>
    <row r="31" spans="1:14" x14ac:dyDescent="0.25">
      <c r="A31">
        <v>66689</v>
      </c>
      <c r="B31" t="s">
        <v>24</v>
      </c>
      <c r="C31" t="str">
        <f>VLOOKUP($B31,Sched!$A:$J,MATCH(C$1,Sched!$6:$6,0),FALSE)</f>
        <v>CatSubcat</v>
      </c>
      <c r="D31" t="str">
        <f>VLOOKUP($B31,Sched!$A:$J,MATCH(D$1,Sched!$6:$6,0),FALSE)</f>
        <v>Category</v>
      </c>
      <c r="E31">
        <f>VLOOKUP($B31,Sched!$A:$J,MATCH(E$1,Sched!$6:$6,0),FALSE)</f>
        <v>12</v>
      </c>
      <c r="F31">
        <f>VLOOKUP($A31,Schid!$A:$J,MATCH(F$1,Schid!$6:$6,0),FALSE)</f>
        <v>2505</v>
      </c>
      <c r="G31" t="str">
        <f>VLOOKUP($A31,Schid!$A:$J,MATCH(G$1,Schid!$6:$6,0),FALSE)</f>
        <v>NULL</v>
      </c>
      <c r="H31" t="str">
        <f>VLOOKUP($A31,Schid!$A:$J,MATCH(H$1,Schid!$6:$6,0),FALSE)</f>
        <v>NULL</v>
      </c>
      <c r="I31" t="str">
        <f>VLOOKUP($A31,Schid!$A:$J,MATCH(I$1,Schid!$6:$6,0),FALSE)</f>
        <v>Earthmoving Attachments</v>
      </c>
      <c r="J31" t="str">
        <f>VLOOKUP($A31,Schid!$A:$J,MATCH(J$1,Schid!$6:$6,0),FALSE)</f>
        <v>NULL</v>
      </c>
      <c r="K31" t="str">
        <f>VLOOKUP($A31,Schid!$A:$J,MATCH(K$1,Schid!$6:$6,0),FALSE)</f>
        <v>NULL</v>
      </c>
      <c r="L31" t="str">
        <f>VLOOKUP($A31,Schid!$A:$J,MATCH(L$1,Schid!$6:$6,0),FALSE)</f>
        <v>Earthmoving Attachments|||</v>
      </c>
      <c r="M31">
        <f>COUNTIFS(A:A,A31)</f>
        <v>1</v>
      </c>
      <c r="N31">
        <f>IF(ISERROR(VLOOKUP(B31,Sched!A:A,1,FALSE)),0,1)</f>
        <v>1</v>
      </c>
    </row>
    <row r="32" spans="1:14" x14ac:dyDescent="0.25">
      <c r="A32">
        <v>26</v>
      </c>
      <c r="B32" t="s">
        <v>24</v>
      </c>
      <c r="C32" t="str">
        <f>VLOOKUP($B32,Sched!$A:$J,MATCH(C$1,Sched!$6:$6,0),FALSE)</f>
        <v>CatSubcat</v>
      </c>
      <c r="D32" t="str">
        <f>VLOOKUP($B32,Sched!$A:$J,MATCH(D$1,Sched!$6:$6,0),FALSE)</f>
        <v>Category</v>
      </c>
      <c r="E32">
        <f>VLOOKUP($B32,Sched!$A:$J,MATCH(E$1,Sched!$6:$6,0),FALSE)</f>
        <v>12</v>
      </c>
      <c r="F32">
        <f>VLOOKUP($A32,Schid!$A:$J,MATCH(F$1,Schid!$6:$6,0),FALSE)</f>
        <v>29</v>
      </c>
      <c r="G32" t="str">
        <f>VLOOKUP($A32,Schid!$A:$J,MATCH(G$1,Schid!$6:$6,0),FALSE)</f>
        <v>NULL</v>
      </c>
      <c r="H32" t="str">
        <f>VLOOKUP($A32,Schid!$A:$J,MATCH(H$1,Schid!$6:$6,0),FALSE)</f>
        <v>NULL</v>
      </c>
      <c r="I32" t="str">
        <f>VLOOKUP($A32,Schid!$A:$J,MATCH(I$1,Schid!$6:$6,0),FALSE)</f>
        <v>Excavators</v>
      </c>
      <c r="J32" t="str">
        <f>VLOOKUP($A32,Schid!$A:$J,MATCH(J$1,Schid!$6:$6,0),FALSE)</f>
        <v>NULL</v>
      </c>
      <c r="K32" t="str">
        <f>VLOOKUP($A32,Schid!$A:$J,MATCH(K$1,Schid!$6:$6,0),FALSE)</f>
        <v>NULL</v>
      </c>
      <c r="L32" t="str">
        <f>VLOOKUP($A32,Schid!$A:$J,MATCH(L$1,Schid!$6:$6,0),FALSE)</f>
        <v>Excavators|||</v>
      </c>
      <c r="M32">
        <f>COUNTIFS(A:A,A32)</f>
        <v>1</v>
      </c>
      <c r="N32">
        <f>IF(ISERROR(VLOOKUP(B32,Sched!A:A,1,FALSE)),0,1)</f>
        <v>1</v>
      </c>
    </row>
    <row r="33" spans="1:14" x14ac:dyDescent="0.25">
      <c r="A33">
        <v>53</v>
      </c>
      <c r="B33" t="s">
        <v>280</v>
      </c>
      <c r="C33" t="str">
        <f>VLOOKUP($B33,Sched!$A:$J,MATCH(C$1,Sched!$6:$6,0),FALSE)</f>
        <v>CatSubcat</v>
      </c>
      <c r="D33" t="str">
        <f>VLOOKUP($B33,Sched!$A:$J,MATCH(D$1,Sched!$6:$6,0),FALSE)</f>
        <v>SubCategory</v>
      </c>
      <c r="E33">
        <f>VLOOKUP($B33,Sched!$A:$J,MATCH(E$1,Sched!$6:$6,0),FALSE)</f>
        <v>12</v>
      </c>
      <c r="F33">
        <f>VLOOKUP($A33,Schid!$A:$J,MATCH(F$1,Schid!$6:$6,0),FALSE)</f>
        <v>17</v>
      </c>
      <c r="G33" t="str">
        <f>VLOOKUP($A33,Schid!$A:$J,MATCH(G$1,Schid!$6:$6,0),FALSE)</f>
        <v>NULL</v>
      </c>
      <c r="H33" t="str">
        <f>VLOOKUP($A33,Schid!$A:$J,MATCH(H$1,Schid!$6:$6,0),FALSE)</f>
        <v>NULL</v>
      </c>
      <c r="I33" t="str">
        <f>VLOOKUP($A33,Schid!$A:$J,MATCH(I$1,Schid!$6:$6,0),FALSE)</f>
        <v>Aggregate Equipment</v>
      </c>
      <c r="J33" t="str">
        <f>VLOOKUP($A33,Schid!$A:$J,MATCH(J$1,Schid!$6:$6,0),FALSE)</f>
        <v>NULL</v>
      </c>
      <c r="K33" t="str">
        <f>VLOOKUP($A33,Schid!$A:$J,MATCH(K$1,Schid!$6:$6,0),FALSE)</f>
        <v>NULL</v>
      </c>
      <c r="L33" t="str">
        <f>VLOOKUP($A33,Schid!$A:$J,MATCH(L$1,Schid!$6:$6,0),FALSE)</f>
        <v>Aggregate Equipment|||</v>
      </c>
      <c r="M33">
        <f>COUNTIFS(A:A,A33)</f>
        <v>1</v>
      </c>
      <c r="N33">
        <f>IF(ISERROR(VLOOKUP(B33,Sched!A:A,1,FALSE)),0,1)</f>
        <v>1</v>
      </c>
    </row>
    <row r="34" spans="1:14" x14ac:dyDescent="0.25">
      <c r="A34">
        <v>66830</v>
      </c>
      <c r="B34" t="s">
        <v>280</v>
      </c>
      <c r="C34" t="str">
        <f>VLOOKUP($B34,Sched!$A:$J,MATCH(C$1,Sched!$6:$6,0),FALSE)</f>
        <v>CatSubcat</v>
      </c>
      <c r="D34" t="str">
        <f>VLOOKUP($B34,Sched!$A:$J,MATCH(D$1,Sched!$6:$6,0),FALSE)</f>
        <v>SubCategory</v>
      </c>
      <c r="E34">
        <f>VLOOKUP($B34,Sched!$A:$J,MATCH(E$1,Sched!$6:$6,0),FALSE)</f>
        <v>12</v>
      </c>
      <c r="F34">
        <f>VLOOKUP($A34,Schid!$A:$J,MATCH(F$1,Schid!$6:$6,0),FALSE)</f>
        <v>2515</v>
      </c>
      <c r="G34" t="str">
        <f>VLOOKUP($A34,Schid!$A:$J,MATCH(G$1,Schid!$6:$6,0),FALSE)</f>
        <v>NULL</v>
      </c>
      <c r="H34" t="str">
        <f>VLOOKUP($A34,Schid!$A:$J,MATCH(H$1,Schid!$6:$6,0),FALSE)</f>
        <v>NULL</v>
      </c>
      <c r="I34" t="str">
        <f>VLOOKUP($A34,Schid!$A:$J,MATCH(I$1,Schid!$6:$6,0),FALSE)</f>
        <v>Articulated Trucks</v>
      </c>
      <c r="J34" t="str">
        <f>VLOOKUP($A34,Schid!$A:$J,MATCH(J$1,Schid!$6:$6,0),FALSE)</f>
        <v>NULL</v>
      </c>
      <c r="K34" t="str">
        <f>VLOOKUP($A34,Schid!$A:$J,MATCH(K$1,Schid!$6:$6,0),FALSE)</f>
        <v>NULL</v>
      </c>
      <c r="L34" t="str">
        <f>VLOOKUP($A34,Schid!$A:$J,MATCH(L$1,Schid!$6:$6,0),FALSE)</f>
        <v>Articulated Trucks|||</v>
      </c>
      <c r="M34">
        <f>COUNTIFS(A:A,A34)</f>
        <v>1</v>
      </c>
      <c r="N34">
        <f>IF(ISERROR(VLOOKUP(B34,Sched!A:A,1,FALSE)),0,1)</f>
        <v>1</v>
      </c>
    </row>
    <row r="35" spans="1:14" x14ac:dyDescent="0.25">
      <c r="A35">
        <v>67243</v>
      </c>
      <c r="B35" t="s">
        <v>280</v>
      </c>
      <c r="C35" t="str">
        <f>VLOOKUP($B35,Sched!$A:$J,MATCH(C$1,Sched!$6:$6,0),FALSE)</f>
        <v>CatSubcat</v>
      </c>
      <c r="D35" t="str">
        <f>VLOOKUP($B35,Sched!$A:$J,MATCH(D$1,Sched!$6:$6,0),FALSE)</f>
        <v>SubCategory</v>
      </c>
      <c r="E35">
        <f>VLOOKUP($B35,Sched!$A:$J,MATCH(E$1,Sched!$6:$6,0),FALSE)</f>
        <v>12</v>
      </c>
      <c r="F35">
        <f>VLOOKUP($A35,Schid!$A:$J,MATCH(F$1,Schid!$6:$6,0),FALSE)</f>
        <v>2520</v>
      </c>
      <c r="G35" t="str">
        <f>VLOOKUP($A35,Schid!$A:$J,MATCH(G$1,Schid!$6:$6,0),FALSE)</f>
        <v>NULL</v>
      </c>
      <c r="H35" t="str">
        <f>VLOOKUP($A35,Schid!$A:$J,MATCH(H$1,Schid!$6:$6,0),FALSE)</f>
        <v>NULL</v>
      </c>
      <c r="I35" t="str">
        <f>VLOOKUP($A35,Schid!$A:$J,MATCH(I$1,Schid!$6:$6,0),FALSE)</f>
        <v>Excavator Shovels</v>
      </c>
      <c r="J35" t="str">
        <f>VLOOKUP($A35,Schid!$A:$J,MATCH(J$1,Schid!$6:$6,0),FALSE)</f>
        <v>NULL</v>
      </c>
      <c r="K35" t="str">
        <f>VLOOKUP($A35,Schid!$A:$J,MATCH(K$1,Schid!$6:$6,0),FALSE)</f>
        <v>NULL</v>
      </c>
      <c r="L35" t="str">
        <f>VLOOKUP($A35,Schid!$A:$J,MATCH(L$1,Schid!$6:$6,0),FALSE)</f>
        <v>Excavator Shovels|||</v>
      </c>
      <c r="M35">
        <f>COUNTIFS(A:A,A35)</f>
        <v>1</v>
      </c>
      <c r="N35">
        <f>IF(ISERROR(VLOOKUP(B35,Sched!A:A,1,FALSE)),0,1)</f>
        <v>1</v>
      </c>
    </row>
    <row r="36" spans="1:14" x14ac:dyDescent="0.25">
      <c r="A36">
        <v>101026</v>
      </c>
      <c r="B36" t="s">
        <v>280</v>
      </c>
      <c r="C36" t="str">
        <f>VLOOKUP($B36,Sched!$A:$J,MATCH(C$1,Sched!$6:$6,0),FALSE)</f>
        <v>CatSubcat</v>
      </c>
      <c r="D36" t="str">
        <f>VLOOKUP($B36,Sched!$A:$J,MATCH(D$1,Sched!$6:$6,0),FALSE)</f>
        <v>SubCategory</v>
      </c>
      <c r="E36">
        <f>VLOOKUP($B36,Sched!$A:$J,MATCH(E$1,Sched!$6:$6,0),FALSE)</f>
        <v>12</v>
      </c>
      <c r="F36">
        <f>VLOOKUP($A36,Schid!$A:$J,MATCH(F$1,Schid!$6:$6,0),FALSE)</f>
        <v>29</v>
      </c>
      <c r="G36">
        <f>VLOOKUP($A36,Schid!$A:$J,MATCH(G$1,Schid!$6:$6,0),FALSE)</f>
        <v>2804</v>
      </c>
      <c r="H36" t="str">
        <f>VLOOKUP($A36,Schid!$A:$J,MATCH(H$1,Schid!$6:$6,0),FALSE)</f>
        <v>NULL</v>
      </c>
      <c r="I36" t="str">
        <f>VLOOKUP($A36,Schid!$A:$J,MATCH(I$1,Schid!$6:$6,0),FALSE)</f>
        <v>Excavators</v>
      </c>
      <c r="J36" t="str">
        <f>VLOOKUP($A36,Schid!$A:$J,MATCH(J$1,Schid!$6:$6,0),FALSE)</f>
        <v>100,000+ Lb Excavators</v>
      </c>
      <c r="K36" t="str">
        <f>VLOOKUP($A36,Schid!$A:$J,MATCH(K$1,Schid!$6:$6,0),FALSE)</f>
        <v>NULL</v>
      </c>
      <c r="L36" t="str">
        <f>VLOOKUP($A36,Schid!$A:$J,MATCH(L$1,Schid!$6:$6,0),FALSE)</f>
        <v>Excavators|100,000+ Lb Excavators||</v>
      </c>
      <c r="M36">
        <f>COUNTIFS(A:A,A36)</f>
        <v>1</v>
      </c>
      <c r="N36">
        <f>IF(ISERROR(VLOOKUP(B36,Sched!A:A,1,FALSE)),0,1)</f>
        <v>1</v>
      </c>
    </row>
    <row r="37" spans="1:14" x14ac:dyDescent="0.25">
      <c r="A37">
        <v>116160</v>
      </c>
      <c r="B37" t="s">
        <v>280</v>
      </c>
      <c r="C37" t="str">
        <f>VLOOKUP($B37,Sched!$A:$J,MATCH(C$1,Sched!$6:$6,0),FALSE)</f>
        <v>CatSubcat</v>
      </c>
      <c r="D37" t="str">
        <f>VLOOKUP($B37,Sched!$A:$J,MATCH(D$1,Sched!$6:$6,0),FALSE)</f>
        <v>SubCategory</v>
      </c>
      <c r="E37">
        <f>VLOOKUP($B37,Sched!$A:$J,MATCH(E$1,Sched!$6:$6,0),FALSE)</f>
        <v>12</v>
      </c>
      <c r="F37">
        <f>VLOOKUP($A37,Schid!$A:$J,MATCH(F$1,Schid!$6:$6,0),FALSE)</f>
        <v>29</v>
      </c>
      <c r="G37">
        <f>VLOOKUP($A37,Schid!$A:$J,MATCH(G$1,Schid!$6:$6,0),FALSE)</f>
        <v>2856</v>
      </c>
      <c r="H37" t="str">
        <f>VLOOKUP($A37,Schid!$A:$J,MATCH(H$1,Schid!$6:$6,0),FALSE)</f>
        <v>NULL</v>
      </c>
      <c r="I37" t="str">
        <f>VLOOKUP($A37,Schid!$A:$J,MATCH(I$1,Schid!$6:$6,0),FALSE)</f>
        <v>Excavators</v>
      </c>
      <c r="J37" t="str">
        <f>VLOOKUP($A37,Schid!$A:$J,MATCH(J$1,Schid!$6:$6,0),FALSE)</f>
        <v>100,000+ Lb Material Handlers</v>
      </c>
      <c r="K37" t="str">
        <f>VLOOKUP($A37,Schid!$A:$J,MATCH(K$1,Schid!$6:$6,0),FALSE)</f>
        <v>NULL</v>
      </c>
      <c r="L37" t="str">
        <f>VLOOKUP($A37,Schid!$A:$J,MATCH(L$1,Schid!$6:$6,0),FALSE)</f>
        <v>Excavators|100,000+ Lb Material Handlers||</v>
      </c>
      <c r="M37">
        <f>COUNTIFS(A:A,A37)</f>
        <v>1</v>
      </c>
      <c r="N37">
        <f>IF(ISERROR(VLOOKUP(B37,Sched!A:A,1,FALSE)),0,1)</f>
        <v>1</v>
      </c>
    </row>
    <row r="38" spans="1:14" x14ac:dyDescent="0.25">
      <c r="A38">
        <v>50803</v>
      </c>
      <c r="B38" t="s">
        <v>280</v>
      </c>
      <c r="C38" t="str">
        <f>VLOOKUP($B38,Sched!$A:$J,MATCH(C$1,Sched!$6:$6,0),FALSE)</f>
        <v>CatSubcat</v>
      </c>
      <c r="D38" t="str">
        <f>VLOOKUP($B38,Sched!$A:$J,MATCH(D$1,Sched!$6:$6,0),FALSE)</f>
        <v>SubCategory</v>
      </c>
      <c r="E38">
        <f>VLOOKUP($B38,Sched!$A:$J,MATCH(E$1,Sched!$6:$6,0),FALSE)</f>
        <v>12</v>
      </c>
      <c r="F38">
        <f>VLOOKUP($A38,Schid!$A:$J,MATCH(F$1,Schid!$6:$6,0),FALSE)</f>
        <v>29</v>
      </c>
      <c r="G38">
        <f>VLOOKUP($A38,Schid!$A:$J,MATCH(G$1,Schid!$6:$6,0),FALSE)</f>
        <v>2426</v>
      </c>
      <c r="H38" t="str">
        <f>VLOOKUP($A38,Schid!$A:$J,MATCH(H$1,Schid!$6:$6,0),FALSE)</f>
        <v>NULL</v>
      </c>
      <c r="I38" t="str">
        <f>VLOOKUP($A38,Schid!$A:$J,MATCH(I$1,Schid!$6:$6,0),FALSE)</f>
        <v>Excavators</v>
      </c>
      <c r="J38" t="str">
        <f>VLOOKUP($A38,Schid!$A:$J,MATCH(J$1,Schid!$6:$6,0),FALSE)</f>
        <v>75,000-99,999 Lb Excavators</v>
      </c>
      <c r="K38" t="str">
        <f>VLOOKUP($A38,Schid!$A:$J,MATCH(K$1,Schid!$6:$6,0),FALSE)</f>
        <v>NULL</v>
      </c>
      <c r="L38" t="str">
        <f>VLOOKUP($A38,Schid!$A:$J,MATCH(L$1,Schid!$6:$6,0),FALSE)</f>
        <v>Excavators|75,000-99,999 Lb Excavators||</v>
      </c>
      <c r="M38">
        <f>COUNTIFS(A:A,A38)</f>
        <v>1</v>
      </c>
      <c r="N38">
        <f>IF(ISERROR(VLOOKUP(B38,Sched!A:A,1,FALSE)),0,1)</f>
        <v>1</v>
      </c>
    </row>
    <row r="39" spans="1:14" x14ac:dyDescent="0.25">
      <c r="A39">
        <v>116161</v>
      </c>
      <c r="B39" t="s">
        <v>280</v>
      </c>
      <c r="C39" t="str">
        <f>VLOOKUP($B39,Sched!$A:$J,MATCH(C$1,Sched!$6:$6,0),FALSE)</f>
        <v>CatSubcat</v>
      </c>
      <c r="D39" t="str">
        <f>VLOOKUP($B39,Sched!$A:$J,MATCH(D$1,Sched!$6:$6,0),FALSE)</f>
        <v>SubCategory</v>
      </c>
      <c r="E39">
        <f>VLOOKUP($B39,Sched!$A:$J,MATCH(E$1,Sched!$6:$6,0),FALSE)</f>
        <v>12</v>
      </c>
      <c r="F39">
        <f>VLOOKUP($A39,Schid!$A:$J,MATCH(F$1,Schid!$6:$6,0),FALSE)</f>
        <v>29</v>
      </c>
      <c r="G39">
        <f>VLOOKUP($A39,Schid!$A:$J,MATCH(G$1,Schid!$6:$6,0),FALSE)</f>
        <v>2857</v>
      </c>
      <c r="H39" t="str">
        <f>VLOOKUP($A39,Schid!$A:$J,MATCH(H$1,Schid!$6:$6,0),FALSE)</f>
        <v>NULL</v>
      </c>
      <c r="I39" t="str">
        <f>VLOOKUP($A39,Schid!$A:$J,MATCH(I$1,Schid!$6:$6,0),FALSE)</f>
        <v>Excavators</v>
      </c>
      <c r="J39" t="str">
        <f>VLOOKUP($A39,Schid!$A:$J,MATCH(J$1,Schid!$6:$6,0),FALSE)</f>
        <v>75,000-99,999 Lb Material Handlers</v>
      </c>
      <c r="K39" t="str">
        <f>VLOOKUP($A39,Schid!$A:$J,MATCH(K$1,Schid!$6:$6,0),FALSE)</f>
        <v>NULL</v>
      </c>
      <c r="L39" t="str">
        <f>VLOOKUP($A39,Schid!$A:$J,MATCH(L$1,Schid!$6:$6,0),FALSE)</f>
        <v>Excavators|75,000-99,999 Lb Material Handlers||</v>
      </c>
      <c r="M39">
        <f>COUNTIFS(A:A,A39)</f>
        <v>1</v>
      </c>
      <c r="N39">
        <f>IF(ISERROR(VLOOKUP(B39,Sched!A:A,1,FALSE)),0,1)</f>
        <v>1</v>
      </c>
    </row>
    <row r="40" spans="1:14" x14ac:dyDescent="0.25">
      <c r="A40">
        <v>70282</v>
      </c>
      <c r="B40" t="s">
        <v>280</v>
      </c>
      <c r="C40" t="str">
        <f>VLOOKUP($B40,Sched!$A:$J,MATCH(C$1,Sched!$6:$6,0),FALSE)</f>
        <v>CatSubcat</v>
      </c>
      <c r="D40" t="str">
        <f>VLOOKUP($B40,Sched!$A:$J,MATCH(D$1,Sched!$6:$6,0),FALSE)</f>
        <v>SubCategory</v>
      </c>
      <c r="E40">
        <f>VLOOKUP($B40,Sched!$A:$J,MATCH(E$1,Sched!$6:$6,0),FALSE)</f>
        <v>12</v>
      </c>
      <c r="F40">
        <f>VLOOKUP($A40,Schid!$A:$J,MATCH(F$1,Schid!$6:$6,0),FALSE)</f>
        <v>2538</v>
      </c>
      <c r="G40" t="str">
        <f>VLOOKUP($A40,Schid!$A:$J,MATCH(G$1,Schid!$6:$6,0),FALSE)</f>
        <v>NULL</v>
      </c>
      <c r="H40" t="str">
        <f>VLOOKUP($A40,Schid!$A:$J,MATCH(H$1,Schid!$6:$6,0),FALSE)</f>
        <v>NULL</v>
      </c>
      <c r="I40" t="str">
        <f>VLOOKUP($A40,Schid!$A:$J,MATCH(I$1,Schid!$6:$6,0),FALSE)</f>
        <v>FirstCostValued</v>
      </c>
      <c r="J40" t="str">
        <f>VLOOKUP($A40,Schid!$A:$J,MATCH(J$1,Schid!$6:$6,0),FALSE)</f>
        <v>NULL</v>
      </c>
      <c r="K40" t="str">
        <f>VLOOKUP($A40,Schid!$A:$J,MATCH(K$1,Schid!$6:$6,0),FALSE)</f>
        <v>NULL</v>
      </c>
      <c r="L40" t="str">
        <f>VLOOKUP($A40,Schid!$A:$J,MATCH(L$1,Schid!$6:$6,0),FALSE)</f>
        <v>FirstCostValued|||</v>
      </c>
      <c r="M40">
        <f>COUNTIFS(A:A,A40)</f>
        <v>1</v>
      </c>
      <c r="N40">
        <f>IF(ISERROR(VLOOKUP(B40,Sched!A:A,1,FALSE)),0,1)</f>
        <v>1</v>
      </c>
    </row>
    <row r="41" spans="1:14" x14ac:dyDescent="0.25">
      <c r="A41">
        <v>55</v>
      </c>
      <c r="B41" t="s">
        <v>280</v>
      </c>
      <c r="C41" t="str">
        <f>VLOOKUP($B41,Sched!$A:$J,MATCH(C$1,Sched!$6:$6,0),FALSE)</f>
        <v>CatSubcat</v>
      </c>
      <c r="D41" t="str">
        <f>VLOOKUP($B41,Sched!$A:$J,MATCH(D$1,Sched!$6:$6,0),FALSE)</f>
        <v>SubCategory</v>
      </c>
      <c r="E41">
        <f>VLOOKUP($B41,Sched!$A:$J,MATCH(E$1,Sched!$6:$6,0),FALSE)</f>
        <v>12</v>
      </c>
      <c r="F41">
        <f>VLOOKUP($A41,Schid!$A:$J,MATCH(F$1,Schid!$6:$6,0),FALSE)</f>
        <v>25</v>
      </c>
      <c r="G41" t="str">
        <f>VLOOKUP($A41,Schid!$A:$J,MATCH(G$1,Schid!$6:$6,0),FALSE)</f>
        <v>NULL</v>
      </c>
      <c r="H41" t="str">
        <f>VLOOKUP($A41,Schid!$A:$J,MATCH(H$1,Schid!$6:$6,0),FALSE)</f>
        <v>NULL</v>
      </c>
      <c r="I41" t="str">
        <f>VLOOKUP($A41,Schid!$A:$J,MATCH(I$1,Schid!$6:$6,0),FALSE)</f>
        <v>Forestry Equipment</v>
      </c>
      <c r="J41" t="str">
        <f>VLOOKUP($A41,Schid!$A:$J,MATCH(J$1,Schid!$6:$6,0),FALSE)</f>
        <v>NULL</v>
      </c>
      <c r="K41" t="str">
        <f>VLOOKUP($A41,Schid!$A:$J,MATCH(K$1,Schid!$6:$6,0),FALSE)</f>
        <v>NULL</v>
      </c>
      <c r="L41" t="str">
        <f>VLOOKUP($A41,Schid!$A:$J,MATCH(L$1,Schid!$6:$6,0),FALSE)</f>
        <v>Forestry Equipment|||</v>
      </c>
      <c r="M41">
        <f>COUNTIFS(A:A,A41)</f>
        <v>1</v>
      </c>
      <c r="N41">
        <f>IF(ISERROR(VLOOKUP(B41,Sched!A:A,1,FALSE)),0,1)</f>
        <v>1</v>
      </c>
    </row>
    <row r="42" spans="1:14" x14ac:dyDescent="0.25">
      <c r="A42">
        <v>16</v>
      </c>
      <c r="B42" t="s">
        <v>280</v>
      </c>
      <c r="C42" t="str">
        <f>VLOOKUP($B42,Sched!$A:$J,MATCH(C$1,Sched!$6:$6,0),FALSE)</f>
        <v>CatSubcat</v>
      </c>
      <c r="D42" t="str">
        <f>VLOOKUP($B42,Sched!$A:$J,MATCH(D$1,Sched!$6:$6,0),FALSE)</f>
        <v>SubCategory</v>
      </c>
      <c r="E42">
        <f>VLOOKUP($B42,Sched!$A:$J,MATCH(E$1,Sched!$6:$6,0),FALSE)</f>
        <v>12</v>
      </c>
      <c r="F42">
        <f>VLOOKUP($A42,Schid!$A:$J,MATCH(F$1,Schid!$6:$6,0),FALSE)</f>
        <v>2225</v>
      </c>
      <c r="G42" t="str">
        <f>VLOOKUP($A42,Schid!$A:$J,MATCH(G$1,Schid!$6:$6,0),FALSE)</f>
        <v>NULL</v>
      </c>
      <c r="H42" t="str">
        <f>VLOOKUP($A42,Schid!$A:$J,MATCH(H$1,Schid!$6:$6,0),FALSE)</f>
        <v>NULL</v>
      </c>
      <c r="I42" t="str">
        <f>VLOOKUP($A42,Schid!$A:$J,MATCH(I$1,Schid!$6:$6,0),FALSE)</f>
        <v>Marine Equipment</v>
      </c>
      <c r="J42" t="str">
        <f>VLOOKUP($A42,Schid!$A:$J,MATCH(J$1,Schid!$6:$6,0),FALSE)</f>
        <v>NULL</v>
      </c>
      <c r="K42" t="str">
        <f>VLOOKUP($A42,Schid!$A:$J,MATCH(K$1,Schid!$6:$6,0),FALSE)</f>
        <v>NULL</v>
      </c>
      <c r="L42" t="str">
        <f>VLOOKUP($A42,Schid!$A:$J,MATCH(L$1,Schid!$6:$6,0),FALSE)</f>
        <v>Marine Equipment|||</v>
      </c>
      <c r="M42">
        <f>COUNTIFS(A:A,A42)</f>
        <v>1</v>
      </c>
      <c r="N42">
        <f>IF(ISERROR(VLOOKUP(B42,Sched!A:A,1,FALSE)),0,1)</f>
        <v>1</v>
      </c>
    </row>
    <row r="43" spans="1:14" x14ac:dyDescent="0.25">
      <c r="A43">
        <v>61</v>
      </c>
      <c r="B43" t="s">
        <v>280</v>
      </c>
      <c r="C43" t="str">
        <f>VLOOKUP($B43,Sched!$A:$J,MATCH(C$1,Sched!$6:$6,0),FALSE)</f>
        <v>CatSubcat</v>
      </c>
      <c r="D43" t="str">
        <f>VLOOKUP($B43,Sched!$A:$J,MATCH(D$1,Sched!$6:$6,0),FALSE)</f>
        <v>SubCategory</v>
      </c>
      <c r="E43">
        <f>VLOOKUP($B43,Sched!$A:$J,MATCH(E$1,Sched!$6:$6,0),FALSE)</f>
        <v>12</v>
      </c>
      <c r="F43">
        <f>VLOOKUP($A43,Schid!$A:$J,MATCH(F$1,Schid!$6:$6,0),FALSE)</f>
        <v>32</v>
      </c>
      <c r="G43" t="str">
        <f>VLOOKUP($A43,Schid!$A:$J,MATCH(G$1,Schid!$6:$6,0),FALSE)</f>
        <v>NULL</v>
      </c>
      <c r="H43" t="str">
        <f>VLOOKUP($A43,Schid!$A:$J,MATCH(H$1,Schid!$6:$6,0),FALSE)</f>
        <v>NULL</v>
      </c>
      <c r="I43" t="str">
        <f>VLOOKUP($A43,Schid!$A:$J,MATCH(I$1,Schid!$6:$6,0),FALSE)</f>
        <v>Motor Graders</v>
      </c>
      <c r="J43" t="str">
        <f>VLOOKUP($A43,Schid!$A:$J,MATCH(J$1,Schid!$6:$6,0),FALSE)</f>
        <v>NULL</v>
      </c>
      <c r="K43" t="str">
        <f>VLOOKUP($A43,Schid!$A:$J,MATCH(K$1,Schid!$6:$6,0),FALSE)</f>
        <v>NULL</v>
      </c>
      <c r="L43" t="str">
        <f>VLOOKUP($A43,Schid!$A:$J,MATCH(L$1,Schid!$6:$6,0),FALSE)</f>
        <v>Motor Graders|||</v>
      </c>
      <c r="M43">
        <f>COUNTIFS(A:A,A43)</f>
        <v>1</v>
      </c>
      <c r="N43">
        <f>IF(ISERROR(VLOOKUP(B43,Sched!A:A,1,FALSE)),0,1)</f>
        <v>1</v>
      </c>
    </row>
    <row r="44" spans="1:14" x14ac:dyDescent="0.25">
      <c r="A44">
        <v>9</v>
      </c>
      <c r="B44" t="s">
        <v>280</v>
      </c>
      <c r="C44" t="str">
        <f>VLOOKUP($B44,Sched!$A:$J,MATCH(C$1,Sched!$6:$6,0),FALSE)</f>
        <v>CatSubcat</v>
      </c>
      <c r="D44" t="str">
        <f>VLOOKUP($B44,Sched!$A:$J,MATCH(D$1,Sched!$6:$6,0),FALSE)</f>
        <v>SubCategory</v>
      </c>
      <c r="E44">
        <f>VLOOKUP($B44,Sched!$A:$J,MATCH(E$1,Sched!$6:$6,0),FALSE)</f>
        <v>12</v>
      </c>
      <c r="F44">
        <f>VLOOKUP($A44,Schid!$A:$J,MATCH(F$1,Schid!$6:$6,0),FALSE)</f>
        <v>1950</v>
      </c>
      <c r="G44" t="str">
        <f>VLOOKUP($A44,Schid!$A:$J,MATCH(G$1,Schid!$6:$6,0),FALSE)</f>
        <v>NULL</v>
      </c>
      <c r="H44" t="str">
        <f>VLOOKUP($A44,Schid!$A:$J,MATCH(H$1,Schid!$6:$6,0),FALSE)</f>
        <v>NULL</v>
      </c>
      <c r="I44" t="str">
        <f>VLOOKUP($A44,Schid!$A:$J,MATCH(I$1,Schid!$6:$6,0),FALSE)</f>
        <v>Railroad Equipment</v>
      </c>
      <c r="J44" t="str">
        <f>VLOOKUP($A44,Schid!$A:$J,MATCH(J$1,Schid!$6:$6,0),FALSE)</f>
        <v>NULL</v>
      </c>
      <c r="K44" t="str">
        <f>VLOOKUP($A44,Schid!$A:$J,MATCH(K$1,Schid!$6:$6,0),FALSE)</f>
        <v>NULL</v>
      </c>
      <c r="L44" t="str">
        <f>VLOOKUP($A44,Schid!$A:$J,MATCH(L$1,Schid!$6:$6,0),FALSE)</f>
        <v>Railroad Equipment|||</v>
      </c>
      <c r="M44">
        <f>COUNTIFS(A:A,A44)</f>
        <v>1</v>
      </c>
      <c r="N44">
        <f>IF(ISERROR(VLOOKUP(B44,Sched!A:A,1,FALSE)),0,1)</f>
        <v>1</v>
      </c>
    </row>
    <row r="45" spans="1:14" x14ac:dyDescent="0.25">
      <c r="A45">
        <v>82357</v>
      </c>
      <c r="B45" t="s">
        <v>280</v>
      </c>
      <c r="C45" t="str">
        <f>VLOOKUP($B45,Sched!$A:$J,MATCH(C$1,Sched!$6:$6,0),FALSE)</f>
        <v>CatSubcat</v>
      </c>
      <c r="D45" t="str">
        <f>VLOOKUP($B45,Sched!$A:$J,MATCH(D$1,Sched!$6:$6,0),FALSE)</f>
        <v>SubCategory</v>
      </c>
      <c r="E45">
        <f>VLOOKUP($B45,Sched!$A:$J,MATCH(E$1,Sched!$6:$6,0),FALSE)</f>
        <v>12</v>
      </c>
      <c r="F45">
        <f>VLOOKUP($A45,Schid!$A:$J,MATCH(F$1,Schid!$6:$6,0),FALSE)</f>
        <v>2599</v>
      </c>
      <c r="G45" t="str">
        <f>VLOOKUP($A45,Schid!$A:$J,MATCH(G$1,Schid!$6:$6,0),FALSE)</f>
        <v>NULL</v>
      </c>
      <c r="H45" t="str">
        <f>VLOOKUP($A45,Schid!$A:$J,MATCH(H$1,Schid!$6:$6,0),FALSE)</f>
        <v>NULL</v>
      </c>
      <c r="I45" t="str">
        <f>VLOOKUP($A45,Schid!$A:$J,MATCH(I$1,Schid!$6:$6,0),FALSE)</f>
        <v>Rigid Trucks</v>
      </c>
      <c r="J45" t="str">
        <f>VLOOKUP($A45,Schid!$A:$J,MATCH(J$1,Schid!$6:$6,0),FALSE)</f>
        <v>NULL</v>
      </c>
      <c r="K45" t="str">
        <f>VLOOKUP($A45,Schid!$A:$J,MATCH(K$1,Schid!$6:$6,0),FALSE)</f>
        <v>NULL</v>
      </c>
      <c r="L45" t="str">
        <f>VLOOKUP($A45,Schid!$A:$J,MATCH(L$1,Schid!$6:$6,0),FALSE)</f>
        <v>Rigid Trucks|||</v>
      </c>
      <c r="M45">
        <f>COUNTIFS(A:A,A45)</f>
        <v>1</v>
      </c>
      <c r="N45">
        <f>IF(ISERROR(VLOOKUP(B45,Sched!A:A,1,FALSE)),0,1)</f>
        <v>1</v>
      </c>
    </row>
    <row r="46" spans="1:14" x14ac:dyDescent="0.25">
      <c r="A46">
        <v>59</v>
      </c>
      <c r="B46" t="s">
        <v>280</v>
      </c>
      <c r="C46" t="str">
        <f>VLOOKUP($B46,Sched!$A:$J,MATCH(C$1,Sched!$6:$6,0),FALSE)</f>
        <v>CatSubcat</v>
      </c>
      <c r="D46" t="str">
        <f>VLOOKUP($B46,Sched!$A:$J,MATCH(D$1,Sched!$6:$6,0),FALSE)</f>
        <v>SubCategory</v>
      </c>
      <c r="E46">
        <f>VLOOKUP($B46,Sched!$A:$J,MATCH(E$1,Sched!$6:$6,0),FALSE)</f>
        <v>12</v>
      </c>
      <c r="F46">
        <f>VLOOKUP($A46,Schid!$A:$J,MATCH(F$1,Schid!$6:$6,0),FALSE)</f>
        <v>164</v>
      </c>
      <c r="G46" t="str">
        <f>VLOOKUP($A46,Schid!$A:$J,MATCH(G$1,Schid!$6:$6,0),FALSE)</f>
        <v>NULL</v>
      </c>
      <c r="H46" t="str">
        <f>VLOOKUP($A46,Schid!$A:$J,MATCH(H$1,Schid!$6:$6,0),FALSE)</f>
        <v>NULL</v>
      </c>
      <c r="I46" t="str">
        <f>VLOOKUP($A46,Schid!$A:$J,MATCH(I$1,Schid!$6:$6,0),FALSE)</f>
        <v>Scrapers</v>
      </c>
      <c r="J46" t="str">
        <f>VLOOKUP($A46,Schid!$A:$J,MATCH(J$1,Schid!$6:$6,0),FALSE)</f>
        <v>NULL</v>
      </c>
      <c r="K46" t="str">
        <f>VLOOKUP($A46,Schid!$A:$J,MATCH(K$1,Schid!$6:$6,0),FALSE)</f>
        <v>NULL</v>
      </c>
      <c r="L46" t="str">
        <f>VLOOKUP($A46,Schid!$A:$J,MATCH(L$1,Schid!$6:$6,0),FALSE)</f>
        <v>Scrapers|||</v>
      </c>
      <c r="M46">
        <f>COUNTIFS(A:A,A46)</f>
        <v>1</v>
      </c>
      <c r="N46">
        <f>IF(ISERROR(VLOOKUP(B46,Sched!A:A,1,FALSE)),0,1)</f>
        <v>1</v>
      </c>
    </row>
    <row r="47" spans="1:14" x14ac:dyDescent="0.25">
      <c r="A47">
        <v>37117</v>
      </c>
      <c r="B47" t="s">
        <v>280</v>
      </c>
      <c r="C47" t="str">
        <f>VLOOKUP($B47,Sched!$A:$J,MATCH(C$1,Sched!$6:$6,0),FALSE)</f>
        <v>CatSubcat</v>
      </c>
      <c r="D47" t="str">
        <f>VLOOKUP($B47,Sched!$A:$J,MATCH(D$1,Sched!$6:$6,0),FALSE)</f>
        <v>SubCategory</v>
      </c>
      <c r="E47">
        <f>VLOOKUP($B47,Sched!$A:$J,MATCH(E$1,Sched!$6:$6,0),FALSE)</f>
        <v>12</v>
      </c>
      <c r="F47">
        <f>VLOOKUP($A47,Schid!$A:$J,MATCH(F$1,Schid!$6:$6,0),FALSE)</f>
        <v>2300</v>
      </c>
      <c r="G47" t="str">
        <f>VLOOKUP($A47,Schid!$A:$J,MATCH(G$1,Schid!$6:$6,0),FALSE)</f>
        <v>NULL</v>
      </c>
      <c r="H47" t="str">
        <f>VLOOKUP($A47,Schid!$A:$J,MATCH(H$1,Schid!$6:$6,0),FALSE)</f>
        <v>NULL</v>
      </c>
      <c r="I47" t="str">
        <f>VLOOKUP($A47,Schid!$A:$J,MATCH(I$1,Schid!$6:$6,0),FALSE)</f>
        <v>Track-Driven Equipment</v>
      </c>
      <c r="J47" t="str">
        <f>VLOOKUP($A47,Schid!$A:$J,MATCH(J$1,Schid!$6:$6,0),FALSE)</f>
        <v>NULL</v>
      </c>
      <c r="K47" t="str">
        <f>VLOOKUP($A47,Schid!$A:$J,MATCH(K$1,Schid!$6:$6,0),FALSE)</f>
        <v>NULL</v>
      </c>
      <c r="L47" t="str">
        <f>VLOOKUP($A47,Schid!$A:$J,MATCH(L$1,Schid!$6:$6,0),FALSE)</f>
        <v>Track-Driven Equipment|||</v>
      </c>
      <c r="M47">
        <f>COUNTIFS(A:A,A47)</f>
        <v>1</v>
      </c>
      <c r="N47">
        <f>IF(ISERROR(VLOOKUP(B47,Sched!A:A,1,FALSE)),0,1)</f>
        <v>1</v>
      </c>
    </row>
    <row r="48" spans="1:14" x14ac:dyDescent="0.25">
      <c r="A48">
        <v>36672</v>
      </c>
      <c r="B48" t="s">
        <v>280</v>
      </c>
      <c r="C48" t="str">
        <f>VLOOKUP($B48,Sched!$A:$J,MATCH(C$1,Sched!$6:$6,0),FALSE)</f>
        <v>CatSubcat</v>
      </c>
      <c r="D48" t="str">
        <f>VLOOKUP($B48,Sched!$A:$J,MATCH(D$1,Sched!$6:$6,0),FALSE)</f>
        <v>SubCategory</v>
      </c>
      <c r="E48">
        <f>VLOOKUP($B48,Sched!$A:$J,MATCH(E$1,Sched!$6:$6,0),FALSE)</f>
        <v>12</v>
      </c>
      <c r="F48">
        <f>VLOOKUP($A48,Schid!$A:$J,MATCH(F$1,Schid!$6:$6,0),FALSE)</f>
        <v>2294</v>
      </c>
      <c r="G48" t="str">
        <f>VLOOKUP($A48,Schid!$A:$J,MATCH(G$1,Schid!$6:$6,0),FALSE)</f>
        <v>NULL</v>
      </c>
      <c r="H48" t="str">
        <f>VLOOKUP($A48,Schid!$A:$J,MATCH(H$1,Schid!$6:$6,0),FALSE)</f>
        <v>NULL</v>
      </c>
      <c r="I48" t="str">
        <f>VLOOKUP($A48,Schid!$A:$J,MATCH(I$1,Schid!$6:$6,0),FALSE)</f>
        <v>Tunneling Equipment</v>
      </c>
      <c r="J48" t="str">
        <f>VLOOKUP($A48,Schid!$A:$J,MATCH(J$1,Schid!$6:$6,0),FALSE)</f>
        <v>NULL</v>
      </c>
      <c r="K48" t="str">
        <f>VLOOKUP($A48,Schid!$A:$J,MATCH(K$1,Schid!$6:$6,0),FALSE)</f>
        <v>NULL</v>
      </c>
      <c r="L48" t="str">
        <f>VLOOKUP($A48,Schid!$A:$J,MATCH(L$1,Schid!$6:$6,0),FALSE)</f>
        <v>Tunneling Equipment|||</v>
      </c>
      <c r="M48">
        <f>COUNTIFS(A:A,A48)</f>
        <v>1</v>
      </c>
      <c r="N48">
        <f>IF(ISERROR(VLOOKUP(B48,Sched!A:A,1,FALSE)),0,1)</f>
        <v>1</v>
      </c>
    </row>
    <row r="49" spans="1:14" x14ac:dyDescent="0.25">
      <c r="A49">
        <v>116168</v>
      </c>
      <c r="B49" t="s">
        <v>280</v>
      </c>
      <c r="C49" t="str">
        <f>VLOOKUP($B49,Sched!$A:$J,MATCH(C$1,Sched!$6:$6,0),FALSE)</f>
        <v>CatSubcat</v>
      </c>
      <c r="D49" t="str">
        <f>VLOOKUP($B49,Sched!$A:$J,MATCH(D$1,Sched!$6:$6,0),FALSE)</f>
        <v>SubCategory</v>
      </c>
      <c r="E49">
        <f>VLOOKUP($B49,Sched!$A:$J,MATCH(E$1,Sched!$6:$6,0),FALSE)</f>
        <v>12</v>
      </c>
      <c r="F49">
        <f>VLOOKUP($A49,Schid!$A:$J,MATCH(F$1,Schid!$6:$6,0),FALSE)</f>
        <v>2507</v>
      </c>
      <c r="G49">
        <f>VLOOKUP($A49,Schid!$A:$J,MATCH(G$1,Schid!$6:$6,0),FALSE)</f>
        <v>2862</v>
      </c>
      <c r="H49" t="str">
        <f>VLOOKUP($A49,Schid!$A:$J,MATCH(H$1,Schid!$6:$6,0),FALSE)</f>
        <v>NULL</v>
      </c>
      <c r="I49" t="str">
        <f>VLOOKUP($A49,Schid!$A:$J,MATCH(I$1,Schid!$6:$6,0),FALSE)</f>
        <v>Wheel Excavators</v>
      </c>
      <c r="J49" t="str">
        <f>VLOOKUP($A49,Schid!$A:$J,MATCH(J$1,Schid!$6:$6,0),FALSE)</f>
        <v>100,000+ Lb Wheel Excavators</v>
      </c>
      <c r="K49" t="str">
        <f>VLOOKUP($A49,Schid!$A:$J,MATCH(K$1,Schid!$6:$6,0),FALSE)</f>
        <v>NULL</v>
      </c>
      <c r="L49" t="str">
        <f>VLOOKUP($A49,Schid!$A:$J,MATCH(L$1,Schid!$6:$6,0),FALSE)</f>
        <v>Wheel Excavators|100,000+ Lb Wheel Excavators||</v>
      </c>
      <c r="M49">
        <f>COUNTIFS(A:A,A49)</f>
        <v>1</v>
      </c>
      <c r="N49">
        <f>IF(ISERROR(VLOOKUP(B49,Sched!A:A,1,FALSE)),0,1)</f>
        <v>1</v>
      </c>
    </row>
    <row r="50" spans="1:14" x14ac:dyDescent="0.25">
      <c r="A50">
        <v>116169</v>
      </c>
      <c r="B50" t="s">
        <v>280</v>
      </c>
      <c r="C50" t="str">
        <f>VLOOKUP($B50,Sched!$A:$J,MATCH(C$1,Sched!$6:$6,0),FALSE)</f>
        <v>CatSubcat</v>
      </c>
      <c r="D50" t="str">
        <f>VLOOKUP($B50,Sched!$A:$J,MATCH(D$1,Sched!$6:$6,0),FALSE)</f>
        <v>SubCategory</v>
      </c>
      <c r="E50">
        <f>VLOOKUP($B50,Sched!$A:$J,MATCH(E$1,Sched!$6:$6,0),FALSE)</f>
        <v>12</v>
      </c>
      <c r="F50">
        <f>VLOOKUP($A50,Schid!$A:$J,MATCH(F$1,Schid!$6:$6,0),FALSE)</f>
        <v>2507</v>
      </c>
      <c r="G50">
        <f>VLOOKUP($A50,Schid!$A:$J,MATCH(G$1,Schid!$6:$6,0),FALSE)</f>
        <v>2863</v>
      </c>
      <c r="H50" t="str">
        <f>VLOOKUP($A50,Schid!$A:$J,MATCH(H$1,Schid!$6:$6,0),FALSE)</f>
        <v>NULL</v>
      </c>
      <c r="I50" t="str">
        <f>VLOOKUP($A50,Schid!$A:$J,MATCH(I$1,Schid!$6:$6,0),FALSE)</f>
        <v>Wheel Excavators</v>
      </c>
      <c r="J50" t="str">
        <f>VLOOKUP($A50,Schid!$A:$J,MATCH(J$1,Schid!$6:$6,0),FALSE)</f>
        <v>100,000+ Lb Wheel Material Handlers</v>
      </c>
      <c r="K50" t="str">
        <f>VLOOKUP($A50,Schid!$A:$J,MATCH(K$1,Schid!$6:$6,0),FALSE)</f>
        <v>NULL</v>
      </c>
      <c r="L50" t="str">
        <f>VLOOKUP($A50,Schid!$A:$J,MATCH(L$1,Schid!$6:$6,0),FALSE)</f>
        <v>Wheel Excavators|100,000+ Lb Wheel Material Handlers||</v>
      </c>
      <c r="M50">
        <f>COUNTIFS(A:A,A50)</f>
        <v>1</v>
      </c>
      <c r="N50">
        <f>IF(ISERROR(VLOOKUP(B50,Sched!A:A,1,FALSE)),0,1)</f>
        <v>1</v>
      </c>
    </row>
    <row r="51" spans="1:14" x14ac:dyDescent="0.25">
      <c r="A51">
        <v>116159</v>
      </c>
      <c r="B51" t="s">
        <v>280</v>
      </c>
      <c r="C51" t="str">
        <f>VLOOKUP($B51,Sched!$A:$J,MATCH(C$1,Sched!$6:$6,0),FALSE)</f>
        <v>CatSubcat</v>
      </c>
      <c r="D51" t="str">
        <f>VLOOKUP($B51,Sched!$A:$J,MATCH(D$1,Sched!$6:$6,0),FALSE)</f>
        <v>SubCategory</v>
      </c>
      <c r="E51">
        <f>VLOOKUP($B51,Sched!$A:$J,MATCH(E$1,Sched!$6:$6,0),FALSE)</f>
        <v>12</v>
      </c>
      <c r="F51">
        <f>VLOOKUP($A51,Schid!$A:$J,MATCH(F$1,Schid!$6:$6,0),FALSE)</f>
        <v>2507</v>
      </c>
      <c r="G51">
        <f>VLOOKUP($A51,Schid!$A:$J,MATCH(G$1,Schid!$6:$6,0),FALSE)</f>
        <v>2855</v>
      </c>
      <c r="H51" t="str">
        <f>VLOOKUP($A51,Schid!$A:$J,MATCH(H$1,Schid!$6:$6,0),FALSE)</f>
        <v>NULL</v>
      </c>
      <c r="I51" t="str">
        <f>VLOOKUP($A51,Schid!$A:$J,MATCH(I$1,Schid!$6:$6,0),FALSE)</f>
        <v>Wheel Excavators</v>
      </c>
      <c r="J51" t="str">
        <f>VLOOKUP($A51,Schid!$A:$J,MATCH(J$1,Schid!$6:$6,0),FALSE)</f>
        <v>75,000-99,999 Lb Wheel Excavators</v>
      </c>
      <c r="K51" t="str">
        <f>VLOOKUP($A51,Schid!$A:$J,MATCH(K$1,Schid!$6:$6,0),FALSE)</f>
        <v>NULL</v>
      </c>
      <c r="L51" t="str">
        <f>VLOOKUP($A51,Schid!$A:$J,MATCH(L$1,Schid!$6:$6,0),FALSE)</f>
        <v>Wheel Excavators|75,000-99,999 Lb Wheel Excavators||</v>
      </c>
      <c r="M51">
        <f>COUNTIFS(A:A,A51)</f>
        <v>1</v>
      </c>
      <c r="N51">
        <f>IF(ISERROR(VLOOKUP(B51,Sched!A:A,1,FALSE)),0,1)</f>
        <v>1</v>
      </c>
    </row>
    <row r="52" spans="1:14" x14ac:dyDescent="0.25">
      <c r="A52">
        <v>116167</v>
      </c>
      <c r="B52" t="s">
        <v>280</v>
      </c>
      <c r="C52" t="str">
        <f>VLOOKUP($B52,Sched!$A:$J,MATCH(C$1,Sched!$6:$6,0),FALSE)</f>
        <v>CatSubcat</v>
      </c>
      <c r="D52" t="str">
        <f>VLOOKUP($B52,Sched!$A:$J,MATCH(D$1,Sched!$6:$6,0),FALSE)</f>
        <v>SubCategory</v>
      </c>
      <c r="E52">
        <f>VLOOKUP($B52,Sched!$A:$J,MATCH(E$1,Sched!$6:$6,0),FALSE)</f>
        <v>12</v>
      </c>
      <c r="F52">
        <f>VLOOKUP($A52,Schid!$A:$J,MATCH(F$1,Schid!$6:$6,0),FALSE)</f>
        <v>2507</v>
      </c>
      <c r="G52">
        <f>VLOOKUP($A52,Schid!$A:$J,MATCH(G$1,Schid!$6:$6,0),FALSE)</f>
        <v>2861</v>
      </c>
      <c r="H52" t="str">
        <f>VLOOKUP($A52,Schid!$A:$J,MATCH(H$1,Schid!$6:$6,0),FALSE)</f>
        <v>NULL</v>
      </c>
      <c r="I52" t="str">
        <f>VLOOKUP($A52,Schid!$A:$J,MATCH(I$1,Schid!$6:$6,0),FALSE)</f>
        <v>Wheel Excavators</v>
      </c>
      <c r="J52" t="str">
        <f>VLOOKUP($A52,Schid!$A:$J,MATCH(J$1,Schid!$6:$6,0),FALSE)</f>
        <v>75,000-99,999 Lb Wheel Material Handlers</v>
      </c>
      <c r="K52" t="str">
        <f>VLOOKUP($A52,Schid!$A:$J,MATCH(K$1,Schid!$6:$6,0),FALSE)</f>
        <v>NULL</v>
      </c>
      <c r="L52" t="str">
        <f>VLOOKUP($A52,Schid!$A:$J,MATCH(L$1,Schid!$6:$6,0),FALSE)</f>
        <v>Wheel Excavators|75,000-99,999 Lb Wheel Material Handlers||</v>
      </c>
      <c r="M52">
        <f>COUNTIFS(A:A,A52)</f>
        <v>1</v>
      </c>
      <c r="N52">
        <f>IF(ISERROR(VLOOKUP(B52,Sched!A:A,1,FALSE)),0,1)</f>
        <v>1</v>
      </c>
    </row>
    <row r="53" spans="1:14" x14ac:dyDescent="0.25">
      <c r="A53">
        <v>50811</v>
      </c>
      <c r="B53" t="s">
        <v>1168</v>
      </c>
      <c r="C53" t="str">
        <f>VLOOKUP($B53,Sched!$A:$J,MATCH(C$1,Sched!$6:$6,0),FALSE)</f>
        <v>CatSubcat</v>
      </c>
      <c r="D53" t="str">
        <f>VLOOKUP($B53,Sched!$A:$J,MATCH(D$1,Sched!$6:$6,0),FALSE)</f>
        <v>SubCategory</v>
      </c>
      <c r="E53">
        <f>VLOOKUP($B53,Sched!$A:$J,MATCH(E$1,Sched!$6:$6,0),FALSE)</f>
        <v>12</v>
      </c>
      <c r="F53">
        <f>VLOOKUP($A53,Schid!$A:$J,MATCH(F$1,Schid!$6:$6,0),FALSE)</f>
        <v>29</v>
      </c>
      <c r="G53">
        <f>VLOOKUP($A53,Schid!$A:$J,MATCH(G$1,Schid!$6:$6,0),FALSE)</f>
        <v>2434</v>
      </c>
      <c r="H53" t="str">
        <f>VLOOKUP($A53,Schid!$A:$J,MATCH(H$1,Schid!$6:$6,0),FALSE)</f>
        <v>NULL</v>
      </c>
      <c r="I53" t="str">
        <f>VLOOKUP($A53,Schid!$A:$J,MATCH(I$1,Schid!$6:$6,0),FALSE)</f>
        <v>Excavators</v>
      </c>
      <c r="J53" t="str">
        <f>VLOOKUP($A53,Schid!$A:$J,MATCH(J$1,Schid!$6:$6,0),FALSE)</f>
        <v>25,000-44,999 Lb Excavators</v>
      </c>
      <c r="K53" t="str">
        <f>VLOOKUP($A53,Schid!$A:$J,MATCH(K$1,Schid!$6:$6,0),FALSE)</f>
        <v>NULL</v>
      </c>
      <c r="L53" t="str">
        <f>VLOOKUP($A53,Schid!$A:$J,MATCH(L$1,Schid!$6:$6,0),FALSE)</f>
        <v>Excavators|25,000-44,999 Lb Excavators||</v>
      </c>
      <c r="M53">
        <f>COUNTIFS(A:A,A53)</f>
        <v>1</v>
      </c>
      <c r="N53">
        <f>IF(ISERROR(VLOOKUP(B53,Sched!A:A,1,FALSE)),0,1)</f>
        <v>1</v>
      </c>
    </row>
    <row r="54" spans="1:14" x14ac:dyDescent="0.25">
      <c r="A54">
        <v>101024</v>
      </c>
      <c r="B54" t="s">
        <v>1168</v>
      </c>
      <c r="C54" t="str">
        <f>VLOOKUP($B54,Sched!$A:$J,MATCH(C$1,Sched!$6:$6,0),FALSE)</f>
        <v>CatSubcat</v>
      </c>
      <c r="D54" t="str">
        <f>VLOOKUP($B54,Sched!$A:$J,MATCH(D$1,Sched!$6:$6,0),FALSE)</f>
        <v>SubCategory</v>
      </c>
      <c r="E54">
        <f>VLOOKUP($B54,Sched!$A:$J,MATCH(E$1,Sched!$6:$6,0),FALSE)</f>
        <v>12</v>
      </c>
      <c r="F54">
        <f>VLOOKUP($A54,Schid!$A:$J,MATCH(F$1,Schid!$6:$6,0),FALSE)</f>
        <v>29</v>
      </c>
      <c r="G54">
        <f>VLOOKUP($A54,Schid!$A:$J,MATCH(G$1,Schid!$6:$6,0),FALSE)</f>
        <v>2802</v>
      </c>
      <c r="H54" t="str">
        <f>VLOOKUP($A54,Schid!$A:$J,MATCH(H$1,Schid!$6:$6,0),FALSE)</f>
        <v>NULL</v>
      </c>
      <c r="I54" t="str">
        <f>VLOOKUP($A54,Schid!$A:$J,MATCH(I$1,Schid!$6:$6,0),FALSE)</f>
        <v>Excavators</v>
      </c>
      <c r="J54" t="str">
        <f>VLOOKUP($A54,Schid!$A:$J,MATCH(J$1,Schid!$6:$6,0),FALSE)</f>
        <v>45,000-74,999 Lb Excavators</v>
      </c>
      <c r="K54" t="str">
        <f>VLOOKUP($A54,Schid!$A:$J,MATCH(K$1,Schid!$6:$6,0),FALSE)</f>
        <v>NULL</v>
      </c>
      <c r="L54" t="str">
        <f>VLOOKUP($A54,Schid!$A:$J,MATCH(L$1,Schid!$6:$6,0),FALSE)</f>
        <v>Excavators|45,000-74,999 Lb Excavators||</v>
      </c>
      <c r="M54">
        <f>COUNTIFS(A:A,A54)</f>
        <v>1</v>
      </c>
      <c r="N54">
        <f>IF(ISERROR(VLOOKUP(B54,Sched!A:A,1,FALSE)),0,1)</f>
        <v>1</v>
      </c>
    </row>
    <row r="55" spans="1:14" x14ac:dyDescent="0.25">
      <c r="A55">
        <v>482</v>
      </c>
      <c r="B55" t="s">
        <v>1168</v>
      </c>
      <c r="C55" t="str">
        <f>VLOOKUP($B55,Sched!$A:$J,MATCH(C$1,Sched!$6:$6,0),FALSE)</f>
        <v>CatSubcat</v>
      </c>
      <c r="D55" t="str">
        <f>VLOOKUP($B55,Sched!$A:$J,MATCH(D$1,Sched!$6:$6,0),FALSE)</f>
        <v>SubCategory</v>
      </c>
      <c r="E55">
        <f>VLOOKUP($B55,Sched!$A:$J,MATCH(E$1,Sched!$6:$6,0),FALSE)</f>
        <v>12</v>
      </c>
      <c r="F55">
        <f>VLOOKUP($A55,Schid!$A:$J,MATCH(F$1,Schid!$6:$6,0),FALSE)</f>
        <v>25</v>
      </c>
      <c r="G55">
        <f>VLOOKUP($A55,Schid!$A:$J,MATCH(G$1,Schid!$6:$6,0),FALSE)</f>
        <v>224</v>
      </c>
      <c r="H55" t="str">
        <f>VLOOKUP($A55,Schid!$A:$J,MATCH(H$1,Schid!$6:$6,0),FALSE)</f>
        <v>NULL</v>
      </c>
      <c r="I55" t="str">
        <f>VLOOKUP($A55,Schid!$A:$J,MATCH(I$1,Schid!$6:$6,0),FALSE)</f>
        <v>Forestry Equipment</v>
      </c>
      <c r="J55" t="str">
        <f>VLOOKUP($A55,Schid!$A:$J,MATCH(J$1,Schid!$6:$6,0),FALSE)</f>
        <v>Track Forestry Equipment</v>
      </c>
      <c r="K55" t="str">
        <f>VLOOKUP($A55,Schid!$A:$J,MATCH(K$1,Schid!$6:$6,0),FALSE)</f>
        <v>NULL</v>
      </c>
      <c r="L55" t="str">
        <f>VLOOKUP($A55,Schid!$A:$J,MATCH(L$1,Schid!$6:$6,0),FALSE)</f>
        <v>Forestry Equipment|Track Forestry Equipment||</v>
      </c>
      <c r="M55">
        <f>COUNTIFS(A:A,A55)</f>
        <v>1</v>
      </c>
      <c r="N55">
        <f>IF(ISERROR(VLOOKUP(B55,Sched!A:A,1,FALSE)),0,1)</f>
        <v>1</v>
      </c>
    </row>
    <row r="56" spans="1:14" x14ac:dyDescent="0.25">
      <c r="A56">
        <v>66822</v>
      </c>
      <c r="B56" t="s">
        <v>1168</v>
      </c>
      <c r="C56" t="str">
        <f>VLOOKUP($B56,Sched!$A:$J,MATCH(C$1,Sched!$6:$6,0),FALSE)</f>
        <v>CatSubcat</v>
      </c>
      <c r="D56" t="str">
        <f>VLOOKUP($B56,Sched!$A:$J,MATCH(D$1,Sched!$6:$6,0),FALSE)</f>
        <v>SubCategory</v>
      </c>
      <c r="E56">
        <f>VLOOKUP($B56,Sched!$A:$J,MATCH(E$1,Sched!$6:$6,0),FALSE)</f>
        <v>12</v>
      </c>
      <c r="F56">
        <f>VLOOKUP($A56,Schid!$A:$J,MATCH(F$1,Schid!$6:$6,0),FALSE)</f>
        <v>2507</v>
      </c>
      <c r="G56" t="str">
        <f>VLOOKUP($A56,Schid!$A:$J,MATCH(G$1,Schid!$6:$6,0),FALSE)</f>
        <v>NULL</v>
      </c>
      <c r="H56" t="str">
        <f>VLOOKUP($A56,Schid!$A:$J,MATCH(H$1,Schid!$6:$6,0),FALSE)</f>
        <v>NULL</v>
      </c>
      <c r="I56" t="str">
        <f>VLOOKUP($A56,Schid!$A:$J,MATCH(I$1,Schid!$6:$6,0),FALSE)</f>
        <v>Wheel Excavators</v>
      </c>
      <c r="J56" t="str">
        <f>VLOOKUP($A56,Schid!$A:$J,MATCH(J$1,Schid!$6:$6,0),FALSE)</f>
        <v>NULL</v>
      </c>
      <c r="K56" t="str">
        <f>VLOOKUP($A56,Schid!$A:$J,MATCH(K$1,Schid!$6:$6,0),FALSE)</f>
        <v>NULL</v>
      </c>
      <c r="L56" t="str">
        <f>VLOOKUP($A56,Schid!$A:$J,MATCH(L$1,Schid!$6:$6,0),FALSE)</f>
        <v>Wheel Excavators|||</v>
      </c>
      <c r="M56">
        <f>COUNTIFS(A:A,A56)</f>
        <v>1</v>
      </c>
      <c r="N56">
        <f>IF(ISERROR(VLOOKUP(B56,Sched!A:A,1,FALSE)),0,1)</f>
        <v>1</v>
      </c>
    </row>
    <row r="57" spans="1:14" x14ac:dyDescent="0.25">
      <c r="A57">
        <v>129</v>
      </c>
      <c r="B57" t="s">
        <v>1168</v>
      </c>
      <c r="C57" t="str">
        <f>VLOOKUP($B57,Sched!$A:$J,MATCH(C$1,Sched!$6:$6,0),FALSE)</f>
        <v>CatSubcat</v>
      </c>
      <c r="D57" t="str">
        <f>VLOOKUP($B57,Sched!$A:$J,MATCH(D$1,Sched!$6:$6,0),FALSE)</f>
        <v>SubCategory</v>
      </c>
      <c r="E57">
        <f>VLOOKUP($B57,Sched!$A:$J,MATCH(E$1,Sched!$6:$6,0),FALSE)</f>
        <v>12</v>
      </c>
      <c r="F57">
        <f>VLOOKUP($A57,Schid!$A:$J,MATCH(F$1,Schid!$6:$6,0),FALSE)</f>
        <v>2507</v>
      </c>
      <c r="G57">
        <f>VLOOKUP($A57,Schid!$A:$J,MATCH(G$1,Schid!$6:$6,0),FALSE)</f>
        <v>165</v>
      </c>
      <c r="H57" t="str">
        <f>VLOOKUP($A57,Schid!$A:$J,MATCH(H$1,Schid!$6:$6,0),FALSE)</f>
        <v>NULL</v>
      </c>
      <c r="I57" t="str">
        <f>VLOOKUP($A57,Schid!$A:$J,MATCH(I$1,Schid!$6:$6,0),FALSE)</f>
        <v>Wheel Excavators</v>
      </c>
      <c r="J57" t="str">
        <f>VLOOKUP($A57,Schid!$A:$J,MATCH(J$1,Schid!$6:$6,0),FALSE)</f>
        <v>25,000-44,999 Lb Wheel Excavators</v>
      </c>
      <c r="K57" t="str">
        <f>VLOOKUP($A57,Schid!$A:$J,MATCH(K$1,Schid!$6:$6,0),FALSE)</f>
        <v>NULL</v>
      </c>
      <c r="L57" t="str">
        <f>VLOOKUP($A57,Schid!$A:$J,MATCH(L$1,Schid!$6:$6,0),FALSE)</f>
        <v>Wheel Excavators|25,000-44,999 Lb Wheel Excavators||</v>
      </c>
      <c r="M57">
        <f>COUNTIFS(A:A,A57)</f>
        <v>1</v>
      </c>
      <c r="N57">
        <f>IF(ISERROR(VLOOKUP(B57,Sched!A:A,1,FALSE)),0,1)</f>
        <v>1</v>
      </c>
    </row>
    <row r="58" spans="1:14" x14ac:dyDescent="0.25">
      <c r="A58">
        <v>101045</v>
      </c>
      <c r="B58" t="s">
        <v>1168</v>
      </c>
      <c r="C58" t="str">
        <f>VLOOKUP($B58,Sched!$A:$J,MATCH(C$1,Sched!$6:$6,0),FALSE)</f>
        <v>CatSubcat</v>
      </c>
      <c r="D58" t="str">
        <f>VLOOKUP($B58,Sched!$A:$J,MATCH(D$1,Sched!$6:$6,0),FALSE)</f>
        <v>SubCategory</v>
      </c>
      <c r="E58">
        <f>VLOOKUP($B58,Sched!$A:$J,MATCH(E$1,Sched!$6:$6,0),FALSE)</f>
        <v>12</v>
      </c>
      <c r="F58">
        <f>VLOOKUP($A58,Schid!$A:$J,MATCH(F$1,Schid!$6:$6,0),FALSE)</f>
        <v>2507</v>
      </c>
      <c r="G58">
        <f>VLOOKUP($A58,Schid!$A:$J,MATCH(G$1,Schid!$6:$6,0),FALSE)</f>
        <v>2823</v>
      </c>
      <c r="H58" t="str">
        <f>VLOOKUP($A58,Schid!$A:$J,MATCH(H$1,Schid!$6:$6,0),FALSE)</f>
        <v>NULL</v>
      </c>
      <c r="I58" t="str">
        <f>VLOOKUP($A58,Schid!$A:$J,MATCH(I$1,Schid!$6:$6,0),FALSE)</f>
        <v>Wheel Excavators</v>
      </c>
      <c r="J58" t="str">
        <f>VLOOKUP($A58,Schid!$A:$J,MATCH(J$1,Schid!$6:$6,0),FALSE)</f>
        <v>45,000-74,999 Lb Wheel Excavators</v>
      </c>
      <c r="K58" t="str">
        <f>VLOOKUP($A58,Schid!$A:$J,MATCH(K$1,Schid!$6:$6,0),FALSE)</f>
        <v>NULL</v>
      </c>
      <c r="L58" t="str">
        <f>VLOOKUP($A58,Schid!$A:$J,MATCH(L$1,Schid!$6:$6,0),FALSE)</f>
        <v>Wheel Excavators|45,000-74,999 Lb Wheel Excavators||</v>
      </c>
      <c r="M58">
        <f>COUNTIFS(A:A,A58)</f>
        <v>1</v>
      </c>
      <c r="N58">
        <f>IF(ISERROR(VLOOKUP(B58,Sched!A:A,1,FALSE)),0,1)</f>
        <v>1</v>
      </c>
    </row>
    <row r="59" spans="1:14" x14ac:dyDescent="0.25">
      <c r="A59">
        <v>85671</v>
      </c>
      <c r="B59" t="s">
        <v>1168</v>
      </c>
      <c r="C59" t="str">
        <f>VLOOKUP($B59,Sched!$A:$J,MATCH(C$1,Sched!$6:$6,0),FALSE)</f>
        <v>CatSubcat</v>
      </c>
      <c r="D59" t="str">
        <f>VLOOKUP($B59,Sched!$A:$J,MATCH(D$1,Sched!$6:$6,0),FALSE)</f>
        <v>SubCategory</v>
      </c>
      <c r="E59">
        <f>VLOOKUP($B59,Sched!$A:$J,MATCH(E$1,Sched!$6:$6,0),FALSE)</f>
        <v>12</v>
      </c>
      <c r="F59">
        <f>VLOOKUP($A59,Schid!$A:$J,MATCH(F$1,Schid!$6:$6,0),FALSE)</f>
        <v>2507</v>
      </c>
      <c r="G59">
        <f>VLOOKUP($A59,Schid!$A:$J,MATCH(G$1,Schid!$6:$6,0),FALSE)</f>
        <v>2631</v>
      </c>
      <c r="H59" t="str">
        <f>VLOOKUP($A59,Schid!$A:$J,MATCH(H$1,Schid!$6:$6,0),FALSE)</f>
        <v>NULL</v>
      </c>
      <c r="I59" t="str">
        <f>VLOOKUP($A59,Schid!$A:$J,MATCH(I$1,Schid!$6:$6,0),FALSE)</f>
        <v>Wheel Excavators</v>
      </c>
      <c r="J59" t="str">
        <f>VLOOKUP($A59,Schid!$A:$J,MATCH(J$1,Schid!$6:$6,0),FALSE)</f>
        <v>45,000-74,999 Lb Wheel Material Handlers</v>
      </c>
      <c r="K59" t="str">
        <f>VLOOKUP($A59,Schid!$A:$J,MATCH(K$1,Schid!$6:$6,0),FALSE)</f>
        <v>NULL</v>
      </c>
      <c r="L59" t="str">
        <f>VLOOKUP($A59,Schid!$A:$J,MATCH(L$1,Schid!$6:$6,0),FALSE)</f>
        <v>Wheel Excavators|45,000-74,999 Lb Wheel Material Handlers||</v>
      </c>
      <c r="M59">
        <f>COUNTIFS(A:A,A59)</f>
        <v>1</v>
      </c>
      <c r="N59">
        <f>IF(ISERROR(VLOOKUP(B59,Sched!A:A,1,FALSE)),0,1)</f>
        <v>1</v>
      </c>
    </row>
    <row r="60" spans="1:14" x14ac:dyDescent="0.25">
      <c r="A60">
        <v>101023</v>
      </c>
      <c r="B60" t="s">
        <v>281</v>
      </c>
      <c r="C60" t="str">
        <f>VLOOKUP($B60,Sched!$A:$J,MATCH(C$1,Sched!$6:$6,0),FALSE)</f>
        <v>CatSubcat</v>
      </c>
      <c r="D60" t="str">
        <f>VLOOKUP($B60,Sched!$A:$J,MATCH(D$1,Sched!$6:$6,0),FALSE)</f>
        <v>SubCategory</v>
      </c>
      <c r="E60">
        <f>VLOOKUP($B60,Sched!$A:$J,MATCH(E$1,Sched!$6:$6,0),FALSE)</f>
        <v>12</v>
      </c>
      <c r="F60">
        <f>VLOOKUP($A60,Schid!$A:$J,MATCH(F$1,Schid!$6:$6,0),FALSE)</f>
        <v>29</v>
      </c>
      <c r="G60">
        <f>VLOOKUP($A60,Schid!$A:$J,MATCH(G$1,Schid!$6:$6,0),FALSE)</f>
        <v>2801</v>
      </c>
      <c r="H60" t="str">
        <f>VLOOKUP($A60,Schid!$A:$J,MATCH(H$1,Schid!$6:$6,0),FALSE)</f>
        <v>NULL</v>
      </c>
      <c r="I60" t="str">
        <f>VLOOKUP($A60,Schid!$A:$J,MATCH(I$1,Schid!$6:$6,0),FALSE)</f>
        <v>Excavators</v>
      </c>
      <c r="J60" t="str">
        <f>VLOOKUP($A60,Schid!$A:$J,MATCH(J$1,Schid!$6:$6,0),FALSE)</f>
        <v>0-4,999 Lb Mini Excavators</v>
      </c>
      <c r="K60" t="str">
        <f>VLOOKUP($A60,Schid!$A:$J,MATCH(K$1,Schid!$6:$6,0),FALSE)</f>
        <v>NULL</v>
      </c>
      <c r="L60" t="str">
        <f>VLOOKUP($A60,Schid!$A:$J,MATCH(L$1,Schid!$6:$6,0),FALSE)</f>
        <v>Excavators|0-4,999 Lb Mini Excavators||</v>
      </c>
      <c r="M60">
        <f>COUNTIFS(A:A,A60)</f>
        <v>1</v>
      </c>
      <c r="N60">
        <f>IF(ISERROR(VLOOKUP(B60,Sched!A:A,1,FALSE)),0,1)</f>
        <v>1</v>
      </c>
    </row>
    <row r="61" spans="1:14" x14ac:dyDescent="0.25">
      <c r="A61">
        <v>101022</v>
      </c>
      <c r="B61" t="s">
        <v>281</v>
      </c>
      <c r="C61" t="str">
        <f>VLOOKUP($B61,Sched!$A:$J,MATCH(C$1,Sched!$6:$6,0),FALSE)</f>
        <v>CatSubcat</v>
      </c>
      <c r="D61" t="str">
        <f>VLOOKUP($B61,Sched!$A:$J,MATCH(D$1,Sched!$6:$6,0),FALSE)</f>
        <v>SubCategory</v>
      </c>
      <c r="E61">
        <f>VLOOKUP($B61,Sched!$A:$J,MATCH(E$1,Sched!$6:$6,0),FALSE)</f>
        <v>12</v>
      </c>
      <c r="F61">
        <f>VLOOKUP($A61,Schid!$A:$J,MATCH(F$1,Schid!$6:$6,0),FALSE)</f>
        <v>29</v>
      </c>
      <c r="G61">
        <f>VLOOKUP($A61,Schid!$A:$J,MATCH(G$1,Schid!$6:$6,0),FALSE)</f>
        <v>2800</v>
      </c>
      <c r="H61" t="str">
        <f>VLOOKUP($A61,Schid!$A:$J,MATCH(H$1,Schid!$6:$6,0),FALSE)</f>
        <v>NULL</v>
      </c>
      <c r="I61" t="str">
        <f>VLOOKUP($A61,Schid!$A:$J,MATCH(I$1,Schid!$6:$6,0),FALSE)</f>
        <v>Excavators</v>
      </c>
      <c r="J61" t="str">
        <f>VLOOKUP($A61,Schid!$A:$J,MATCH(J$1,Schid!$6:$6,0),FALSE)</f>
        <v>5,000-9,499 Lb Mini Excavators</v>
      </c>
      <c r="K61" t="str">
        <f>VLOOKUP($A61,Schid!$A:$J,MATCH(K$1,Schid!$6:$6,0),FALSE)</f>
        <v>NULL</v>
      </c>
      <c r="L61" t="str">
        <f>VLOOKUP($A61,Schid!$A:$J,MATCH(L$1,Schid!$6:$6,0),FALSE)</f>
        <v>Excavators|5,000-9,499 Lb Mini Excavators||</v>
      </c>
      <c r="M61">
        <f>COUNTIFS(A:A,A61)</f>
        <v>1</v>
      </c>
      <c r="N61">
        <f>IF(ISERROR(VLOOKUP(B61,Sched!A:A,1,FALSE)),0,1)</f>
        <v>1</v>
      </c>
    </row>
    <row r="62" spans="1:14" x14ac:dyDescent="0.25">
      <c r="A62">
        <v>50802</v>
      </c>
      <c r="B62" t="s">
        <v>281</v>
      </c>
      <c r="C62" t="str">
        <f>VLOOKUP($B62,Sched!$A:$J,MATCH(C$1,Sched!$6:$6,0),FALSE)</f>
        <v>CatSubcat</v>
      </c>
      <c r="D62" t="str">
        <f>VLOOKUP($B62,Sched!$A:$J,MATCH(D$1,Sched!$6:$6,0),FALSE)</f>
        <v>SubCategory</v>
      </c>
      <c r="E62">
        <f>VLOOKUP($B62,Sched!$A:$J,MATCH(E$1,Sched!$6:$6,0),FALSE)</f>
        <v>12</v>
      </c>
      <c r="F62">
        <f>VLOOKUP($A62,Schid!$A:$J,MATCH(F$1,Schid!$6:$6,0),FALSE)</f>
        <v>29</v>
      </c>
      <c r="G62">
        <f>VLOOKUP($A62,Schid!$A:$J,MATCH(G$1,Schid!$6:$6,0),FALSE)</f>
        <v>2425</v>
      </c>
      <c r="H62" t="str">
        <f>VLOOKUP($A62,Schid!$A:$J,MATCH(H$1,Schid!$6:$6,0),FALSE)</f>
        <v>NULL</v>
      </c>
      <c r="I62" t="str">
        <f>VLOOKUP($A62,Schid!$A:$J,MATCH(I$1,Schid!$6:$6,0),FALSE)</f>
        <v>Excavators</v>
      </c>
      <c r="J62" t="str">
        <f>VLOOKUP($A62,Schid!$A:$J,MATCH(J$1,Schid!$6:$6,0),FALSE)</f>
        <v>9,500-24,999 Lb Mini Excavators</v>
      </c>
      <c r="K62" t="str">
        <f>VLOOKUP($A62,Schid!$A:$J,MATCH(K$1,Schid!$6:$6,0),FALSE)</f>
        <v>NULL</v>
      </c>
      <c r="L62" t="str">
        <f>VLOOKUP($A62,Schid!$A:$J,MATCH(L$1,Schid!$6:$6,0),FALSE)</f>
        <v>Excavators|9,500-24,999 Lb Mini Excavators||</v>
      </c>
      <c r="M62">
        <f>COUNTIFS(A:A,A62)</f>
        <v>1</v>
      </c>
      <c r="N62">
        <f>IF(ISERROR(VLOOKUP(B62,Sched!A:A,1,FALSE)),0,1)</f>
        <v>1</v>
      </c>
    </row>
    <row r="63" spans="1:14" x14ac:dyDescent="0.25">
      <c r="A63">
        <v>74707</v>
      </c>
      <c r="B63" t="s">
        <v>23</v>
      </c>
      <c r="C63" t="str">
        <f>VLOOKUP($B63,Sched!$A:$J,MATCH(C$1,Sched!$6:$6,0),FALSE)</f>
        <v>CatSubcat</v>
      </c>
      <c r="D63" t="str">
        <f>VLOOKUP($B63,Sched!$A:$J,MATCH(D$1,Sched!$6:$6,0),FALSE)</f>
        <v>Category</v>
      </c>
      <c r="E63">
        <f>VLOOKUP($B63,Sched!$A:$J,MATCH(E$1,Sched!$6:$6,0),FALSE)</f>
        <v>12</v>
      </c>
      <c r="F63">
        <f>VLOOKUP($A63,Schid!$A:$J,MATCH(F$1,Schid!$6:$6,0),FALSE)</f>
        <v>33</v>
      </c>
      <c r="G63" t="str">
        <f>VLOOKUP($A63,Schid!$A:$J,MATCH(G$1,Schid!$6:$6,0),FALSE)</f>
        <v>NULL</v>
      </c>
      <c r="H63" t="str">
        <f>VLOOKUP($A63,Schid!$A:$J,MATCH(H$1,Schid!$6:$6,0),FALSE)</f>
        <v>NULL</v>
      </c>
      <c r="I63" t="str">
        <f>VLOOKUP($A63,Schid!$A:$J,MATCH(I$1,Schid!$6:$6,0),FALSE)</f>
        <v>Engines</v>
      </c>
      <c r="J63" t="str">
        <f>VLOOKUP($A63,Schid!$A:$J,MATCH(J$1,Schid!$6:$6,0),FALSE)</f>
        <v>NULL</v>
      </c>
      <c r="K63" t="str">
        <f>VLOOKUP($A63,Schid!$A:$J,MATCH(K$1,Schid!$6:$6,0),FALSE)</f>
        <v>NULL</v>
      </c>
      <c r="L63" t="str">
        <f>VLOOKUP($A63,Schid!$A:$J,MATCH(L$1,Schid!$6:$6,0),FALSE)</f>
        <v>Engines|||</v>
      </c>
      <c r="M63">
        <f>COUNTIFS(A:A,A63)</f>
        <v>1</v>
      </c>
      <c r="N63">
        <f>IF(ISERROR(VLOOKUP(B63,Sched!A:A,1,FALSE)),0,1)</f>
        <v>1</v>
      </c>
    </row>
    <row r="64" spans="1:14" x14ac:dyDescent="0.25">
      <c r="A64">
        <v>37</v>
      </c>
      <c r="B64" t="s">
        <v>23</v>
      </c>
      <c r="C64" t="str">
        <f>VLOOKUP($B64,Sched!$A:$J,MATCH(C$1,Sched!$6:$6,0),FALSE)</f>
        <v>CatSubcat</v>
      </c>
      <c r="D64" t="str">
        <f>VLOOKUP($B64,Sched!$A:$J,MATCH(D$1,Sched!$6:$6,0),FALSE)</f>
        <v>Category</v>
      </c>
      <c r="E64">
        <f>VLOOKUP($B64,Sched!$A:$J,MATCH(E$1,Sched!$6:$6,0),FALSE)</f>
        <v>12</v>
      </c>
      <c r="F64">
        <f>VLOOKUP($A64,Schid!$A:$J,MATCH(F$1,Schid!$6:$6,0),FALSE)</f>
        <v>28</v>
      </c>
      <c r="G64" t="str">
        <f>VLOOKUP($A64,Schid!$A:$J,MATCH(G$1,Schid!$6:$6,0),FALSE)</f>
        <v>NULL</v>
      </c>
      <c r="H64" t="str">
        <f>VLOOKUP($A64,Schid!$A:$J,MATCH(H$1,Schid!$6:$6,0),FALSE)</f>
        <v>NULL</v>
      </c>
      <c r="I64" t="str">
        <f>VLOOKUP($A64,Schid!$A:$J,MATCH(I$1,Schid!$6:$6,0),FALSE)</f>
        <v>Generators</v>
      </c>
      <c r="J64" t="str">
        <f>VLOOKUP($A64,Schid!$A:$J,MATCH(J$1,Schid!$6:$6,0),FALSE)</f>
        <v>NULL</v>
      </c>
      <c r="K64" t="str">
        <f>VLOOKUP($A64,Schid!$A:$J,MATCH(K$1,Schid!$6:$6,0),FALSE)</f>
        <v>NULL</v>
      </c>
      <c r="L64" t="str">
        <f>VLOOKUP($A64,Schid!$A:$J,MATCH(L$1,Schid!$6:$6,0),FALSE)</f>
        <v>Generators|||</v>
      </c>
      <c r="M64">
        <f>COUNTIFS(A:A,A64)</f>
        <v>1</v>
      </c>
      <c r="N64">
        <f>IF(ISERROR(VLOOKUP(B64,Sched!A:A,1,FALSE)),0,1)</f>
        <v>1</v>
      </c>
    </row>
    <row r="65" spans="1:14" x14ac:dyDescent="0.25">
      <c r="A65">
        <v>68584</v>
      </c>
      <c r="B65" t="s">
        <v>32</v>
      </c>
      <c r="C65" t="str">
        <f>VLOOKUP($B65,Sched!$A:$J,MATCH(C$1,Sched!$6:$6,0),FALSE)</f>
        <v>CatSubcat</v>
      </c>
      <c r="D65" t="str">
        <f>VLOOKUP($B65,Sched!$A:$J,MATCH(D$1,Sched!$6:$6,0),FALSE)</f>
        <v>Category</v>
      </c>
      <c r="E65">
        <f>VLOOKUP($B65,Sched!$A:$J,MATCH(E$1,Sched!$6:$6,0),FALSE)</f>
        <v>12</v>
      </c>
      <c r="F65">
        <f>VLOOKUP($A65,Schid!$A:$J,MATCH(F$1,Schid!$6:$6,0),FALSE)</f>
        <v>2525</v>
      </c>
      <c r="G65" t="str">
        <f>VLOOKUP($A65,Schid!$A:$J,MATCH(G$1,Schid!$6:$6,0),FALSE)</f>
        <v>NULL</v>
      </c>
      <c r="H65" t="str">
        <f>VLOOKUP($A65,Schid!$A:$J,MATCH(H$1,Schid!$6:$6,0),FALSE)</f>
        <v>NULL</v>
      </c>
      <c r="I65" t="str">
        <f>VLOOKUP($A65,Schid!$A:$J,MATCH(I$1,Schid!$6:$6,0),FALSE)</f>
        <v>HVAC</v>
      </c>
      <c r="J65" t="str">
        <f>VLOOKUP($A65,Schid!$A:$J,MATCH(J$1,Schid!$6:$6,0),FALSE)</f>
        <v>NULL</v>
      </c>
      <c r="K65" t="str">
        <f>VLOOKUP($A65,Schid!$A:$J,MATCH(K$1,Schid!$6:$6,0),FALSE)</f>
        <v>NULL</v>
      </c>
      <c r="L65" t="str">
        <f>VLOOKUP($A65,Schid!$A:$J,MATCH(L$1,Schid!$6:$6,0),FALSE)</f>
        <v>HVAC|||</v>
      </c>
      <c r="M65">
        <f>COUNTIFS(A:A,A65)</f>
        <v>1</v>
      </c>
      <c r="N65">
        <f>IF(ISERROR(VLOOKUP(B65,Sched!A:A,1,FALSE)),0,1)</f>
        <v>1</v>
      </c>
    </row>
    <row r="66" spans="1:14" x14ac:dyDescent="0.25">
      <c r="A66">
        <v>2</v>
      </c>
      <c r="B66" t="s">
        <v>53</v>
      </c>
      <c r="C66" t="str">
        <f>VLOOKUP($B66,Sched!$A:$J,MATCH(C$1,Sched!$6:$6,0),FALSE)</f>
        <v>CatSubcat</v>
      </c>
      <c r="D66" t="str">
        <f>VLOOKUP($B66,Sched!$A:$J,MATCH(D$1,Sched!$6:$6,0),FALSE)</f>
        <v>Category</v>
      </c>
      <c r="E66">
        <f>VLOOKUP($B66,Sched!$A:$J,MATCH(E$1,Sched!$6:$6,0),FALSE)</f>
        <v>12</v>
      </c>
      <c r="F66">
        <f>VLOOKUP($A66,Schid!$A:$J,MATCH(F$1,Schid!$6:$6,0),FALSE)</f>
        <v>23</v>
      </c>
      <c r="G66" t="str">
        <f>VLOOKUP($A66,Schid!$A:$J,MATCH(G$1,Schid!$6:$6,0),FALSE)</f>
        <v>NULL</v>
      </c>
      <c r="H66" t="str">
        <f>VLOOKUP($A66,Schid!$A:$J,MATCH(H$1,Schid!$6:$6,0),FALSE)</f>
        <v>NULL</v>
      </c>
      <c r="I66" t="str">
        <f>VLOOKUP($A66,Schid!$A:$J,MATCH(I$1,Schid!$6:$6,0),FALSE)</f>
        <v>Light Compaction</v>
      </c>
      <c r="J66" t="str">
        <f>VLOOKUP($A66,Schid!$A:$J,MATCH(J$1,Schid!$6:$6,0),FALSE)</f>
        <v>NULL</v>
      </c>
      <c r="K66" t="str">
        <f>VLOOKUP($A66,Schid!$A:$J,MATCH(K$1,Schid!$6:$6,0),FALSE)</f>
        <v>NULL</v>
      </c>
      <c r="L66" t="str">
        <f>VLOOKUP($A66,Schid!$A:$J,MATCH(L$1,Schid!$6:$6,0),FALSE)</f>
        <v>Light Compaction|||</v>
      </c>
      <c r="M66">
        <f>COUNTIFS(A:A,A66)</f>
        <v>1</v>
      </c>
      <c r="N66">
        <f>IF(ISERROR(VLOOKUP(B66,Sched!A:A,1,FALSE)),0,1)</f>
        <v>1</v>
      </c>
    </row>
    <row r="67" spans="1:14" x14ac:dyDescent="0.25">
      <c r="A67">
        <v>22</v>
      </c>
      <c r="B67" t="s">
        <v>88</v>
      </c>
      <c r="C67" t="str">
        <f>VLOOKUP($B67,Sched!$A:$J,MATCH(C$1,Sched!$6:$6,0),FALSE)</f>
        <v>CatSubcat</v>
      </c>
      <c r="D67" t="str">
        <f>VLOOKUP($B67,Sched!$A:$J,MATCH(D$1,Sched!$6:$6,0),FALSE)</f>
        <v>Category</v>
      </c>
      <c r="E67">
        <f>VLOOKUP($B67,Sched!$A:$J,MATCH(E$1,Sched!$6:$6,0),FALSE)</f>
        <v>12</v>
      </c>
      <c r="F67">
        <f>VLOOKUP($A67,Schid!$A:$J,MATCH(F$1,Schid!$6:$6,0),FALSE)</f>
        <v>14</v>
      </c>
      <c r="G67" t="str">
        <f>VLOOKUP($A67,Schid!$A:$J,MATCH(G$1,Schid!$6:$6,0),FALSE)</f>
        <v>NULL</v>
      </c>
      <c r="H67" t="str">
        <f>VLOOKUP($A67,Schid!$A:$J,MATCH(H$1,Schid!$6:$6,0),FALSE)</f>
        <v>NULL</v>
      </c>
      <c r="I67" t="str">
        <f>VLOOKUP($A67,Schid!$A:$J,MATCH(I$1,Schid!$6:$6,0),FALSE)</f>
        <v>Lighting Equipment</v>
      </c>
      <c r="J67" t="str">
        <f>VLOOKUP($A67,Schid!$A:$J,MATCH(J$1,Schid!$6:$6,0),FALSE)</f>
        <v>NULL</v>
      </c>
      <c r="K67" t="str">
        <f>VLOOKUP($A67,Schid!$A:$J,MATCH(K$1,Schid!$6:$6,0),FALSE)</f>
        <v>NULL</v>
      </c>
      <c r="L67" t="str">
        <f>VLOOKUP($A67,Schid!$A:$J,MATCH(L$1,Schid!$6:$6,0),FALSE)</f>
        <v>Lighting Equipment|||</v>
      </c>
      <c r="M67">
        <f>COUNTIFS(A:A,A67)</f>
        <v>1</v>
      </c>
      <c r="N67">
        <f>IF(ISERROR(VLOOKUP(B67,Sched!A:A,1,FALSE)),0,1)</f>
        <v>1</v>
      </c>
    </row>
    <row r="68" spans="1:14" x14ac:dyDescent="0.25">
      <c r="A68">
        <v>71816</v>
      </c>
      <c r="B68" t="s">
        <v>88</v>
      </c>
      <c r="C68" t="str">
        <f>VLOOKUP($B68,Sched!$A:$J,MATCH(C$1,Sched!$6:$6,0),FALSE)</f>
        <v>CatSubcat</v>
      </c>
      <c r="D68" t="str">
        <f>VLOOKUP($B68,Sched!$A:$J,MATCH(D$1,Sched!$6:$6,0),FALSE)</f>
        <v>Category</v>
      </c>
      <c r="E68">
        <f>VLOOKUP($B68,Sched!$A:$J,MATCH(E$1,Sched!$6:$6,0),FALSE)</f>
        <v>12</v>
      </c>
      <c r="F68">
        <f>VLOOKUP($A68,Schid!$A:$J,MATCH(F$1,Schid!$6:$6,0),FALSE)</f>
        <v>2555</v>
      </c>
      <c r="G68" t="str">
        <f>VLOOKUP($A68,Schid!$A:$J,MATCH(G$1,Schid!$6:$6,0),FALSE)</f>
        <v>NULL</v>
      </c>
      <c r="H68" t="str">
        <f>VLOOKUP($A68,Schid!$A:$J,MATCH(H$1,Schid!$6:$6,0),FALSE)</f>
        <v>NULL</v>
      </c>
      <c r="I68" t="str">
        <f>VLOOKUP($A68,Schid!$A:$J,MATCH(I$1,Schid!$6:$6,0),FALSE)</f>
        <v>Site Services Equipment</v>
      </c>
      <c r="J68" t="str">
        <f>VLOOKUP($A68,Schid!$A:$J,MATCH(J$1,Schid!$6:$6,0),FALSE)</f>
        <v>NULL</v>
      </c>
      <c r="K68" t="str">
        <f>VLOOKUP($A68,Schid!$A:$J,MATCH(K$1,Schid!$6:$6,0),FALSE)</f>
        <v>NULL</v>
      </c>
      <c r="L68" t="str">
        <f>VLOOKUP($A68,Schid!$A:$J,MATCH(L$1,Schid!$6:$6,0),FALSE)</f>
        <v>Site Services Equipment|||</v>
      </c>
      <c r="M68">
        <f>COUNTIFS(A:A,A68)</f>
        <v>1</v>
      </c>
      <c r="N68">
        <f>IF(ISERROR(VLOOKUP(B68,Sched!A:A,1,FALSE)),0,1)</f>
        <v>1</v>
      </c>
    </row>
    <row r="69" spans="1:14" x14ac:dyDescent="0.25">
      <c r="A69">
        <v>62</v>
      </c>
      <c r="B69" t="s">
        <v>89</v>
      </c>
      <c r="C69" t="str">
        <f>VLOOKUP($B69,Sched!$A:$J,MATCH(C$1,Sched!$6:$6,0),FALSE)</f>
        <v>CatSubcat</v>
      </c>
      <c r="D69" t="str">
        <f>VLOOKUP($B69,Sched!$A:$J,MATCH(D$1,Sched!$6:$6,0),FALSE)</f>
        <v>Category</v>
      </c>
      <c r="E69">
        <f>VLOOKUP($B69,Sched!$A:$J,MATCH(E$1,Sched!$6:$6,0),FALSE)</f>
        <v>12</v>
      </c>
      <c r="F69">
        <f>VLOOKUP($A69,Schid!$A:$J,MATCH(F$1,Schid!$6:$6,0),FALSE)</f>
        <v>314</v>
      </c>
      <c r="G69" t="str">
        <f>VLOOKUP($A69,Schid!$A:$J,MATCH(G$1,Schid!$6:$6,0),FALSE)</f>
        <v>NULL</v>
      </c>
      <c r="H69" t="str">
        <f>VLOOKUP($A69,Schid!$A:$J,MATCH(H$1,Schid!$6:$6,0),FALSE)</f>
        <v>NULL</v>
      </c>
      <c r="I69" t="str">
        <f>VLOOKUP($A69,Schid!$A:$J,MATCH(I$1,Schid!$6:$6,0),FALSE)</f>
        <v>Mast Lifts</v>
      </c>
      <c r="J69" t="str">
        <f>VLOOKUP($A69,Schid!$A:$J,MATCH(J$1,Schid!$6:$6,0),FALSE)</f>
        <v>NULL</v>
      </c>
      <c r="K69" t="str">
        <f>VLOOKUP($A69,Schid!$A:$J,MATCH(K$1,Schid!$6:$6,0),FALSE)</f>
        <v>NULL</v>
      </c>
      <c r="L69" t="str">
        <f>VLOOKUP($A69,Schid!$A:$J,MATCH(L$1,Schid!$6:$6,0),FALSE)</f>
        <v>Mast Lifts|||</v>
      </c>
      <c r="M69">
        <f>COUNTIFS(A:A,A69)</f>
        <v>1</v>
      </c>
      <c r="N69">
        <f>IF(ISERROR(VLOOKUP(B69,Sched!A:A,1,FALSE)),0,1)</f>
        <v>1</v>
      </c>
    </row>
    <row r="70" spans="1:14" x14ac:dyDescent="0.25">
      <c r="A70">
        <v>8</v>
      </c>
      <c r="B70" t="s">
        <v>89</v>
      </c>
      <c r="C70" t="str">
        <f>VLOOKUP($B70,Sched!$A:$J,MATCH(C$1,Sched!$6:$6,0),FALSE)</f>
        <v>CatSubcat</v>
      </c>
      <c r="D70" t="str">
        <f>VLOOKUP($B70,Sched!$A:$J,MATCH(D$1,Sched!$6:$6,0),FALSE)</f>
        <v>Category</v>
      </c>
      <c r="E70">
        <f>VLOOKUP($B70,Sched!$A:$J,MATCH(E$1,Sched!$6:$6,0),FALSE)</f>
        <v>12</v>
      </c>
      <c r="F70">
        <f>VLOOKUP($A70,Schid!$A:$J,MATCH(F$1,Schid!$6:$6,0),FALSE)</f>
        <v>315</v>
      </c>
      <c r="G70" t="str">
        <f>VLOOKUP($A70,Schid!$A:$J,MATCH(G$1,Schid!$6:$6,0),FALSE)</f>
        <v>NULL</v>
      </c>
      <c r="H70" t="str">
        <f>VLOOKUP($A70,Schid!$A:$J,MATCH(H$1,Schid!$6:$6,0),FALSE)</f>
        <v>NULL</v>
      </c>
      <c r="I70" t="str">
        <f>VLOOKUP($A70,Schid!$A:$J,MATCH(I$1,Schid!$6:$6,0),FALSE)</f>
        <v>Scissor Lifts</v>
      </c>
      <c r="J70" t="str">
        <f>VLOOKUP($A70,Schid!$A:$J,MATCH(J$1,Schid!$6:$6,0),FALSE)</f>
        <v>NULL</v>
      </c>
      <c r="K70" t="str">
        <f>VLOOKUP($A70,Schid!$A:$J,MATCH(K$1,Schid!$6:$6,0),FALSE)</f>
        <v>NULL</v>
      </c>
      <c r="L70" t="str">
        <f>VLOOKUP($A70,Schid!$A:$J,MATCH(L$1,Schid!$6:$6,0),FALSE)</f>
        <v>Scissor Lifts|||</v>
      </c>
      <c r="M70">
        <f>COUNTIFS(A:A,A70)</f>
        <v>1</v>
      </c>
      <c r="N70">
        <f>IF(ISERROR(VLOOKUP(B70,Sched!A:A,1,FALSE)),0,1)</f>
        <v>1</v>
      </c>
    </row>
    <row r="71" spans="1:14" x14ac:dyDescent="0.25">
      <c r="A71">
        <v>66824</v>
      </c>
      <c r="B71" t="s">
        <v>91</v>
      </c>
      <c r="C71" t="str">
        <f>VLOOKUP($B71,Sched!$A:$J,MATCH(C$1,Sched!$6:$6,0),FALSE)</f>
        <v>CatSubcat</v>
      </c>
      <c r="D71" t="str">
        <f>VLOOKUP($B71,Sched!$A:$J,MATCH(D$1,Sched!$6:$6,0),FALSE)</f>
        <v>Category</v>
      </c>
      <c r="E71">
        <f>VLOOKUP($B71,Sched!$A:$J,MATCH(E$1,Sched!$6:$6,0),FALSE)</f>
        <v>12</v>
      </c>
      <c r="F71">
        <f>VLOOKUP($A71,Schid!$A:$J,MATCH(F$1,Schid!$6:$6,0),FALSE)</f>
        <v>2509</v>
      </c>
      <c r="G71" t="str">
        <f>VLOOKUP($A71,Schid!$A:$J,MATCH(G$1,Schid!$6:$6,0),FALSE)</f>
        <v>NULL</v>
      </c>
      <c r="H71" t="str">
        <f>VLOOKUP($A71,Schid!$A:$J,MATCH(H$1,Schid!$6:$6,0),FALSE)</f>
        <v>NULL</v>
      </c>
      <c r="I71" t="str">
        <f>VLOOKUP($A71,Schid!$A:$J,MATCH(I$1,Schid!$6:$6,0),FALSE)</f>
        <v>Compact Track Loaders</v>
      </c>
      <c r="J71" t="str">
        <f>VLOOKUP($A71,Schid!$A:$J,MATCH(J$1,Schid!$6:$6,0),FALSE)</f>
        <v>NULL</v>
      </c>
      <c r="K71" t="str">
        <f>VLOOKUP($A71,Schid!$A:$J,MATCH(K$1,Schid!$6:$6,0),FALSE)</f>
        <v>NULL</v>
      </c>
      <c r="L71" t="str">
        <f>VLOOKUP($A71,Schid!$A:$J,MATCH(L$1,Schid!$6:$6,0),FALSE)</f>
        <v>Compact Track Loaders|||</v>
      </c>
      <c r="M71">
        <f>COUNTIFS(A:A,A71)</f>
        <v>1</v>
      </c>
      <c r="N71">
        <f>IF(ISERROR(VLOOKUP(B71,Sched!A:A,1,FALSE)),0,1)</f>
        <v>1</v>
      </c>
    </row>
    <row r="72" spans="1:14" x14ac:dyDescent="0.25">
      <c r="A72">
        <v>66825</v>
      </c>
      <c r="B72" t="s">
        <v>91</v>
      </c>
      <c r="C72" t="str">
        <f>VLOOKUP($B72,Sched!$A:$J,MATCH(C$1,Sched!$6:$6,0),FALSE)</f>
        <v>CatSubcat</v>
      </c>
      <c r="D72" t="str">
        <f>VLOOKUP($B72,Sched!$A:$J,MATCH(D$1,Sched!$6:$6,0),FALSE)</f>
        <v>Category</v>
      </c>
      <c r="E72">
        <f>VLOOKUP($B72,Sched!$A:$J,MATCH(E$1,Sched!$6:$6,0),FALSE)</f>
        <v>12</v>
      </c>
      <c r="F72">
        <f>VLOOKUP($A72,Schid!$A:$J,MATCH(F$1,Schid!$6:$6,0),FALSE)</f>
        <v>2510</v>
      </c>
      <c r="G72" t="str">
        <f>VLOOKUP($A72,Schid!$A:$J,MATCH(G$1,Schid!$6:$6,0),FALSE)</f>
        <v>NULL</v>
      </c>
      <c r="H72" t="str">
        <f>VLOOKUP($A72,Schid!$A:$J,MATCH(H$1,Schid!$6:$6,0),FALSE)</f>
        <v>NULL</v>
      </c>
      <c r="I72" t="str">
        <f>VLOOKUP($A72,Schid!$A:$J,MATCH(I$1,Schid!$6:$6,0),FALSE)</f>
        <v>Mini Dumpers And Loaders</v>
      </c>
      <c r="J72" t="str">
        <f>VLOOKUP($A72,Schid!$A:$J,MATCH(J$1,Schid!$6:$6,0),FALSE)</f>
        <v>NULL</v>
      </c>
      <c r="K72" t="str">
        <f>VLOOKUP($A72,Schid!$A:$J,MATCH(K$1,Schid!$6:$6,0),FALSE)</f>
        <v>NULL</v>
      </c>
      <c r="L72" t="str">
        <f>VLOOKUP($A72,Schid!$A:$J,MATCH(L$1,Schid!$6:$6,0),FALSE)</f>
        <v>Mini Dumpers And Loaders|||</v>
      </c>
      <c r="M72">
        <f>COUNTIFS(A:A,A72)</f>
        <v>1</v>
      </c>
      <c r="N72">
        <f>IF(ISERROR(VLOOKUP(B72,Sched!A:A,1,FALSE)),0,1)</f>
        <v>1</v>
      </c>
    </row>
    <row r="73" spans="1:14" x14ac:dyDescent="0.25">
      <c r="A73">
        <v>58</v>
      </c>
      <c r="B73" t="s">
        <v>91</v>
      </c>
      <c r="C73" t="str">
        <f>VLOOKUP($B73,Sched!$A:$J,MATCH(C$1,Sched!$6:$6,0),FALSE)</f>
        <v>CatSubcat</v>
      </c>
      <c r="D73" t="str">
        <f>VLOOKUP($B73,Sched!$A:$J,MATCH(D$1,Sched!$6:$6,0),FALSE)</f>
        <v>Category</v>
      </c>
      <c r="E73">
        <f>VLOOKUP($B73,Sched!$A:$J,MATCH(E$1,Sched!$6:$6,0),FALSE)</f>
        <v>12</v>
      </c>
      <c r="F73">
        <f>VLOOKUP($A73,Schid!$A:$J,MATCH(F$1,Schid!$6:$6,0),FALSE)</f>
        <v>360</v>
      </c>
      <c r="G73" t="str">
        <f>VLOOKUP($A73,Schid!$A:$J,MATCH(G$1,Schid!$6:$6,0),FALSE)</f>
        <v>NULL</v>
      </c>
      <c r="H73" t="str">
        <f>VLOOKUP($A73,Schid!$A:$J,MATCH(H$1,Schid!$6:$6,0),FALSE)</f>
        <v>NULL</v>
      </c>
      <c r="I73" t="str">
        <f>VLOOKUP($A73,Schid!$A:$J,MATCH(I$1,Schid!$6:$6,0),FALSE)</f>
        <v>Skid Steer Loaders</v>
      </c>
      <c r="J73" t="str">
        <f>VLOOKUP($A73,Schid!$A:$J,MATCH(J$1,Schid!$6:$6,0),FALSE)</f>
        <v>NULL</v>
      </c>
      <c r="K73" t="str">
        <f>VLOOKUP($A73,Schid!$A:$J,MATCH(K$1,Schid!$6:$6,0),FALSE)</f>
        <v>NULL</v>
      </c>
      <c r="L73" t="str">
        <f>VLOOKUP($A73,Schid!$A:$J,MATCH(L$1,Schid!$6:$6,0),FALSE)</f>
        <v>Skid Steer Loaders|||</v>
      </c>
      <c r="M73">
        <f>COUNTIFS(A:A,A73)</f>
        <v>1</v>
      </c>
      <c r="N73">
        <f>IF(ISERROR(VLOOKUP(B73,Sched!A:A,1,FALSE)),0,1)</f>
        <v>1</v>
      </c>
    </row>
    <row r="74" spans="1:14" x14ac:dyDescent="0.25">
      <c r="A74">
        <v>33</v>
      </c>
      <c r="B74" t="s">
        <v>91</v>
      </c>
      <c r="C74" t="str">
        <f>VLOOKUP($B74,Sched!$A:$J,MATCH(C$1,Sched!$6:$6,0),FALSE)</f>
        <v>CatSubcat</v>
      </c>
      <c r="D74" t="str">
        <f>VLOOKUP($B74,Sched!$A:$J,MATCH(D$1,Sched!$6:$6,0),FALSE)</f>
        <v>Category</v>
      </c>
      <c r="E74">
        <f>VLOOKUP($B74,Sched!$A:$J,MATCH(E$1,Sched!$6:$6,0),FALSE)</f>
        <v>12</v>
      </c>
      <c r="F74">
        <f>VLOOKUP($A74,Schid!$A:$J,MATCH(F$1,Schid!$6:$6,0),FALSE)</f>
        <v>293</v>
      </c>
      <c r="G74" t="str">
        <f>VLOOKUP($A74,Schid!$A:$J,MATCH(G$1,Schid!$6:$6,0),FALSE)</f>
        <v>NULL</v>
      </c>
      <c r="H74" t="str">
        <f>VLOOKUP($A74,Schid!$A:$J,MATCH(H$1,Schid!$6:$6,0),FALSE)</f>
        <v>NULL</v>
      </c>
      <c r="I74" t="str">
        <f>VLOOKUP($A74,Schid!$A:$J,MATCH(I$1,Schid!$6:$6,0),FALSE)</f>
        <v>Wheel Dumpers</v>
      </c>
      <c r="J74" t="str">
        <f>VLOOKUP($A74,Schid!$A:$J,MATCH(J$1,Schid!$6:$6,0),FALSE)</f>
        <v>NULL</v>
      </c>
      <c r="K74" t="str">
        <f>VLOOKUP($A74,Schid!$A:$J,MATCH(K$1,Schid!$6:$6,0),FALSE)</f>
        <v>NULL</v>
      </c>
      <c r="L74" t="str">
        <f>VLOOKUP($A74,Schid!$A:$J,MATCH(L$1,Schid!$6:$6,0),FALSE)</f>
        <v>Wheel Dumpers|||</v>
      </c>
      <c r="M74">
        <f>COUNTIFS(A:A,A74)</f>
        <v>1</v>
      </c>
      <c r="N74">
        <f>IF(ISERROR(VLOOKUP(B74,Sched!A:A,1,FALSE)),0,1)</f>
        <v>1</v>
      </c>
    </row>
    <row r="75" spans="1:14" x14ac:dyDescent="0.25">
      <c r="A75">
        <v>19</v>
      </c>
      <c r="B75" t="s">
        <v>25</v>
      </c>
      <c r="C75" t="str">
        <f>VLOOKUP($B75,Sched!$A:$J,MATCH(C$1,Sched!$6:$6,0),FALSE)</f>
        <v>CatSubcat</v>
      </c>
      <c r="D75" t="str">
        <f>VLOOKUP($B75,Sched!$A:$J,MATCH(D$1,Sched!$6:$6,0),FALSE)</f>
        <v>Category</v>
      </c>
      <c r="E75">
        <f>VLOOKUP($B75,Sched!$A:$J,MATCH(E$1,Sched!$6:$6,0),FALSE)</f>
        <v>12</v>
      </c>
      <c r="F75">
        <f>VLOOKUP($A75,Schid!$A:$J,MATCH(F$1,Schid!$6:$6,0),FALSE)</f>
        <v>1951</v>
      </c>
      <c r="G75" t="str">
        <f>VLOOKUP($A75,Schid!$A:$J,MATCH(G$1,Schid!$6:$6,0),FALSE)</f>
        <v>NULL</v>
      </c>
      <c r="H75" t="str">
        <f>VLOOKUP($A75,Schid!$A:$J,MATCH(H$1,Schid!$6:$6,0),FALSE)</f>
        <v>NULL</v>
      </c>
      <c r="I75" t="str">
        <f>VLOOKUP($A75,Schid!$A:$J,MATCH(I$1,Schid!$6:$6,0),FALSE)</f>
        <v>Forklift Accessories</v>
      </c>
      <c r="J75" t="str">
        <f>VLOOKUP($A75,Schid!$A:$J,MATCH(J$1,Schid!$6:$6,0),FALSE)</f>
        <v>NULL</v>
      </c>
      <c r="K75" t="str">
        <f>VLOOKUP($A75,Schid!$A:$J,MATCH(K$1,Schid!$6:$6,0),FALSE)</f>
        <v>NULL</v>
      </c>
      <c r="L75" t="str">
        <f>VLOOKUP($A75,Schid!$A:$J,MATCH(L$1,Schid!$6:$6,0),FALSE)</f>
        <v>Forklift Accessories|||</v>
      </c>
      <c r="M75">
        <f>COUNTIFS(A:A,A75)</f>
        <v>1</v>
      </c>
      <c r="N75">
        <f>IF(ISERROR(VLOOKUP(B75,Sched!A:A,1,FALSE)),0,1)</f>
        <v>1</v>
      </c>
    </row>
    <row r="76" spans="1:14" x14ac:dyDescent="0.25">
      <c r="A76">
        <v>3</v>
      </c>
      <c r="B76" t="s">
        <v>25</v>
      </c>
      <c r="C76" t="str">
        <f>VLOOKUP($B76,Sched!$A:$J,MATCH(C$1,Sched!$6:$6,0),FALSE)</f>
        <v>CatSubcat</v>
      </c>
      <c r="D76" t="str">
        <f>VLOOKUP($B76,Sched!$A:$J,MATCH(D$1,Sched!$6:$6,0),FALSE)</f>
        <v>Category</v>
      </c>
      <c r="E76">
        <f>VLOOKUP($B76,Sched!$A:$J,MATCH(E$1,Sched!$6:$6,0),FALSE)</f>
        <v>12</v>
      </c>
      <c r="F76">
        <f>VLOOKUP($A76,Schid!$A:$J,MATCH(F$1,Schid!$6:$6,0),FALSE)</f>
        <v>453</v>
      </c>
      <c r="G76" t="str">
        <f>VLOOKUP($A76,Schid!$A:$J,MATCH(G$1,Schid!$6:$6,0),FALSE)</f>
        <v>NULL</v>
      </c>
      <c r="H76" t="str">
        <f>VLOOKUP($A76,Schid!$A:$J,MATCH(H$1,Schid!$6:$6,0),FALSE)</f>
        <v>NULL</v>
      </c>
      <c r="I76" t="str">
        <f>VLOOKUP($A76,Schid!$A:$J,MATCH(I$1,Schid!$6:$6,0),FALSE)</f>
        <v>Forklift Trucks</v>
      </c>
      <c r="J76" t="str">
        <f>VLOOKUP($A76,Schid!$A:$J,MATCH(J$1,Schid!$6:$6,0),FALSE)</f>
        <v>NULL</v>
      </c>
      <c r="K76" t="str">
        <f>VLOOKUP($A76,Schid!$A:$J,MATCH(K$1,Schid!$6:$6,0),FALSE)</f>
        <v>NULL</v>
      </c>
      <c r="L76" t="str">
        <f>VLOOKUP($A76,Schid!$A:$J,MATCH(L$1,Schid!$6:$6,0),FALSE)</f>
        <v>Forklift Trucks|||</v>
      </c>
      <c r="M76">
        <f>COUNTIFS(A:A,A76)</f>
        <v>1</v>
      </c>
      <c r="N76">
        <f>IF(ISERROR(VLOOKUP(B76,Sched!A:A,1,FALSE)),0,1)</f>
        <v>1</v>
      </c>
    </row>
    <row r="77" spans="1:14" x14ac:dyDescent="0.25">
      <c r="A77">
        <v>71819</v>
      </c>
      <c r="B77" t="s">
        <v>25</v>
      </c>
      <c r="C77" t="str">
        <f>VLOOKUP($B77,Sched!$A:$J,MATCH(C$1,Sched!$6:$6,0),FALSE)</f>
        <v>CatSubcat</v>
      </c>
      <c r="D77" t="str">
        <f>VLOOKUP($B77,Sched!$A:$J,MATCH(D$1,Sched!$6:$6,0),FALSE)</f>
        <v>Category</v>
      </c>
      <c r="E77">
        <f>VLOOKUP($B77,Sched!$A:$J,MATCH(E$1,Sched!$6:$6,0),FALSE)</f>
        <v>12</v>
      </c>
      <c r="F77">
        <f>VLOOKUP($A77,Schid!$A:$J,MATCH(F$1,Schid!$6:$6,0),FALSE)</f>
        <v>2558</v>
      </c>
      <c r="G77" t="str">
        <f>VLOOKUP($A77,Schid!$A:$J,MATCH(G$1,Schid!$6:$6,0),FALSE)</f>
        <v>NULL</v>
      </c>
      <c r="H77" t="str">
        <f>VLOOKUP($A77,Schid!$A:$J,MATCH(H$1,Schid!$6:$6,0),FALSE)</f>
        <v>NULL</v>
      </c>
      <c r="I77" t="str">
        <f>VLOOKUP($A77,Schid!$A:$J,MATCH(I$1,Schid!$6:$6,0),FALSE)</f>
        <v>Material Handling</v>
      </c>
      <c r="J77" t="str">
        <f>VLOOKUP($A77,Schid!$A:$J,MATCH(J$1,Schid!$6:$6,0),FALSE)</f>
        <v>NULL</v>
      </c>
      <c r="K77" t="str">
        <f>VLOOKUP($A77,Schid!$A:$J,MATCH(K$1,Schid!$6:$6,0),FALSE)</f>
        <v>NULL</v>
      </c>
      <c r="L77" t="str">
        <f>VLOOKUP($A77,Schid!$A:$J,MATCH(L$1,Schid!$6:$6,0),FALSE)</f>
        <v>Material Handling|||</v>
      </c>
      <c r="M77">
        <f>COUNTIFS(A:A,A77)</f>
        <v>1</v>
      </c>
      <c r="N77">
        <f>IF(ISERROR(VLOOKUP(B77,Sched!A:A,1,FALSE)),0,1)</f>
        <v>1</v>
      </c>
    </row>
    <row r="78" spans="1:14" x14ac:dyDescent="0.25">
      <c r="A78">
        <v>34</v>
      </c>
      <c r="B78" t="s">
        <v>25</v>
      </c>
      <c r="C78" t="str">
        <f>VLOOKUP($B78,Sched!$A:$J,MATCH(C$1,Sched!$6:$6,0),FALSE)</f>
        <v>CatSubcat</v>
      </c>
      <c r="D78" t="str">
        <f>VLOOKUP($B78,Sched!$A:$J,MATCH(D$1,Sched!$6:$6,0),FALSE)</f>
        <v>Category</v>
      </c>
      <c r="E78">
        <f>VLOOKUP($B78,Sched!$A:$J,MATCH(E$1,Sched!$6:$6,0),FALSE)</f>
        <v>12</v>
      </c>
      <c r="F78">
        <f>VLOOKUP($A78,Schid!$A:$J,MATCH(F$1,Schid!$6:$6,0),FALSE)</f>
        <v>450</v>
      </c>
      <c r="G78" t="str">
        <f>VLOOKUP($A78,Schid!$A:$J,MATCH(G$1,Schid!$6:$6,0),FALSE)</f>
        <v>NULL</v>
      </c>
      <c r="H78" t="str">
        <f>VLOOKUP($A78,Schid!$A:$J,MATCH(H$1,Schid!$6:$6,0),FALSE)</f>
        <v>NULL</v>
      </c>
      <c r="I78" t="str">
        <f>VLOOKUP($A78,Schid!$A:$J,MATCH(I$1,Schid!$6:$6,0),FALSE)</f>
        <v>Other Forklifts</v>
      </c>
      <c r="J78" t="str">
        <f>VLOOKUP($A78,Schid!$A:$J,MATCH(J$1,Schid!$6:$6,0),FALSE)</f>
        <v>NULL</v>
      </c>
      <c r="K78" t="str">
        <f>VLOOKUP($A78,Schid!$A:$J,MATCH(K$1,Schid!$6:$6,0),FALSE)</f>
        <v>NULL</v>
      </c>
      <c r="L78" t="str">
        <f>VLOOKUP($A78,Schid!$A:$J,MATCH(L$1,Schid!$6:$6,0),FALSE)</f>
        <v>Other Forklifts|||</v>
      </c>
      <c r="M78">
        <f>COUNTIFS(A:A,A78)</f>
        <v>1</v>
      </c>
      <c r="N78">
        <f>IF(ISERROR(VLOOKUP(B78,Sched!A:A,1,FALSE)),0,1)</f>
        <v>1</v>
      </c>
    </row>
    <row r="79" spans="1:14" x14ac:dyDescent="0.25">
      <c r="A79">
        <v>25</v>
      </c>
      <c r="B79" t="s">
        <v>25</v>
      </c>
      <c r="C79" t="str">
        <f>VLOOKUP($B79,Sched!$A:$J,MATCH(C$1,Sched!$6:$6,0),FALSE)</f>
        <v>CatSubcat</v>
      </c>
      <c r="D79" t="str">
        <f>VLOOKUP($B79,Sched!$A:$J,MATCH(D$1,Sched!$6:$6,0),FALSE)</f>
        <v>Category</v>
      </c>
      <c r="E79">
        <f>VLOOKUP($B79,Sched!$A:$J,MATCH(E$1,Sched!$6:$6,0),FALSE)</f>
        <v>12</v>
      </c>
      <c r="F79">
        <f>VLOOKUP($A79,Schid!$A:$J,MATCH(F$1,Schid!$6:$6,0),FALSE)</f>
        <v>451</v>
      </c>
      <c r="G79" t="str">
        <f>VLOOKUP($A79,Schid!$A:$J,MATCH(G$1,Schid!$6:$6,0),FALSE)</f>
        <v>NULL</v>
      </c>
      <c r="H79" t="str">
        <f>VLOOKUP($A79,Schid!$A:$J,MATCH(H$1,Schid!$6:$6,0),FALSE)</f>
        <v>NULL</v>
      </c>
      <c r="I79" t="str">
        <f>VLOOKUP($A79,Schid!$A:$J,MATCH(I$1,Schid!$6:$6,0),FALSE)</f>
        <v>Telehandlers</v>
      </c>
      <c r="J79" t="str">
        <f>VLOOKUP($A79,Schid!$A:$J,MATCH(J$1,Schid!$6:$6,0),FALSE)</f>
        <v>NULL</v>
      </c>
      <c r="K79" t="str">
        <f>VLOOKUP($A79,Schid!$A:$J,MATCH(K$1,Schid!$6:$6,0),FALSE)</f>
        <v>NULL</v>
      </c>
      <c r="L79" t="str">
        <f>VLOOKUP($A79,Schid!$A:$J,MATCH(L$1,Schid!$6:$6,0),FALSE)</f>
        <v>Telehandlers|||</v>
      </c>
      <c r="M79">
        <f>COUNTIFS(A:A,A79)</f>
        <v>1</v>
      </c>
      <c r="N79">
        <f>IF(ISERROR(VLOOKUP(B79,Sched!A:A,1,FALSE)),0,1)</f>
        <v>1</v>
      </c>
    </row>
    <row r="80" spans="1:14" x14ac:dyDescent="0.25">
      <c r="A80">
        <v>101036</v>
      </c>
      <c r="B80" t="s">
        <v>1224</v>
      </c>
      <c r="C80" t="str">
        <f>VLOOKUP($B80,Sched!$A:$J,MATCH(C$1,Sched!$6:$6,0),FALSE)</f>
        <v>CatSubcat</v>
      </c>
      <c r="D80" t="str">
        <f>VLOOKUP($B80,Sched!$A:$J,MATCH(D$1,Sched!$6:$6,0),FALSE)</f>
        <v>Category</v>
      </c>
      <c r="E80">
        <f>VLOOKUP($B80,Sched!$A:$J,MATCH(E$1,Sched!$6:$6,0),FALSE)</f>
        <v>12</v>
      </c>
      <c r="F80">
        <f>VLOOKUP($A80,Schid!$A:$J,MATCH(F$1,Schid!$6:$6,0),FALSE)</f>
        <v>451</v>
      </c>
      <c r="G80">
        <f>VLOOKUP($A80,Schid!$A:$J,MATCH(G$1,Schid!$6:$6,0),FALSE)</f>
        <v>2814</v>
      </c>
      <c r="H80" t="str">
        <f>VLOOKUP($A80,Schid!$A:$J,MATCH(H$1,Schid!$6:$6,0),FALSE)</f>
        <v>NULL</v>
      </c>
      <c r="I80" t="str">
        <f>VLOOKUP($A80,Schid!$A:$J,MATCH(I$1,Schid!$6:$6,0),FALSE)</f>
        <v>Telehandlers</v>
      </c>
      <c r="J80" t="str">
        <f>VLOOKUP($A80,Schid!$A:$J,MATCH(J$1,Schid!$6:$6,0),FALSE)</f>
        <v>10,000-10,999 Lb Telehandlers</v>
      </c>
      <c r="K80" t="str">
        <f>VLOOKUP($A80,Schid!$A:$J,MATCH(K$1,Schid!$6:$6,0),FALSE)</f>
        <v>NULL</v>
      </c>
      <c r="L80" t="str">
        <f>VLOOKUP($A80,Schid!$A:$J,MATCH(L$1,Schid!$6:$6,0),FALSE)</f>
        <v>Telehandlers|10,000-10,999 Lb Telehandlers||</v>
      </c>
      <c r="M80">
        <f>COUNTIFS(A:A,A80)</f>
        <v>1</v>
      </c>
      <c r="N80">
        <f>IF(ISERROR(VLOOKUP(B80,Sched!A:A,1,FALSE)),0,1)</f>
        <v>1</v>
      </c>
    </row>
    <row r="81" spans="1:14" x14ac:dyDescent="0.25">
      <c r="A81">
        <v>101037</v>
      </c>
      <c r="B81" t="s">
        <v>1224</v>
      </c>
      <c r="C81" t="str">
        <f>VLOOKUP($B81,Sched!$A:$J,MATCH(C$1,Sched!$6:$6,0),FALSE)</f>
        <v>CatSubcat</v>
      </c>
      <c r="D81" t="str">
        <f>VLOOKUP($B81,Sched!$A:$J,MATCH(D$1,Sched!$6:$6,0),FALSE)</f>
        <v>Category</v>
      </c>
      <c r="E81">
        <f>VLOOKUP($B81,Sched!$A:$J,MATCH(E$1,Sched!$6:$6,0),FALSE)</f>
        <v>12</v>
      </c>
      <c r="F81">
        <f>VLOOKUP($A81,Schid!$A:$J,MATCH(F$1,Schid!$6:$6,0),FALSE)</f>
        <v>451</v>
      </c>
      <c r="G81">
        <f>VLOOKUP($A81,Schid!$A:$J,MATCH(G$1,Schid!$6:$6,0),FALSE)</f>
        <v>2815</v>
      </c>
      <c r="H81" t="str">
        <f>VLOOKUP($A81,Schid!$A:$J,MATCH(H$1,Schid!$6:$6,0),FALSE)</f>
        <v>NULL</v>
      </c>
      <c r="I81" t="str">
        <f>VLOOKUP($A81,Schid!$A:$J,MATCH(I$1,Schid!$6:$6,0),FALSE)</f>
        <v>Telehandlers</v>
      </c>
      <c r="J81" t="str">
        <f>VLOOKUP($A81,Schid!$A:$J,MATCH(J$1,Schid!$6:$6,0),FALSE)</f>
        <v>11,000+ Lb Telehandlers</v>
      </c>
      <c r="K81" t="str">
        <f>VLOOKUP($A81,Schid!$A:$J,MATCH(K$1,Schid!$6:$6,0),FALSE)</f>
        <v>NULL</v>
      </c>
      <c r="L81" t="str">
        <f>VLOOKUP($A81,Schid!$A:$J,MATCH(L$1,Schid!$6:$6,0),FALSE)</f>
        <v>Telehandlers|11,000+ Lb Telehandlers||</v>
      </c>
      <c r="M81">
        <f>COUNTIFS(A:A,A81)</f>
        <v>1</v>
      </c>
      <c r="N81">
        <f>IF(ISERROR(VLOOKUP(B81,Sched!A:A,1,FALSE)),0,1)</f>
        <v>1</v>
      </c>
    </row>
    <row r="82" spans="1:14" x14ac:dyDescent="0.25">
      <c r="A82">
        <v>14</v>
      </c>
      <c r="B82" t="s">
        <v>1224</v>
      </c>
      <c r="C82" t="str">
        <f>VLOOKUP($B82,Sched!$A:$J,MATCH(C$1,Sched!$6:$6,0),FALSE)</f>
        <v>CatSubcat</v>
      </c>
      <c r="D82" t="str">
        <f>VLOOKUP($B82,Sched!$A:$J,MATCH(D$1,Sched!$6:$6,0),FALSE)</f>
        <v>Category</v>
      </c>
      <c r="E82">
        <f>VLOOKUP($B82,Sched!$A:$J,MATCH(E$1,Sched!$6:$6,0),FALSE)</f>
        <v>12</v>
      </c>
      <c r="F82">
        <f>VLOOKUP($A82,Schid!$A:$J,MATCH(F$1,Schid!$6:$6,0),FALSE)</f>
        <v>452</v>
      </c>
      <c r="G82" t="str">
        <f>VLOOKUP($A82,Schid!$A:$J,MATCH(G$1,Schid!$6:$6,0),FALSE)</f>
        <v>NULL</v>
      </c>
      <c r="H82" t="str">
        <f>VLOOKUP($A82,Schid!$A:$J,MATCH(H$1,Schid!$6:$6,0),FALSE)</f>
        <v>NULL</v>
      </c>
      <c r="I82" t="str">
        <f>VLOOKUP($A82,Schid!$A:$J,MATCH(I$1,Schid!$6:$6,0),FALSE)</f>
        <v>Rough-Terrain Forklifts</v>
      </c>
      <c r="J82" t="str">
        <f>VLOOKUP($A82,Schid!$A:$J,MATCH(J$1,Schid!$6:$6,0),FALSE)</f>
        <v>NULL</v>
      </c>
      <c r="K82" t="str">
        <f>VLOOKUP($A82,Schid!$A:$J,MATCH(K$1,Schid!$6:$6,0),FALSE)</f>
        <v>NULL</v>
      </c>
      <c r="L82" t="str">
        <f>VLOOKUP($A82,Schid!$A:$J,MATCH(L$1,Schid!$6:$6,0),FALSE)</f>
        <v>Rough-Terrain Forklifts|||</v>
      </c>
      <c r="M82">
        <f>COUNTIFS(A:A,A82)</f>
        <v>1</v>
      </c>
      <c r="N82">
        <f>IF(ISERROR(VLOOKUP(B82,Sched!A:A,1,FALSE)),0,1)</f>
        <v>1</v>
      </c>
    </row>
    <row r="83" spans="1:14" x14ac:dyDescent="0.25">
      <c r="A83">
        <v>84190</v>
      </c>
      <c r="B83" t="s">
        <v>1224</v>
      </c>
      <c r="C83" t="str">
        <f>VLOOKUP($B83,Sched!$A:$J,MATCH(C$1,Sched!$6:$6,0),FALSE)</f>
        <v>CatSubcat</v>
      </c>
      <c r="D83" t="str">
        <f>VLOOKUP($B83,Sched!$A:$J,MATCH(D$1,Sched!$6:$6,0),FALSE)</f>
        <v>Category</v>
      </c>
      <c r="E83">
        <f>VLOOKUP($B83,Sched!$A:$J,MATCH(E$1,Sched!$6:$6,0),FALSE)</f>
        <v>12</v>
      </c>
      <c r="F83">
        <f>VLOOKUP($A83,Schid!$A:$J,MATCH(F$1,Schid!$6:$6,0),FALSE)</f>
        <v>453</v>
      </c>
      <c r="G83">
        <f>VLOOKUP($A83,Schid!$A:$J,MATCH(G$1,Schid!$6:$6,0),FALSE)</f>
        <v>2619</v>
      </c>
      <c r="H83" t="str">
        <f>VLOOKUP($A83,Schid!$A:$J,MATCH(H$1,Schid!$6:$6,0),FALSE)</f>
        <v>NULL</v>
      </c>
      <c r="I83" t="str">
        <f>VLOOKUP($A83,Schid!$A:$J,MATCH(I$1,Schid!$6:$6,0),FALSE)</f>
        <v>Forklift Trucks</v>
      </c>
      <c r="J83" t="str">
        <f>VLOOKUP($A83,Schid!$A:$J,MATCH(J$1,Schid!$6:$6,0),FALSE)</f>
        <v>Reach Stackers And Container Handlers</v>
      </c>
      <c r="K83" t="str">
        <f>VLOOKUP($A83,Schid!$A:$J,MATCH(K$1,Schid!$6:$6,0),FALSE)</f>
        <v>NULL</v>
      </c>
      <c r="L83" t="str">
        <f>VLOOKUP($A83,Schid!$A:$J,MATCH(L$1,Schid!$6:$6,0),FALSE)</f>
        <v>Forklift Trucks|Reach Stackers And Container Handlers||</v>
      </c>
      <c r="M83">
        <f>COUNTIFS(A:A,A83)</f>
        <v>1</v>
      </c>
      <c r="N83">
        <f>IF(ISERROR(VLOOKUP(B83,Sched!A:A,1,FALSE)),0,1)</f>
        <v>1</v>
      </c>
    </row>
    <row r="84" spans="1:14" x14ac:dyDescent="0.25">
      <c r="A84">
        <v>122003</v>
      </c>
      <c r="B84" t="s">
        <v>1224</v>
      </c>
      <c r="C84" t="str">
        <f>VLOOKUP($B84,Sched!$A:$J,MATCH(C$1,Sched!$6:$6,0),FALSE)</f>
        <v>CatSubcat</v>
      </c>
      <c r="D84" t="str">
        <f>VLOOKUP($B84,Sched!$A:$J,MATCH(D$1,Sched!$6:$6,0),FALSE)</f>
        <v>Category</v>
      </c>
      <c r="E84">
        <f>VLOOKUP($B84,Sched!$A:$J,MATCH(E$1,Sched!$6:$6,0),FALSE)</f>
        <v>12</v>
      </c>
      <c r="F84">
        <f>VLOOKUP($A84,Schid!$A:$J,MATCH(F$1,Schid!$6:$6,0),FALSE)</f>
        <v>453</v>
      </c>
      <c r="G84">
        <f>VLOOKUP($A84,Schid!$A:$J,MATCH(G$1,Schid!$6:$6,0),FALSE)</f>
        <v>2874</v>
      </c>
      <c r="H84" t="str">
        <f>VLOOKUP($A84,Schid!$A:$J,MATCH(H$1,Schid!$6:$6,0),FALSE)</f>
        <v>NULL</v>
      </c>
      <c r="I84" t="str">
        <f>VLOOKUP($A84,Schid!$A:$J,MATCH(I$1,Schid!$6:$6,0),FALSE)</f>
        <v>Forklift Trucks</v>
      </c>
      <c r="J84" t="str">
        <f>VLOOKUP($A84,Schid!$A:$J,MATCH(J$1,Schid!$6:$6,0),FALSE)</f>
        <v>20,000+ Lb High-Capacity Engine-Driven Forklift Trucks</v>
      </c>
      <c r="K84" t="str">
        <f>VLOOKUP($A84,Schid!$A:$J,MATCH(K$1,Schid!$6:$6,0),FALSE)</f>
        <v>NULL</v>
      </c>
      <c r="L84" t="str">
        <f>VLOOKUP($A84,Schid!$A:$J,MATCH(L$1,Schid!$6:$6,0),FALSE)</f>
        <v>Forklift Trucks|20,000+ Lb High-Capacity Engine-Driven Forklift Trucks||</v>
      </c>
      <c r="M84">
        <f>COUNTIFS(A:A,A84)</f>
        <v>1</v>
      </c>
      <c r="N84">
        <f>IF(ISERROR(VLOOKUP(B84,Sched!A:A,1,FALSE)),0,1)</f>
        <v>1</v>
      </c>
    </row>
    <row r="85" spans="1:14" x14ac:dyDescent="0.25">
      <c r="A85">
        <v>44</v>
      </c>
      <c r="B85" t="s">
        <v>92</v>
      </c>
      <c r="C85" t="str">
        <f>VLOOKUP($B85,Sched!$A:$J,MATCH(C$1,Sched!$6:$6,0),FALSE)</f>
        <v>CatSubcat</v>
      </c>
      <c r="D85" t="str">
        <f>VLOOKUP($B85,Sched!$A:$J,MATCH(D$1,Sched!$6:$6,0),FALSE)</f>
        <v>Category</v>
      </c>
      <c r="E85">
        <f>VLOOKUP($B85,Sched!$A:$J,MATCH(E$1,Sched!$6:$6,0),FALSE)</f>
        <v>12</v>
      </c>
      <c r="F85">
        <f>VLOOKUP($A85,Schid!$A:$J,MATCH(F$1,Schid!$6:$6,0),FALSE)</f>
        <v>27</v>
      </c>
      <c r="G85" t="str">
        <f>VLOOKUP($A85,Schid!$A:$J,MATCH(G$1,Schid!$6:$6,0),FALSE)</f>
        <v>NULL</v>
      </c>
      <c r="H85" t="str">
        <f>VLOOKUP($A85,Schid!$A:$J,MATCH(H$1,Schid!$6:$6,0),FALSE)</f>
        <v>NULL</v>
      </c>
      <c r="I85" t="str">
        <f>VLOOKUP($A85,Schid!$A:$J,MATCH(I$1,Schid!$6:$6,0),FALSE)</f>
        <v>Welders</v>
      </c>
      <c r="J85" t="str">
        <f>VLOOKUP($A85,Schid!$A:$J,MATCH(J$1,Schid!$6:$6,0),FALSE)</f>
        <v>NULL</v>
      </c>
      <c r="K85" t="str">
        <f>VLOOKUP($A85,Schid!$A:$J,MATCH(K$1,Schid!$6:$6,0),FALSE)</f>
        <v>NULL</v>
      </c>
      <c r="L85" t="str">
        <f>VLOOKUP($A85,Schid!$A:$J,MATCH(L$1,Schid!$6:$6,0),FALSE)</f>
        <v>Welders|||</v>
      </c>
      <c r="M85">
        <f>COUNTIFS(A:A,A85)</f>
        <v>1</v>
      </c>
      <c r="N85">
        <f>IF(ISERROR(VLOOKUP(B85,Sched!A:A,1,FALSE)),0,1)</f>
        <v>1</v>
      </c>
    </row>
    <row r="86" spans="1:14" x14ac:dyDescent="0.25">
      <c r="A86">
        <v>72115</v>
      </c>
      <c r="B86" t="s">
        <v>92</v>
      </c>
      <c r="C86" t="str">
        <f>VLOOKUP($B86,Sched!$A:$J,MATCH(C$1,Sched!$6:$6,0),FALSE)</f>
        <v>CatSubcat</v>
      </c>
      <c r="D86" t="str">
        <f>VLOOKUP($B86,Sched!$A:$J,MATCH(D$1,Sched!$6:$6,0),FALSE)</f>
        <v>Category</v>
      </c>
      <c r="E86">
        <f>VLOOKUP($B86,Sched!$A:$J,MATCH(E$1,Sched!$6:$6,0),FALSE)</f>
        <v>12</v>
      </c>
      <c r="F86">
        <f>VLOOKUP($A86,Schid!$A:$J,MATCH(F$1,Schid!$6:$6,0),FALSE)</f>
        <v>2567</v>
      </c>
      <c r="G86" t="str">
        <f>VLOOKUP($A86,Schid!$A:$J,MATCH(G$1,Schid!$6:$6,0),FALSE)</f>
        <v>NULL</v>
      </c>
      <c r="H86" t="str">
        <f>VLOOKUP($A86,Schid!$A:$J,MATCH(H$1,Schid!$6:$6,0),FALSE)</f>
        <v>NULL</v>
      </c>
      <c r="I86" t="str">
        <f>VLOOKUP($A86,Schid!$A:$J,MATCH(I$1,Schid!$6:$6,0),FALSE)</f>
        <v>Welding Tools</v>
      </c>
      <c r="J86" t="str">
        <f>VLOOKUP($A86,Schid!$A:$J,MATCH(J$1,Schid!$6:$6,0),FALSE)</f>
        <v>NULL</v>
      </c>
      <c r="K86" t="str">
        <f>VLOOKUP($A86,Schid!$A:$J,MATCH(K$1,Schid!$6:$6,0),FALSE)</f>
        <v>NULL</v>
      </c>
      <c r="L86" t="str">
        <f>VLOOKUP($A86,Schid!$A:$J,MATCH(L$1,Schid!$6:$6,0),FALSE)</f>
        <v>Welding Tools|||</v>
      </c>
      <c r="M86">
        <f>COUNTIFS(A:A,A86)</f>
        <v>1</v>
      </c>
      <c r="N86">
        <f>IF(ISERROR(VLOOKUP(B86,Sched!A:A,1,FALSE)),0,1)</f>
        <v>1</v>
      </c>
    </row>
    <row r="87" spans="1:14" x14ac:dyDescent="0.25">
      <c r="A87">
        <v>66823</v>
      </c>
      <c r="B87" t="s">
        <v>22</v>
      </c>
      <c r="C87" t="str">
        <f>VLOOKUP($B87,Sched!$A:$J,MATCH(C$1,Sched!$6:$6,0),FALSE)</f>
        <v>CatSubcat</v>
      </c>
      <c r="D87" t="str">
        <f>VLOOKUP($B87,Sched!$A:$J,MATCH(D$1,Sched!$6:$6,0),FALSE)</f>
        <v>Category</v>
      </c>
      <c r="E87">
        <f>VLOOKUP($B87,Sched!$A:$J,MATCH(E$1,Sched!$6:$6,0),FALSE)</f>
        <v>12</v>
      </c>
      <c r="F87">
        <f>VLOOKUP($A87,Schid!$A:$J,MATCH(F$1,Schid!$6:$6,0),FALSE)</f>
        <v>2508</v>
      </c>
      <c r="G87" t="str">
        <f>VLOOKUP($A87,Schid!$A:$J,MATCH(G$1,Schid!$6:$6,0),FALSE)</f>
        <v>NULL</v>
      </c>
      <c r="H87" t="str">
        <f>VLOOKUP($A87,Schid!$A:$J,MATCH(H$1,Schid!$6:$6,0),FALSE)</f>
        <v>NULL</v>
      </c>
      <c r="I87" t="str">
        <f>VLOOKUP($A87,Schid!$A:$J,MATCH(I$1,Schid!$6:$6,0),FALSE)</f>
        <v>Wheel Dozers</v>
      </c>
      <c r="J87" t="str">
        <f>VLOOKUP($A87,Schid!$A:$J,MATCH(J$1,Schid!$6:$6,0),FALSE)</f>
        <v>NULL</v>
      </c>
      <c r="K87" t="str">
        <f>VLOOKUP($A87,Schid!$A:$J,MATCH(K$1,Schid!$6:$6,0),FALSE)</f>
        <v>NULL</v>
      </c>
      <c r="L87" t="str">
        <f>VLOOKUP($A87,Schid!$A:$J,MATCH(L$1,Schid!$6:$6,0),FALSE)</f>
        <v>Wheel Dozers|||</v>
      </c>
      <c r="M87">
        <f>COUNTIFS(A:A,A87)</f>
        <v>1</v>
      </c>
      <c r="N87">
        <f>IF(ISERROR(VLOOKUP(B87,Sched!A:A,1,FALSE)),0,1)</f>
        <v>1</v>
      </c>
    </row>
    <row r="88" spans="1:14" x14ac:dyDescent="0.25">
      <c r="A88">
        <v>17</v>
      </c>
      <c r="B88" t="s">
        <v>22</v>
      </c>
      <c r="C88" t="str">
        <f>VLOOKUP($B88,Sched!$A:$J,MATCH(C$1,Sched!$6:$6,0),FALSE)</f>
        <v>CatSubcat</v>
      </c>
      <c r="D88" t="str">
        <f>VLOOKUP($B88,Sched!$A:$J,MATCH(D$1,Sched!$6:$6,0),FALSE)</f>
        <v>Category</v>
      </c>
      <c r="E88">
        <f>VLOOKUP($B88,Sched!$A:$J,MATCH(E$1,Sched!$6:$6,0),FALSE)</f>
        <v>12</v>
      </c>
      <c r="F88">
        <f>VLOOKUP($A88,Schid!$A:$J,MATCH(F$1,Schid!$6:$6,0),FALSE)</f>
        <v>362</v>
      </c>
      <c r="G88" t="str">
        <f>VLOOKUP($A88,Schid!$A:$J,MATCH(G$1,Schid!$6:$6,0),FALSE)</f>
        <v>NULL</v>
      </c>
      <c r="H88" t="str">
        <f>VLOOKUP($A88,Schid!$A:$J,MATCH(H$1,Schid!$6:$6,0),FALSE)</f>
        <v>NULL</v>
      </c>
      <c r="I88" t="str">
        <f>VLOOKUP($A88,Schid!$A:$J,MATCH(I$1,Schid!$6:$6,0),FALSE)</f>
        <v>Wheel Loaders</v>
      </c>
      <c r="J88" t="str">
        <f>VLOOKUP($A88,Schid!$A:$J,MATCH(J$1,Schid!$6:$6,0),FALSE)</f>
        <v>NULL</v>
      </c>
      <c r="K88" t="str">
        <f>VLOOKUP($A88,Schid!$A:$J,MATCH(K$1,Schid!$6:$6,0),FALSE)</f>
        <v>NULL</v>
      </c>
      <c r="L88" t="str">
        <f>VLOOKUP($A88,Schid!$A:$J,MATCH(L$1,Schid!$6:$6,0),FALSE)</f>
        <v>Wheel Loaders|||</v>
      </c>
      <c r="M88">
        <f>COUNTIFS(A:A,A88)</f>
        <v>1</v>
      </c>
      <c r="N88">
        <f>IF(ISERROR(VLOOKUP(B88,Sched!A:A,1,FALSE)),0,1)</f>
        <v>1</v>
      </c>
    </row>
    <row r="89" spans="1:14" x14ac:dyDescent="0.25">
      <c r="A89">
        <v>536</v>
      </c>
      <c r="B89" t="s">
        <v>282</v>
      </c>
      <c r="C89" t="str">
        <f>VLOOKUP($B89,Sched!$A:$J,MATCH(C$1,Sched!$6:$6,0),FALSE)</f>
        <v>CatSubcat</v>
      </c>
      <c r="D89" t="str">
        <f>VLOOKUP($B89,Sched!$A:$J,MATCH(D$1,Sched!$6:$6,0),FALSE)</f>
        <v>SubCategory</v>
      </c>
      <c r="E89">
        <f>VLOOKUP($B89,Sched!$A:$J,MATCH(E$1,Sched!$6:$6,0),FALSE)</f>
        <v>12</v>
      </c>
      <c r="F89">
        <f>VLOOKUP($A89,Schid!$A:$J,MATCH(F$1,Schid!$6:$6,0),FALSE)</f>
        <v>25</v>
      </c>
      <c r="G89">
        <f>VLOOKUP($A89,Schid!$A:$J,MATCH(G$1,Schid!$6:$6,0),FALSE)</f>
        <v>440</v>
      </c>
      <c r="H89" t="str">
        <f>VLOOKUP($A89,Schid!$A:$J,MATCH(H$1,Schid!$6:$6,0),FALSE)</f>
        <v>NULL</v>
      </c>
      <c r="I89" t="str">
        <f>VLOOKUP($A89,Schid!$A:$J,MATCH(I$1,Schid!$6:$6,0),FALSE)</f>
        <v>Forestry Equipment</v>
      </c>
      <c r="J89" t="str">
        <f>VLOOKUP($A89,Schid!$A:$J,MATCH(J$1,Schid!$6:$6,0),FALSE)</f>
        <v>Wheel Forestry Equipment</v>
      </c>
      <c r="K89" t="str">
        <f>VLOOKUP($A89,Schid!$A:$J,MATCH(K$1,Schid!$6:$6,0),FALSE)</f>
        <v>NULL</v>
      </c>
      <c r="L89" t="str">
        <f>VLOOKUP($A89,Schid!$A:$J,MATCH(L$1,Schid!$6:$6,0),FALSE)</f>
        <v>Forestry Equipment|Wheel Forestry Equipment||</v>
      </c>
      <c r="M89">
        <f>COUNTIFS(A:A,A89)</f>
        <v>1</v>
      </c>
      <c r="N89">
        <f>IF(ISERROR(VLOOKUP(B89,Sched!A:A,1,FALSE)),0,1)</f>
        <v>1</v>
      </c>
    </row>
    <row r="90" spans="1:14" x14ac:dyDescent="0.25">
      <c r="A90">
        <v>50846</v>
      </c>
      <c r="B90" t="s">
        <v>282</v>
      </c>
      <c r="C90" t="str">
        <f>VLOOKUP($B90,Sched!$A:$J,MATCH(C$1,Sched!$6:$6,0),FALSE)</f>
        <v>CatSubcat</v>
      </c>
      <c r="D90" t="str">
        <f>VLOOKUP($B90,Sched!$A:$J,MATCH(D$1,Sched!$6:$6,0),FALSE)</f>
        <v>SubCategory</v>
      </c>
      <c r="E90">
        <f>VLOOKUP($B90,Sched!$A:$J,MATCH(E$1,Sched!$6:$6,0),FALSE)</f>
        <v>12</v>
      </c>
      <c r="F90">
        <f>VLOOKUP($A90,Schid!$A:$J,MATCH(F$1,Schid!$6:$6,0),FALSE)</f>
        <v>362</v>
      </c>
      <c r="G90">
        <f>VLOOKUP($A90,Schid!$A:$J,MATCH(G$1,Schid!$6:$6,0),FALSE)</f>
        <v>2469</v>
      </c>
      <c r="H90" t="str">
        <f>VLOOKUP($A90,Schid!$A:$J,MATCH(H$1,Schid!$6:$6,0),FALSE)</f>
        <v>NULL</v>
      </c>
      <c r="I90" t="str">
        <f>VLOOKUP($A90,Schid!$A:$J,MATCH(I$1,Schid!$6:$6,0),FALSE)</f>
        <v>Wheel Loaders</v>
      </c>
      <c r="J90" t="str">
        <f>VLOOKUP($A90,Schid!$A:$J,MATCH(J$1,Schid!$6:$6,0),FALSE)</f>
        <v>190-309 HP Wheel Loaders</v>
      </c>
      <c r="K90" t="str">
        <f>VLOOKUP($A90,Schid!$A:$J,MATCH(K$1,Schid!$6:$6,0),FALSE)</f>
        <v>NULL</v>
      </c>
      <c r="L90" t="str">
        <f>VLOOKUP($A90,Schid!$A:$J,MATCH(L$1,Schid!$6:$6,0),FALSE)</f>
        <v>Wheel Loaders|190-309 HP Wheel Loaders||</v>
      </c>
      <c r="M90">
        <f>COUNTIFS(A:A,A90)</f>
        <v>1</v>
      </c>
      <c r="N90">
        <f>IF(ISERROR(VLOOKUP(B90,Sched!A:A,1,FALSE)),0,1)</f>
        <v>1</v>
      </c>
    </row>
    <row r="91" spans="1:14" x14ac:dyDescent="0.25">
      <c r="A91">
        <v>101044</v>
      </c>
      <c r="B91" t="s">
        <v>282</v>
      </c>
      <c r="C91" t="str">
        <f>VLOOKUP($B91,Sched!$A:$J,MATCH(C$1,Sched!$6:$6,0),FALSE)</f>
        <v>CatSubcat</v>
      </c>
      <c r="D91" t="str">
        <f>VLOOKUP($B91,Sched!$A:$J,MATCH(D$1,Sched!$6:$6,0),FALSE)</f>
        <v>SubCategory</v>
      </c>
      <c r="E91">
        <f>VLOOKUP($B91,Sched!$A:$J,MATCH(E$1,Sched!$6:$6,0),FALSE)</f>
        <v>12</v>
      </c>
      <c r="F91">
        <f>VLOOKUP($A91,Schid!$A:$J,MATCH(F$1,Schid!$6:$6,0),FALSE)</f>
        <v>362</v>
      </c>
      <c r="G91">
        <f>VLOOKUP($A91,Schid!$A:$J,MATCH(G$1,Schid!$6:$6,0),FALSE)</f>
        <v>2822</v>
      </c>
      <c r="H91" t="str">
        <f>VLOOKUP($A91,Schid!$A:$J,MATCH(H$1,Schid!$6:$6,0),FALSE)</f>
        <v>NULL</v>
      </c>
      <c r="I91" t="str">
        <f>VLOOKUP($A91,Schid!$A:$J,MATCH(I$1,Schid!$6:$6,0),FALSE)</f>
        <v>Wheel Loaders</v>
      </c>
      <c r="J91" t="str">
        <f>VLOOKUP($A91,Schid!$A:$J,MATCH(J$1,Schid!$6:$6,0),FALSE)</f>
        <v>310+ HP Wheel Loaders</v>
      </c>
      <c r="K91" t="str">
        <f>VLOOKUP($A91,Schid!$A:$J,MATCH(K$1,Schid!$6:$6,0),FALSE)</f>
        <v>NULL</v>
      </c>
      <c r="L91" t="str">
        <f>VLOOKUP($A91,Schid!$A:$J,MATCH(L$1,Schid!$6:$6,0),FALSE)</f>
        <v>Wheel Loaders|310+ HP Wheel Loaders||</v>
      </c>
      <c r="M91">
        <f>COUNTIFS(A:A,A91)</f>
        <v>1</v>
      </c>
      <c r="N91">
        <f>IF(ISERROR(VLOOKUP(B91,Sched!A:A,1,FALSE)),0,1)</f>
        <v>1</v>
      </c>
    </row>
    <row r="92" spans="1:14" x14ac:dyDescent="0.25">
      <c r="A92">
        <v>50844</v>
      </c>
      <c r="B92" t="s">
        <v>283</v>
      </c>
      <c r="C92" t="str">
        <f>VLOOKUP($B92,Sched!$A:$J,MATCH(C$1,Sched!$6:$6,0),FALSE)</f>
        <v>CatSubcat</v>
      </c>
      <c r="D92" t="str">
        <f>VLOOKUP($B92,Sched!$A:$J,MATCH(D$1,Sched!$6:$6,0),FALSE)</f>
        <v>SubCategory</v>
      </c>
      <c r="E92">
        <f>VLOOKUP($B92,Sched!$A:$J,MATCH(E$1,Sched!$6:$6,0),FALSE)</f>
        <v>12</v>
      </c>
      <c r="F92">
        <f>VLOOKUP($A92,Schid!$A:$J,MATCH(F$1,Schid!$6:$6,0),FALSE)</f>
        <v>362</v>
      </c>
      <c r="G92">
        <f>VLOOKUP($A92,Schid!$A:$J,MATCH(G$1,Schid!$6:$6,0),FALSE)</f>
        <v>2467</v>
      </c>
      <c r="H92" t="str">
        <f>VLOOKUP($A92,Schid!$A:$J,MATCH(H$1,Schid!$6:$6,0),FALSE)</f>
        <v>NULL</v>
      </c>
      <c r="I92" t="str">
        <f>VLOOKUP($A92,Schid!$A:$J,MATCH(I$1,Schid!$6:$6,0),FALSE)</f>
        <v>Wheel Loaders</v>
      </c>
      <c r="J92" t="str">
        <f>VLOOKUP($A92,Schid!$A:$J,MATCH(J$1,Schid!$6:$6,0),FALSE)</f>
        <v>0-109 HP Wheel Loaders</v>
      </c>
      <c r="K92" t="str">
        <f>VLOOKUP($A92,Schid!$A:$J,MATCH(K$1,Schid!$6:$6,0),FALSE)</f>
        <v>NULL</v>
      </c>
      <c r="L92" t="str">
        <f>VLOOKUP($A92,Schid!$A:$J,MATCH(L$1,Schid!$6:$6,0),FALSE)</f>
        <v>Wheel Loaders|0-109 HP Wheel Loaders||</v>
      </c>
      <c r="M92">
        <f>COUNTIFS(A:A,A92)</f>
        <v>1</v>
      </c>
      <c r="N92">
        <f>IF(ISERROR(VLOOKUP(B92,Sched!A:A,1,FALSE)),0,1)</f>
        <v>1</v>
      </c>
    </row>
    <row r="93" spans="1:14" x14ac:dyDescent="0.25">
      <c r="A93">
        <v>101043</v>
      </c>
      <c r="B93" t="s">
        <v>283</v>
      </c>
      <c r="C93" t="str">
        <f>VLOOKUP($B93,Sched!$A:$J,MATCH(C$1,Sched!$6:$6,0),FALSE)</f>
        <v>CatSubcat</v>
      </c>
      <c r="D93" t="str">
        <f>VLOOKUP($B93,Sched!$A:$J,MATCH(D$1,Sched!$6:$6,0),FALSE)</f>
        <v>SubCategory</v>
      </c>
      <c r="E93">
        <f>VLOOKUP($B93,Sched!$A:$J,MATCH(E$1,Sched!$6:$6,0),FALSE)</f>
        <v>12</v>
      </c>
      <c r="F93">
        <f>VLOOKUP($A93,Schid!$A:$J,MATCH(F$1,Schid!$6:$6,0),FALSE)</f>
        <v>362</v>
      </c>
      <c r="G93">
        <f>VLOOKUP($A93,Schid!$A:$J,MATCH(G$1,Schid!$6:$6,0),FALSE)</f>
        <v>2821</v>
      </c>
      <c r="H93" t="str">
        <f>VLOOKUP($A93,Schid!$A:$J,MATCH(H$1,Schid!$6:$6,0),FALSE)</f>
        <v>NULL</v>
      </c>
      <c r="I93" t="str">
        <f>VLOOKUP($A93,Schid!$A:$J,MATCH(I$1,Schid!$6:$6,0),FALSE)</f>
        <v>Wheel Loaders</v>
      </c>
      <c r="J93" t="str">
        <f>VLOOKUP($A93,Schid!$A:$J,MATCH(J$1,Schid!$6:$6,0),FALSE)</f>
        <v>110-189 HP Wheel Loaders</v>
      </c>
      <c r="K93" t="str">
        <f>VLOOKUP($A93,Schid!$A:$J,MATCH(K$1,Schid!$6:$6,0),FALSE)</f>
        <v>NULL</v>
      </c>
      <c r="L93" t="str">
        <f>VLOOKUP($A93,Schid!$A:$J,MATCH(L$1,Schid!$6:$6,0),FALSE)</f>
        <v>Wheel Loaders|110-189 HP Wheel Loaders||</v>
      </c>
      <c r="M93">
        <f>COUNTIFS(A:A,A93)</f>
        <v>1</v>
      </c>
      <c r="N93">
        <f>IF(ISERROR(VLOOKUP(B93,Sched!A:A,1,FALSE)),0,1)</f>
        <v>1</v>
      </c>
    </row>
  </sheetData>
  <autoFilter ref="A1:N235" xr:uid="{37EA8A3A-6CCB-4D9A-A348-A17CCD204EA2}">
    <sortState xmlns:xlrd2="http://schemas.microsoft.com/office/spreadsheetml/2017/richdata2" ref="A2:N235">
      <sortCondition ref="B1:B235"/>
    </sortState>
  </autoFilter>
  <sortState xmlns:xlrd2="http://schemas.microsoft.com/office/spreadsheetml/2017/richdata2" ref="A2:N93">
    <sortCondition ref="B2:B93"/>
    <sortCondition ref="L2:L9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559F-0282-4190-AB81-6E55F93C29C7}">
  <dimension ref="A1:L12"/>
  <sheetViews>
    <sheetView workbookViewId="0">
      <pane ySplit="6" topLeftCell="A7" activePane="bottomLeft" state="frozen"/>
      <selection activeCell="A7" sqref="A7"/>
      <selection pane="bottomLeft" activeCell="A7" sqref="A7"/>
    </sheetView>
  </sheetViews>
  <sheetFormatPr defaultRowHeight="15" x14ac:dyDescent="0.25"/>
  <cols>
    <col min="1" max="1" width="40.7109375" customWidth="1"/>
    <col min="2" max="3" width="10.7109375" customWidth="1"/>
    <col min="4" max="10" width="10.7109375" style="6" customWidth="1"/>
  </cols>
  <sheetData>
    <row r="1" spans="1:12" x14ac:dyDescent="0.25">
      <c r="A1" s="1"/>
      <c r="B1" s="1"/>
    </row>
    <row r="4" spans="1:12" s="1" customFormat="1" x14ac:dyDescent="0.25">
      <c r="D4" s="5"/>
      <c r="E4" s="5"/>
      <c r="F4" s="5"/>
      <c r="G4" s="5"/>
      <c r="H4" s="5"/>
      <c r="I4" s="5"/>
      <c r="J4" s="5"/>
    </row>
    <row r="5" spans="1:12" s="1" customFormat="1" x14ac:dyDescent="0.25">
      <c r="D5" s="5"/>
      <c r="E5" s="5"/>
      <c r="F5" s="5"/>
      <c r="G5" s="5"/>
      <c r="H5" s="5"/>
      <c r="I5" s="5"/>
      <c r="J5" s="5"/>
    </row>
    <row r="6" spans="1:12" s="11" customFormat="1" x14ac:dyDescent="0.25">
      <c r="A6" s="7" t="s">
        <v>0</v>
      </c>
      <c r="B6" s="10" t="s">
        <v>273</v>
      </c>
      <c r="C6" s="10" t="s">
        <v>274</v>
      </c>
      <c r="D6" s="10" t="s">
        <v>81</v>
      </c>
      <c r="E6" s="10" t="s">
        <v>1220</v>
      </c>
      <c r="F6" s="10" t="s">
        <v>1221</v>
      </c>
      <c r="G6" s="10" t="s">
        <v>1222</v>
      </c>
      <c r="H6" s="11" t="s">
        <v>1</v>
      </c>
      <c r="I6" s="11" t="s">
        <v>16</v>
      </c>
      <c r="J6" s="11" t="s">
        <v>75</v>
      </c>
      <c r="K6" s="10" t="s">
        <v>1208</v>
      </c>
      <c r="L6" s="10" t="s">
        <v>1209</v>
      </c>
    </row>
    <row r="7" spans="1:12" x14ac:dyDescent="0.25">
      <c r="A7" t="s">
        <v>1206</v>
      </c>
      <c r="B7" t="s">
        <v>275</v>
      </c>
      <c r="C7" t="s">
        <v>276</v>
      </c>
      <c r="D7" s="6">
        <v>12</v>
      </c>
      <c r="E7" s="14">
        <v>0.1</v>
      </c>
      <c r="F7" s="14">
        <v>0.85</v>
      </c>
      <c r="G7" s="14">
        <v>1.1499999999999999</v>
      </c>
      <c r="H7" s="6">
        <f>COUNTIFS(InR!B:B,A7)</f>
        <v>1</v>
      </c>
      <c r="I7" s="6">
        <f>COUNTIFS(OutR!B:B,A7)</f>
        <v>1</v>
      </c>
      <c r="J7" s="6">
        <f t="shared" ref="J7:J9" si="0">COUNTIFS(A:A,A7)</f>
        <v>1</v>
      </c>
      <c r="K7" t="s">
        <v>1210</v>
      </c>
      <c r="L7" t="s">
        <v>1211</v>
      </c>
    </row>
    <row r="8" spans="1:12" x14ac:dyDescent="0.25">
      <c r="A8" t="s">
        <v>1205</v>
      </c>
      <c r="B8" t="s">
        <v>275</v>
      </c>
      <c r="C8" t="s">
        <v>276</v>
      </c>
      <c r="D8" s="6">
        <v>12</v>
      </c>
      <c r="E8" s="14">
        <v>0.1</v>
      </c>
      <c r="F8" s="14">
        <v>0.85</v>
      </c>
      <c r="G8" s="14">
        <v>1.1499999999999999</v>
      </c>
      <c r="H8" s="6">
        <f>COUNTIFS(InR!B:B,A8)</f>
        <v>1</v>
      </c>
      <c r="I8" s="6">
        <f>COUNTIFS(OutR!B:B,A8)</f>
        <v>1</v>
      </c>
      <c r="J8" s="6">
        <f t="shared" si="0"/>
        <v>1</v>
      </c>
      <c r="K8" t="s">
        <v>1210</v>
      </c>
      <c r="L8" t="s">
        <v>1211</v>
      </c>
    </row>
    <row r="9" spans="1:12" x14ac:dyDescent="0.25">
      <c r="A9" t="s">
        <v>1207</v>
      </c>
      <c r="B9" t="s">
        <v>275</v>
      </c>
      <c r="C9" t="s">
        <v>276</v>
      </c>
      <c r="D9" s="6">
        <v>12</v>
      </c>
      <c r="E9" s="14">
        <v>0.1</v>
      </c>
      <c r="F9" s="14">
        <v>0.85</v>
      </c>
      <c r="G9" s="14">
        <v>1.1499999999999999</v>
      </c>
      <c r="H9" s="6">
        <f>COUNTIFS(InR!B:B,A9)</f>
        <v>1</v>
      </c>
      <c r="I9" s="6">
        <f>COUNTIFS(OutR!B:B,A9)</f>
        <v>1</v>
      </c>
      <c r="J9" s="6">
        <f t="shared" si="0"/>
        <v>1</v>
      </c>
      <c r="K9" t="s">
        <v>1210</v>
      </c>
      <c r="L9" t="s">
        <v>1211</v>
      </c>
    </row>
    <row r="10" spans="1:12" x14ac:dyDescent="0.25">
      <c r="A10" t="s">
        <v>1217</v>
      </c>
      <c r="B10" t="s">
        <v>275</v>
      </c>
      <c r="C10" t="s">
        <v>276</v>
      </c>
      <c r="D10" s="6">
        <v>12</v>
      </c>
      <c r="E10" s="14">
        <v>0.1</v>
      </c>
      <c r="F10" s="14">
        <v>0.75</v>
      </c>
      <c r="G10" s="14">
        <v>1.25</v>
      </c>
      <c r="H10" s="6">
        <f>COUNTIFS(InR!B:B,A10)</f>
        <v>9</v>
      </c>
      <c r="I10" s="6">
        <f>COUNTIFS(OutR!B:B,A10)</f>
        <v>6</v>
      </c>
      <c r="J10" s="6">
        <f t="shared" ref="J10" si="1">COUNTIFS(A:A,A10)</f>
        <v>1</v>
      </c>
      <c r="K10" t="s">
        <v>1210</v>
      </c>
      <c r="L10" t="s">
        <v>1211</v>
      </c>
    </row>
    <row r="11" spans="1:12" x14ac:dyDescent="0.25">
      <c r="A11" t="s">
        <v>1218</v>
      </c>
      <c r="B11" t="s">
        <v>275</v>
      </c>
      <c r="C11" t="s">
        <v>276</v>
      </c>
      <c r="D11" s="6">
        <v>12</v>
      </c>
      <c r="E11" s="14">
        <v>0.3</v>
      </c>
      <c r="F11" s="14">
        <v>0.65</v>
      </c>
      <c r="G11" s="14">
        <v>1.35</v>
      </c>
      <c r="H11" s="6">
        <f>COUNTIFS(InR!B:B,A11)</f>
        <v>1</v>
      </c>
      <c r="I11" s="6">
        <f>COUNTIFS(OutR!B:B,A11)</f>
        <v>1</v>
      </c>
      <c r="J11" s="6">
        <f t="shared" ref="J11:J12" si="2">COUNTIFS(A:A,A11)</f>
        <v>1</v>
      </c>
      <c r="K11" t="s">
        <v>1210</v>
      </c>
      <c r="L11" t="s">
        <v>1212</v>
      </c>
    </row>
    <row r="12" spans="1:12" x14ac:dyDescent="0.25">
      <c r="A12" t="s">
        <v>1219</v>
      </c>
      <c r="B12" t="s">
        <v>275</v>
      </c>
      <c r="C12" t="s">
        <v>276</v>
      </c>
      <c r="D12" s="6">
        <v>12</v>
      </c>
      <c r="E12" s="14">
        <v>0.1</v>
      </c>
      <c r="F12" s="14">
        <v>0.65</v>
      </c>
      <c r="G12" s="14">
        <v>1.35</v>
      </c>
      <c r="H12" s="6">
        <f>COUNTIFS(InR!B:B,A12)</f>
        <v>1</v>
      </c>
      <c r="I12" s="6">
        <f>COUNTIFS(OutR!B:B,A12)</f>
        <v>1</v>
      </c>
      <c r="J12" s="6">
        <f t="shared" si="2"/>
        <v>1</v>
      </c>
      <c r="K12" t="s">
        <v>1210</v>
      </c>
      <c r="L12" t="s">
        <v>1212</v>
      </c>
    </row>
  </sheetData>
  <autoFilter ref="A6:J57" xr:uid="{80FAA63A-7CE8-452A-81F7-3E6E38B7712A}">
    <sortState xmlns:xlrd2="http://schemas.microsoft.com/office/spreadsheetml/2017/richdata2" ref="A7:J57">
      <sortCondition ref="A6:A57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AAC5-4EF6-45AA-B22E-EB1A12377B1B}">
  <sheetPr>
    <tabColor rgb="FF00CC99"/>
  </sheetPr>
  <dimension ref="A1:R15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10.7109375" style="6" customWidth="1"/>
    <col min="12" max="14" width="25.7109375" customWidth="1"/>
    <col min="15" max="16" width="10.7109375" customWidth="1"/>
  </cols>
  <sheetData>
    <row r="1" spans="1:18" s="8" customFormat="1" x14ac:dyDescent="0.25">
      <c r="A1" s="2" t="s">
        <v>4</v>
      </c>
      <c r="B1" s="4" t="s">
        <v>0</v>
      </c>
      <c r="C1" s="1" t="s">
        <v>273</v>
      </c>
      <c r="D1" s="1" t="s">
        <v>274</v>
      </c>
      <c r="E1" s="9" t="s">
        <v>1220</v>
      </c>
      <c r="F1" s="9" t="s">
        <v>1221</v>
      </c>
      <c r="G1" s="9" t="s">
        <v>1222</v>
      </c>
      <c r="H1" s="9" t="s">
        <v>81</v>
      </c>
      <c r="I1" s="9" t="s">
        <v>5</v>
      </c>
      <c r="J1" s="9" t="s">
        <v>7</v>
      </c>
      <c r="K1" s="9" t="s">
        <v>9</v>
      </c>
      <c r="L1" s="1" t="s">
        <v>6</v>
      </c>
      <c r="M1" s="1" t="s">
        <v>8</v>
      </c>
      <c r="N1" s="1" t="s">
        <v>10</v>
      </c>
      <c r="O1" s="1" t="s">
        <v>13</v>
      </c>
      <c r="P1" s="1" t="s">
        <v>82</v>
      </c>
      <c r="Q1" s="13" t="s">
        <v>1208</v>
      </c>
      <c r="R1" s="13" t="s">
        <v>1209</v>
      </c>
    </row>
    <row r="2" spans="1:18" x14ac:dyDescent="0.25">
      <c r="A2">
        <v>83916</v>
      </c>
      <c r="B2" t="s">
        <v>1206</v>
      </c>
      <c r="C2" t="str">
        <f>VLOOKUP($B2,SchedR!$A:$AC,MATCH(C$1,SchedR!$6:$6,0),FALSE)</f>
        <v>CatSubcat</v>
      </c>
      <c r="D2" t="str">
        <f>VLOOKUP($B2,SchedR!$A:$AC,MATCH(D$1,SchedR!$6:$6,0),FALSE)</f>
        <v>Category</v>
      </c>
      <c r="E2">
        <f>VLOOKUP($B2,SchedR!$A:$AC,MATCH(E$1,SchedR!$6:$6,0),FALSE)</f>
        <v>0.1</v>
      </c>
      <c r="F2">
        <f>VLOOKUP($B2,SchedR!$A:$AC,MATCH(F$1,SchedR!$6:$6,0),FALSE)</f>
        <v>0.85</v>
      </c>
      <c r="G2">
        <f>VLOOKUP($B2,SchedR!$A:$AC,MATCH(G$1,SchedR!$6:$6,0),FALSE)</f>
        <v>1.1499999999999999</v>
      </c>
      <c r="H2">
        <f>VLOOKUP($B2,SchedR!$A:$AC,MATCH(H$1,SchedR!$6:$6,0),FALSE)</f>
        <v>12</v>
      </c>
      <c r="I2" s="6">
        <f>VLOOKUP($A2,Schid!$A:$J,MATCH(I$1,Schid!$6:$6,0),FALSE)</f>
        <v>2616</v>
      </c>
      <c r="J2" s="6" t="str">
        <f>VLOOKUP($A2,Schid!$A:$J,MATCH(J$1,Schid!$6:$6,0),FALSE)</f>
        <v>NULL</v>
      </c>
      <c r="K2" s="6" t="str">
        <f>VLOOKUP($A2,Schid!$A:$J,MATCH(K$1,Schid!$6:$6,0),FALSE)</f>
        <v>NULL</v>
      </c>
      <c r="L2" t="str">
        <f>VLOOKUP($A2,Schid!$A:$J,MATCH(L$1,Schid!$6:$6,0),FALSE)</f>
        <v>Truck Tractors</v>
      </c>
      <c r="M2" t="str">
        <f>VLOOKUP($A2,Schid!$A:$J,MATCH(M$1,Schid!$6:$6,0),FALSE)</f>
        <v>NULL</v>
      </c>
      <c r="N2" t="str">
        <f>VLOOKUP($A2,Schid!$A:$J,MATCH(N$1,Schid!$6:$6,0),FALSE)</f>
        <v>NULL</v>
      </c>
      <c r="O2" t="str">
        <f>VLOOKUP($A2,Schid!$A:$J,MATCH(O$1,Schid!$6:$6,0),FALSE)</f>
        <v>Truck Tractors|||</v>
      </c>
      <c r="P2">
        <f>IF(ISERROR(VLOOKUP(B2,SchedR!A:A,1,FALSE)),0,1)</f>
        <v>1</v>
      </c>
      <c r="Q2" t="str">
        <f>VLOOKUP($B2,SchedR!$A:$AC,MATCH(Q$1,SchedR!$6:$6,0),FALSE)</f>
        <v>Global</v>
      </c>
      <c r="R2" t="str">
        <f>VLOOKUP($B2,SchedR!$A:$AC,MATCH(R$1,SchedR!$6:$6,0),FALSE)</f>
        <v>AuctionBorrowRetail</v>
      </c>
    </row>
    <row r="3" spans="1:18" x14ac:dyDescent="0.25">
      <c r="A3">
        <v>83869</v>
      </c>
      <c r="B3" t="s">
        <v>1205</v>
      </c>
      <c r="C3" t="str">
        <f>VLOOKUP($B3,SchedR!$A:$AC,MATCH(C$1,SchedR!$6:$6,0),FALSE)</f>
        <v>CatSubcat</v>
      </c>
      <c r="D3" t="str">
        <f>VLOOKUP($B3,SchedR!$A:$AC,MATCH(D$1,SchedR!$6:$6,0),FALSE)</f>
        <v>Category</v>
      </c>
      <c r="E3">
        <f>VLOOKUP($B3,SchedR!$A:$AC,MATCH(E$1,SchedR!$6:$6,0),FALSE)</f>
        <v>0.1</v>
      </c>
      <c r="F3">
        <f>VLOOKUP($B3,SchedR!$A:$AC,MATCH(F$1,SchedR!$6:$6,0),FALSE)</f>
        <v>0.85</v>
      </c>
      <c r="G3">
        <f>VLOOKUP($B3,SchedR!$A:$AC,MATCH(G$1,SchedR!$6:$6,0),FALSE)</f>
        <v>1.1499999999999999</v>
      </c>
      <c r="H3">
        <f>VLOOKUP($B3,SchedR!$A:$AC,MATCH(H$1,SchedR!$6:$6,0),FALSE)</f>
        <v>12</v>
      </c>
      <c r="I3" s="6">
        <f>VLOOKUP($A3,Schid!$A:$J,MATCH(I$1,Schid!$6:$6,0),FALSE)</f>
        <v>2614</v>
      </c>
      <c r="J3" s="6" t="str">
        <f>VLOOKUP($A3,Schid!$A:$J,MATCH(J$1,Schid!$6:$6,0),FALSE)</f>
        <v>NULL</v>
      </c>
      <c r="K3" s="6" t="str">
        <f>VLOOKUP($A3,Schid!$A:$J,MATCH(K$1,Schid!$6:$6,0),FALSE)</f>
        <v>NULL</v>
      </c>
      <c r="L3" t="str">
        <f>VLOOKUP($A3,Schid!$A:$J,MATCH(L$1,Schid!$6:$6,0),FALSE)</f>
        <v>Pickup Trucks</v>
      </c>
      <c r="M3" t="str">
        <f>VLOOKUP($A3,Schid!$A:$J,MATCH(M$1,Schid!$6:$6,0),FALSE)</f>
        <v>NULL</v>
      </c>
      <c r="N3" t="str">
        <f>VLOOKUP($A3,Schid!$A:$J,MATCH(N$1,Schid!$6:$6,0),FALSE)</f>
        <v>NULL</v>
      </c>
      <c r="O3" t="str">
        <f>VLOOKUP($A3,Schid!$A:$J,MATCH(O$1,Schid!$6:$6,0),FALSE)</f>
        <v>Pickup Trucks|||</v>
      </c>
      <c r="P3">
        <f>IF(ISERROR(VLOOKUP(B3,SchedR!A:A,1,FALSE)),0,1)</f>
        <v>1</v>
      </c>
      <c r="Q3" t="str">
        <f>VLOOKUP($B3,SchedR!$A:$AC,MATCH(Q$1,SchedR!$6:$6,0),FALSE)</f>
        <v>Global</v>
      </c>
      <c r="R3" t="str">
        <f>VLOOKUP($B3,SchedR!$A:$AC,MATCH(R$1,SchedR!$6:$6,0),FALSE)</f>
        <v>AuctionBorrowRetail</v>
      </c>
    </row>
    <row r="4" spans="1:18" x14ac:dyDescent="0.25">
      <c r="A4">
        <v>83865</v>
      </c>
      <c r="B4" t="s">
        <v>1207</v>
      </c>
      <c r="C4" t="str">
        <f>VLOOKUP($B4,SchedR!$A:$AC,MATCH(C$1,SchedR!$6:$6,0),FALSE)</f>
        <v>CatSubcat</v>
      </c>
      <c r="D4" t="str">
        <f>VLOOKUP($B4,SchedR!$A:$AC,MATCH(D$1,SchedR!$6:$6,0),FALSE)</f>
        <v>Category</v>
      </c>
      <c r="E4">
        <f>VLOOKUP($B4,SchedR!$A:$AC,MATCH(E$1,SchedR!$6:$6,0),FALSE)</f>
        <v>0.1</v>
      </c>
      <c r="F4">
        <f>VLOOKUP($B4,SchedR!$A:$AC,MATCH(F$1,SchedR!$6:$6,0),FALSE)</f>
        <v>0.85</v>
      </c>
      <c r="G4">
        <f>VLOOKUP($B4,SchedR!$A:$AC,MATCH(G$1,SchedR!$6:$6,0),FALSE)</f>
        <v>1.1499999999999999</v>
      </c>
      <c r="H4">
        <f>VLOOKUP($B4,SchedR!$A:$AC,MATCH(H$1,SchedR!$6:$6,0),FALSE)</f>
        <v>12</v>
      </c>
      <c r="I4" s="6">
        <f>VLOOKUP($A4,Schid!$A:$J,MATCH(I$1,Schid!$6:$6,0),FALSE)</f>
        <v>2610</v>
      </c>
      <c r="J4" s="6" t="str">
        <f>VLOOKUP($A4,Schid!$A:$J,MATCH(J$1,Schid!$6:$6,0),FALSE)</f>
        <v>NULL</v>
      </c>
      <c r="K4" s="6" t="str">
        <f>VLOOKUP($A4,Schid!$A:$J,MATCH(K$1,Schid!$6:$6,0),FALSE)</f>
        <v>NULL</v>
      </c>
      <c r="L4" t="str">
        <f>VLOOKUP($A4,Schid!$A:$J,MATCH(L$1,Schid!$6:$6,0),FALSE)</f>
        <v>Transport Trucks</v>
      </c>
      <c r="M4" t="str">
        <f>VLOOKUP($A4,Schid!$A:$J,MATCH(M$1,Schid!$6:$6,0),FALSE)</f>
        <v>NULL</v>
      </c>
      <c r="N4" t="str">
        <f>VLOOKUP($A4,Schid!$A:$J,MATCH(N$1,Schid!$6:$6,0),FALSE)</f>
        <v>NULL</v>
      </c>
      <c r="O4" t="str">
        <f>VLOOKUP($A4,Schid!$A:$J,MATCH(O$1,Schid!$6:$6,0),FALSE)</f>
        <v>Transport Trucks|||</v>
      </c>
      <c r="P4">
        <f>IF(ISERROR(VLOOKUP(B4,SchedR!A:A,1,FALSE)),0,1)</f>
        <v>1</v>
      </c>
      <c r="Q4" t="str">
        <f>VLOOKUP($B4,SchedR!$A:$AC,MATCH(Q$1,SchedR!$6:$6,0),FALSE)</f>
        <v>Global</v>
      </c>
      <c r="R4" t="str">
        <f>VLOOKUP($B4,SchedR!$A:$AC,MATCH(R$1,SchedR!$6:$6,0),FALSE)</f>
        <v>AuctionBorrowRetail</v>
      </c>
    </row>
    <row r="5" spans="1:18" x14ac:dyDescent="0.25">
      <c r="A5">
        <v>83867</v>
      </c>
      <c r="B5" t="s">
        <v>1217</v>
      </c>
      <c r="C5" t="str">
        <f>VLOOKUP($B5,SchedR!$A:$AC,MATCH(C$1,SchedR!$6:$6,0),FALSE)</f>
        <v>CatSubcat</v>
      </c>
      <c r="D5" t="str">
        <f>VLOOKUP($B5,SchedR!$A:$AC,MATCH(D$1,SchedR!$6:$6,0),FALSE)</f>
        <v>Category</v>
      </c>
      <c r="E5">
        <f>VLOOKUP($B5,SchedR!$A:$AC,MATCH(E$1,SchedR!$6:$6,0),FALSE)</f>
        <v>0.1</v>
      </c>
      <c r="F5">
        <f>VLOOKUP($B5,SchedR!$A:$AC,MATCH(F$1,SchedR!$6:$6,0),FALSE)</f>
        <v>0.75</v>
      </c>
      <c r="G5">
        <f>VLOOKUP($B5,SchedR!$A:$AC,MATCH(G$1,SchedR!$6:$6,0),FALSE)</f>
        <v>1.25</v>
      </c>
      <c r="H5">
        <f>VLOOKUP($B5,SchedR!$A:$AC,MATCH(H$1,SchedR!$6:$6,0),FALSE)</f>
        <v>12</v>
      </c>
      <c r="I5" s="6">
        <f>VLOOKUP($A5,Schid!$A:$J,MATCH(I$1,Schid!$6:$6,0),FALSE)</f>
        <v>2612</v>
      </c>
      <c r="J5" s="6" t="str">
        <f>VLOOKUP($A5,Schid!$A:$J,MATCH(J$1,Schid!$6:$6,0),FALSE)</f>
        <v>NULL</v>
      </c>
      <c r="K5" s="6" t="str">
        <f>VLOOKUP($A5,Schid!$A:$J,MATCH(K$1,Schid!$6:$6,0),FALSE)</f>
        <v>NULL</v>
      </c>
      <c r="L5" t="str">
        <f>VLOOKUP($A5,Schid!$A:$J,MATCH(L$1,Schid!$6:$6,0),FALSE)</f>
        <v>Boom Trucks, Bucket Trucks, And Digger Derricks</v>
      </c>
      <c r="M5" t="str">
        <f>VLOOKUP($A5,Schid!$A:$J,MATCH(M$1,Schid!$6:$6,0),FALSE)</f>
        <v>NULL</v>
      </c>
      <c r="N5" t="str">
        <f>VLOOKUP($A5,Schid!$A:$J,MATCH(N$1,Schid!$6:$6,0),FALSE)</f>
        <v>NULL</v>
      </c>
      <c r="O5" t="str">
        <f>VLOOKUP($A5,Schid!$A:$J,MATCH(O$1,Schid!$6:$6,0),FALSE)</f>
        <v>Boom Trucks, Bucket Trucks, And Digger Derricks|||</v>
      </c>
      <c r="P5">
        <f>IF(ISERROR(VLOOKUP(B5,SchedR!A:A,1,FALSE)),0,1)</f>
        <v>1</v>
      </c>
      <c r="Q5" t="str">
        <f>VLOOKUP($B5,SchedR!$A:$AC,MATCH(Q$1,SchedR!$6:$6,0),FALSE)</f>
        <v>Global</v>
      </c>
      <c r="R5" t="str">
        <f>VLOOKUP($B5,SchedR!$A:$AC,MATCH(R$1,SchedR!$6:$6,0),FALSE)</f>
        <v>AuctionBorrowRetail</v>
      </c>
    </row>
    <row r="6" spans="1:18" x14ac:dyDescent="0.25">
      <c r="A6">
        <v>83864</v>
      </c>
      <c r="B6" t="s">
        <v>1217</v>
      </c>
      <c r="C6" t="str">
        <f>VLOOKUP($B6,SchedR!$A:$AC,MATCH(C$1,SchedR!$6:$6,0),FALSE)</f>
        <v>CatSubcat</v>
      </c>
      <c r="D6" t="str">
        <f>VLOOKUP($B6,SchedR!$A:$AC,MATCH(D$1,SchedR!$6:$6,0),FALSE)</f>
        <v>Category</v>
      </c>
      <c r="E6">
        <f>VLOOKUP($B6,SchedR!$A:$AC,MATCH(E$1,SchedR!$6:$6,0),FALSE)</f>
        <v>0.1</v>
      </c>
      <c r="F6">
        <f>VLOOKUP($B6,SchedR!$A:$AC,MATCH(F$1,SchedR!$6:$6,0),FALSE)</f>
        <v>0.75</v>
      </c>
      <c r="G6">
        <f>VLOOKUP($B6,SchedR!$A:$AC,MATCH(G$1,SchedR!$6:$6,0),FALSE)</f>
        <v>1.25</v>
      </c>
      <c r="H6">
        <f>VLOOKUP($B6,SchedR!$A:$AC,MATCH(H$1,SchedR!$6:$6,0),FALSE)</f>
        <v>12</v>
      </c>
      <c r="I6" s="6">
        <f>VLOOKUP($A6,Schid!$A:$J,MATCH(I$1,Schid!$6:$6,0),FALSE)</f>
        <v>2609</v>
      </c>
      <c r="J6" s="6" t="str">
        <f>VLOOKUP($A6,Schid!$A:$J,MATCH(J$1,Schid!$6:$6,0),FALSE)</f>
        <v>NULL</v>
      </c>
      <c r="K6" s="6" t="str">
        <f>VLOOKUP($A6,Schid!$A:$J,MATCH(K$1,Schid!$6:$6,0),FALSE)</f>
        <v>NULL</v>
      </c>
      <c r="L6" t="str">
        <f>VLOOKUP($A6,Schid!$A:$J,MATCH(L$1,Schid!$6:$6,0),FALSE)</f>
        <v>Dump Trucks</v>
      </c>
      <c r="M6" t="str">
        <f>VLOOKUP($A6,Schid!$A:$J,MATCH(M$1,Schid!$6:$6,0),FALSE)</f>
        <v>NULL</v>
      </c>
      <c r="N6" t="str">
        <f>VLOOKUP($A6,Schid!$A:$J,MATCH(N$1,Schid!$6:$6,0),FALSE)</f>
        <v>NULL</v>
      </c>
      <c r="O6" t="str">
        <f>VLOOKUP($A6,Schid!$A:$J,MATCH(O$1,Schid!$6:$6,0),FALSE)</f>
        <v>Dump Trucks|||</v>
      </c>
      <c r="P6">
        <f>IF(ISERROR(VLOOKUP(B6,SchedR!A:A,1,FALSE)),0,1)</f>
        <v>1</v>
      </c>
      <c r="Q6" t="str">
        <f>VLOOKUP($B6,SchedR!$A:$AC,MATCH(Q$1,SchedR!$6:$6,0),FALSE)</f>
        <v>Global</v>
      </c>
      <c r="R6" t="str">
        <f>VLOOKUP($B6,SchedR!$A:$AC,MATCH(R$1,SchedR!$6:$6,0),FALSE)</f>
        <v>AuctionBorrowRetail</v>
      </c>
    </row>
    <row r="7" spans="1:18" x14ac:dyDescent="0.25">
      <c r="A7">
        <v>104301</v>
      </c>
      <c r="B7" t="s">
        <v>1217</v>
      </c>
      <c r="C7" t="str">
        <f>VLOOKUP($B7,SchedR!$A:$AC,MATCH(C$1,SchedR!$6:$6,0),FALSE)</f>
        <v>CatSubcat</v>
      </c>
      <c r="D7" t="str">
        <f>VLOOKUP($B7,SchedR!$A:$AC,MATCH(D$1,SchedR!$6:$6,0),FALSE)</f>
        <v>Category</v>
      </c>
      <c r="E7">
        <f>VLOOKUP($B7,SchedR!$A:$AC,MATCH(E$1,SchedR!$6:$6,0),FALSE)</f>
        <v>0.1</v>
      </c>
      <c r="F7">
        <f>VLOOKUP($B7,SchedR!$A:$AC,MATCH(F$1,SchedR!$6:$6,0),FALSE)</f>
        <v>0.75</v>
      </c>
      <c r="G7">
        <f>VLOOKUP($B7,SchedR!$A:$AC,MATCH(G$1,SchedR!$6:$6,0),FALSE)</f>
        <v>1.25</v>
      </c>
      <c r="H7">
        <f>VLOOKUP($B7,SchedR!$A:$AC,MATCH(H$1,SchedR!$6:$6,0),FALSE)</f>
        <v>12</v>
      </c>
      <c r="I7" s="6">
        <f>VLOOKUP($A7,Schid!$A:$J,MATCH(I$1,Schid!$6:$6,0),FALSE)</f>
        <v>2839</v>
      </c>
      <c r="J7" s="6" t="str">
        <f>VLOOKUP($A7,Schid!$A:$J,MATCH(J$1,Schid!$6:$6,0),FALSE)</f>
        <v>NULL</v>
      </c>
      <c r="K7" s="6" t="str">
        <f>VLOOKUP($A7,Schid!$A:$J,MATCH(K$1,Schid!$6:$6,0),FALSE)</f>
        <v>NULL</v>
      </c>
      <c r="L7" t="str">
        <f>VLOOKUP($A7,Schid!$A:$J,MATCH(L$1,Schid!$6:$6,0),FALSE)</f>
        <v>Heavy Haul Trucks</v>
      </c>
      <c r="M7" t="str">
        <f>VLOOKUP($A7,Schid!$A:$J,MATCH(M$1,Schid!$6:$6,0),FALSE)</f>
        <v>NULL</v>
      </c>
      <c r="N7" t="str">
        <f>VLOOKUP($A7,Schid!$A:$J,MATCH(N$1,Schid!$6:$6,0),FALSE)</f>
        <v>NULL</v>
      </c>
      <c r="O7" t="str">
        <f>VLOOKUP($A7,Schid!$A:$J,MATCH(O$1,Schid!$6:$6,0),FALSE)</f>
        <v>Heavy Haul Trucks|||</v>
      </c>
      <c r="P7">
        <f>IF(ISERROR(VLOOKUP(B7,SchedR!A:A,1,FALSE)),0,1)</f>
        <v>1</v>
      </c>
      <c r="Q7" t="str">
        <f>VLOOKUP($B7,SchedR!$A:$AC,MATCH(Q$1,SchedR!$6:$6,0),FALSE)</f>
        <v>Global</v>
      </c>
      <c r="R7" t="str">
        <f>VLOOKUP($B7,SchedR!$A:$AC,MATCH(R$1,SchedR!$6:$6,0),FALSE)</f>
        <v>AuctionBorrowRetail</v>
      </c>
    </row>
    <row r="8" spans="1:18" x14ac:dyDescent="0.25">
      <c r="A8">
        <v>32</v>
      </c>
      <c r="B8" t="s">
        <v>1217</v>
      </c>
      <c r="C8" t="str">
        <f>VLOOKUP($B8,SchedR!$A:$AC,MATCH(C$1,SchedR!$6:$6,0),FALSE)</f>
        <v>CatSubcat</v>
      </c>
      <c r="D8" t="str">
        <f>VLOOKUP($B8,SchedR!$A:$AC,MATCH(D$1,SchedR!$6:$6,0),FALSE)</f>
        <v>Category</v>
      </c>
      <c r="E8">
        <f>VLOOKUP($B8,SchedR!$A:$AC,MATCH(E$1,SchedR!$6:$6,0),FALSE)</f>
        <v>0.1</v>
      </c>
      <c r="F8">
        <f>VLOOKUP($B8,SchedR!$A:$AC,MATCH(F$1,SchedR!$6:$6,0),FALSE)</f>
        <v>0.75</v>
      </c>
      <c r="G8">
        <f>VLOOKUP($B8,SchedR!$A:$AC,MATCH(G$1,SchedR!$6:$6,0),FALSE)</f>
        <v>1.25</v>
      </c>
      <c r="H8">
        <f>VLOOKUP($B8,SchedR!$A:$AC,MATCH(H$1,SchedR!$6:$6,0),FALSE)</f>
        <v>12</v>
      </c>
      <c r="I8" s="6">
        <f>VLOOKUP($A8,Schid!$A:$J,MATCH(I$1,Schid!$6:$6,0),FALSE)</f>
        <v>5</v>
      </c>
      <c r="J8" s="6" t="str">
        <f>VLOOKUP($A8,Schid!$A:$J,MATCH(J$1,Schid!$6:$6,0),FALSE)</f>
        <v>NULL</v>
      </c>
      <c r="K8" s="6" t="str">
        <f>VLOOKUP($A8,Schid!$A:$J,MATCH(K$1,Schid!$6:$6,0),FALSE)</f>
        <v>NULL</v>
      </c>
      <c r="L8" t="str">
        <f>VLOOKUP($A8,Schid!$A:$J,MATCH(L$1,Schid!$6:$6,0),FALSE)</f>
        <v>Other Trucks</v>
      </c>
      <c r="M8" t="str">
        <f>VLOOKUP($A8,Schid!$A:$J,MATCH(M$1,Schid!$6:$6,0),FALSE)</f>
        <v>NULL</v>
      </c>
      <c r="N8" t="str">
        <f>VLOOKUP($A8,Schid!$A:$J,MATCH(N$1,Schid!$6:$6,0),FALSE)</f>
        <v>NULL</v>
      </c>
      <c r="O8" t="str">
        <f>VLOOKUP($A8,Schid!$A:$J,MATCH(O$1,Schid!$6:$6,0),FALSE)</f>
        <v>Other Trucks|||</v>
      </c>
      <c r="P8">
        <f>IF(ISERROR(VLOOKUP(B8,SchedR!A:A,1,FALSE)),0,1)</f>
        <v>1</v>
      </c>
      <c r="Q8" t="str">
        <f>VLOOKUP($B8,SchedR!$A:$AC,MATCH(Q$1,SchedR!$6:$6,0),FALSE)</f>
        <v>Global</v>
      </c>
      <c r="R8" t="str">
        <f>VLOOKUP($B8,SchedR!$A:$AC,MATCH(R$1,SchedR!$6:$6,0),FALSE)</f>
        <v>AuctionBorrowRetail</v>
      </c>
    </row>
    <row r="9" spans="1:18" x14ac:dyDescent="0.25">
      <c r="A9">
        <v>83869</v>
      </c>
      <c r="B9" t="s">
        <v>1217</v>
      </c>
      <c r="C9" t="str">
        <f>VLOOKUP($B9,SchedR!$A:$AC,MATCH(C$1,SchedR!$6:$6,0),FALSE)</f>
        <v>CatSubcat</v>
      </c>
      <c r="D9" t="str">
        <f>VLOOKUP($B9,SchedR!$A:$AC,MATCH(D$1,SchedR!$6:$6,0),FALSE)</f>
        <v>Category</v>
      </c>
      <c r="E9">
        <f>VLOOKUP($B9,SchedR!$A:$AC,MATCH(E$1,SchedR!$6:$6,0),FALSE)</f>
        <v>0.1</v>
      </c>
      <c r="F9">
        <f>VLOOKUP($B9,SchedR!$A:$AC,MATCH(F$1,SchedR!$6:$6,0),FALSE)</f>
        <v>0.75</v>
      </c>
      <c r="G9">
        <f>VLOOKUP($B9,SchedR!$A:$AC,MATCH(G$1,SchedR!$6:$6,0),FALSE)</f>
        <v>1.25</v>
      </c>
      <c r="H9">
        <f>VLOOKUP($B9,SchedR!$A:$AC,MATCH(H$1,SchedR!$6:$6,0),FALSE)</f>
        <v>12</v>
      </c>
      <c r="I9" s="6">
        <f>VLOOKUP($A9,Schid!$A:$J,MATCH(I$1,Schid!$6:$6,0),FALSE)</f>
        <v>2614</v>
      </c>
      <c r="J9" s="6" t="str">
        <f>VLOOKUP($A9,Schid!$A:$J,MATCH(J$1,Schid!$6:$6,0),FALSE)</f>
        <v>NULL</v>
      </c>
      <c r="K9" s="6" t="str">
        <f>VLOOKUP($A9,Schid!$A:$J,MATCH(K$1,Schid!$6:$6,0),FALSE)</f>
        <v>NULL</v>
      </c>
      <c r="L9" t="str">
        <f>VLOOKUP($A9,Schid!$A:$J,MATCH(L$1,Schid!$6:$6,0),FALSE)</f>
        <v>Pickup Trucks</v>
      </c>
      <c r="M9" t="str">
        <f>VLOOKUP($A9,Schid!$A:$J,MATCH(M$1,Schid!$6:$6,0),FALSE)</f>
        <v>NULL</v>
      </c>
      <c r="N9" t="str">
        <f>VLOOKUP($A9,Schid!$A:$J,MATCH(N$1,Schid!$6:$6,0),FALSE)</f>
        <v>NULL</v>
      </c>
      <c r="O9" t="str">
        <f>VLOOKUP($A9,Schid!$A:$J,MATCH(O$1,Schid!$6:$6,0),FALSE)</f>
        <v>Pickup Trucks|||</v>
      </c>
      <c r="P9">
        <f>IF(ISERROR(VLOOKUP(B9,SchedR!A:A,1,FALSE)),0,1)</f>
        <v>1</v>
      </c>
      <c r="Q9" t="str">
        <f>VLOOKUP($B9,SchedR!$A:$AC,MATCH(Q$1,SchedR!$6:$6,0),FALSE)</f>
        <v>Global</v>
      </c>
      <c r="R9" t="str">
        <f>VLOOKUP($B9,SchedR!$A:$AC,MATCH(R$1,SchedR!$6:$6,0),FALSE)</f>
        <v>AuctionBorrowRetail</v>
      </c>
    </row>
    <row r="10" spans="1:18" x14ac:dyDescent="0.25">
      <c r="A10">
        <v>83868</v>
      </c>
      <c r="B10" t="s">
        <v>1217</v>
      </c>
      <c r="C10" t="str">
        <f>VLOOKUP($B10,SchedR!$A:$AC,MATCH(C$1,SchedR!$6:$6,0),FALSE)</f>
        <v>CatSubcat</v>
      </c>
      <c r="D10" t="str">
        <f>VLOOKUP($B10,SchedR!$A:$AC,MATCH(D$1,SchedR!$6:$6,0),FALSE)</f>
        <v>Category</v>
      </c>
      <c r="E10">
        <f>VLOOKUP($B10,SchedR!$A:$AC,MATCH(E$1,SchedR!$6:$6,0),FALSE)</f>
        <v>0.1</v>
      </c>
      <c r="F10">
        <f>VLOOKUP($B10,SchedR!$A:$AC,MATCH(F$1,SchedR!$6:$6,0),FALSE)</f>
        <v>0.75</v>
      </c>
      <c r="G10">
        <f>VLOOKUP($B10,SchedR!$A:$AC,MATCH(G$1,SchedR!$6:$6,0),FALSE)</f>
        <v>1.25</v>
      </c>
      <c r="H10">
        <f>VLOOKUP($B10,SchedR!$A:$AC,MATCH(H$1,SchedR!$6:$6,0),FALSE)</f>
        <v>12</v>
      </c>
      <c r="I10" s="6">
        <f>VLOOKUP($A10,Schid!$A:$J,MATCH(I$1,Schid!$6:$6,0),FALSE)</f>
        <v>2613</v>
      </c>
      <c r="J10" s="6" t="str">
        <f>VLOOKUP($A10,Schid!$A:$J,MATCH(J$1,Schid!$6:$6,0),FALSE)</f>
        <v>NULL</v>
      </c>
      <c r="K10" s="6" t="str">
        <f>VLOOKUP($A10,Schid!$A:$J,MATCH(K$1,Schid!$6:$6,0),FALSE)</f>
        <v>NULL</v>
      </c>
      <c r="L10" t="str">
        <f>VLOOKUP($A10,Schid!$A:$J,MATCH(L$1,Schid!$6:$6,0),FALSE)</f>
        <v>Service Trucks</v>
      </c>
      <c r="M10" t="str">
        <f>VLOOKUP($A10,Schid!$A:$J,MATCH(M$1,Schid!$6:$6,0),FALSE)</f>
        <v>NULL</v>
      </c>
      <c r="N10" t="str">
        <f>VLOOKUP($A10,Schid!$A:$J,MATCH(N$1,Schid!$6:$6,0),FALSE)</f>
        <v>NULL</v>
      </c>
      <c r="O10" t="str">
        <f>VLOOKUP($A10,Schid!$A:$J,MATCH(O$1,Schid!$6:$6,0),FALSE)</f>
        <v>Service Trucks|||</v>
      </c>
      <c r="P10">
        <f>IF(ISERROR(VLOOKUP(B10,SchedR!A:A,1,FALSE)),0,1)</f>
        <v>1</v>
      </c>
      <c r="Q10" t="str">
        <f>VLOOKUP($B10,SchedR!$A:$AC,MATCH(Q$1,SchedR!$6:$6,0),FALSE)</f>
        <v>Global</v>
      </c>
      <c r="R10" t="str">
        <f>VLOOKUP($B10,SchedR!$A:$AC,MATCH(R$1,SchedR!$6:$6,0),FALSE)</f>
        <v>AuctionBorrowRetail</v>
      </c>
    </row>
    <row r="11" spans="1:18" x14ac:dyDescent="0.25">
      <c r="A11">
        <v>83865</v>
      </c>
      <c r="B11" t="s">
        <v>1217</v>
      </c>
      <c r="C11" t="str">
        <f>VLOOKUP($B11,SchedR!$A:$AC,MATCH(C$1,SchedR!$6:$6,0),FALSE)</f>
        <v>CatSubcat</v>
      </c>
      <c r="D11" t="str">
        <f>VLOOKUP($B11,SchedR!$A:$AC,MATCH(D$1,SchedR!$6:$6,0),FALSE)</f>
        <v>Category</v>
      </c>
      <c r="E11">
        <f>VLOOKUP($B11,SchedR!$A:$AC,MATCH(E$1,SchedR!$6:$6,0),FALSE)</f>
        <v>0.1</v>
      </c>
      <c r="F11">
        <f>VLOOKUP($B11,SchedR!$A:$AC,MATCH(F$1,SchedR!$6:$6,0),FALSE)</f>
        <v>0.75</v>
      </c>
      <c r="G11">
        <f>VLOOKUP($B11,SchedR!$A:$AC,MATCH(G$1,SchedR!$6:$6,0),FALSE)</f>
        <v>1.25</v>
      </c>
      <c r="H11">
        <f>VLOOKUP($B11,SchedR!$A:$AC,MATCH(H$1,SchedR!$6:$6,0),FALSE)</f>
        <v>12</v>
      </c>
      <c r="I11" s="6">
        <f>VLOOKUP($A11,Schid!$A:$J,MATCH(I$1,Schid!$6:$6,0),FALSE)</f>
        <v>2610</v>
      </c>
      <c r="J11" s="6" t="str">
        <f>VLOOKUP($A11,Schid!$A:$J,MATCH(J$1,Schid!$6:$6,0),FALSE)</f>
        <v>NULL</v>
      </c>
      <c r="K11" s="6" t="str">
        <f>VLOOKUP($A11,Schid!$A:$J,MATCH(K$1,Schid!$6:$6,0),FALSE)</f>
        <v>NULL</v>
      </c>
      <c r="L11" t="str">
        <f>VLOOKUP($A11,Schid!$A:$J,MATCH(L$1,Schid!$6:$6,0),FALSE)</f>
        <v>Transport Trucks</v>
      </c>
      <c r="M11" t="str">
        <f>VLOOKUP($A11,Schid!$A:$J,MATCH(M$1,Schid!$6:$6,0),FALSE)</f>
        <v>NULL</v>
      </c>
      <c r="N11" t="str">
        <f>VLOOKUP($A11,Schid!$A:$J,MATCH(N$1,Schid!$6:$6,0),FALSE)</f>
        <v>NULL</v>
      </c>
      <c r="O11" t="str">
        <f>VLOOKUP($A11,Schid!$A:$J,MATCH(O$1,Schid!$6:$6,0),FALSE)</f>
        <v>Transport Trucks|||</v>
      </c>
      <c r="P11">
        <f>IF(ISERROR(VLOOKUP(B11,SchedR!A:A,1,FALSE)),0,1)</f>
        <v>1</v>
      </c>
      <c r="Q11" t="str">
        <f>VLOOKUP($B11,SchedR!$A:$AC,MATCH(Q$1,SchedR!$6:$6,0),FALSE)</f>
        <v>Global</v>
      </c>
      <c r="R11" t="str">
        <f>VLOOKUP($B11,SchedR!$A:$AC,MATCH(R$1,SchedR!$6:$6,0),FALSE)</f>
        <v>AuctionBorrowRetail</v>
      </c>
    </row>
    <row r="12" spans="1:18" x14ac:dyDescent="0.25">
      <c r="A12">
        <v>83916</v>
      </c>
      <c r="B12" t="s">
        <v>1217</v>
      </c>
      <c r="C12" t="str">
        <f>VLOOKUP($B12,SchedR!$A:$AC,MATCH(C$1,SchedR!$6:$6,0),FALSE)</f>
        <v>CatSubcat</v>
      </c>
      <c r="D12" t="str">
        <f>VLOOKUP($B12,SchedR!$A:$AC,MATCH(D$1,SchedR!$6:$6,0),FALSE)</f>
        <v>Category</v>
      </c>
      <c r="E12">
        <f>VLOOKUP($B12,SchedR!$A:$AC,MATCH(E$1,SchedR!$6:$6,0),FALSE)</f>
        <v>0.1</v>
      </c>
      <c r="F12">
        <f>VLOOKUP($B12,SchedR!$A:$AC,MATCH(F$1,SchedR!$6:$6,0),FALSE)</f>
        <v>0.75</v>
      </c>
      <c r="G12">
        <f>VLOOKUP($B12,SchedR!$A:$AC,MATCH(G$1,SchedR!$6:$6,0),FALSE)</f>
        <v>1.25</v>
      </c>
      <c r="H12">
        <f>VLOOKUP($B12,SchedR!$A:$AC,MATCH(H$1,SchedR!$6:$6,0),FALSE)</f>
        <v>12</v>
      </c>
      <c r="I12" s="6">
        <f>VLOOKUP($A12,Schid!$A:$J,MATCH(I$1,Schid!$6:$6,0),FALSE)</f>
        <v>2616</v>
      </c>
      <c r="J12" s="6" t="str">
        <f>VLOOKUP($A12,Schid!$A:$J,MATCH(J$1,Schid!$6:$6,0),FALSE)</f>
        <v>NULL</v>
      </c>
      <c r="K12" s="6" t="str">
        <f>VLOOKUP($A12,Schid!$A:$J,MATCH(K$1,Schid!$6:$6,0),FALSE)</f>
        <v>NULL</v>
      </c>
      <c r="L12" t="str">
        <f>VLOOKUP($A12,Schid!$A:$J,MATCH(L$1,Schid!$6:$6,0),FALSE)</f>
        <v>Truck Tractors</v>
      </c>
      <c r="M12" t="str">
        <f>VLOOKUP($A12,Schid!$A:$J,MATCH(M$1,Schid!$6:$6,0),FALSE)</f>
        <v>NULL</v>
      </c>
      <c r="N12" t="str">
        <f>VLOOKUP($A12,Schid!$A:$J,MATCH(N$1,Schid!$6:$6,0),FALSE)</f>
        <v>NULL</v>
      </c>
      <c r="O12" t="str">
        <f>VLOOKUP($A12,Schid!$A:$J,MATCH(O$1,Schid!$6:$6,0),FALSE)</f>
        <v>Truck Tractors|||</v>
      </c>
      <c r="P12">
        <f>IF(ISERROR(VLOOKUP(B12,SchedR!A:A,1,FALSE)),0,1)</f>
        <v>1</v>
      </c>
      <c r="Q12" t="str">
        <f>VLOOKUP($B12,SchedR!$A:$AC,MATCH(Q$1,SchedR!$6:$6,0),FALSE)</f>
        <v>Global</v>
      </c>
      <c r="R12" t="str">
        <f>VLOOKUP($B12,SchedR!$A:$AC,MATCH(R$1,SchedR!$6:$6,0),FALSE)</f>
        <v>AuctionBorrowRetail</v>
      </c>
    </row>
    <row r="13" spans="1:18" x14ac:dyDescent="0.25">
      <c r="A13">
        <v>83866</v>
      </c>
      <c r="B13" t="s">
        <v>1217</v>
      </c>
      <c r="C13" t="str">
        <f>VLOOKUP($B13,SchedR!$A:$AC,MATCH(C$1,SchedR!$6:$6,0),FALSE)</f>
        <v>CatSubcat</v>
      </c>
      <c r="D13" t="str">
        <f>VLOOKUP($B13,SchedR!$A:$AC,MATCH(D$1,SchedR!$6:$6,0),FALSE)</f>
        <v>Category</v>
      </c>
      <c r="E13">
        <f>VLOOKUP($B13,SchedR!$A:$AC,MATCH(E$1,SchedR!$6:$6,0),FALSE)</f>
        <v>0.1</v>
      </c>
      <c r="F13">
        <f>VLOOKUP($B13,SchedR!$A:$AC,MATCH(F$1,SchedR!$6:$6,0),FALSE)</f>
        <v>0.75</v>
      </c>
      <c r="G13">
        <f>VLOOKUP($B13,SchedR!$A:$AC,MATCH(G$1,SchedR!$6:$6,0),FALSE)</f>
        <v>1.25</v>
      </c>
      <c r="H13">
        <f>VLOOKUP($B13,SchedR!$A:$AC,MATCH(H$1,SchedR!$6:$6,0),FALSE)</f>
        <v>12</v>
      </c>
      <c r="I13" s="6">
        <f>VLOOKUP($A13,Schid!$A:$J,MATCH(I$1,Schid!$6:$6,0),FALSE)</f>
        <v>2611</v>
      </c>
      <c r="J13" s="6" t="str">
        <f>VLOOKUP($A13,Schid!$A:$J,MATCH(J$1,Schid!$6:$6,0),FALSE)</f>
        <v>NULL</v>
      </c>
      <c r="K13" s="6" t="str">
        <f>VLOOKUP($A13,Schid!$A:$J,MATCH(K$1,Schid!$6:$6,0),FALSE)</f>
        <v>NULL</v>
      </c>
      <c r="L13" t="str">
        <f>VLOOKUP($A13,Schid!$A:$J,MATCH(L$1,Schid!$6:$6,0),FALSE)</f>
        <v>Water Trucks</v>
      </c>
      <c r="M13" t="str">
        <f>VLOOKUP($A13,Schid!$A:$J,MATCH(M$1,Schid!$6:$6,0),FALSE)</f>
        <v>NULL</v>
      </c>
      <c r="N13" t="str">
        <f>VLOOKUP($A13,Schid!$A:$J,MATCH(N$1,Schid!$6:$6,0),FALSE)</f>
        <v>NULL</v>
      </c>
      <c r="O13" t="str">
        <f>VLOOKUP($A13,Schid!$A:$J,MATCH(O$1,Schid!$6:$6,0),FALSE)</f>
        <v>Water Trucks|||</v>
      </c>
      <c r="P13">
        <f>IF(ISERROR(VLOOKUP(B13,SchedR!A:A,1,FALSE)),0,1)</f>
        <v>1</v>
      </c>
      <c r="Q13" t="str">
        <f>VLOOKUP($B13,SchedR!$A:$AC,MATCH(Q$1,SchedR!$6:$6,0),FALSE)</f>
        <v>Global</v>
      </c>
      <c r="R13" t="str">
        <f>VLOOKUP($B13,SchedR!$A:$AC,MATCH(R$1,SchedR!$6:$6,0),FALSE)</f>
        <v>AuctionBorrowRetail</v>
      </c>
    </row>
    <row r="14" spans="1:18" x14ac:dyDescent="0.25">
      <c r="A14">
        <v>40</v>
      </c>
      <c r="B14" t="s">
        <v>1218</v>
      </c>
      <c r="C14" t="str">
        <f>VLOOKUP($B14,SchedR!$A:$AC,MATCH(C$1,SchedR!$6:$6,0),FALSE)</f>
        <v>CatSubcat</v>
      </c>
      <c r="D14" t="str">
        <f>VLOOKUP($B14,SchedR!$A:$AC,MATCH(D$1,SchedR!$6:$6,0),FALSE)</f>
        <v>Category</v>
      </c>
      <c r="E14">
        <f>VLOOKUP($B14,SchedR!$A:$AC,MATCH(E$1,SchedR!$6:$6,0),FALSE)</f>
        <v>0.3</v>
      </c>
      <c r="F14">
        <f>VLOOKUP($B14,SchedR!$A:$AC,MATCH(F$1,SchedR!$6:$6,0),FALSE)</f>
        <v>0.65</v>
      </c>
      <c r="G14">
        <f>VLOOKUP($B14,SchedR!$A:$AC,MATCH(G$1,SchedR!$6:$6,0),FALSE)</f>
        <v>1.35</v>
      </c>
      <c r="H14">
        <f>VLOOKUP($B14,SchedR!$A:$AC,MATCH(H$1,SchedR!$6:$6,0),FALSE)</f>
        <v>12</v>
      </c>
      <c r="I14" s="6">
        <f>VLOOKUP($A14,Schid!$A:$J,MATCH(I$1,Schid!$6:$6,0),FALSE)</f>
        <v>35</v>
      </c>
      <c r="J14" s="6" t="str">
        <f>VLOOKUP($A14,Schid!$A:$J,MATCH(J$1,Schid!$6:$6,0),FALSE)</f>
        <v>NULL</v>
      </c>
      <c r="K14" s="6" t="str">
        <f>VLOOKUP($A14,Schid!$A:$J,MATCH(K$1,Schid!$6:$6,0),FALSE)</f>
        <v>NULL</v>
      </c>
      <c r="L14" t="str">
        <f>VLOOKUP($A14,Schid!$A:$J,MATCH(L$1,Schid!$6:$6,0),FALSE)</f>
        <v>Pumps</v>
      </c>
      <c r="M14" t="str">
        <f>VLOOKUP($A14,Schid!$A:$J,MATCH(M$1,Schid!$6:$6,0),FALSE)</f>
        <v>NULL</v>
      </c>
      <c r="N14" t="str">
        <f>VLOOKUP($A14,Schid!$A:$J,MATCH(N$1,Schid!$6:$6,0),FALSE)</f>
        <v>NULL</v>
      </c>
      <c r="O14" t="str">
        <f>VLOOKUP($A14,Schid!$A:$J,MATCH(O$1,Schid!$6:$6,0),FALSE)</f>
        <v>Pumps|||</v>
      </c>
      <c r="P14">
        <f>IF(ISERROR(VLOOKUP(B14,SchedR!A:A,1,FALSE)),0,1)</f>
        <v>1</v>
      </c>
      <c r="Q14" t="str">
        <f>VLOOKUP($B14,SchedR!$A:$AC,MATCH(Q$1,SchedR!$6:$6,0),FALSE)</f>
        <v>Global</v>
      </c>
      <c r="R14" t="str">
        <f>VLOOKUP($B14,SchedR!$A:$AC,MATCH(R$1,SchedR!$6:$6,0),FALSE)</f>
        <v>RetailBorrowAuction</v>
      </c>
    </row>
    <row r="15" spans="1:18" x14ac:dyDescent="0.25">
      <c r="A15">
        <v>56</v>
      </c>
      <c r="B15" t="s">
        <v>1219</v>
      </c>
      <c r="C15" t="str">
        <f>VLOOKUP($B15,SchedR!$A:$AC,MATCH(C$1,SchedR!$6:$6,0),FALSE)</f>
        <v>CatSubcat</v>
      </c>
      <c r="D15" t="str">
        <f>VLOOKUP($B15,SchedR!$A:$AC,MATCH(D$1,SchedR!$6:$6,0),FALSE)</f>
        <v>Category</v>
      </c>
      <c r="E15">
        <f>VLOOKUP($B15,SchedR!$A:$AC,MATCH(E$1,SchedR!$6:$6,0),FALSE)</f>
        <v>0.1</v>
      </c>
      <c r="F15">
        <f>VLOOKUP($B15,SchedR!$A:$AC,MATCH(F$1,SchedR!$6:$6,0),FALSE)</f>
        <v>0.65</v>
      </c>
      <c r="G15">
        <f>VLOOKUP($B15,SchedR!$A:$AC,MATCH(G$1,SchedR!$6:$6,0),FALSE)</f>
        <v>1.35</v>
      </c>
      <c r="H15">
        <f>VLOOKUP($B15,SchedR!$A:$AC,MATCH(H$1,SchedR!$6:$6,0),FALSE)</f>
        <v>12</v>
      </c>
      <c r="I15" s="6">
        <f>VLOOKUP($A15,Schid!$A:$J,MATCH(I$1,Schid!$6:$6,0),FALSE)</f>
        <v>9</v>
      </c>
      <c r="J15" s="6" t="str">
        <f>VLOOKUP($A15,Schid!$A:$J,MATCH(J$1,Schid!$6:$6,0),FALSE)</f>
        <v>NULL</v>
      </c>
      <c r="K15" s="6" t="str">
        <f>VLOOKUP($A15,Schid!$A:$J,MATCH(K$1,Schid!$6:$6,0),FALSE)</f>
        <v>NULL</v>
      </c>
      <c r="L15" t="str">
        <f>VLOOKUP($A15,Schid!$A:$J,MATCH(L$1,Schid!$6:$6,0),FALSE)</f>
        <v>Concrete Equipment</v>
      </c>
      <c r="M15" t="str">
        <f>VLOOKUP($A15,Schid!$A:$J,MATCH(M$1,Schid!$6:$6,0),FALSE)</f>
        <v>NULL</v>
      </c>
      <c r="N15" t="str">
        <f>VLOOKUP($A15,Schid!$A:$J,MATCH(N$1,Schid!$6:$6,0),FALSE)</f>
        <v>NULL</v>
      </c>
      <c r="O15" t="str">
        <f>VLOOKUP($A15,Schid!$A:$J,MATCH(O$1,Schid!$6:$6,0),FALSE)</f>
        <v>Concrete Equipment|||</v>
      </c>
      <c r="P15">
        <f>IF(ISERROR(VLOOKUP(B15,SchedR!A:A,1,FALSE)),0,1)</f>
        <v>1</v>
      </c>
      <c r="Q15" t="str">
        <f>VLOOKUP($B15,SchedR!$A:$AC,MATCH(Q$1,SchedR!$6:$6,0),FALSE)</f>
        <v>Global</v>
      </c>
      <c r="R15" t="str">
        <f>VLOOKUP($B15,SchedR!$A:$AC,MATCH(R$1,SchedR!$6:$6,0),FALSE)</f>
        <v>RetailBorrowAuction</v>
      </c>
    </row>
  </sheetData>
  <autoFilter ref="A1:P126" xr:uid="{561B9F52-CF5F-4992-A7D4-17238BECEE84}">
    <sortState xmlns:xlrd2="http://schemas.microsoft.com/office/spreadsheetml/2017/richdata2" ref="A2:P126">
      <sortCondition ref="B1:B12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7905-444C-4491-A50E-8E379621D084}">
  <sheetPr>
    <tabColor rgb="FF00CC99"/>
  </sheetPr>
  <dimension ref="A1:N12"/>
  <sheetViews>
    <sheetView workbookViewId="0">
      <pane ySplit="1" topLeftCell="A2" activePane="bottomLeft" state="frozen"/>
      <selection activeCell="A7" sqref="A7"/>
      <selection pane="bottomLeft" activeCell="A2" sqref="A2"/>
    </sheetView>
  </sheetViews>
  <sheetFormatPr defaultRowHeight="15" x14ac:dyDescent="0.25"/>
  <cols>
    <col min="1" max="1" width="10.7109375" customWidth="1"/>
    <col min="2" max="2" width="40.7109375" customWidth="1"/>
    <col min="3" max="8" width="10.7109375" customWidth="1"/>
    <col min="9" max="11" width="25.7109375" customWidth="1"/>
    <col min="12" max="14" width="10.7109375" customWidth="1"/>
  </cols>
  <sheetData>
    <row r="1" spans="1:14" s="1" customFormat="1" x14ac:dyDescent="0.25">
      <c r="A1" s="4" t="s">
        <v>4</v>
      </c>
      <c r="B1" s="4" t="s">
        <v>0</v>
      </c>
      <c r="C1" s="1" t="s">
        <v>273</v>
      </c>
      <c r="D1" s="1" t="s">
        <v>274</v>
      </c>
      <c r="E1" s="1" t="s">
        <v>81</v>
      </c>
      <c r="F1" s="1" t="s">
        <v>5</v>
      </c>
      <c r="G1" s="1" t="s">
        <v>7</v>
      </c>
      <c r="H1" s="1" t="s">
        <v>9</v>
      </c>
      <c r="I1" s="1" t="s">
        <v>6</v>
      </c>
      <c r="J1" s="1" t="s">
        <v>8</v>
      </c>
      <c r="K1" s="1" t="s">
        <v>10</v>
      </c>
      <c r="L1" s="1" t="s">
        <v>13</v>
      </c>
      <c r="M1" s="1" t="s">
        <v>80</v>
      </c>
      <c r="N1" s="1" t="s">
        <v>82</v>
      </c>
    </row>
    <row r="2" spans="1:14" x14ac:dyDescent="0.25">
      <c r="A2">
        <v>83916</v>
      </c>
      <c r="B2" t="s">
        <v>1206</v>
      </c>
      <c r="C2" t="str">
        <f>VLOOKUP($B2,SchedR!$A:$J,MATCH(C$1,SchedR!$6:$6,0),FALSE)</f>
        <v>CatSubcat</v>
      </c>
      <c r="D2" t="str">
        <f>VLOOKUP($B2,SchedR!$A:$J,MATCH(D$1,SchedR!$6:$6,0),FALSE)</f>
        <v>Category</v>
      </c>
      <c r="E2">
        <f>VLOOKUP($B2,SchedR!$A:$J,MATCH(E$1,SchedR!$6:$6,0),FALSE)</f>
        <v>12</v>
      </c>
      <c r="F2">
        <f>VLOOKUP($A2,Schid!$A:$J,MATCH(F$1,Schid!$6:$6,0),FALSE)</f>
        <v>2616</v>
      </c>
      <c r="G2" t="str">
        <f>VLOOKUP($A2,Schid!$A:$J,MATCH(G$1,Schid!$6:$6,0),FALSE)</f>
        <v>NULL</v>
      </c>
      <c r="H2" t="str">
        <f>VLOOKUP($A2,Schid!$A:$J,MATCH(H$1,Schid!$6:$6,0),FALSE)</f>
        <v>NULL</v>
      </c>
      <c r="I2" t="str">
        <f>VLOOKUP($A2,Schid!$A:$J,MATCH(I$1,Schid!$6:$6,0),FALSE)</f>
        <v>Truck Tractors</v>
      </c>
      <c r="J2" t="str">
        <f>VLOOKUP($A2,Schid!$A:$J,MATCH(J$1,Schid!$6:$6,0),FALSE)</f>
        <v>NULL</v>
      </c>
      <c r="K2" t="str">
        <f>VLOOKUP($A2,Schid!$A:$J,MATCH(K$1,Schid!$6:$6,0),FALSE)</f>
        <v>NULL</v>
      </c>
      <c r="L2" t="str">
        <f>VLOOKUP($A2,Schid!$A:$J,MATCH(L$1,Schid!$6:$6,0),FALSE)</f>
        <v>Truck Tractors|||</v>
      </c>
      <c r="M2">
        <f t="shared" ref="M2:M10" si="0">COUNTIFS(A:A,A2)</f>
        <v>1</v>
      </c>
      <c r="N2">
        <f>IF(ISERROR(VLOOKUP(B2,SchedR!A:A,1,FALSE)),0,1)</f>
        <v>1</v>
      </c>
    </row>
    <row r="3" spans="1:14" x14ac:dyDescent="0.25">
      <c r="A3">
        <v>83869</v>
      </c>
      <c r="B3" t="s">
        <v>1205</v>
      </c>
      <c r="C3" t="str">
        <f>VLOOKUP($B3,SchedR!$A:$J,MATCH(C$1,SchedR!$6:$6,0),FALSE)</f>
        <v>CatSubcat</v>
      </c>
      <c r="D3" t="str">
        <f>VLOOKUP($B3,SchedR!$A:$J,MATCH(D$1,SchedR!$6:$6,0),FALSE)</f>
        <v>Category</v>
      </c>
      <c r="E3">
        <f>VLOOKUP($B3,SchedR!$A:$J,MATCH(E$1,SchedR!$6:$6,0),FALSE)</f>
        <v>12</v>
      </c>
      <c r="F3">
        <f>VLOOKUP($A3,Schid!$A:$J,MATCH(F$1,Schid!$6:$6,0),FALSE)</f>
        <v>2614</v>
      </c>
      <c r="G3" t="str">
        <f>VLOOKUP($A3,Schid!$A:$J,MATCH(G$1,Schid!$6:$6,0),FALSE)</f>
        <v>NULL</v>
      </c>
      <c r="H3" t="str">
        <f>VLOOKUP($A3,Schid!$A:$J,MATCH(H$1,Schid!$6:$6,0),FALSE)</f>
        <v>NULL</v>
      </c>
      <c r="I3" t="str">
        <f>VLOOKUP($A3,Schid!$A:$J,MATCH(I$1,Schid!$6:$6,0),FALSE)</f>
        <v>Pickup Trucks</v>
      </c>
      <c r="J3" t="str">
        <f>VLOOKUP($A3,Schid!$A:$J,MATCH(J$1,Schid!$6:$6,0),FALSE)</f>
        <v>NULL</v>
      </c>
      <c r="K3" t="str">
        <f>VLOOKUP($A3,Schid!$A:$J,MATCH(K$1,Schid!$6:$6,0),FALSE)</f>
        <v>NULL</v>
      </c>
      <c r="L3" t="str">
        <f>VLOOKUP($A3,Schid!$A:$J,MATCH(L$1,Schid!$6:$6,0),FALSE)</f>
        <v>Pickup Trucks|||</v>
      </c>
      <c r="M3">
        <f t="shared" si="0"/>
        <v>1</v>
      </c>
      <c r="N3">
        <f>IF(ISERROR(VLOOKUP(B3,SchedR!A:A,1,FALSE)),0,1)</f>
        <v>1</v>
      </c>
    </row>
    <row r="4" spans="1:14" x14ac:dyDescent="0.25">
      <c r="A4">
        <v>83865</v>
      </c>
      <c r="B4" t="s">
        <v>1207</v>
      </c>
      <c r="C4" t="str">
        <f>VLOOKUP($B4,SchedR!$A:$J,MATCH(C$1,SchedR!$6:$6,0),FALSE)</f>
        <v>CatSubcat</v>
      </c>
      <c r="D4" t="str">
        <f>VLOOKUP($B4,SchedR!$A:$J,MATCH(D$1,SchedR!$6:$6,0),FALSE)</f>
        <v>Category</v>
      </c>
      <c r="E4">
        <f>VLOOKUP($B4,SchedR!$A:$J,MATCH(E$1,SchedR!$6:$6,0),FALSE)</f>
        <v>12</v>
      </c>
      <c r="F4">
        <f>VLOOKUP($A4,Schid!$A:$J,MATCH(F$1,Schid!$6:$6,0),FALSE)</f>
        <v>2610</v>
      </c>
      <c r="G4" t="str">
        <f>VLOOKUP($A4,Schid!$A:$J,MATCH(G$1,Schid!$6:$6,0),FALSE)</f>
        <v>NULL</v>
      </c>
      <c r="H4" t="str">
        <f>VLOOKUP($A4,Schid!$A:$J,MATCH(H$1,Schid!$6:$6,0),FALSE)</f>
        <v>NULL</v>
      </c>
      <c r="I4" t="str">
        <f>VLOOKUP($A4,Schid!$A:$J,MATCH(I$1,Schid!$6:$6,0),FALSE)</f>
        <v>Transport Trucks</v>
      </c>
      <c r="J4" t="str">
        <f>VLOOKUP($A4,Schid!$A:$J,MATCH(J$1,Schid!$6:$6,0),FALSE)</f>
        <v>NULL</v>
      </c>
      <c r="K4" t="str">
        <f>VLOOKUP($A4,Schid!$A:$J,MATCH(K$1,Schid!$6:$6,0),FALSE)</f>
        <v>NULL</v>
      </c>
      <c r="L4" t="str">
        <f>VLOOKUP($A4,Schid!$A:$J,MATCH(L$1,Schid!$6:$6,0),FALSE)</f>
        <v>Transport Trucks|||</v>
      </c>
      <c r="M4">
        <f t="shared" si="0"/>
        <v>1</v>
      </c>
      <c r="N4">
        <f>IF(ISERROR(VLOOKUP(B4,SchedR!A:A,1,FALSE)),0,1)</f>
        <v>1</v>
      </c>
    </row>
    <row r="5" spans="1:14" x14ac:dyDescent="0.25">
      <c r="A5">
        <v>83867</v>
      </c>
      <c r="B5" t="s">
        <v>1217</v>
      </c>
      <c r="C5" t="str">
        <f>VLOOKUP($B5,SchedR!$A:$J,MATCH(C$1,SchedR!$6:$6,0),FALSE)</f>
        <v>CatSubcat</v>
      </c>
      <c r="D5" t="str">
        <f>VLOOKUP($B5,SchedR!$A:$J,MATCH(D$1,SchedR!$6:$6,0),FALSE)</f>
        <v>Category</v>
      </c>
      <c r="E5">
        <f>VLOOKUP($B5,SchedR!$A:$J,MATCH(E$1,SchedR!$6:$6,0),FALSE)</f>
        <v>12</v>
      </c>
      <c r="F5">
        <f>VLOOKUP($A5,Schid!$A:$J,MATCH(F$1,Schid!$6:$6,0),FALSE)</f>
        <v>2612</v>
      </c>
      <c r="G5" t="str">
        <f>VLOOKUP($A5,Schid!$A:$J,MATCH(G$1,Schid!$6:$6,0),FALSE)</f>
        <v>NULL</v>
      </c>
      <c r="H5" t="str">
        <f>VLOOKUP($A5,Schid!$A:$J,MATCH(H$1,Schid!$6:$6,0),FALSE)</f>
        <v>NULL</v>
      </c>
      <c r="I5" t="str">
        <f>VLOOKUP($A5,Schid!$A:$J,MATCH(I$1,Schid!$6:$6,0),FALSE)</f>
        <v>Boom Trucks, Bucket Trucks, And Digger Derricks</v>
      </c>
      <c r="J5" t="str">
        <f>VLOOKUP($A5,Schid!$A:$J,MATCH(J$1,Schid!$6:$6,0),FALSE)</f>
        <v>NULL</v>
      </c>
      <c r="K5" t="str">
        <f>VLOOKUP($A5,Schid!$A:$J,MATCH(K$1,Schid!$6:$6,0),FALSE)</f>
        <v>NULL</v>
      </c>
      <c r="L5" t="str">
        <f>VLOOKUP($A5,Schid!$A:$J,MATCH(L$1,Schid!$6:$6,0),FALSE)</f>
        <v>Boom Trucks, Bucket Trucks, And Digger Derricks|||</v>
      </c>
      <c r="M5">
        <f t="shared" si="0"/>
        <v>1</v>
      </c>
      <c r="N5">
        <f>IF(ISERROR(VLOOKUP(B5,SchedR!A:A,1,FALSE)),0,1)</f>
        <v>1</v>
      </c>
    </row>
    <row r="6" spans="1:14" x14ac:dyDescent="0.25">
      <c r="A6">
        <v>83864</v>
      </c>
      <c r="B6" t="s">
        <v>1217</v>
      </c>
      <c r="C6" t="str">
        <f>VLOOKUP($B6,SchedR!$A:$J,MATCH(C$1,SchedR!$6:$6,0),FALSE)</f>
        <v>CatSubcat</v>
      </c>
      <c r="D6" t="str">
        <f>VLOOKUP($B6,SchedR!$A:$J,MATCH(D$1,SchedR!$6:$6,0),FALSE)</f>
        <v>Category</v>
      </c>
      <c r="E6">
        <f>VLOOKUP($B6,SchedR!$A:$J,MATCH(E$1,SchedR!$6:$6,0),FALSE)</f>
        <v>12</v>
      </c>
      <c r="F6">
        <f>VLOOKUP($A6,Schid!$A:$J,MATCH(F$1,Schid!$6:$6,0),FALSE)</f>
        <v>2609</v>
      </c>
      <c r="G6" t="str">
        <f>VLOOKUP($A6,Schid!$A:$J,MATCH(G$1,Schid!$6:$6,0),FALSE)</f>
        <v>NULL</v>
      </c>
      <c r="H6" t="str">
        <f>VLOOKUP($A6,Schid!$A:$J,MATCH(H$1,Schid!$6:$6,0),FALSE)</f>
        <v>NULL</v>
      </c>
      <c r="I6" t="str">
        <f>VLOOKUP($A6,Schid!$A:$J,MATCH(I$1,Schid!$6:$6,0),FALSE)</f>
        <v>Dump Trucks</v>
      </c>
      <c r="J6" t="str">
        <f>VLOOKUP($A6,Schid!$A:$J,MATCH(J$1,Schid!$6:$6,0),FALSE)</f>
        <v>NULL</v>
      </c>
      <c r="K6" t="str">
        <f>VLOOKUP($A6,Schid!$A:$J,MATCH(K$1,Schid!$6:$6,0),FALSE)</f>
        <v>NULL</v>
      </c>
      <c r="L6" t="str">
        <f>VLOOKUP($A6,Schid!$A:$J,MATCH(L$1,Schid!$6:$6,0),FALSE)</f>
        <v>Dump Trucks|||</v>
      </c>
      <c r="M6">
        <f t="shared" si="0"/>
        <v>1</v>
      </c>
      <c r="N6">
        <f>IF(ISERROR(VLOOKUP(B6,SchedR!A:A,1,FALSE)),0,1)</f>
        <v>1</v>
      </c>
    </row>
    <row r="7" spans="1:14" x14ac:dyDescent="0.25">
      <c r="A7">
        <v>104301</v>
      </c>
      <c r="B7" t="s">
        <v>1217</v>
      </c>
      <c r="C7" t="str">
        <f>VLOOKUP($B7,SchedR!$A:$J,MATCH(C$1,SchedR!$6:$6,0),FALSE)</f>
        <v>CatSubcat</v>
      </c>
      <c r="D7" t="str">
        <f>VLOOKUP($B7,SchedR!$A:$J,MATCH(D$1,SchedR!$6:$6,0),FALSE)</f>
        <v>Category</v>
      </c>
      <c r="E7">
        <f>VLOOKUP($B7,SchedR!$A:$J,MATCH(E$1,SchedR!$6:$6,0),FALSE)</f>
        <v>12</v>
      </c>
      <c r="F7">
        <f>VLOOKUP($A7,Schid!$A:$J,MATCH(F$1,Schid!$6:$6,0),FALSE)</f>
        <v>2839</v>
      </c>
      <c r="G7" t="str">
        <f>VLOOKUP($A7,Schid!$A:$J,MATCH(G$1,Schid!$6:$6,0),FALSE)</f>
        <v>NULL</v>
      </c>
      <c r="H7" t="str">
        <f>VLOOKUP($A7,Schid!$A:$J,MATCH(H$1,Schid!$6:$6,0),FALSE)</f>
        <v>NULL</v>
      </c>
      <c r="I7" t="str">
        <f>VLOOKUP($A7,Schid!$A:$J,MATCH(I$1,Schid!$6:$6,0),FALSE)</f>
        <v>Heavy Haul Trucks</v>
      </c>
      <c r="J7" t="str">
        <f>VLOOKUP($A7,Schid!$A:$J,MATCH(J$1,Schid!$6:$6,0),FALSE)</f>
        <v>NULL</v>
      </c>
      <c r="K7" t="str">
        <f>VLOOKUP($A7,Schid!$A:$J,MATCH(K$1,Schid!$6:$6,0),FALSE)</f>
        <v>NULL</v>
      </c>
      <c r="L7" t="str">
        <f>VLOOKUP($A7,Schid!$A:$J,MATCH(L$1,Schid!$6:$6,0),FALSE)</f>
        <v>Heavy Haul Trucks|||</v>
      </c>
      <c r="M7">
        <f t="shared" si="0"/>
        <v>1</v>
      </c>
      <c r="N7">
        <f>IF(ISERROR(VLOOKUP(B7,SchedR!A:A,1,FALSE)),0,1)</f>
        <v>1</v>
      </c>
    </row>
    <row r="8" spans="1:14" x14ac:dyDescent="0.25">
      <c r="A8">
        <v>32</v>
      </c>
      <c r="B8" t="s">
        <v>1217</v>
      </c>
      <c r="C8" t="str">
        <f>VLOOKUP($B8,SchedR!$A:$J,MATCH(C$1,SchedR!$6:$6,0),FALSE)</f>
        <v>CatSubcat</v>
      </c>
      <c r="D8" t="str">
        <f>VLOOKUP($B8,SchedR!$A:$J,MATCH(D$1,SchedR!$6:$6,0),FALSE)</f>
        <v>Category</v>
      </c>
      <c r="E8">
        <f>VLOOKUP($B8,SchedR!$A:$J,MATCH(E$1,SchedR!$6:$6,0),FALSE)</f>
        <v>12</v>
      </c>
      <c r="F8">
        <f>VLOOKUP($A8,Schid!$A:$J,MATCH(F$1,Schid!$6:$6,0),FALSE)</f>
        <v>5</v>
      </c>
      <c r="G8" t="str">
        <f>VLOOKUP($A8,Schid!$A:$J,MATCH(G$1,Schid!$6:$6,0),FALSE)</f>
        <v>NULL</v>
      </c>
      <c r="H8" t="str">
        <f>VLOOKUP($A8,Schid!$A:$J,MATCH(H$1,Schid!$6:$6,0),FALSE)</f>
        <v>NULL</v>
      </c>
      <c r="I8" t="str">
        <f>VLOOKUP($A8,Schid!$A:$J,MATCH(I$1,Schid!$6:$6,0),FALSE)</f>
        <v>Other Trucks</v>
      </c>
      <c r="J8" t="str">
        <f>VLOOKUP($A8,Schid!$A:$J,MATCH(J$1,Schid!$6:$6,0),FALSE)</f>
        <v>NULL</v>
      </c>
      <c r="K8" t="str">
        <f>VLOOKUP($A8,Schid!$A:$J,MATCH(K$1,Schid!$6:$6,0),FALSE)</f>
        <v>NULL</v>
      </c>
      <c r="L8" t="str">
        <f>VLOOKUP($A8,Schid!$A:$J,MATCH(L$1,Schid!$6:$6,0),FALSE)</f>
        <v>Other Trucks|||</v>
      </c>
      <c r="M8">
        <f t="shared" si="0"/>
        <v>1</v>
      </c>
      <c r="N8">
        <f>IF(ISERROR(VLOOKUP(B8,SchedR!A:A,1,FALSE)),0,1)</f>
        <v>1</v>
      </c>
    </row>
    <row r="9" spans="1:14" x14ac:dyDescent="0.25">
      <c r="A9">
        <v>83868</v>
      </c>
      <c r="B9" t="s">
        <v>1217</v>
      </c>
      <c r="C9" t="str">
        <f>VLOOKUP($B9,SchedR!$A:$J,MATCH(C$1,SchedR!$6:$6,0),FALSE)</f>
        <v>CatSubcat</v>
      </c>
      <c r="D9" t="str">
        <f>VLOOKUP($B9,SchedR!$A:$J,MATCH(D$1,SchedR!$6:$6,0),FALSE)</f>
        <v>Category</v>
      </c>
      <c r="E9">
        <f>VLOOKUP($B9,SchedR!$A:$J,MATCH(E$1,SchedR!$6:$6,0),FALSE)</f>
        <v>12</v>
      </c>
      <c r="F9">
        <f>VLOOKUP($A9,Schid!$A:$J,MATCH(F$1,Schid!$6:$6,0),FALSE)</f>
        <v>2613</v>
      </c>
      <c r="G9" t="str">
        <f>VLOOKUP($A9,Schid!$A:$J,MATCH(G$1,Schid!$6:$6,0),FALSE)</f>
        <v>NULL</v>
      </c>
      <c r="H9" t="str">
        <f>VLOOKUP($A9,Schid!$A:$J,MATCH(H$1,Schid!$6:$6,0),FALSE)</f>
        <v>NULL</v>
      </c>
      <c r="I9" t="str">
        <f>VLOOKUP($A9,Schid!$A:$J,MATCH(I$1,Schid!$6:$6,0),FALSE)</f>
        <v>Service Trucks</v>
      </c>
      <c r="J9" t="str">
        <f>VLOOKUP($A9,Schid!$A:$J,MATCH(J$1,Schid!$6:$6,0),FALSE)</f>
        <v>NULL</v>
      </c>
      <c r="K9" t="str">
        <f>VLOOKUP($A9,Schid!$A:$J,MATCH(K$1,Schid!$6:$6,0),FALSE)</f>
        <v>NULL</v>
      </c>
      <c r="L9" t="str">
        <f>VLOOKUP($A9,Schid!$A:$J,MATCH(L$1,Schid!$6:$6,0),FALSE)</f>
        <v>Service Trucks|||</v>
      </c>
      <c r="M9">
        <f t="shared" si="0"/>
        <v>1</v>
      </c>
      <c r="N9">
        <f>IF(ISERROR(VLOOKUP(B9,SchedR!A:A,1,FALSE)),0,1)</f>
        <v>1</v>
      </c>
    </row>
    <row r="10" spans="1:14" x14ac:dyDescent="0.25">
      <c r="A10">
        <v>83866</v>
      </c>
      <c r="B10" t="s">
        <v>1217</v>
      </c>
      <c r="C10" t="str">
        <f>VLOOKUP($B10,SchedR!$A:$J,MATCH(C$1,SchedR!$6:$6,0),FALSE)</f>
        <v>CatSubcat</v>
      </c>
      <c r="D10" t="str">
        <f>VLOOKUP($B10,SchedR!$A:$J,MATCH(D$1,SchedR!$6:$6,0),FALSE)</f>
        <v>Category</v>
      </c>
      <c r="E10">
        <f>VLOOKUP($B10,SchedR!$A:$J,MATCH(E$1,SchedR!$6:$6,0),FALSE)</f>
        <v>12</v>
      </c>
      <c r="F10">
        <f>VLOOKUP($A10,Schid!$A:$J,MATCH(F$1,Schid!$6:$6,0),FALSE)</f>
        <v>2611</v>
      </c>
      <c r="G10" t="str">
        <f>VLOOKUP($A10,Schid!$A:$J,MATCH(G$1,Schid!$6:$6,0),FALSE)</f>
        <v>NULL</v>
      </c>
      <c r="H10" t="str">
        <f>VLOOKUP($A10,Schid!$A:$J,MATCH(H$1,Schid!$6:$6,0),FALSE)</f>
        <v>NULL</v>
      </c>
      <c r="I10" t="str">
        <f>VLOOKUP($A10,Schid!$A:$J,MATCH(I$1,Schid!$6:$6,0),FALSE)</f>
        <v>Water Trucks</v>
      </c>
      <c r="J10" t="str">
        <f>VLOOKUP($A10,Schid!$A:$J,MATCH(J$1,Schid!$6:$6,0),FALSE)</f>
        <v>NULL</v>
      </c>
      <c r="K10" t="str">
        <f>VLOOKUP($A10,Schid!$A:$J,MATCH(K$1,Schid!$6:$6,0),FALSE)</f>
        <v>NULL</v>
      </c>
      <c r="L10" t="str">
        <f>VLOOKUP($A10,Schid!$A:$J,MATCH(L$1,Schid!$6:$6,0),FALSE)</f>
        <v>Water Trucks|||</v>
      </c>
      <c r="M10">
        <f t="shared" si="0"/>
        <v>1</v>
      </c>
      <c r="N10">
        <f>IF(ISERROR(VLOOKUP(B10,SchedR!A:A,1,FALSE)),0,1)</f>
        <v>1</v>
      </c>
    </row>
    <row r="11" spans="1:14" x14ac:dyDescent="0.25">
      <c r="A11">
        <v>40</v>
      </c>
      <c r="B11" t="s">
        <v>1218</v>
      </c>
      <c r="C11" t="str">
        <f>VLOOKUP($B11,SchedR!$A:$J,MATCH(C$1,SchedR!$6:$6,0),FALSE)</f>
        <v>CatSubcat</v>
      </c>
      <c r="D11" t="str">
        <f>VLOOKUP($B11,SchedR!$A:$J,MATCH(D$1,SchedR!$6:$6,0),FALSE)</f>
        <v>Category</v>
      </c>
      <c r="E11">
        <f>VLOOKUP($B11,SchedR!$A:$J,MATCH(E$1,SchedR!$6:$6,0),FALSE)</f>
        <v>12</v>
      </c>
      <c r="F11">
        <f>VLOOKUP($A11,Schid!$A:$J,MATCH(F$1,Schid!$6:$6,0),FALSE)</f>
        <v>35</v>
      </c>
      <c r="G11" t="str">
        <f>VLOOKUP($A11,Schid!$A:$J,MATCH(G$1,Schid!$6:$6,0),FALSE)</f>
        <v>NULL</v>
      </c>
      <c r="H11" t="str">
        <f>VLOOKUP($A11,Schid!$A:$J,MATCH(H$1,Schid!$6:$6,0),FALSE)</f>
        <v>NULL</v>
      </c>
      <c r="I11" t="str">
        <f>VLOOKUP($A11,Schid!$A:$J,MATCH(I$1,Schid!$6:$6,0),FALSE)</f>
        <v>Pumps</v>
      </c>
      <c r="J11" t="str">
        <f>VLOOKUP($A11,Schid!$A:$J,MATCH(J$1,Schid!$6:$6,0),FALSE)</f>
        <v>NULL</v>
      </c>
      <c r="K11" t="str">
        <f>VLOOKUP($A11,Schid!$A:$J,MATCH(K$1,Schid!$6:$6,0),FALSE)</f>
        <v>NULL</v>
      </c>
      <c r="L11" t="str">
        <f>VLOOKUP($A11,Schid!$A:$J,MATCH(L$1,Schid!$6:$6,0),FALSE)</f>
        <v>Pumps|||</v>
      </c>
      <c r="M11">
        <f t="shared" ref="M11:M12" si="1">COUNTIFS(A:A,A11)</f>
        <v>1</v>
      </c>
      <c r="N11">
        <f>IF(ISERROR(VLOOKUP(B11,SchedR!A:A,1,FALSE)),0,1)</f>
        <v>1</v>
      </c>
    </row>
    <row r="12" spans="1:14" x14ac:dyDescent="0.25">
      <c r="A12">
        <v>56</v>
      </c>
      <c r="B12" t="s">
        <v>1219</v>
      </c>
      <c r="C12" t="str">
        <f>VLOOKUP($B12,SchedR!$A:$J,MATCH(C$1,SchedR!$6:$6,0),FALSE)</f>
        <v>CatSubcat</v>
      </c>
      <c r="D12" t="str">
        <f>VLOOKUP($B12,SchedR!$A:$J,MATCH(D$1,SchedR!$6:$6,0),FALSE)</f>
        <v>Category</v>
      </c>
      <c r="E12">
        <f>VLOOKUP($B12,SchedR!$A:$J,MATCH(E$1,SchedR!$6:$6,0),FALSE)</f>
        <v>12</v>
      </c>
      <c r="F12">
        <f>VLOOKUP($A12,Schid!$A:$J,MATCH(F$1,Schid!$6:$6,0),FALSE)</f>
        <v>9</v>
      </c>
      <c r="G12" t="str">
        <f>VLOOKUP($A12,Schid!$A:$J,MATCH(G$1,Schid!$6:$6,0),FALSE)</f>
        <v>NULL</v>
      </c>
      <c r="H12" t="str">
        <f>VLOOKUP($A12,Schid!$A:$J,MATCH(H$1,Schid!$6:$6,0),FALSE)</f>
        <v>NULL</v>
      </c>
      <c r="I12" t="str">
        <f>VLOOKUP($A12,Schid!$A:$J,MATCH(I$1,Schid!$6:$6,0),FALSE)</f>
        <v>Concrete Equipment</v>
      </c>
      <c r="J12" t="str">
        <f>VLOOKUP($A12,Schid!$A:$J,MATCH(J$1,Schid!$6:$6,0),FALSE)</f>
        <v>NULL</v>
      </c>
      <c r="K12" t="str">
        <f>VLOOKUP($A12,Schid!$A:$J,MATCH(K$1,Schid!$6:$6,0),FALSE)</f>
        <v>NULL</v>
      </c>
      <c r="L12" t="str">
        <f>VLOOKUP($A12,Schid!$A:$J,MATCH(L$1,Schid!$6:$6,0),FALSE)</f>
        <v>Concrete Equipment|||</v>
      </c>
      <c r="M12">
        <f t="shared" si="1"/>
        <v>1</v>
      </c>
      <c r="N12">
        <f>IF(ISERROR(VLOOKUP(B12,SchedR!A:A,1,FALSE)),0,1)</f>
        <v>1</v>
      </c>
    </row>
  </sheetData>
  <autoFilter ref="A1:N222" xr:uid="{37EA8A3A-6CCB-4D9A-A348-A17CCD204EA2}">
    <sortState xmlns:xlrd2="http://schemas.microsoft.com/office/spreadsheetml/2017/richdata2" ref="A2:N222">
      <sortCondition ref="B1:B2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L678"/>
  <sheetViews>
    <sheetView workbookViewId="0">
      <pane ySplit="6" topLeftCell="A7" activePane="bottomLeft" state="frozen"/>
      <selection pane="bottomLeft" activeCell="G22" sqref="G22"/>
    </sheetView>
  </sheetViews>
  <sheetFormatPr defaultRowHeight="15" x14ac:dyDescent="0.25"/>
  <cols>
    <col min="3" max="3" width="26.42578125" customWidth="1"/>
    <col min="5" max="5" width="19.7109375" bestFit="1" customWidth="1"/>
  </cols>
  <sheetData>
    <row r="1" spans="1:12" x14ac:dyDescent="0.25">
      <c r="A1" s="1"/>
    </row>
    <row r="4" spans="1:12" s="1" customFormat="1" x14ac:dyDescent="0.25"/>
    <row r="5" spans="1:12" s="1" customFormat="1" x14ac:dyDescent="0.25">
      <c r="A5" s="3" t="s">
        <v>73</v>
      </c>
      <c r="B5" s="3"/>
      <c r="C5" s="3"/>
      <c r="D5" s="3"/>
      <c r="E5" s="3"/>
      <c r="F5" s="3"/>
      <c r="G5" s="3"/>
      <c r="H5" s="3"/>
      <c r="I5" s="3"/>
      <c r="J5" s="3"/>
      <c r="K5" s="12"/>
      <c r="L5" s="12"/>
    </row>
    <row r="6" spans="1:12" s="1" customFormat="1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271</v>
      </c>
      <c r="L6" s="1" t="s">
        <v>272</v>
      </c>
    </row>
    <row r="7" spans="1:12" x14ac:dyDescent="0.25">
      <c r="A7">
        <v>80088</v>
      </c>
      <c r="B7">
        <v>2574</v>
      </c>
      <c r="C7" t="s">
        <v>210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211</v>
      </c>
      <c r="L7">
        <f>COUNTIFS(Out!A:A,A7)</f>
        <v>0</v>
      </c>
    </row>
    <row r="8" spans="1:12" x14ac:dyDescent="0.25">
      <c r="A8">
        <v>80089</v>
      </c>
      <c r="B8">
        <v>2574</v>
      </c>
      <c r="C8" t="s">
        <v>210</v>
      </c>
      <c r="D8">
        <v>2575</v>
      </c>
      <c r="E8" t="s">
        <v>210</v>
      </c>
      <c r="F8" t="s">
        <v>14</v>
      </c>
      <c r="G8" t="s">
        <v>14</v>
      </c>
      <c r="H8" t="s">
        <v>14</v>
      </c>
      <c r="I8" t="s">
        <v>14</v>
      </c>
      <c r="J8" t="s">
        <v>288</v>
      </c>
      <c r="L8">
        <f>COUNTIFS(Out!A:A,A8)</f>
        <v>0</v>
      </c>
    </row>
    <row r="9" spans="1:12" x14ac:dyDescent="0.25">
      <c r="A9">
        <v>53</v>
      </c>
      <c r="B9">
        <v>17</v>
      </c>
      <c r="C9" t="s">
        <v>36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111</v>
      </c>
      <c r="L9">
        <f>COUNTIFS(Out!A:A,A9)</f>
        <v>1</v>
      </c>
    </row>
    <row r="10" spans="1:12" x14ac:dyDescent="0.25">
      <c r="A10">
        <v>400</v>
      </c>
      <c r="B10">
        <v>17</v>
      </c>
      <c r="C10" t="s">
        <v>36</v>
      </c>
      <c r="D10">
        <v>401</v>
      </c>
      <c r="E10" t="s">
        <v>289</v>
      </c>
      <c r="F10" t="s">
        <v>14</v>
      </c>
      <c r="G10" t="s">
        <v>14</v>
      </c>
      <c r="H10" t="s">
        <v>14</v>
      </c>
      <c r="I10" t="s">
        <v>14</v>
      </c>
      <c r="J10" t="s">
        <v>290</v>
      </c>
      <c r="L10">
        <f>COUNTIFS(Out!A:A,A10)</f>
        <v>0</v>
      </c>
    </row>
    <row r="11" spans="1:12" x14ac:dyDescent="0.25">
      <c r="A11">
        <v>379</v>
      </c>
      <c r="B11">
        <v>17</v>
      </c>
      <c r="C11" t="s">
        <v>36</v>
      </c>
      <c r="D11">
        <v>418</v>
      </c>
      <c r="E11" t="s">
        <v>291</v>
      </c>
      <c r="F11" t="s">
        <v>14</v>
      </c>
      <c r="G11" t="s">
        <v>14</v>
      </c>
      <c r="H11" t="s">
        <v>14</v>
      </c>
      <c r="I11" t="s">
        <v>14</v>
      </c>
      <c r="J11" t="s">
        <v>292</v>
      </c>
      <c r="L11">
        <f>COUNTIFS(Out!A:A,A11)</f>
        <v>0</v>
      </c>
    </row>
    <row r="12" spans="1:12" x14ac:dyDescent="0.25">
      <c r="A12">
        <v>355</v>
      </c>
      <c r="B12">
        <v>17</v>
      </c>
      <c r="C12" t="s">
        <v>36</v>
      </c>
      <c r="D12">
        <v>91</v>
      </c>
      <c r="E12" t="s">
        <v>293</v>
      </c>
      <c r="F12" t="s">
        <v>14</v>
      </c>
      <c r="G12" t="s">
        <v>14</v>
      </c>
      <c r="H12" t="s">
        <v>14</v>
      </c>
      <c r="I12" t="s">
        <v>14</v>
      </c>
      <c r="J12" t="s">
        <v>294</v>
      </c>
      <c r="L12">
        <f>COUNTIFS(Out!A:A,A12)</f>
        <v>0</v>
      </c>
    </row>
    <row r="13" spans="1:12" x14ac:dyDescent="0.25">
      <c r="A13">
        <v>368</v>
      </c>
      <c r="B13">
        <v>17</v>
      </c>
      <c r="C13" t="s">
        <v>36</v>
      </c>
      <c r="D13">
        <v>153</v>
      </c>
      <c r="E13" t="s">
        <v>295</v>
      </c>
      <c r="F13" t="s">
        <v>14</v>
      </c>
      <c r="G13" t="s">
        <v>14</v>
      </c>
      <c r="H13" t="s">
        <v>14</v>
      </c>
      <c r="I13" t="s">
        <v>14</v>
      </c>
      <c r="J13" t="s">
        <v>296</v>
      </c>
      <c r="L13">
        <f>COUNTIFS(Out!A:A,A13)</f>
        <v>0</v>
      </c>
    </row>
    <row r="14" spans="1:12" x14ac:dyDescent="0.25">
      <c r="A14">
        <v>121012</v>
      </c>
      <c r="B14">
        <v>17</v>
      </c>
      <c r="C14" t="s">
        <v>36</v>
      </c>
      <c r="D14">
        <v>2870</v>
      </c>
      <c r="E14" t="s">
        <v>1225</v>
      </c>
      <c r="F14" t="s">
        <v>14</v>
      </c>
      <c r="G14" t="s">
        <v>14</v>
      </c>
      <c r="H14" t="s">
        <v>14</v>
      </c>
      <c r="I14" t="s">
        <v>14</v>
      </c>
      <c r="J14" t="s">
        <v>1226</v>
      </c>
      <c r="L14">
        <f>COUNTIFS(Out!A:A,A14)</f>
        <v>0</v>
      </c>
    </row>
    <row r="15" spans="1:12" x14ac:dyDescent="0.25">
      <c r="A15">
        <v>63</v>
      </c>
      <c r="B15">
        <v>16</v>
      </c>
      <c r="C15" t="s">
        <v>31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110</v>
      </c>
      <c r="L15">
        <f>COUNTIFS(Out!A:A,A15)</f>
        <v>0</v>
      </c>
    </row>
    <row r="16" spans="1:12" x14ac:dyDescent="0.25">
      <c r="A16">
        <v>383</v>
      </c>
      <c r="B16">
        <v>16</v>
      </c>
      <c r="C16" t="s">
        <v>31</v>
      </c>
      <c r="D16">
        <v>89</v>
      </c>
      <c r="E16" t="s">
        <v>31</v>
      </c>
      <c r="F16" t="s">
        <v>14</v>
      </c>
      <c r="G16" t="s">
        <v>14</v>
      </c>
      <c r="H16" t="s">
        <v>14</v>
      </c>
      <c r="I16" t="s">
        <v>14</v>
      </c>
      <c r="J16" t="s">
        <v>297</v>
      </c>
      <c r="L16">
        <f>COUNTIFS(Out!A:A,A16)</f>
        <v>0</v>
      </c>
    </row>
    <row r="17" spans="1:12" x14ac:dyDescent="0.25">
      <c r="A17">
        <v>90855</v>
      </c>
      <c r="B17">
        <v>16</v>
      </c>
      <c r="C17" t="s">
        <v>31</v>
      </c>
      <c r="D17">
        <v>2763</v>
      </c>
      <c r="E17" t="s">
        <v>298</v>
      </c>
      <c r="F17" t="s">
        <v>14</v>
      </c>
      <c r="G17" t="s">
        <v>14</v>
      </c>
      <c r="H17" t="s">
        <v>14</v>
      </c>
      <c r="I17" t="s">
        <v>14</v>
      </c>
      <c r="J17" t="s">
        <v>299</v>
      </c>
      <c r="L17">
        <f>COUNTIFS(Out!A:A,A17)</f>
        <v>0</v>
      </c>
    </row>
    <row r="18" spans="1:12" x14ac:dyDescent="0.25">
      <c r="A18">
        <v>90856</v>
      </c>
      <c r="B18">
        <v>16</v>
      </c>
      <c r="C18" t="s">
        <v>31</v>
      </c>
      <c r="D18">
        <v>2764</v>
      </c>
      <c r="E18" t="s">
        <v>300</v>
      </c>
      <c r="F18" t="s">
        <v>14</v>
      </c>
      <c r="G18" t="s">
        <v>14</v>
      </c>
      <c r="H18" t="s">
        <v>14</v>
      </c>
      <c r="I18" t="s">
        <v>14</v>
      </c>
      <c r="J18" t="s">
        <v>301</v>
      </c>
      <c r="L18">
        <f>COUNTIFS(Out!A:A,A18)</f>
        <v>0</v>
      </c>
    </row>
    <row r="19" spans="1:12" x14ac:dyDescent="0.25">
      <c r="A19">
        <v>18</v>
      </c>
      <c r="B19">
        <v>30</v>
      </c>
      <c r="C19" t="s">
        <v>86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125</v>
      </c>
      <c r="L19">
        <f>COUNTIFS(Out!A:A,A19)</f>
        <v>1</v>
      </c>
    </row>
    <row r="20" spans="1:12" x14ac:dyDescent="0.25">
      <c r="A20">
        <v>459</v>
      </c>
      <c r="B20">
        <v>30</v>
      </c>
      <c r="C20" t="s">
        <v>86</v>
      </c>
      <c r="D20">
        <v>363</v>
      </c>
      <c r="E20" t="s">
        <v>302</v>
      </c>
      <c r="F20" t="s">
        <v>14</v>
      </c>
      <c r="G20" t="s">
        <v>14</v>
      </c>
      <c r="H20" t="s">
        <v>14</v>
      </c>
      <c r="I20" t="s">
        <v>14</v>
      </c>
      <c r="J20" t="s">
        <v>303</v>
      </c>
      <c r="L20">
        <f>COUNTIFS(Out!A:A,A20)</f>
        <v>0</v>
      </c>
    </row>
    <row r="21" spans="1:12" x14ac:dyDescent="0.25">
      <c r="A21">
        <v>148</v>
      </c>
      <c r="B21">
        <v>30</v>
      </c>
      <c r="C21" t="s">
        <v>86</v>
      </c>
      <c r="D21">
        <v>366</v>
      </c>
      <c r="E21" t="s">
        <v>304</v>
      </c>
      <c r="F21" t="s">
        <v>14</v>
      </c>
      <c r="G21" t="s">
        <v>14</v>
      </c>
      <c r="H21" t="s">
        <v>14</v>
      </c>
      <c r="I21" t="s">
        <v>14</v>
      </c>
      <c r="J21" t="s">
        <v>305</v>
      </c>
      <c r="L21">
        <f>COUNTIFS(Out!A:A,A21)</f>
        <v>0</v>
      </c>
    </row>
    <row r="22" spans="1:12" x14ac:dyDescent="0.25">
      <c r="A22">
        <v>237</v>
      </c>
      <c r="B22">
        <v>30</v>
      </c>
      <c r="C22" t="s">
        <v>86</v>
      </c>
      <c r="D22">
        <v>373</v>
      </c>
      <c r="E22" t="s">
        <v>306</v>
      </c>
      <c r="F22" t="s">
        <v>14</v>
      </c>
      <c r="G22" t="s">
        <v>14</v>
      </c>
      <c r="H22" t="s">
        <v>14</v>
      </c>
      <c r="I22" t="s">
        <v>14</v>
      </c>
      <c r="J22" t="s">
        <v>307</v>
      </c>
      <c r="L22">
        <f>COUNTIFS(Out!A:A,A22)</f>
        <v>0</v>
      </c>
    </row>
    <row r="23" spans="1:12" x14ac:dyDescent="0.25">
      <c r="A23">
        <v>101010</v>
      </c>
      <c r="B23">
        <v>30</v>
      </c>
      <c r="C23" t="s">
        <v>86</v>
      </c>
      <c r="D23">
        <v>2788</v>
      </c>
      <c r="E23" t="s">
        <v>308</v>
      </c>
      <c r="F23" t="s">
        <v>14</v>
      </c>
      <c r="G23" t="s">
        <v>14</v>
      </c>
      <c r="H23" t="s">
        <v>14</v>
      </c>
      <c r="I23" t="s">
        <v>14</v>
      </c>
      <c r="J23" t="s">
        <v>309</v>
      </c>
      <c r="L23">
        <f>COUNTIFS(Out!A:A,A23)</f>
        <v>0</v>
      </c>
    </row>
    <row r="24" spans="1:12" x14ac:dyDescent="0.25">
      <c r="A24">
        <v>212</v>
      </c>
      <c r="B24">
        <v>30</v>
      </c>
      <c r="C24" t="s">
        <v>86</v>
      </c>
      <c r="D24">
        <v>437</v>
      </c>
      <c r="E24" t="s">
        <v>310</v>
      </c>
      <c r="F24" t="s">
        <v>14</v>
      </c>
      <c r="G24" t="s">
        <v>14</v>
      </c>
      <c r="H24" t="s">
        <v>14</v>
      </c>
      <c r="I24" t="s">
        <v>14</v>
      </c>
      <c r="J24" t="s">
        <v>311</v>
      </c>
      <c r="L24">
        <f>COUNTIFS(Out!A:A,A24)</f>
        <v>0</v>
      </c>
    </row>
    <row r="25" spans="1:12" x14ac:dyDescent="0.25">
      <c r="A25">
        <v>466</v>
      </c>
      <c r="B25">
        <v>30</v>
      </c>
      <c r="C25" t="s">
        <v>86</v>
      </c>
      <c r="D25">
        <v>436</v>
      </c>
      <c r="E25" t="s">
        <v>312</v>
      </c>
      <c r="F25" t="s">
        <v>14</v>
      </c>
      <c r="G25" t="s">
        <v>14</v>
      </c>
      <c r="H25" t="s">
        <v>14</v>
      </c>
      <c r="I25" t="s">
        <v>14</v>
      </c>
      <c r="J25" t="s">
        <v>313</v>
      </c>
      <c r="L25">
        <f>COUNTIFS(Out!A:A,A25)</f>
        <v>0</v>
      </c>
    </row>
    <row r="26" spans="1:12" x14ac:dyDescent="0.25">
      <c r="A26">
        <v>101011</v>
      </c>
      <c r="B26">
        <v>30</v>
      </c>
      <c r="C26" t="s">
        <v>86</v>
      </c>
      <c r="D26">
        <v>2789</v>
      </c>
      <c r="E26" t="s">
        <v>314</v>
      </c>
      <c r="F26" t="s">
        <v>14</v>
      </c>
      <c r="G26" t="s">
        <v>14</v>
      </c>
      <c r="H26" t="s">
        <v>14</v>
      </c>
      <c r="I26" t="s">
        <v>14</v>
      </c>
      <c r="J26" t="s">
        <v>315</v>
      </c>
      <c r="L26">
        <f>COUNTIFS(Out!A:A,A26)</f>
        <v>0</v>
      </c>
    </row>
    <row r="27" spans="1:12" x14ac:dyDescent="0.25">
      <c r="A27">
        <v>87609</v>
      </c>
      <c r="B27">
        <v>30</v>
      </c>
      <c r="C27" t="s">
        <v>86</v>
      </c>
      <c r="D27">
        <v>2663</v>
      </c>
      <c r="E27" t="s">
        <v>316</v>
      </c>
      <c r="F27" t="s">
        <v>14</v>
      </c>
      <c r="G27" t="s">
        <v>14</v>
      </c>
      <c r="H27" t="s">
        <v>14</v>
      </c>
      <c r="I27" t="s">
        <v>14</v>
      </c>
      <c r="J27" t="s">
        <v>317</v>
      </c>
      <c r="L27">
        <f>COUNTIFS(Out!A:A,A27)</f>
        <v>0</v>
      </c>
    </row>
    <row r="28" spans="1:12" x14ac:dyDescent="0.25">
      <c r="A28">
        <v>85661</v>
      </c>
      <c r="B28">
        <v>30</v>
      </c>
      <c r="C28" t="s">
        <v>86</v>
      </c>
      <c r="D28">
        <v>2628</v>
      </c>
      <c r="E28" t="s">
        <v>318</v>
      </c>
      <c r="F28" t="s">
        <v>14</v>
      </c>
      <c r="G28" t="s">
        <v>14</v>
      </c>
      <c r="H28" t="s">
        <v>14</v>
      </c>
      <c r="I28" t="s">
        <v>14</v>
      </c>
      <c r="J28" t="s">
        <v>319</v>
      </c>
      <c r="L28">
        <f>COUNTIFS(Out!A:A,A28)</f>
        <v>0</v>
      </c>
    </row>
    <row r="29" spans="1:12" x14ac:dyDescent="0.25">
      <c r="A29">
        <v>82188</v>
      </c>
      <c r="B29">
        <v>2589</v>
      </c>
      <c r="C29" t="s">
        <v>50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215</v>
      </c>
      <c r="L29">
        <f>COUNTIFS(Out!A:A,A29)</f>
        <v>1</v>
      </c>
    </row>
    <row r="30" spans="1:12" x14ac:dyDescent="0.25">
      <c r="A30">
        <v>89682</v>
      </c>
      <c r="B30">
        <v>2589</v>
      </c>
      <c r="C30" t="s">
        <v>50</v>
      </c>
      <c r="D30">
        <v>2743</v>
      </c>
      <c r="E30" t="s">
        <v>320</v>
      </c>
      <c r="F30" t="s">
        <v>14</v>
      </c>
      <c r="G30" t="s">
        <v>14</v>
      </c>
      <c r="H30" t="s">
        <v>14</v>
      </c>
      <c r="I30" t="s">
        <v>14</v>
      </c>
      <c r="J30" t="s">
        <v>321</v>
      </c>
      <c r="L30">
        <f>COUNTIFS(Out!A:A,A30)</f>
        <v>0</v>
      </c>
    </row>
    <row r="31" spans="1:12" x14ac:dyDescent="0.25">
      <c r="A31">
        <v>514</v>
      </c>
      <c r="B31">
        <v>2589</v>
      </c>
      <c r="C31" t="s">
        <v>50</v>
      </c>
      <c r="D31">
        <v>410</v>
      </c>
      <c r="E31" t="s">
        <v>322</v>
      </c>
      <c r="F31" t="s">
        <v>14</v>
      </c>
      <c r="G31" t="s">
        <v>14</v>
      </c>
      <c r="H31" t="s">
        <v>14</v>
      </c>
      <c r="I31" t="s">
        <v>14</v>
      </c>
      <c r="J31" t="s">
        <v>323</v>
      </c>
      <c r="L31">
        <f>COUNTIFS(Out!A:A,A31)</f>
        <v>0</v>
      </c>
    </row>
    <row r="32" spans="1:12" x14ac:dyDescent="0.25">
      <c r="A32">
        <v>254</v>
      </c>
      <c r="B32">
        <v>2589</v>
      </c>
      <c r="C32" t="s">
        <v>50</v>
      </c>
      <c r="D32">
        <v>127</v>
      </c>
      <c r="E32" t="s">
        <v>324</v>
      </c>
      <c r="F32" t="s">
        <v>14</v>
      </c>
      <c r="G32" t="s">
        <v>14</v>
      </c>
      <c r="H32" t="s">
        <v>14</v>
      </c>
      <c r="I32" t="s">
        <v>14</v>
      </c>
      <c r="J32" t="s">
        <v>325</v>
      </c>
      <c r="L32">
        <f>COUNTIFS(Out!A:A,A32)</f>
        <v>0</v>
      </c>
    </row>
    <row r="33" spans="1:12" x14ac:dyDescent="0.25">
      <c r="A33">
        <v>300</v>
      </c>
      <c r="B33">
        <v>2589</v>
      </c>
      <c r="C33" t="s">
        <v>50</v>
      </c>
      <c r="D33">
        <v>392</v>
      </c>
      <c r="E33" t="s">
        <v>326</v>
      </c>
      <c r="F33" t="s">
        <v>14</v>
      </c>
      <c r="G33" t="s">
        <v>14</v>
      </c>
      <c r="H33" t="s">
        <v>14</v>
      </c>
      <c r="I33" t="s">
        <v>14</v>
      </c>
      <c r="J33" t="s">
        <v>327</v>
      </c>
      <c r="L33">
        <f>COUNTIFS(Out!A:A,A33)</f>
        <v>0</v>
      </c>
    </row>
    <row r="34" spans="1:12" x14ac:dyDescent="0.25">
      <c r="A34">
        <v>31</v>
      </c>
      <c r="B34">
        <v>13</v>
      </c>
      <c r="C34" t="s">
        <v>106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107</v>
      </c>
      <c r="L34">
        <f>COUNTIFS(Out!A:A,A34)</f>
        <v>0</v>
      </c>
    </row>
    <row r="35" spans="1:12" x14ac:dyDescent="0.25">
      <c r="A35">
        <v>263</v>
      </c>
      <c r="B35">
        <v>13</v>
      </c>
      <c r="C35" t="s">
        <v>106</v>
      </c>
      <c r="D35">
        <v>379</v>
      </c>
      <c r="E35" t="s">
        <v>328</v>
      </c>
      <c r="F35" t="s">
        <v>14</v>
      </c>
      <c r="G35" t="s">
        <v>14</v>
      </c>
      <c r="H35" t="s">
        <v>14</v>
      </c>
      <c r="I35" t="s">
        <v>14</v>
      </c>
      <c r="J35" t="s">
        <v>329</v>
      </c>
      <c r="L35">
        <f>COUNTIFS(Out!A:A,A35)</f>
        <v>0</v>
      </c>
    </row>
    <row r="36" spans="1:12" x14ac:dyDescent="0.25">
      <c r="A36">
        <v>532</v>
      </c>
      <c r="B36">
        <v>13</v>
      </c>
      <c r="C36" t="s">
        <v>106</v>
      </c>
      <c r="D36">
        <v>79</v>
      </c>
      <c r="E36" t="s">
        <v>330</v>
      </c>
      <c r="F36" t="s">
        <v>14</v>
      </c>
      <c r="G36" t="s">
        <v>14</v>
      </c>
      <c r="H36" t="s">
        <v>14</v>
      </c>
      <c r="I36" t="s">
        <v>14</v>
      </c>
      <c r="J36" t="s">
        <v>331</v>
      </c>
      <c r="L36">
        <f>COUNTIFS(Out!A:A,A36)</f>
        <v>0</v>
      </c>
    </row>
    <row r="37" spans="1:12" x14ac:dyDescent="0.25">
      <c r="A37">
        <v>114</v>
      </c>
      <c r="B37">
        <v>13</v>
      </c>
      <c r="C37" t="s">
        <v>106</v>
      </c>
      <c r="D37">
        <v>381</v>
      </c>
      <c r="E37" t="s">
        <v>332</v>
      </c>
      <c r="F37" t="s">
        <v>14</v>
      </c>
      <c r="G37" t="s">
        <v>14</v>
      </c>
      <c r="H37" t="s">
        <v>14</v>
      </c>
      <c r="I37" t="s">
        <v>14</v>
      </c>
      <c r="J37" t="s">
        <v>333</v>
      </c>
      <c r="L37">
        <f>COUNTIFS(Out!A:A,A37)</f>
        <v>0</v>
      </c>
    </row>
    <row r="38" spans="1:12" x14ac:dyDescent="0.25">
      <c r="A38">
        <v>102472</v>
      </c>
      <c r="B38">
        <v>13</v>
      </c>
      <c r="C38" t="s">
        <v>106</v>
      </c>
      <c r="D38">
        <v>2836</v>
      </c>
      <c r="E38" t="s">
        <v>334</v>
      </c>
      <c r="F38" t="s">
        <v>14</v>
      </c>
      <c r="G38" t="s">
        <v>14</v>
      </c>
      <c r="H38" t="s">
        <v>14</v>
      </c>
      <c r="I38" t="s">
        <v>14</v>
      </c>
      <c r="J38" t="s">
        <v>335</v>
      </c>
      <c r="L38">
        <f>COUNTIFS(Out!A:A,A38)</f>
        <v>0</v>
      </c>
    </row>
    <row r="39" spans="1:12" x14ac:dyDescent="0.25">
      <c r="A39">
        <v>204</v>
      </c>
      <c r="B39">
        <v>13</v>
      </c>
      <c r="C39" t="s">
        <v>106</v>
      </c>
      <c r="D39">
        <v>2112</v>
      </c>
      <c r="E39" t="s">
        <v>336</v>
      </c>
      <c r="F39" t="s">
        <v>14</v>
      </c>
      <c r="G39" t="s">
        <v>14</v>
      </c>
      <c r="H39" t="s">
        <v>14</v>
      </c>
      <c r="I39" t="s">
        <v>14</v>
      </c>
      <c r="J39" t="s">
        <v>337</v>
      </c>
      <c r="L39">
        <f>COUNTIFS(Out!A:A,A39)</f>
        <v>0</v>
      </c>
    </row>
    <row r="40" spans="1:12" x14ac:dyDescent="0.25">
      <c r="A40">
        <v>85</v>
      </c>
      <c r="B40">
        <v>13</v>
      </c>
      <c r="C40" t="s">
        <v>106</v>
      </c>
      <c r="D40">
        <v>383</v>
      </c>
      <c r="E40" t="s">
        <v>338</v>
      </c>
      <c r="F40" t="s">
        <v>14</v>
      </c>
      <c r="G40" t="s">
        <v>14</v>
      </c>
      <c r="H40" t="s">
        <v>14</v>
      </c>
      <c r="I40" t="s">
        <v>14</v>
      </c>
      <c r="J40" t="s">
        <v>339</v>
      </c>
      <c r="L40">
        <f>COUNTIFS(Out!A:A,A40)</f>
        <v>0</v>
      </c>
    </row>
    <row r="41" spans="1:12" x14ac:dyDescent="0.25">
      <c r="A41">
        <v>342</v>
      </c>
      <c r="B41">
        <v>13</v>
      </c>
      <c r="C41" t="s">
        <v>106</v>
      </c>
      <c r="D41">
        <v>382</v>
      </c>
      <c r="E41" t="s">
        <v>340</v>
      </c>
      <c r="F41" t="s">
        <v>14</v>
      </c>
      <c r="G41" t="s">
        <v>14</v>
      </c>
      <c r="H41" t="s">
        <v>14</v>
      </c>
      <c r="I41" t="s">
        <v>14</v>
      </c>
      <c r="J41" t="s">
        <v>341</v>
      </c>
      <c r="L41">
        <f>COUNTIFS(Out!A:A,A41)</f>
        <v>0</v>
      </c>
    </row>
    <row r="42" spans="1:12" x14ac:dyDescent="0.25">
      <c r="A42">
        <v>90832</v>
      </c>
      <c r="B42">
        <v>13</v>
      </c>
      <c r="C42" t="s">
        <v>106</v>
      </c>
      <c r="D42">
        <v>2759</v>
      </c>
      <c r="E42" t="s">
        <v>342</v>
      </c>
      <c r="F42" t="s">
        <v>14</v>
      </c>
      <c r="G42" t="s">
        <v>14</v>
      </c>
      <c r="H42" t="s">
        <v>14</v>
      </c>
      <c r="I42" t="s">
        <v>14</v>
      </c>
      <c r="J42" t="s">
        <v>343</v>
      </c>
      <c r="L42">
        <f>COUNTIFS(Out!A:A,A42)</f>
        <v>0</v>
      </c>
    </row>
    <row r="43" spans="1:12" x14ac:dyDescent="0.25">
      <c r="A43">
        <v>312</v>
      </c>
      <c r="B43">
        <v>13</v>
      </c>
      <c r="C43" t="s">
        <v>106</v>
      </c>
      <c r="D43">
        <v>384</v>
      </c>
      <c r="E43" t="s">
        <v>344</v>
      </c>
      <c r="F43" t="s">
        <v>14</v>
      </c>
      <c r="G43" t="s">
        <v>14</v>
      </c>
      <c r="H43" t="s">
        <v>14</v>
      </c>
      <c r="I43" t="s">
        <v>14</v>
      </c>
      <c r="J43" t="s">
        <v>345</v>
      </c>
      <c r="L43">
        <f>COUNTIFS(Out!A:A,A43)</f>
        <v>0</v>
      </c>
    </row>
    <row r="44" spans="1:12" x14ac:dyDescent="0.25">
      <c r="A44">
        <v>171</v>
      </c>
      <c r="B44">
        <v>13</v>
      </c>
      <c r="C44" t="s">
        <v>106</v>
      </c>
      <c r="D44">
        <v>385</v>
      </c>
      <c r="E44" t="s">
        <v>346</v>
      </c>
      <c r="F44" t="s">
        <v>14</v>
      </c>
      <c r="G44" t="s">
        <v>14</v>
      </c>
      <c r="H44" t="s">
        <v>14</v>
      </c>
      <c r="I44" t="s">
        <v>14</v>
      </c>
      <c r="J44" t="s">
        <v>347</v>
      </c>
      <c r="L44">
        <f>COUNTIFS(Out!A:A,A44)</f>
        <v>0</v>
      </c>
    </row>
    <row r="45" spans="1:12" x14ac:dyDescent="0.25">
      <c r="A45">
        <v>398</v>
      </c>
      <c r="B45">
        <v>13</v>
      </c>
      <c r="C45" t="s">
        <v>106</v>
      </c>
      <c r="D45">
        <v>386</v>
      </c>
      <c r="E45" t="s">
        <v>348</v>
      </c>
      <c r="F45" t="s">
        <v>14</v>
      </c>
      <c r="G45" t="s">
        <v>14</v>
      </c>
      <c r="H45" t="s">
        <v>14</v>
      </c>
      <c r="I45" t="s">
        <v>14</v>
      </c>
      <c r="J45" t="s">
        <v>349</v>
      </c>
      <c r="L45">
        <f>COUNTIFS(Out!A:A,A45)</f>
        <v>0</v>
      </c>
    </row>
    <row r="46" spans="1:12" x14ac:dyDescent="0.25">
      <c r="A46">
        <v>491</v>
      </c>
      <c r="B46">
        <v>13</v>
      </c>
      <c r="C46" t="s">
        <v>106</v>
      </c>
      <c r="D46">
        <v>380</v>
      </c>
      <c r="E46" t="s">
        <v>350</v>
      </c>
      <c r="F46" t="s">
        <v>14</v>
      </c>
      <c r="G46" t="s">
        <v>14</v>
      </c>
      <c r="H46" t="s">
        <v>14</v>
      </c>
      <c r="I46" t="s">
        <v>14</v>
      </c>
      <c r="J46" t="s">
        <v>351</v>
      </c>
      <c r="L46">
        <f>COUNTIFS(Out!A:A,A46)</f>
        <v>0</v>
      </c>
    </row>
    <row r="47" spans="1:12" x14ac:dyDescent="0.25">
      <c r="A47">
        <v>140</v>
      </c>
      <c r="B47">
        <v>13</v>
      </c>
      <c r="C47" t="s">
        <v>106</v>
      </c>
      <c r="D47">
        <v>387</v>
      </c>
      <c r="E47" t="s">
        <v>352</v>
      </c>
      <c r="F47" t="s">
        <v>14</v>
      </c>
      <c r="G47" t="s">
        <v>14</v>
      </c>
      <c r="H47" t="s">
        <v>14</v>
      </c>
      <c r="I47" t="s">
        <v>14</v>
      </c>
      <c r="J47" t="s">
        <v>353</v>
      </c>
      <c r="L47">
        <f>COUNTIFS(Out!A:A,A47)</f>
        <v>0</v>
      </c>
    </row>
    <row r="48" spans="1:12" x14ac:dyDescent="0.25">
      <c r="A48">
        <v>248</v>
      </c>
      <c r="B48">
        <v>13</v>
      </c>
      <c r="C48" t="s">
        <v>106</v>
      </c>
      <c r="D48">
        <v>388</v>
      </c>
      <c r="E48" t="s">
        <v>354</v>
      </c>
      <c r="F48" t="s">
        <v>14</v>
      </c>
      <c r="G48" t="s">
        <v>14</v>
      </c>
      <c r="H48" t="s">
        <v>14</v>
      </c>
      <c r="I48" t="s">
        <v>14</v>
      </c>
      <c r="J48" t="s">
        <v>355</v>
      </c>
      <c r="L48">
        <f>COUNTIFS(Out!A:A,A48)</f>
        <v>0</v>
      </c>
    </row>
    <row r="49" spans="1:12" x14ac:dyDescent="0.25">
      <c r="A49">
        <v>501</v>
      </c>
      <c r="B49">
        <v>13</v>
      </c>
      <c r="C49" t="s">
        <v>106</v>
      </c>
      <c r="D49">
        <v>81</v>
      </c>
      <c r="E49" t="s">
        <v>356</v>
      </c>
      <c r="F49" t="s">
        <v>14</v>
      </c>
      <c r="G49" t="s">
        <v>14</v>
      </c>
      <c r="H49" t="s">
        <v>14</v>
      </c>
      <c r="I49" t="s">
        <v>14</v>
      </c>
      <c r="J49" t="s">
        <v>357</v>
      </c>
      <c r="L49">
        <f>COUNTIFS(Out!A:A,A49)</f>
        <v>0</v>
      </c>
    </row>
    <row r="50" spans="1:12" x14ac:dyDescent="0.25">
      <c r="A50">
        <v>50</v>
      </c>
      <c r="B50">
        <v>304</v>
      </c>
      <c r="C50" t="s">
        <v>149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  <c r="J50" t="s">
        <v>150</v>
      </c>
      <c r="L50">
        <f>COUNTIFS(Out!A:A,A50)</f>
        <v>0</v>
      </c>
    </row>
    <row r="51" spans="1:12" x14ac:dyDescent="0.25">
      <c r="A51">
        <v>176</v>
      </c>
      <c r="B51">
        <v>304</v>
      </c>
      <c r="C51" t="s">
        <v>149</v>
      </c>
      <c r="D51">
        <v>306</v>
      </c>
      <c r="E51" t="s">
        <v>149</v>
      </c>
      <c r="F51" t="s">
        <v>14</v>
      </c>
      <c r="G51" t="s">
        <v>14</v>
      </c>
      <c r="H51" t="s">
        <v>14</v>
      </c>
      <c r="I51" t="s">
        <v>14</v>
      </c>
      <c r="J51" t="s">
        <v>358</v>
      </c>
      <c r="L51">
        <f>COUNTIFS(Out!A:A,A51)</f>
        <v>0</v>
      </c>
    </row>
    <row r="52" spans="1:12" x14ac:dyDescent="0.25">
      <c r="A52">
        <v>83860</v>
      </c>
      <c r="B52">
        <v>2605</v>
      </c>
      <c r="C52" t="s">
        <v>223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224</v>
      </c>
      <c r="L52">
        <f>COUNTIFS(Out!A:A,A52)</f>
        <v>0</v>
      </c>
    </row>
    <row r="53" spans="1:12" x14ac:dyDescent="0.25">
      <c r="A53">
        <v>23101</v>
      </c>
      <c r="B53">
        <v>2605</v>
      </c>
      <c r="C53" t="s">
        <v>223</v>
      </c>
      <c r="D53">
        <v>2231</v>
      </c>
      <c r="E53" t="s">
        <v>223</v>
      </c>
      <c r="F53" t="s">
        <v>14</v>
      </c>
      <c r="G53" t="s">
        <v>14</v>
      </c>
      <c r="H53" t="s">
        <v>14</v>
      </c>
      <c r="I53" t="s">
        <v>14</v>
      </c>
      <c r="J53" t="s">
        <v>359</v>
      </c>
      <c r="L53">
        <f>COUNTIFS(Out!A:A,A53)</f>
        <v>0</v>
      </c>
    </row>
    <row r="54" spans="1:12" x14ac:dyDescent="0.25">
      <c r="A54">
        <v>66830</v>
      </c>
      <c r="B54">
        <v>2515</v>
      </c>
      <c r="C54" t="s">
        <v>34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199</v>
      </c>
      <c r="L54">
        <f>COUNTIFS(Out!A:A,A54)</f>
        <v>1</v>
      </c>
    </row>
    <row r="55" spans="1:12" x14ac:dyDescent="0.25">
      <c r="A55">
        <v>278</v>
      </c>
      <c r="B55">
        <v>2515</v>
      </c>
      <c r="C55" t="s">
        <v>34</v>
      </c>
      <c r="D55">
        <v>48</v>
      </c>
      <c r="E55" t="s">
        <v>360</v>
      </c>
      <c r="F55" t="s">
        <v>14</v>
      </c>
      <c r="G55" t="s">
        <v>14</v>
      </c>
      <c r="H55" t="s">
        <v>14</v>
      </c>
      <c r="I55" t="s">
        <v>14</v>
      </c>
      <c r="J55" t="s">
        <v>361</v>
      </c>
      <c r="L55">
        <f>COUNTIFS(Out!A:A,A55)</f>
        <v>0</v>
      </c>
    </row>
    <row r="56" spans="1:12" x14ac:dyDescent="0.25">
      <c r="A56">
        <v>74</v>
      </c>
      <c r="B56">
        <v>2515</v>
      </c>
      <c r="C56" t="s">
        <v>34</v>
      </c>
      <c r="D56">
        <v>2073</v>
      </c>
      <c r="E56" t="s">
        <v>362</v>
      </c>
      <c r="F56" t="s">
        <v>14</v>
      </c>
      <c r="G56" t="s">
        <v>14</v>
      </c>
      <c r="H56" t="s">
        <v>14</v>
      </c>
      <c r="I56" t="s">
        <v>14</v>
      </c>
      <c r="J56" t="s">
        <v>363</v>
      </c>
      <c r="L56">
        <f>COUNTIFS(Out!A:A,A56)</f>
        <v>0</v>
      </c>
    </row>
    <row r="57" spans="1:12" x14ac:dyDescent="0.25">
      <c r="A57">
        <v>54</v>
      </c>
      <c r="B57">
        <v>313</v>
      </c>
      <c r="C57" t="s">
        <v>87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153</v>
      </c>
      <c r="L57">
        <f>COUNTIFS(Out!A:A,A57)</f>
        <v>1</v>
      </c>
    </row>
    <row r="58" spans="1:12" x14ac:dyDescent="0.25">
      <c r="A58">
        <v>217</v>
      </c>
      <c r="B58">
        <v>313</v>
      </c>
      <c r="C58" t="s">
        <v>87</v>
      </c>
      <c r="D58">
        <v>347</v>
      </c>
      <c r="E58" t="s">
        <v>364</v>
      </c>
      <c r="F58" t="s">
        <v>14</v>
      </c>
      <c r="G58" t="s">
        <v>14</v>
      </c>
      <c r="H58" t="s">
        <v>14</v>
      </c>
      <c r="I58" t="s">
        <v>14</v>
      </c>
      <c r="J58" t="s">
        <v>365</v>
      </c>
      <c r="L58">
        <f>COUNTIFS(Out!A:A,A58)</f>
        <v>0</v>
      </c>
    </row>
    <row r="59" spans="1:12" x14ac:dyDescent="0.25">
      <c r="A59">
        <v>115035</v>
      </c>
      <c r="B59">
        <v>313</v>
      </c>
      <c r="C59" t="s">
        <v>87</v>
      </c>
      <c r="D59">
        <v>2843</v>
      </c>
      <c r="E59" t="s">
        <v>1227</v>
      </c>
      <c r="F59" t="s">
        <v>14</v>
      </c>
      <c r="G59" t="s">
        <v>14</v>
      </c>
      <c r="H59" t="s">
        <v>14</v>
      </c>
      <c r="I59" t="s">
        <v>14</v>
      </c>
      <c r="J59" t="s">
        <v>1228</v>
      </c>
      <c r="L59">
        <f>COUNTIFS(Out!A:A,A59)</f>
        <v>0</v>
      </c>
    </row>
    <row r="60" spans="1:12" x14ac:dyDescent="0.25">
      <c r="A60">
        <v>115039</v>
      </c>
      <c r="B60">
        <v>313</v>
      </c>
      <c r="C60" t="s">
        <v>87</v>
      </c>
      <c r="D60">
        <v>2846</v>
      </c>
      <c r="E60" t="s">
        <v>1229</v>
      </c>
      <c r="F60" t="s">
        <v>14</v>
      </c>
      <c r="G60" t="s">
        <v>14</v>
      </c>
      <c r="H60" t="s">
        <v>14</v>
      </c>
      <c r="I60" t="s">
        <v>14</v>
      </c>
      <c r="J60" t="s">
        <v>1230</v>
      </c>
      <c r="L60">
        <f>COUNTIFS(Out!A:A,A60)</f>
        <v>1</v>
      </c>
    </row>
    <row r="61" spans="1:12" x14ac:dyDescent="0.25">
      <c r="A61">
        <v>67</v>
      </c>
      <c r="B61">
        <v>313</v>
      </c>
      <c r="C61" t="s">
        <v>87</v>
      </c>
      <c r="D61">
        <v>353</v>
      </c>
      <c r="E61" t="s">
        <v>366</v>
      </c>
      <c r="F61" t="s">
        <v>14</v>
      </c>
      <c r="G61" t="s">
        <v>14</v>
      </c>
      <c r="H61" t="s">
        <v>14</v>
      </c>
      <c r="I61" t="s">
        <v>14</v>
      </c>
      <c r="J61" t="s">
        <v>367</v>
      </c>
      <c r="L61">
        <f>COUNTIFS(Out!A:A,A61)</f>
        <v>0</v>
      </c>
    </row>
    <row r="62" spans="1:12" x14ac:dyDescent="0.25">
      <c r="A62">
        <v>115036</v>
      </c>
      <c r="B62">
        <v>313</v>
      </c>
      <c r="C62" t="s">
        <v>87</v>
      </c>
      <c r="D62">
        <v>2844</v>
      </c>
      <c r="E62" t="s">
        <v>1231</v>
      </c>
      <c r="F62" t="s">
        <v>14</v>
      </c>
      <c r="G62" t="s">
        <v>14</v>
      </c>
      <c r="H62" t="s">
        <v>14</v>
      </c>
      <c r="I62" t="s">
        <v>14</v>
      </c>
      <c r="J62" t="s">
        <v>1232</v>
      </c>
      <c r="L62">
        <f>COUNTIFS(Out!A:A,A62)</f>
        <v>0</v>
      </c>
    </row>
    <row r="63" spans="1:12" x14ac:dyDescent="0.25">
      <c r="A63">
        <v>115037</v>
      </c>
      <c r="B63">
        <v>313</v>
      </c>
      <c r="C63" t="s">
        <v>87</v>
      </c>
      <c r="D63">
        <v>2845</v>
      </c>
      <c r="E63" t="s">
        <v>1233</v>
      </c>
      <c r="F63" t="s">
        <v>14</v>
      </c>
      <c r="G63" t="s">
        <v>14</v>
      </c>
      <c r="H63" t="s">
        <v>14</v>
      </c>
      <c r="I63" t="s">
        <v>14</v>
      </c>
      <c r="J63" t="s">
        <v>1234</v>
      </c>
      <c r="L63">
        <f>COUNTIFS(Out!A:A,A63)</f>
        <v>1</v>
      </c>
    </row>
    <row r="64" spans="1:12" x14ac:dyDescent="0.25">
      <c r="A64">
        <v>317</v>
      </c>
      <c r="B64">
        <v>313</v>
      </c>
      <c r="C64" t="s">
        <v>87</v>
      </c>
      <c r="D64">
        <v>2196</v>
      </c>
      <c r="E64" t="s">
        <v>1235</v>
      </c>
      <c r="F64" t="s">
        <v>14</v>
      </c>
      <c r="G64" t="s">
        <v>14</v>
      </c>
      <c r="H64" t="s">
        <v>14</v>
      </c>
      <c r="I64" t="s">
        <v>14</v>
      </c>
      <c r="J64" t="s">
        <v>1236</v>
      </c>
      <c r="L64">
        <f>COUNTIFS(Out!A:A,A64)</f>
        <v>0</v>
      </c>
    </row>
    <row r="65" spans="1:12" x14ac:dyDescent="0.25">
      <c r="A65">
        <v>477</v>
      </c>
      <c r="B65">
        <v>313</v>
      </c>
      <c r="C65" t="s">
        <v>87</v>
      </c>
      <c r="D65">
        <v>333</v>
      </c>
      <c r="E65" t="s">
        <v>1237</v>
      </c>
      <c r="F65" t="s">
        <v>14</v>
      </c>
      <c r="G65" t="s">
        <v>14</v>
      </c>
      <c r="H65" t="s">
        <v>14</v>
      </c>
      <c r="I65" t="s">
        <v>14</v>
      </c>
      <c r="J65" t="s">
        <v>1238</v>
      </c>
      <c r="L65">
        <f>COUNTIFS(Out!A:A,A65)</f>
        <v>0</v>
      </c>
    </row>
    <row r="66" spans="1:12" x14ac:dyDescent="0.25">
      <c r="A66">
        <v>91777</v>
      </c>
      <c r="B66">
        <v>313</v>
      </c>
      <c r="C66" t="s">
        <v>87</v>
      </c>
      <c r="D66">
        <v>2769</v>
      </c>
      <c r="E66" t="s">
        <v>1239</v>
      </c>
      <c r="F66" t="s">
        <v>14</v>
      </c>
      <c r="G66" t="s">
        <v>14</v>
      </c>
      <c r="H66" t="s">
        <v>14</v>
      </c>
      <c r="I66" t="s">
        <v>14</v>
      </c>
      <c r="J66" t="s">
        <v>1240</v>
      </c>
      <c r="L66">
        <f>COUNTIFS(Out!A:A,A66)</f>
        <v>0</v>
      </c>
    </row>
    <row r="67" spans="1:12" x14ac:dyDescent="0.25">
      <c r="A67">
        <v>91778</v>
      </c>
      <c r="B67">
        <v>313</v>
      </c>
      <c r="C67" t="s">
        <v>87</v>
      </c>
      <c r="D67">
        <v>2770</v>
      </c>
      <c r="E67" t="s">
        <v>1241</v>
      </c>
      <c r="F67" t="s">
        <v>14</v>
      </c>
      <c r="G67" t="s">
        <v>14</v>
      </c>
      <c r="H67" t="s">
        <v>14</v>
      </c>
      <c r="I67" t="s">
        <v>14</v>
      </c>
      <c r="J67" t="s">
        <v>1242</v>
      </c>
      <c r="L67">
        <f>COUNTIFS(Out!A:A,A67)</f>
        <v>0</v>
      </c>
    </row>
    <row r="68" spans="1:12" x14ac:dyDescent="0.25">
      <c r="A68">
        <v>101012</v>
      </c>
      <c r="B68">
        <v>313</v>
      </c>
      <c r="C68" t="s">
        <v>87</v>
      </c>
      <c r="D68">
        <v>2790</v>
      </c>
      <c r="E68" t="s">
        <v>1243</v>
      </c>
      <c r="F68" t="s">
        <v>14</v>
      </c>
      <c r="G68" t="s">
        <v>14</v>
      </c>
      <c r="H68" t="s">
        <v>14</v>
      </c>
      <c r="I68" t="s">
        <v>14</v>
      </c>
      <c r="J68" t="s">
        <v>1244</v>
      </c>
      <c r="L68">
        <f>COUNTIFS(Out!A:A,A68)</f>
        <v>0</v>
      </c>
    </row>
    <row r="69" spans="1:12" x14ac:dyDescent="0.25">
      <c r="A69">
        <v>101013</v>
      </c>
      <c r="B69">
        <v>313</v>
      </c>
      <c r="C69" t="s">
        <v>87</v>
      </c>
      <c r="D69">
        <v>2791</v>
      </c>
      <c r="E69" t="s">
        <v>1245</v>
      </c>
      <c r="F69" t="s">
        <v>14</v>
      </c>
      <c r="G69" t="s">
        <v>14</v>
      </c>
      <c r="H69" t="s">
        <v>14</v>
      </c>
      <c r="I69" t="s">
        <v>14</v>
      </c>
      <c r="J69" t="s">
        <v>1246</v>
      </c>
      <c r="L69">
        <f>COUNTIFS(Out!A:A,A69)</f>
        <v>0</v>
      </c>
    </row>
    <row r="70" spans="1:12" x14ac:dyDescent="0.25">
      <c r="A70">
        <v>544</v>
      </c>
      <c r="B70">
        <v>313</v>
      </c>
      <c r="C70" t="s">
        <v>87</v>
      </c>
      <c r="D70">
        <v>329</v>
      </c>
      <c r="E70" t="s">
        <v>1247</v>
      </c>
      <c r="F70" t="s">
        <v>14</v>
      </c>
      <c r="G70" t="s">
        <v>14</v>
      </c>
      <c r="H70" t="s">
        <v>14</v>
      </c>
      <c r="I70" t="s">
        <v>14</v>
      </c>
      <c r="J70" t="s">
        <v>1248</v>
      </c>
      <c r="L70">
        <f>COUNTIFS(Out!A:A,A70)</f>
        <v>0</v>
      </c>
    </row>
    <row r="71" spans="1:12" x14ac:dyDescent="0.25">
      <c r="A71">
        <v>158</v>
      </c>
      <c r="B71">
        <v>313</v>
      </c>
      <c r="C71" t="s">
        <v>87</v>
      </c>
      <c r="D71">
        <v>496</v>
      </c>
      <c r="E71" t="s">
        <v>1249</v>
      </c>
      <c r="F71" t="s">
        <v>14</v>
      </c>
      <c r="G71" t="s">
        <v>14</v>
      </c>
      <c r="H71" t="s">
        <v>14</v>
      </c>
      <c r="I71" t="s">
        <v>14</v>
      </c>
      <c r="J71" t="s">
        <v>1250</v>
      </c>
      <c r="L71">
        <f>COUNTIFS(Out!A:A,A71)</f>
        <v>0</v>
      </c>
    </row>
    <row r="72" spans="1:12" x14ac:dyDescent="0.25">
      <c r="A72">
        <v>82184</v>
      </c>
      <c r="B72">
        <v>313</v>
      </c>
      <c r="C72" t="s">
        <v>87</v>
      </c>
      <c r="D72">
        <v>2587</v>
      </c>
      <c r="E72" t="s">
        <v>368</v>
      </c>
      <c r="F72" t="s">
        <v>14</v>
      </c>
      <c r="G72" t="s">
        <v>14</v>
      </c>
      <c r="H72" t="s">
        <v>14</v>
      </c>
      <c r="I72" t="s">
        <v>14</v>
      </c>
      <c r="J72" t="s">
        <v>369</v>
      </c>
      <c r="L72">
        <f>COUNTIFS(Out!A:A,A72)</f>
        <v>0</v>
      </c>
    </row>
    <row r="73" spans="1:12" x14ac:dyDescent="0.25">
      <c r="A73">
        <v>67431</v>
      </c>
      <c r="B73">
        <v>313</v>
      </c>
      <c r="C73" t="s">
        <v>87</v>
      </c>
      <c r="D73">
        <v>2522</v>
      </c>
      <c r="E73" t="s">
        <v>370</v>
      </c>
      <c r="F73" t="s">
        <v>14</v>
      </c>
      <c r="G73" t="s">
        <v>14</v>
      </c>
      <c r="H73" t="s">
        <v>14</v>
      </c>
      <c r="I73" t="s">
        <v>14</v>
      </c>
      <c r="J73" t="s">
        <v>371</v>
      </c>
      <c r="L73">
        <f>COUNTIFS(Out!A:A,A73)</f>
        <v>1</v>
      </c>
    </row>
    <row r="74" spans="1:12" x14ac:dyDescent="0.25">
      <c r="A74">
        <v>23</v>
      </c>
      <c r="B74">
        <v>6</v>
      </c>
      <c r="C74" t="s">
        <v>26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97</v>
      </c>
      <c r="L74">
        <f>COUNTIFS(Out!A:A,A74)</f>
        <v>1</v>
      </c>
    </row>
    <row r="75" spans="1:12" x14ac:dyDescent="0.25">
      <c r="A75">
        <v>115040</v>
      </c>
      <c r="B75">
        <v>6</v>
      </c>
      <c r="C75" t="s">
        <v>26</v>
      </c>
      <c r="D75">
        <v>2847</v>
      </c>
      <c r="E75" t="s">
        <v>1251</v>
      </c>
      <c r="F75" t="s">
        <v>14</v>
      </c>
      <c r="G75" t="s">
        <v>14</v>
      </c>
      <c r="H75" t="s">
        <v>14</v>
      </c>
      <c r="I75" t="s">
        <v>14</v>
      </c>
      <c r="J75" t="s">
        <v>1252</v>
      </c>
      <c r="L75">
        <f>COUNTIFS(Out!A:A,A75)</f>
        <v>0</v>
      </c>
    </row>
    <row r="76" spans="1:12" x14ac:dyDescent="0.25">
      <c r="A76">
        <v>115041</v>
      </c>
      <c r="B76">
        <v>6</v>
      </c>
      <c r="C76" t="s">
        <v>26</v>
      </c>
      <c r="D76">
        <v>2848</v>
      </c>
      <c r="E76" t="s">
        <v>1253</v>
      </c>
      <c r="F76" t="s">
        <v>14</v>
      </c>
      <c r="G76" t="s">
        <v>14</v>
      </c>
      <c r="H76" t="s">
        <v>14</v>
      </c>
      <c r="I76" t="s">
        <v>14</v>
      </c>
      <c r="J76" t="s">
        <v>1254</v>
      </c>
      <c r="L76">
        <f>COUNTIFS(Out!A:A,A76)</f>
        <v>0</v>
      </c>
    </row>
    <row r="77" spans="1:12" x14ac:dyDescent="0.25">
      <c r="A77">
        <v>101014</v>
      </c>
      <c r="B77">
        <v>6</v>
      </c>
      <c r="C77" t="s">
        <v>26</v>
      </c>
      <c r="D77">
        <v>2792</v>
      </c>
      <c r="E77" t="s">
        <v>1255</v>
      </c>
      <c r="F77" t="s">
        <v>14</v>
      </c>
      <c r="G77" t="s">
        <v>14</v>
      </c>
      <c r="H77" t="s">
        <v>14</v>
      </c>
      <c r="I77" t="s">
        <v>14</v>
      </c>
      <c r="J77" t="s">
        <v>1256</v>
      </c>
      <c r="L77">
        <f>COUNTIFS(Out!A:A,A77)</f>
        <v>0</v>
      </c>
    </row>
    <row r="78" spans="1:12" x14ac:dyDescent="0.25">
      <c r="A78">
        <v>101016</v>
      </c>
      <c r="B78">
        <v>6</v>
      </c>
      <c r="C78" t="s">
        <v>26</v>
      </c>
      <c r="D78">
        <v>2794</v>
      </c>
      <c r="E78" t="s">
        <v>1257</v>
      </c>
      <c r="F78" t="s">
        <v>14</v>
      </c>
      <c r="G78" t="s">
        <v>14</v>
      </c>
      <c r="H78" t="s">
        <v>14</v>
      </c>
      <c r="I78" t="s">
        <v>14</v>
      </c>
      <c r="J78" t="s">
        <v>1258</v>
      </c>
      <c r="L78">
        <f>COUNTIFS(Out!A:A,A78)</f>
        <v>0</v>
      </c>
    </row>
    <row r="79" spans="1:12" x14ac:dyDescent="0.25">
      <c r="A79">
        <v>101015</v>
      </c>
      <c r="B79">
        <v>6</v>
      </c>
      <c r="C79" t="s">
        <v>26</v>
      </c>
      <c r="D79">
        <v>2793</v>
      </c>
      <c r="E79" t="s">
        <v>1259</v>
      </c>
      <c r="F79" t="s">
        <v>14</v>
      </c>
      <c r="G79" t="s">
        <v>14</v>
      </c>
      <c r="H79" t="s">
        <v>14</v>
      </c>
      <c r="I79" t="s">
        <v>14</v>
      </c>
      <c r="J79" t="s">
        <v>1260</v>
      </c>
      <c r="L79">
        <f>COUNTIFS(Out!A:A,A79)</f>
        <v>0</v>
      </c>
    </row>
    <row r="80" spans="1:12" x14ac:dyDescent="0.25">
      <c r="A80">
        <v>101017</v>
      </c>
      <c r="B80">
        <v>6</v>
      </c>
      <c r="C80" t="s">
        <v>26</v>
      </c>
      <c r="D80">
        <v>2795</v>
      </c>
      <c r="E80" t="s">
        <v>1261</v>
      </c>
      <c r="F80" t="s">
        <v>14</v>
      </c>
      <c r="G80" t="s">
        <v>14</v>
      </c>
      <c r="H80" t="s">
        <v>14</v>
      </c>
      <c r="I80" t="s">
        <v>14</v>
      </c>
      <c r="J80" t="s">
        <v>1262</v>
      </c>
      <c r="L80">
        <f>COUNTIFS(Out!A:A,A80)</f>
        <v>0</v>
      </c>
    </row>
    <row r="81" spans="1:12" x14ac:dyDescent="0.25">
      <c r="A81">
        <v>50769</v>
      </c>
      <c r="B81">
        <v>6</v>
      </c>
      <c r="C81" t="s">
        <v>26</v>
      </c>
      <c r="D81">
        <v>2392</v>
      </c>
      <c r="E81" t="s">
        <v>1263</v>
      </c>
      <c r="F81" t="s">
        <v>14</v>
      </c>
      <c r="G81" t="s">
        <v>14</v>
      </c>
      <c r="H81" t="s">
        <v>14</v>
      </c>
      <c r="I81" t="s">
        <v>14</v>
      </c>
      <c r="J81" t="s">
        <v>1264</v>
      </c>
      <c r="L81">
        <f>COUNTIFS(Out!A:A,A81)</f>
        <v>0</v>
      </c>
    </row>
    <row r="82" spans="1:12" x14ac:dyDescent="0.25">
      <c r="A82">
        <v>50767</v>
      </c>
      <c r="B82">
        <v>6</v>
      </c>
      <c r="C82" t="s">
        <v>26</v>
      </c>
      <c r="D82">
        <v>2390</v>
      </c>
      <c r="E82" t="s">
        <v>1265</v>
      </c>
      <c r="F82" t="s">
        <v>14</v>
      </c>
      <c r="G82" t="s">
        <v>14</v>
      </c>
      <c r="H82" t="s">
        <v>14</v>
      </c>
      <c r="I82" t="s">
        <v>14</v>
      </c>
      <c r="J82" t="s">
        <v>1266</v>
      </c>
      <c r="L82">
        <f>COUNTIFS(Out!A:A,A82)</f>
        <v>0</v>
      </c>
    </row>
    <row r="83" spans="1:12" x14ac:dyDescent="0.25">
      <c r="A83">
        <v>50770</v>
      </c>
      <c r="B83">
        <v>6</v>
      </c>
      <c r="C83" t="s">
        <v>26</v>
      </c>
      <c r="D83">
        <v>2393</v>
      </c>
      <c r="E83" t="s">
        <v>1267</v>
      </c>
      <c r="F83" t="s">
        <v>14</v>
      </c>
      <c r="G83" t="s">
        <v>14</v>
      </c>
      <c r="H83" t="s">
        <v>14</v>
      </c>
      <c r="I83" t="s">
        <v>14</v>
      </c>
      <c r="J83" t="s">
        <v>1268</v>
      </c>
      <c r="L83">
        <f>COUNTIFS(Out!A:A,A83)</f>
        <v>0</v>
      </c>
    </row>
    <row r="84" spans="1:12" x14ac:dyDescent="0.25">
      <c r="A84">
        <v>50768</v>
      </c>
      <c r="B84">
        <v>6</v>
      </c>
      <c r="C84" t="s">
        <v>26</v>
      </c>
      <c r="D84">
        <v>2391</v>
      </c>
      <c r="E84" t="s">
        <v>1269</v>
      </c>
      <c r="F84" t="s">
        <v>14</v>
      </c>
      <c r="G84" t="s">
        <v>14</v>
      </c>
      <c r="H84" t="s">
        <v>14</v>
      </c>
      <c r="I84" t="s">
        <v>14</v>
      </c>
      <c r="J84" t="s">
        <v>1270</v>
      </c>
      <c r="L84">
        <f>COUNTIFS(Out!A:A,A84)</f>
        <v>0</v>
      </c>
    </row>
    <row r="85" spans="1:12" x14ac:dyDescent="0.25">
      <c r="A85">
        <v>86218</v>
      </c>
      <c r="B85">
        <v>6</v>
      </c>
      <c r="C85" t="s">
        <v>26</v>
      </c>
      <c r="D85">
        <v>2638</v>
      </c>
      <c r="E85" t="s">
        <v>1169</v>
      </c>
      <c r="F85" t="s">
        <v>14</v>
      </c>
      <c r="G85" t="s">
        <v>14</v>
      </c>
      <c r="H85" t="s">
        <v>14</v>
      </c>
      <c r="I85" t="s">
        <v>14</v>
      </c>
      <c r="J85" t="s">
        <v>1170</v>
      </c>
      <c r="L85">
        <f>COUNTIFS(Out!A:A,A85)</f>
        <v>0</v>
      </c>
    </row>
    <row r="86" spans="1:12" x14ac:dyDescent="0.25">
      <c r="A86">
        <v>86217</v>
      </c>
      <c r="B86">
        <v>6</v>
      </c>
      <c r="C86" t="s">
        <v>26</v>
      </c>
      <c r="D86">
        <v>2637</v>
      </c>
      <c r="E86" t="s">
        <v>372</v>
      </c>
      <c r="F86" t="s">
        <v>14</v>
      </c>
      <c r="G86" t="s">
        <v>14</v>
      </c>
      <c r="H86" t="s">
        <v>14</v>
      </c>
      <c r="I86" t="s">
        <v>14</v>
      </c>
      <c r="J86" t="s">
        <v>373</v>
      </c>
      <c r="L86">
        <f>COUNTIFS(Out!A:A,A86)</f>
        <v>0</v>
      </c>
    </row>
    <row r="87" spans="1:12" x14ac:dyDescent="0.25">
      <c r="A87">
        <v>83867</v>
      </c>
      <c r="B87">
        <v>2612</v>
      </c>
      <c r="C87" t="s">
        <v>234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235</v>
      </c>
      <c r="L87">
        <f>COUNTIFS(Out!A:A,A87)</f>
        <v>0</v>
      </c>
    </row>
    <row r="88" spans="1:12" x14ac:dyDescent="0.25">
      <c r="A88">
        <v>95</v>
      </c>
      <c r="B88">
        <v>2612</v>
      </c>
      <c r="C88" t="s">
        <v>234</v>
      </c>
      <c r="D88">
        <v>45</v>
      </c>
      <c r="E88" t="s">
        <v>374</v>
      </c>
      <c r="F88" t="s">
        <v>14</v>
      </c>
      <c r="G88" t="s">
        <v>14</v>
      </c>
      <c r="H88" t="s">
        <v>14</v>
      </c>
      <c r="I88" t="s">
        <v>14</v>
      </c>
      <c r="J88" t="s">
        <v>375</v>
      </c>
      <c r="L88">
        <f>COUNTIFS(Out!A:A,A88)</f>
        <v>0</v>
      </c>
    </row>
    <row r="89" spans="1:12" x14ac:dyDescent="0.25">
      <c r="A89">
        <v>86210</v>
      </c>
      <c r="B89">
        <v>2612</v>
      </c>
      <c r="C89" t="s">
        <v>234</v>
      </c>
      <c r="D89">
        <v>2632</v>
      </c>
      <c r="E89" t="s">
        <v>376</v>
      </c>
      <c r="F89" t="s">
        <v>14</v>
      </c>
      <c r="G89" t="s">
        <v>14</v>
      </c>
      <c r="H89" t="s">
        <v>14</v>
      </c>
      <c r="I89" t="s">
        <v>14</v>
      </c>
      <c r="J89" t="s">
        <v>377</v>
      </c>
      <c r="L89">
        <f>COUNTIFS(Out!A:A,A89)</f>
        <v>0</v>
      </c>
    </row>
    <row r="90" spans="1:12" x14ac:dyDescent="0.25">
      <c r="A90">
        <v>37112</v>
      </c>
      <c r="B90">
        <v>2612</v>
      </c>
      <c r="C90" t="s">
        <v>234</v>
      </c>
      <c r="D90">
        <v>2142</v>
      </c>
      <c r="E90" t="s">
        <v>378</v>
      </c>
      <c r="F90" t="s">
        <v>14</v>
      </c>
      <c r="G90" t="s">
        <v>14</v>
      </c>
      <c r="H90" t="s">
        <v>14</v>
      </c>
      <c r="I90" t="s">
        <v>14</v>
      </c>
      <c r="J90" t="s">
        <v>379</v>
      </c>
      <c r="L90">
        <f>COUNTIFS(Out!A:A,A90)</f>
        <v>0</v>
      </c>
    </row>
    <row r="91" spans="1:12" x14ac:dyDescent="0.25">
      <c r="A91">
        <v>90454</v>
      </c>
      <c r="B91">
        <v>2750</v>
      </c>
      <c r="C91" t="s">
        <v>259</v>
      </c>
      <c r="D91" t="s">
        <v>14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260</v>
      </c>
      <c r="L91">
        <f>COUNTIFS(Out!A:A,A91)</f>
        <v>0</v>
      </c>
    </row>
    <row r="92" spans="1:12" x14ac:dyDescent="0.25">
      <c r="A92">
        <v>64306</v>
      </c>
      <c r="B92">
        <v>2750</v>
      </c>
      <c r="C92" t="s">
        <v>259</v>
      </c>
      <c r="D92">
        <v>2501</v>
      </c>
      <c r="E92" t="s">
        <v>380</v>
      </c>
      <c r="F92" t="s">
        <v>14</v>
      </c>
      <c r="G92" t="s">
        <v>14</v>
      </c>
      <c r="H92" t="s">
        <v>14</v>
      </c>
      <c r="I92" t="s">
        <v>14</v>
      </c>
      <c r="J92" t="s">
        <v>381</v>
      </c>
      <c r="L92">
        <f>COUNTIFS(Out!A:A,A92)</f>
        <v>0</v>
      </c>
    </row>
    <row r="93" spans="1:12" x14ac:dyDescent="0.25">
      <c r="A93">
        <v>26526</v>
      </c>
      <c r="B93">
        <v>2750</v>
      </c>
      <c r="C93" t="s">
        <v>259</v>
      </c>
      <c r="D93">
        <v>2245</v>
      </c>
      <c r="E93" t="s">
        <v>382</v>
      </c>
      <c r="F93" t="s">
        <v>14</v>
      </c>
      <c r="G93" t="s">
        <v>14</v>
      </c>
      <c r="H93" t="s">
        <v>14</v>
      </c>
      <c r="I93" t="s">
        <v>14</v>
      </c>
      <c r="J93" t="s">
        <v>383</v>
      </c>
      <c r="L93">
        <f>COUNTIFS(Out!A:A,A93)</f>
        <v>0</v>
      </c>
    </row>
    <row r="94" spans="1:12" x14ac:dyDescent="0.25">
      <c r="A94">
        <v>523</v>
      </c>
      <c r="B94">
        <v>2750</v>
      </c>
      <c r="C94" t="s">
        <v>259</v>
      </c>
      <c r="D94">
        <v>2068</v>
      </c>
      <c r="E94" t="s">
        <v>384</v>
      </c>
      <c r="F94" t="s">
        <v>14</v>
      </c>
      <c r="G94" t="s">
        <v>14</v>
      </c>
      <c r="H94" t="s">
        <v>14</v>
      </c>
      <c r="I94" t="s">
        <v>14</v>
      </c>
      <c r="J94" t="s">
        <v>385</v>
      </c>
      <c r="L94">
        <f>COUNTIFS(Out!A:A,A94)</f>
        <v>0</v>
      </c>
    </row>
    <row r="95" spans="1:12" x14ac:dyDescent="0.25">
      <c r="A95">
        <v>83858</v>
      </c>
      <c r="B95">
        <v>2603</v>
      </c>
      <c r="C95" t="s">
        <v>219</v>
      </c>
      <c r="D95" t="s">
        <v>14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220</v>
      </c>
      <c r="L95">
        <f>COUNTIFS(Out!A:A,A95)</f>
        <v>0</v>
      </c>
    </row>
    <row r="96" spans="1:12" x14ac:dyDescent="0.25">
      <c r="A96">
        <v>526</v>
      </c>
      <c r="B96">
        <v>2603</v>
      </c>
      <c r="C96" t="s">
        <v>219</v>
      </c>
      <c r="D96">
        <v>94</v>
      </c>
      <c r="E96" t="s">
        <v>219</v>
      </c>
      <c r="F96" t="s">
        <v>14</v>
      </c>
      <c r="G96" t="s">
        <v>14</v>
      </c>
      <c r="H96" t="s">
        <v>14</v>
      </c>
      <c r="I96" t="s">
        <v>14</v>
      </c>
      <c r="J96" t="s">
        <v>386</v>
      </c>
      <c r="L96">
        <f>COUNTIFS(Out!A:A,A96)</f>
        <v>0</v>
      </c>
    </row>
    <row r="97" spans="1:12" x14ac:dyDescent="0.25">
      <c r="A97">
        <v>66824</v>
      </c>
      <c r="B97">
        <v>2509</v>
      </c>
      <c r="C97" t="s">
        <v>21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192</v>
      </c>
      <c r="L97">
        <f>COUNTIFS(Out!A:A,A97)</f>
        <v>1</v>
      </c>
    </row>
    <row r="98" spans="1:12" x14ac:dyDescent="0.25">
      <c r="A98">
        <v>101040</v>
      </c>
      <c r="B98">
        <v>2509</v>
      </c>
      <c r="C98" t="s">
        <v>21</v>
      </c>
      <c r="D98">
        <v>2818</v>
      </c>
      <c r="E98" t="s">
        <v>387</v>
      </c>
      <c r="F98" t="s">
        <v>14</v>
      </c>
      <c r="G98" t="s">
        <v>14</v>
      </c>
      <c r="H98" t="s">
        <v>14</v>
      </c>
      <c r="I98" t="s">
        <v>14</v>
      </c>
      <c r="J98" t="s">
        <v>388</v>
      </c>
      <c r="L98">
        <f>COUNTIFS(Out!A:A,A98)</f>
        <v>0</v>
      </c>
    </row>
    <row r="99" spans="1:12" x14ac:dyDescent="0.25">
      <c r="A99">
        <v>101041</v>
      </c>
      <c r="B99">
        <v>2509</v>
      </c>
      <c r="C99" t="s">
        <v>21</v>
      </c>
      <c r="D99">
        <v>2819</v>
      </c>
      <c r="E99" t="s">
        <v>389</v>
      </c>
      <c r="F99" t="s">
        <v>14</v>
      </c>
      <c r="G99" t="s">
        <v>14</v>
      </c>
      <c r="H99" t="s">
        <v>14</v>
      </c>
      <c r="I99" t="s">
        <v>14</v>
      </c>
      <c r="J99" t="s">
        <v>390</v>
      </c>
      <c r="L99">
        <f>COUNTIFS(Out!A:A,A99)</f>
        <v>0</v>
      </c>
    </row>
    <row r="100" spans="1:12" x14ac:dyDescent="0.25">
      <c r="A100">
        <v>413</v>
      </c>
      <c r="B100">
        <v>2509</v>
      </c>
      <c r="C100" t="s">
        <v>21</v>
      </c>
      <c r="D100">
        <v>2016</v>
      </c>
      <c r="E100" t="s">
        <v>391</v>
      </c>
      <c r="F100" t="s">
        <v>14</v>
      </c>
      <c r="G100" t="s">
        <v>14</v>
      </c>
      <c r="H100" t="s">
        <v>14</v>
      </c>
      <c r="I100" t="s">
        <v>14</v>
      </c>
      <c r="J100" t="s">
        <v>392</v>
      </c>
      <c r="L100">
        <f>COUNTIFS(Out!A:A,A100)</f>
        <v>0</v>
      </c>
    </row>
    <row r="101" spans="1:12" x14ac:dyDescent="0.25">
      <c r="A101">
        <v>101048</v>
      </c>
      <c r="B101">
        <v>2509</v>
      </c>
      <c r="C101" t="s">
        <v>21</v>
      </c>
      <c r="D101">
        <v>2826</v>
      </c>
      <c r="E101" t="s">
        <v>393</v>
      </c>
      <c r="F101" t="s">
        <v>14</v>
      </c>
      <c r="G101" t="s">
        <v>14</v>
      </c>
      <c r="H101" t="s">
        <v>14</v>
      </c>
      <c r="I101" t="s">
        <v>14</v>
      </c>
      <c r="J101" t="s">
        <v>394</v>
      </c>
      <c r="L101">
        <f>COUNTIFS(Out!A:A,A101)</f>
        <v>0</v>
      </c>
    </row>
    <row r="102" spans="1:12" x14ac:dyDescent="0.25">
      <c r="A102">
        <v>56</v>
      </c>
      <c r="B102">
        <v>9</v>
      </c>
      <c r="C102" t="s">
        <v>100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101</v>
      </c>
      <c r="L102">
        <f>COUNTIFS(Out!A:A,A102)</f>
        <v>0</v>
      </c>
    </row>
    <row r="103" spans="1:12" x14ac:dyDescent="0.25">
      <c r="A103">
        <v>86564</v>
      </c>
      <c r="B103">
        <v>9</v>
      </c>
      <c r="C103" t="s">
        <v>100</v>
      </c>
      <c r="D103">
        <v>2646</v>
      </c>
      <c r="E103" t="s">
        <v>395</v>
      </c>
      <c r="F103" t="s">
        <v>14</v>
      </c>
      <c r="G103" t="s">
        <v>14</v>
      </c>
      <c r="H103" t="s">
        <v>14</v>
      </c>
      <c r="I103" t="s">
        <v>14</v>
      </c>
      <c r="J103" t="s">
        <v>396</v>
      </c>
      <c r="L103">
        <f>COUNTIFS(Out!A:A,A103)</f>
        <v>0</v>
      </c>
    </row>
    <row r="104" spans="1:12" x14ac:dyDescent="0.25">
      <c r="A104">
        <v>127</v>
      </c>
      <c r="B104">
        <v>9</v>
      </c>
      <c r="C104" t="s">
        <v>100</v>
      </c>
      <c r="D104">
        <v>396</v>
      </c>
      <c r="E104" t="s">
        <v>397</v>
      </c>
      <c r="F104" t="s">
        <v>14</v>
      </c>
      <c r="G104" t="s">
        <v>14</v>
      </c>
      <c r="H104" t="s">
        <v>14</v>
      </c>
      <c r="I104" t="s">
        <v>14</v>
      </c>
      <c r="J104" t="s">
        <v>398</v>
      </c>
      <c r="L104">
        <f>COUNTIFS(Out!A:A,A104)</f>
        <v>0</v>
      </c>
    </row>
    <row r="105" spans="1:12" x14ac:dyDescent="0.25">
      <c r="A105">
        <v>90840</v>
      </c>
      <c r="B105">
        <v>9</v>
      </c>
      <c r="C105" t="s">
        <v>100</v>
      </c>
      <c r="D105">
        <v>2760</v>
      </c>
      <c r="E105" t="s">
        <v>399</v>
      </c>
      <c r="F105" t="s">
        <v>14</v>
      </c>
      <c r="G105" t="s">
        <v>14</v>
      </c>
      <c r="H105" t="s">
        <v>14</v>
      </c>
      <c r="I105" t="s">
        <v>14</v>
      </c>
      <c r="J105" t="s">
        <v>400</v>
      </c>
      <c r="L105">
        <f>COUNTIFS(Out!A:A,A105)</f>
        <v>0</v>
      </c>
    </row>
    <row r="106" spans="1:12" x14ac:dyDescent="0.25">
      <c r="A106">
        <v>226</v>
      </c>
      <c r="B106">
        <v>9</v>
      </c>
      <c r="C106" t="s">
        <v>100</v>
      </c>
      <c r="D106">
        <v>67</v>
      </c>
      <c r="E106" t="s">
        <v>401</v>
      </c>
      <c r="F106" t="s">
        <v>14</v>
      </c>
      <c r="G106" t="s">
        <v>14</v>
      </c>
      <c r="H106" t="s">
        <v>14</v>
      </c>
      <c r="I106" t="s">
        <v>14</v>
      </c>
      <c r="J106" t="s">
        <v>402</v>
      </c>
      <c r="L106">
        <f>COUNTIFS(Out!A:A,A106)</f>
        <v>0</v>
      </c>
    </row>
    <row r="107" spans="1:12" x14ac:dyDescent="0.25">
      <c r="A107">
        <v>86600</v>
      </c>
      <c r="B107">
        <v>9</v>
      </c>
      <c r="C107" t="s">
        <v>100</v>
      </c>
      <c r="D107">
        <v>2658</v>
      </c>
      <c r="E107" t="s">
        <v>403</v>
      </c>
      <c r="F107" t="s">
        <v>14</v>
      </c>
      <c r="G107" t="s">
        <v>14</v>
      </c>
      <c r="H107" t="s">
        <v>14</v>
      </c>
      <c r="I107" t="s">
        <v>14</v>
      </c>
      <c r="J107" t="s">
        <v>404</v>
      </c>
      <c r="L107">
        <f>COUNTIFS(Out!A:A,A107)</f>
        <v>0</v>
      </c>
    </row>
    <row r="108" spans="1:12" x14ac:dyDescent="0.25">
      <c r="A108">
        <v>93</v>
      </c>
      <c r="B108">
        <v>9</v>
      </c>
      <c r="C108" t="s">
        <v>100</v>
      </c>
      <c r="D108">
        <v>398</v>
      </c>
      <c r="E108" t="s">
        <v>405</v>
      </c>
      <c r="F108" t="s">
        <v>14</v>
      </c>
      <c r="G108" t="s">
        <v>14</v>
      </c>
      <c r="H108" t="s">
        <v>14</v>
      </c>
      <c r="I108" t="s">
        <v>14</v>
      </c>
      <c r="J108" t="s">
        <v>406</v>
      </c>
      <c r="L108">
        <f>COUNTIFS(Out!A:A,A108)</f>
        <v>0</v>
      </c>
    </row>
    <row r="109" spans="1:12" x14ac:dyDescent="0.25">
      <c r="A109">
        <v>284</v>
      </c>
      <c r="B109">
        <v>9</v>
      </c>
      <c r="C109" t="s">
        <v>100</v>
      </c>
      <c r="D109">
        <v>424</v>
      </c>
      <c r="E109" t="s">
        <v>407</v>
      </c>
      <c r="F109" t="s">
        <v>14</v>
      </c>
      <c r="G109" t="s">
        <v>14</v>
      </c>
      <c r="H109" t="s">
        <v>14</v>
      </c>
      <c r="I109" t="s">
        <v>14</v>
      </c>
      <c r="J109" t="s">
        <v>408</v>
      </c>
      <c r="L109">
        <f>COUNTIFS(Out!A:A,A109)</f>
        <v>0</v>
      </c>
    </row>
    <row r="110" spans="1:12" x14ac:dyDescent="0.25">
      <c r="A110">
        <v>322</v>
      </c>
      <c r="B110">
        <v>9</v>
      </c>
      <c r="C110" t="s">
        <v>100</v>
      </c>
      <c r="D110">
        <v>399</v>
      </c>
      <c r="E110" t="s">
        <v>409</v>
      </c>
      <c r="F110" t="s">
        <v>14</v>
      </c>
      <c r="G110" t="s">
        <v>14</v>
      </c>
      <c r="H110" t="s">
        <v>14</v>
      </c>
      <c r="I110" t="s">
        <v>14</v>
      </c>
      <c r="J110" t="s">
        <v>410</v>
      </c>
      <c r="L110">
        <f>COUNTIFS(Out!A:A,A110)</f>
        <v>0</v>
      </c>
    </row>
    <row r="111" spans="1:12" x14ac:dyDescent="0.25">
      <c r="A111">
        <v>362</v>
      </c>
      <c r="B111">
        <v>9</v>
      </c>
      <c r="C111" t="s">
        <v>100</v>
      </c>
      <c r="D111">
        <v>262</v>
      </c>
      <c r="E111" t="s">
        <v>411</v>
      </c>
      <c r="F111" t="s">
        <v>14</v>
      </c>
      <c r="G111" t="s">
        <v>14</v>
      </c>
      <c r="H111" t="s">
        <v>14</v>
      </c>
      <c r="I111" t="s">
        <v>14</v>
      </c>
      <c r="J111" t="s">
        <v>412</v>
      </c>
      <c r="L111">
        <f>COUNTIFS(Out!A:A,A111)</f>
        <v>0</v>
      </c>
    </row>
    <row r="112" spans="1:12" x14ac:dyDescent="0.25">
      <c r="A112">
        <v>139</v>
      </c>
      <c r="B112">
        <v>9</v>
      </c>
      <c r="C112" t="s">
        <v>100</v>
      </c>
      <c r="D112">
        <v>434</v>
      </c>
      <c r="E112" t="s">
        <v>413</v>
      </c>
      <c r="F112" t="s">
        <v>14</v>
      </c>
      <c r="G112" t="s">
        <v>14</v>
      </c>
      <c r="H112" t="s">
        <v>14</v>
      </c>
      <c r="I112" t="s">
        <v>14</v>
      </c>
      <c r="J112" t="s">
        <v>414</v>
      </c>
      <c r="L112">
        <f>COUNTIFS(Out!A:A,A112)</f>
        <v>0</v>
      </c>
    </row>
    <row r="113" spans="1:12" x14ac:dyDescent="0.25">
      <c r="A113">
        <v>82260</v>
      </c>
      <c r="B113">
        <v>9</v>
      </c>
      <c r="C113" t="s">
        <v>100</v>
      </c>
      <c r="D113">
        <v>2595</v>
      </c>
      <c r="E113" t="s">
        <v>415</v>
      </c>
      <c r="F113" t="s">
        <v>14</v>
      </c>
      <c r="G113" t="s">
        <v>14</v>
      </c>
      <c r="H113" t="s">
        <v>14</v>
      </c>
      <c r="I113" t="s">
        <v>14</v>
      </c>
      <c r="J113" t="s">
        <v>416</v>
      </c>
      <c r="L113">
        <f>COUNTIFS(Out!A:A,A113)</f>
        <v>0</v>
      </c>
    </row>
    <row r="114" spans="1:12" x14ac:dyDescent="0.25">
      <c r="A114">
        <v>251</v>
      </c>
      <c r="B114">
        <v>9</v>
      </c>
      <c r="C114" t="s">
        <v>100</v>
      </c>
      <c r="D114">
        <v>65</v>
      </c>
      <c r="E114" t="s">
        <v>417</v>
      </c>
      <c r="F114" t="s">
        <v>14</v>
      </c>
      <c r="G114" t="s">
        <v>14</v>
      </c>
      <c r="H114" t="s">
        <v>14</v>
      </c>
      <c r="I114" t="s">
        <v>14</v>
      </c>
      <c r="J114" t="s">
        <v>418</v>
      </c>
      <c r="L114">
        <f>COUNTIFS(Out!A:A,A114)</f>
        <v>0</v>
      </c>
    </row>
    <row r="115" spans="1:12" x14ac:dyDescent="0.25">
      <c r="A115">
        <v>478</v>
      </c>
      <c r="B115">
        <v>9</v>
      </c>
      <c r="C115" t="s">
        <v>100</v>
      </c>
      <c r="D115">
        <v>66</v>
      </c>
      <c r="E115" t="s">
        <v>419</v>
      </c>
      <c r="F115" t="s">
        <v>14</v>
      </c>
      <c r="G115" t="s">
        <v>14</v>
      </c>
      <c r="H115" t="s">
        <v>14</v>
      </c>
      <c r="I115" t="s">
        <v>14</v>
      </c>
      <c r="J115" t="s">
        <v>420</v>
      </c>
      <c r="L115">
        <f>COUNTIFS(Out!A:A,A115)</f>
        <v>0</v>
      </c>
    </row>
    <row r="116" spans="1:12" x14ac:dyDescent="0.25">
      <c r="A116">
        <v>541</v>
      </c>
      <c r="B116">
        <v>9</v>
      </c>
      <c r="C116" t="s">
        <v>100</v>
      </c>
      <c r="D116">
        <v>64</v>
      </c>
      <c r="E116" t="s">
        <v>421</v>
      </c>
      <c r="F116" t="s">
        <v>14</v>
      </c>
      <c r="G116" t="s">
        <v>14</v>
      </c>
      <c r="H116" t="s">
        <v>14</v>
      </c>
      <c r="I116" t="s">
        <v>14</v>
      </c>
      <c r="J116" t="s">
        <v>422</v>
      </c>
      <c r="L116">
        <f>COUNTIFS(Out!A:A,A116)</f>
        <v>0</v>
      </c>
    </row>
    <row r="117" spans="1:12" x14ac:dyDescent="0.25">
      <c r="A117">
        <v>451</v>
      </c>
      <c r="B117">
        <v>9</v>
      </c>
      <c r="C117" t="s">
        <v>100</v>
      </c>
      <c r="D117">
        <v>68</v>
      </c>
      <c r="E117" t="s">
        <v>423</v>
      </c>
      <c r="F117" t="s">
        <v>14</v>
      </c>
      <c r="G117" t="s">
        <v>14</v>
      </c>
      <c r="H117" t="s">
        <v>14</v>
      </c>
      <c r="I117" t="s">
        <v>14</v>
      </c>
      <c r="J117" t="s">
        <v>424</v>
      </c>
      <c r="L117">
        <f>COUNTIFS(Out!A:A,A117)</f>
        <v>0</v>
      </c>
    </row>
    <row r="118" spans="1:12" x14ac:dyDescent="0.25">
      <c r="A118">
        <v>192</v>
      </c>
      <c r="B118">
        <v>9</v>
      </c>
      <c r="C118" t="s">
        <v>100</v>
      </c>
      <c r="D118">
        <v>69</v>
      </c>
      <c r="E118" t="s">
        <v>425</v>
      </c>
      <c r="F118" t="s">
        <v>14</v>
      </c>
      <c r="G118" t="s">
        <v>14</v>
      </c>
      <c r="H118" t="s">
        <v>14</v>
      </c>
      <c r="I118" t="s">
        <v>14</v>
      </c>
      <c r="J118" t="s">
        <v>426</v>
      </c>
      <c r="L118">
        <f>COUNTIFS(Out!A:A,A118)</f>
        <v>0</v>
      </c>
    </row>
    <row r="119" spans="1:12" x14ac:dyDescent="0.25">
      <c r="A119">
        <v>359</v>
      </c>
      <c r="B119">
        <v>9</v>
      </c>
      <c r="C119" t="s">
        <v>100</v>
      </c>
      <c r="D119">
        <v>444</v>
      </c>
      <c r="E119" t="s">
        <v>427</v>
      </c>
      <c r="F119" t="s">
        <v>14</v>
      </c>
      <c r="G119" t="s">
        <v>14</v>
      </c>
      <c r="H119" t="s">
        <v>14</v>
      </c>
      <c r="I119" t="s">
        <v>14</v>
      </c>
      <c r="J119" t="s">
        <v>428</v>
      </c>
      <c r="L119">
        <f>COUNTIFS(Out!A:A,A119)</f>
        <v>0</v>
      </c>
    </row>
    <row r="120" spans="1:12" x14ac:dyDescent="0.25">
      <c r="A120">
        <v>319</v>
      </c>
      <c r="B120">
        <v>9</v>
      </c>
      <c r="C120" t="s">
        <v>100</v>
      </c>
      <c r="D120">
        <v>446</v>
      </c>
      <c r="E120" t="s">
        <v>429</v>
      </c>
      <c r="F120" t="s">
        <v>14</v>
      </c>
      <c r="G120" t="s">
        <v>14</v>
      </c>
      <c r="H120" t="s">
        <v>14</v>
      </c>
      <c r="I120" t="s">
        <v>14</v>
      </c>
      <c r="J120" t="s">
        <v>430</v>
      </c>
      <c r="L120">
        <f>COUNTIFS(Out!A:A,A120)</f>
        <v>0</v>
      </c>
    </row>
    <row r="121" spans="1:12" x14ac:dyDescent="0.25">
      <c r="A121">
        <v>27306</v>
      </c>
      <c r="B121">
        <v>2249</v>
      </c>
      <c r="C121" t="s">
        <v>183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  <c r="I121" t="s">
        <v>14</v>
      </c>
      <c r="J121" t="s">
        <v>184</v>
      </c>
      <c r="L121">
        <f>COUNTIFS(Out!A:A,A121)</f>
        <v>0</v>
      </c>
    </row>
    <row r="122" spans="1:12" x14ac:dyDescent="0.25">
      <c r="A122">
        <v>27307</v>
      </c>
      <c r="B122">
        <v>2249</v>
      </c>
      <c r="C122" t="s">
        <v>183</v>
      </c>
      <c r="D122">
        <v>2250</v>
      </c>
      <c r="E122" t="s">
        <v>431</v>
      </c>
      <c r="F122" t="s">
        <v>14</v>
      </c>
      <c r="G122" t="s">
        <v>14</v>
      </c>
      <c r="H122" t="s">
        <v>14</v>
      </c>
      <c r="I122" t="s">
        <v>14</v>
      </c>
      <c r="J122" t="s">
        <v>432</v>
      </c>
      <c r="L122">
        <f>COUNTIFS(Out!A:A,A122)</f>
        <v>0</v>
      </c>
    </row>
    <row r="123" spans="1:12" x14ac:dyDescent="0.25">
      <c r="A123">
        <v>86867</v>
      </c>
      <c r="B123">
        <v>2249</v>
      </c>
      <c r="C123" t="s">
        <v>183</v>
      </c>
      <c r="D123">
        <v>2659</v>
      </c>
      <c r="E123" t="s">
        <v>433</v>
      </c>
      <c r="F123" t="s">
        <v>14</v>
      </c>
      <c r="G123" t="s">
        <v>14</v>
      </c>
      <c r="H123" t="s">
        <v>14</v>
      </c>
      <c r="I123" t="s">
        <v>14</v>
      </c>
      <c r="J123" t="s">
        <v>434</v>
      </c>
      <c r="L123">
        <f>COUNTIFS(Out!A:A,A123)</f>
        <v>0</v>
      </c>
    </row>
    <row r="124" spans="1:12" x14ac:dyDescent="0.25">
      <c r="A124">
        <v>27308</v>
      </c>
      <c r="B124">
        <v>2249</v>
      </c>
      <c r="C124" t="s">
        <v>183</v>
      </c>
      <c r="D124">
        <v>2251</v>
      </c>
      <c r="E124" t="s">
        <v>435</v>
      </c>
      <c r="F124" t="s">
        <v>14</v>
      </c>
      <c r="G124" t="s">
        <v>14</v>
      </c>
      <c r="H124" t="s">
        <v>14</v>
      </c>
      <c r="I124" t="s">
        <v>14</v>
      </c>
      <c r="J124" t="s">
        <v>436</v>
      </c>
      <c r="L124">
        <f>COUNTIFS(Out!A:A,A124)</f>
        <v>0</v>
      </c>
    </row>
    <row r="125" spans="1:12" x14ac:dyDescent="0.25">
      <c r="A125">
        <v>80131</v>
      </c>
      <c r="B125">
        <v>2577</v>
      </c>
      <c r="C125" t="s">
        <v>213</v>
      </c>
      <c r="D125" t="s">
        <v>14</v>
      </c>
      <c r="E125" t="s">
        <v>14</v>
      </c>
      <c r="F125" t="s">
        <v>14</v>
      </c>
      <c r="G125" t="s">
        <v>14</v>
      </c>
      <c r="H125" t="s">
        <v>14</v>
      </c>
      <c r="I125" t="s">
        <v>14</v>
      </c>
      <c r="J125" t="s">
        <v>214</v>
      </c>
      <c r="L125">
        <f>COUNTIFS(Out!A:A,A125)</f>
        <v>0</v>
      </c>
    </row>
    <row r="126" spans="1:12" x14ac:dyDescent="0.25">
      <c r="A126">
        <v>94913</v>
      </c>
      <c r="B126">
        <v>2577</v>
      </c>
      <c r="C126" t="s">
        <v>213</v>
      </c>
      <c r="D126">
        <v>2779</v>
      </c>
      <c r="E126" t="s">
        <v>437</v>
      </c>
      <c r="F126" t="s">
        <v>14</v>
      </c>
      <c r="G126" t="s">
        <v>14</v>
      </c>
      <c r="H126" t="s">
        <v>14</v>
      </c>
      <c r="I126" t="s">
        <v>14</v>
      </c>
      <c r="J126" t="s">
        <v>438</v>
      </c>
      <c r="L126">
        <f>COUNTIFS(Out!A:A,A126)</f>
        <v>0</v>
      </c>
    </row>
    <row r="127" spans="1:12" x14ac:dyDescent="0.25">
      <c r="A127">
        <v>138</v>
      </c>
      <c r="B127">
        <v>2577</v>
      </c>
      <c r="C127" t="s">
        <v>213</v>
      </c>
      <c r="D127">
        <v>195</v>
      </c>
      <c r="E127" t="s">
        <v>439</v>
      </c>
      <c r="F127" t="s">
        <v>14</v>
      </c>
      <c r="G127" t="s">
        <v>14</v>
      </c>
      <c r="H127" t="s">
        <v>14</v>
      </c>
      <c r="I127" t="s">
        <v>14</v>
      </c>
      <c r="J127" t="s">
        <v>440</v>
      </c>
      <c r="L127">
        <f>COUNTIFS(Out!A:A,A127)</f>
        <v>0</v>
      </c>
    </row>
    <row r="128" spans="1:12" x14ac:dyDescent="0.25">
      <c r="A128">
        <v>292</v>
      </c>
      <c r="B128">
        <v>2577</v>
      </c>
      <c r="C128" t="s">
        <v>213</v>
      </c>
      <c r="D128">
        <v>2116</v>
      </c>
      <c r="E128" t="s">
        <v>441</v>
      </c>
      <c r="F128" t="s">
        <v>14</v>
      </c>
      <c r="G128" t="s">
        <v>14</v>
      </c>
      <c r="H128" t="s">
        <v>14</v>
      </c>
      <c r="I128" t="s">
        <v>14</v>
      </c>
      <c r="J128" t="s">
        <v>442</v>
      </c>
      <c r="L128">
        <f>COUNTIFS(Out!A:A,A128)</f>
        <v>0</v>
      </c>
    </row>
    <row r="129" spans="1:12" x14ac:dyDescent="0.25">
      <c r="A129">
        <v>94912</v>
      </c>
      <c r="B129">
        <v>2577</v>
      </c>
      <c r="C129" t="s">
        <v>213</v>
      </c>
      <c r="D129">
        <v>2778</v>
      </c>
      <c r="E129" t="s">
        <v>443</v>
      </c>
      <c r="F129" t="s">
        <v>14</v>
      </c>
      <c r="G129" t="s">
        <v>14</v>
      </c>
      <c r="H129" t="s">
        <v>14</v>
      </c>
      <c r="I129" t="s">
        <v>14</v>
      </c>
      <c r="J129" t="s">
        <v>444</v>
      </c>
      <c r="L129">
        <f>COUNTIFS(Out!A:A,A129)</f>
        <v>0</v>
      </c>
    </row>
    <row r="130" spans="1:12" x14ac:dyDescent="0.25">
      <c r="A130">
        <v>83863</v>
      </c>
      <c r="B130">
        <v>2608</v>
      </c>
      <c r="C130" t="s">
        <v>229</v>
      </c>
      <c r="D130" t="s">
        <v>14</v>
      </c>
      <c r="E130" t="s">
        <v>14</v>
      </c>
      <c r="F130" t="s">
        <v>14</v>
      </c>
      <c r="G130" t="s">
        <v>14</v>
      </c>
      <c r="H130" t="s">
        <v>14</v>
      </c>
      <c r="I130" t="s">
        <v>14</v>
      </c>
      <c r="J130" t="s">
        <v>230</v>
      </c>
      <c r="L130">
        <f>COUNTIFS(Out!A:A,A130)</f>
        <v>0</v>
      </c>
    </row>
    <row r="131" spans="1:12" x14ac:dyDescent="0.25">
      <c r="A131">
        <v>213</v>
      </c>
      <c r="B131">
        <v>2608</v>
      </c>
      <c r="C131" t="s">
        <v>229</v>
      </c>
      <c r="D131">
        <v>206</v>
      </c>
      <c r="E131" t="s">
        <v>229</v>
      </c>
      <c r="F131" t="s">
        <v>14</v>
      </c>
      <c r="G131" t="s">
        <v>14</v>
      </c>
      <c r="H131" t="s">
        <v>14</v>
      </c>
      <c r="I131" t="s">
        <v>14</v>
      </c>
      <c r="J131" t="s">
        <v>445</v>
      </c>
      <c r="L131">
        <f>COUNTIFS(Out!A:A,A131)</f>
        <v>0</v>
      </c>
    </row>
    <row r="132" spans="1:12" x14ac:dyDescent="0.25">
      <c r="A132">
        <v>66690</v>
      </c>
      <c r="B132">
        <v>2506</v>
      </c>
      <c r="C132" t="s">
        <v>15</v>
      </c>
      <c r="D132" t="s">
        <v>14</v>
      </c>
      <c r="E132" t="s">
        <v>14</v>
      </c>
      <c r="F132" t="s">
        <v>14</v>
      </c>
      <c r="G132" t="s">
        <v>14</v>
      </c>
      <c r="H132" t="s">
        <v>14</v>
      </c>
      <c r="I132" t="s">
        <v>14</v>
      </c>
      <c r="J132" t="s">
        <v>189</v>
      </c>
      <c r="L132">
        <f>COUNTIFS(Out!A:A,A132)</f>
        <v>1</v>
      </c>
    </row>
    <row r="133" spans="1:12" x14ac:dyDescent="0.25">
      <c r="A133">
        <v>50777</v>
      </c>
      <c r="B133">
        <v>2506</v>
      </c>
      <c r="C133" t="s">
        <v>15</v>
      </c>
      <c r="D133">
        <v>2400</v>
      </c>
      <c r="E133" t="s">
        <v>446</v>
      </c>
      <c r="F133" t="s">
        <v>14</v>
      </c>
      <c r="G133" t="s">
        <v>14</v>
      </c>
      <c r="H133" t="s">
        <v>14</v>
      </c>
      <c r="I133" t="s">
        <v>14</v>
      </c>
      <c r="J133" t="s">
        <v>447</v>
      </c>
      <c r="L133">
        <f>COUNTIFS(Out!A:A,A133)</f>
        <v>1</v>
      </c>
    </row>
    <row r="134" spans="1:12" x14ac:dyDescent="0.25">
      <c r="A134">
        <v>101021</v>
      </c>
      <c r="B134">
        <v>2506</v>
      </c>
      <c r="C134" t="s">
        <v>15</v>
      </c>
      <c r="D134">
        <v>2799</v>
      </c>
      <c r="E134" t="s">
        <v>448</v>
      </c>
      <c r="F134" t="s">
        <v>14</v>
      </c>
      <c r="G134" t="s">
        <v>14</v>
      </c>
      <c r="H134" t="s">
        <v>14</v>
      </c>
      <c r="I134" t="s">
        <v>14</v>
      </c>
      <c r="J134" t="s">
        <v>449</v>
      </c>
      <c r="L134">
        <f>COUNTIFS(Out!A:A,A134)</f>
        <v>1</v>
      </c>
    </row>
    <row r="135" spans="1:12" x14ac:dyDescent="0.25">
      <c r="A135">
        <v>50789</v>
      </c>
      <c r="B135">
        <v>2506</v>
      </c>
      <c r="C135" t="s">
        <v>15</v>
      </c>
      <c r="D135">
        <v>2412</v>
      </c>
      <c r="E135" t="s">
        <v>1271</v>
      </c>
      <c r="F135" t="s">
        <v>14</v>
      </c>
      <c r="G135" t="s">
        <v>14</v>
      </c>
      <c r="H135" t="s">
        <v>14</v>
      </c>
      <c r="I135" t="s">
        <v>14</v>
      </c>
      <c r="J135" t="s">
        <v>1272</v>
      </c>
      <c r="L135">
        <f>COUNTIFS(Out!A:A,A135)</f>
        <v>1</v>
      </c>
    </row>
    <row r="136" spans="1:12" x14ac:dyDescent="0.25">
      <c r="A136">
        <v>116162</v>
      </c>
      <c r="B136">
        <v>2506</v>
      </c>
      <c r="C136" t="s">
        <v>15</v>
      </c>
      <c r="D136">
        <v>2858</v>
      </c>
      <c r="E136" t="s">
        <v>1273</v>
      </c>
      <c r="F136" t="s">
        <v>14</v>
      </c>
      <c r="G136" t="s">
        <v>14</v>
      </c>
      <c r="H136" t="s">
        <v>14</v>
      </c>
      <c r="I136" t="s">
        <v>14</v>
      </c>
      <c r="J136" t="s">
        <v>1274</v>
      </c>
      <c r="L136">
        <f>COUNTIFS(Out!A:A,A136)</f>
        <v>1</v>
      </c>
    </row>
    <row r="137" spans="1:12" x14ac:dyDescent="0.25">
      <c r="A137">
        <v>101020</v>
      </c>
      <c r="B137">
        <v>2506</v>
      </c>
      <c r="C137" t="s">
        <v>15</v>
      </c>
      <c r="D137">
        <v>2798</v>
      </c>
      <c r="E137" t="s">
        <v>450</v>
      </c>
      <c r="F137" t="s">
        <v>14</v>
      </c>
      <c r="G137" t="s">
        <v>14</v>
      </c>
      <c r="H137" t="s">
        <v>14</v>
      </c>
      <c r="I137" t="s">
        <v>14</v>
      </c>
      <c r="J137" t="s">
        <v>451</v>
      </c>
      <c r="L137">
        <f>COUNTIFS(Out!A:A,A137)</f>
        <v>0</v>
      </c>
    </row>
    <row r="138" spans="1:12" x14ac:dyDescent="0.25">
      <c r="A138">
        <v>48</v>
      </c>
      <c r="B138">
        <v>18</v>
      </c>
      <c r="C138" t="s">
        <v>39</v>
      </c>
      <c r="D138" t="s">
        <v>14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112</v>
      </c>
      <c r="L138">
        <f>COUNTIFS(Out!A:A,A138)</f>
        <v>0</v>
      </c>
    </row>
    <row r="139" spans="1:12" x14ac:dyDescent="0.25">
      <c r="A139">
        <v>326</v>
      </c>
      <c r="B139">
        <v>18</v>
      </c>
      <c r="C139" t="s">
        <v>39</v>
      </c>
      <c r="D139">
        <v>93</v>
      </c>
      <c r="E139" t="s">
        <v>452</v>
      </c>
      <c r="F139" t="s">
        <v>14</v>
      </c>
      <c r="G139" t="s">
        <v>14</v>
      </c>
      <c r="H139" t="s">
        <v>14</v>
      </c>
      <c r="I139" t="s">
        <v>14</v>
      </c>
      <c r="J139" t="s">
        <v>453</v>
      </c>
      <c r="L139">
        <f>COUNTIFS(Out!A:A,A139)</f>
        <v>0</v>
      </c>
    </row>
    <row r="140" spans="1:12" x14ac:dyDescent="0.25">
      <c r="A140">
        <v>41</v>
      </c>
      <c r="B140">
        <v>4</v>
      </c>
      <c r="C140" t="s">
        <v>94</v>
      </c>
      <c r="D140" t="s">
        <v>14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95</v>
      </c>
      <c r="L140">
        <f>COUNTIFS(Out!A:A,A140)</f>
        <v>0</v>
      </c>
    </row>
    <row r="141" spans="1:12" x14ac:dyDescent="0.25">
      <c r="A141">
        <v>36</v>
      </c>
      <c r="B141">
        <v>1949</v>
      </c>
      <c r="C141" t="s">
        <v>169</v>
      </c>
      <c r="D141" t="s">
        <v>14</v>
      </c>
      <c r="E141" t="s">
        <v>14</v>
      </c>
      <c r="F141" t="s">
        <v>14</v>
      </c>
      <c r="G141" t="s">
        <v>14</v>
      </c>
      <c r="H141" t="s">
        <v>14</v>
      </c>
      <c r="I141" t="s">
        <v>14</v>
      </c>
      <c r="J141" t="s">
        <v>170</v>
      </c>
      <c r="L141">
        <f>COUNTIFS(Out!A:A,A141)</f>
        <v>0</v>
      </c>
    </row>
    <row r="142" spans="1:12" x14ac:dyDescent="0.25">
      <c r="A142">
        <v>42</v>
      </c>
      <c r="B142">
        <v>234</v>
      </c>
      <c r="C142" t="s">
        <v>143</v>
      </c>
      <c r="D142" t="s">
        <v>14</v>
      </c>
      <c r="E142" t="s">
        <v>14</v>
      </c>
      <c r="F142" t="s">
        <v>14</v>
      </c>
      <c r="G142" t="s">
        <v>14</v>
      </c>
      <c r="H142" t="s">
        <v>14</v>
      </c>
      <c r="I142" t="s">
        <v>14</v>
      </c>
      <c r="J142" t="s">
        <v>144</v>
      </c>
      <c r="L142">
        <f>COUNTIFS(Out!A:A,A142)</f>
        <v>0</v>
      </c>
    </row>
    <row r="143" spans="1:12" x14ac:dyDescent="0.25">
      <c r="A143">
        <v>66827</v>
      </c>
      <c r="B143">
        <v>2512</v>
      </c>
      <c r="C143" t="s">
        <v>38</v>
      </c>
      <c r="D143" t="s">
        <v>14</v>
      </c>
      <c r="E143" t="s">
        <v>14</v>
      </c>
      <c r="F143" t="s">
        <v>14</v>
      </c>
      <c r="G143" t="s">
        <v>14</v>
      </c>
      <c r="H143" t="s">
        <v>14</v>
      </c>
      <c r="I143" t="s">
        <v>14</v>
      </c>
      <c r="J143" t="s">
        <v>196</v>
      </c>
      <c r="L143">
        <f>COUNTIFS(Out!A:A,A143)</f>
        <v>0</v>
      </c>
    </row>
    <row r="144" spans="1:12" x14ac:dyDescent="0.25">
      <c r="A144">
        <v>328</v>
      </c>
      <c r="B144">
        <v>2512</v>
      </c>
      <c r="C144" t="s">
        <v>38</v>
      </c>
      <c r="D144">
        <v>429</v>
      </c>
      <c r="E144" t="s">
        <v>38</v>
      </c>
      <c r="F144" t="s">
        <v>14</v>
      </c>
      <c r="G144" t="s">
        <v>14</v>
      </c>
      <c r="H144" t="s">
        <v>14</v>
      </c>
      <c r="I144" t="s">
        <v>14</v>
      </c>
      <c r="J144" t="s">
        <v>454</v>
      </c>
      <c r="L144">
        <f>COUNTIFS(Out!A:A,A144)</f>
        <v>0</v>
      </c>
    </row>
    <row r="145" spans="1:12" x14ac:dyDescent="0.25">
      <c r="A145">
        <v>12</v>
      </c>
      <c r="B145">
        <v>15</v>
      </c>
      <c r="C145" t="s">
        <v>2</v>
      </c>
      <c r="D145" t="s">
        <v>14</v>
      </c>
      <c r="E145" t="s">
        <v>14</v>
      </c>
      <c r="F145" t="s">
        <v>14</v>
      </c>
      <c r="G145" t="s">
        <v>14</v>
      </c>
      <c r="H145" t="s">
        <v>14</v>
      </c>
      <c r="I145" t="s">
        <v>14</v>
      </c>
      <c r="J145" t="s">
        <v>109</v>
      </c>
      <c r="L145">
        <f>COUNTIFS(Out!A:A,A145)</f>
        <v>1</v>
      </c>
    </row>
    <row r="146" spans="1:12" x14ac:dyDescent="0.25">
      <c r="A146">
        <v>50800</v>
      </c>
      <c r="B146">
        <v>15</v>
      </c>
      <c r="C146" t="s">
        <v>2</v>
      </c>
      <c r="D146">
        <v>2423</v>
      </c>
      <c r="E146" t="s">
        <v>455</v>
      </c>
      <c r="F146" t="s">
        <v>14</v>
      </c>
      <c r="G146" t="s">
        <v>14</v>
      </c>
      <c r="H146" t="s">
        <v>14</v>
      </c>
      <c r="I146" t="s">
        <v>14</v>
      </c>
      <c r="J146" t="s">
        <v>456</v>
      </c>
      <c r="L146">
        <f>COUNTIFS(Out!A:A,A146)</f>
        <v>1</v>
      </c>
    </row>
    <row r="147" spans="1:12" x14ac:dyDescent="0.25">
      <c r="A147">
        <v>101018</v>
      </c>
      <c r="B147">
        <v>15</v>
      </c>
      <c r="C147" t="s">
        <v>2</v>
      </c>
      <c r="D147">
        <v>2796</v>
      </c>
      <c r="E147" t="s">
        <v>457</v>
      </c>
      <c r="F147" t="s">
        <v>14</v>
      </c>
      <c r="G147" t="s">
        <v>14</v>
      </c>
      <c r="H147" t="s">
        <v>14</v>
      </c>
      <c r="I147" t="s">
        <v>14</v>
      </c>
      <c r="J147" t="s">
        <v>458</v>
      </c>
      <c r="L147">
        <f>COUNTIFS(Out!A:A,A147)</f>
        <v>1</v>
      </c>
    </row>
    <row r="148" spans="1:12" x14ac:dyDescent="0.25">
      <c r="A148">
        <v>50787</v>
      </c>
      <c r="B148">
        <v>15</v>
      </c>
      <c r="C148" t="s">
        <v>2</v>
      </c>
      <c r="D148">
        <v>2410</v>
      </c>
      <c r="E148" t="s">
        <v>1275</v>
      </c>
      <c r="F148" t="s">
        <v>14</v>
      </c>
      <c r="G148" t="s">
        <v>14</v>
      </c>
      <c r="H148" t="s">
        <v>14</v>
      </c>
      <c r="I148" t="s">
        <v>14</v>
      </c>
      <c r="J148" t="s">
        <v>1276</v>
      </c>
      <c r="L148">
        <f>COUNTIFS(Out!A:A,A148)</f>
        <v>1</v>
      </c>
    </row>
    <row r="149" spans="1:12" x14ac:dyDescent="0.25">
      <c r="A149">
        <v>101019</v>
      </c>
      <c r="B149">
        <v>15</v>
      </c>
      <c r="C149" t="s">
        <v>2</v>
      </c>
      <c r="D149">
        <v>2797</v>
      </c>
      <c r="E149" t="s">
        <v>1277</v>
      </c>
      <c r="F149" t="s">
        <v>14</v>
      </c>
      <c r="G149" t="s">
        <v>14</v>
      </c>
      <c r="H149" t="s">
        <v>14</v>
      </c>
      <c r="I149" t="s">
        <v>14</v>
      </c>
      <c r="J149" t="s">
        <v>1278</v>
      </c>
      <c r="L149">
        <f>COUNTIFS(Out!A:A,A149)</f>
        <v>1</v>
      </c>
    </row>
    <row r="150" spans="1:12" x14ac:dyDescent="0.25">
      <c r="A150">
        <v>86563</v>
      </c>
      <c r="B150">
        <v>15</v>
      </c>
      <c r="C150" t="s">
        <v>2</v>
      </c>
      <c r="D150">
        <v>2645</v>
      </c>
      <c r="E150" t="s">
        <v>1171</v>
      </c>
      <c r="F150" t="s">
        <v>14</v>
      </c>
      <c r="G150" t="s">
        <v>14</v>
      </c>
      <c r="H150" t="s">
        <v>14</v>
      </c>
      <c r="I150" t="s">
        <v>14</v>
      </c>
      <c r="J150" t="s">
        <v>1172</v>
      </c>
      <c r="L150">
        <f>COUNTIFS(Out!A:A,A150)</f>
        <v>0</v>
      </c>
    </row>
    <row r="151" spans="1:12" x14ac:dyDescent="0.25">
      <c r="A151">
        <v>542</v>
      </c>
      <c r="B151">
        <v>15</v>
      </c>
      <c r="C151" t="s">
        <v>2</v>
      </c>
      <c r="D151">
        <v>393</v>
      </c>
      <c r="E151" t="s">
        <v>459</v>
      </c>
      <c r="F151" t="s">
        <v>14</v>
      </c>
      <c r="G151" t="s">
        <v>14</v>
      </c>
      <c r="H151" t="s">
        <v>14</v>
      </c>
      <c r="I151" t="s">
        <v>14</v>
      </c>
      <c r="J151" t="s">
        <v>460</v>
      </c>
      <c r="L151">
        <f>COUNTIFS(Out!A:A,A151)</f>
        <v>1</v>
      </c>
    </row>
    <row r="152" spans="1:12" x14ac:dyDescent="0.25">
      <c r="A152">
        <v>90456</v>
      </c>
      <c r="B152">
        <v>2752</v>
      </c>
      <c r="C152" t="s">
        <v>263</v>
      </c>
      <c r="D152" t="s">
        <v>14</v>
      </c>
      <c r="E152" t="s">
        <v>14</v>
      </c>
      <c r="F152" t="s">
        <v>14</v>
      </c>
      <c r="G152" t="s">
        <v>14</v>
      </c>
      <c r="H152" t="s">
        <v>14</v>
      </c>
      <c r="I152" t="s">
        <v>14</v>
      </c>
      <c r="J152" t="s">
        <v>264</v>
      </c>
      <c r="L152">
        <f>COUNTIFS(Out!A:A,A152)</f>
        <v>0</v>
      </c>
    </row>
    <row r="153" spans="1:12" x14ac:dyDescent="0.25">
      <c r="A153">
        <v>369</v>
      </c>
      <c r="B153">
        <v>2752</v>
      </c>
      <c r="C153" t="s">
        <v>263</v>
      </c>
      <c r="D153">
        <v>2074</v>
      </c>
      <c r="E153" t="s">
        <v>461</v>
      </c>
      <c r="F153" t="s">
        <v>14</v>
      </c>
      <c r="G153" t="s">
        <v>14</v>
      </c>
      <c r="H153" t="s">
        <v>14</v>
      </c>
      <c r="I153" t="s">
        <v>14</v>
      </c>
      <c r="J153" t="s">
        <v>462</v>
      </c>
      <c r="L153">
        <f>COUNTIFS(Out!A:A,A153)</f>
        <v>0</v>
      </c>
    </row>
    <row r="154" spans="1:12" x14ac:dyDescent="0.25">
      <c r="A154">
        <v>374</v>
      </c>
      <c r="B154">
        <v>2752</v>
      </c>
      <c r="C154" t="s">
        <v>263</v>
      </c>
      <c r="D154">
        <v>1969</v>
      </c>
      <c r="E154" t="s">
        <v>463</v>
      </c>
      <c r="F154" t="s">
        <v>14</v>
      </c>
      <c r="G154" t="s">
        <v>14</v>
      </c>
      <c r="H154" t="s">
        <v>14</v>
      </c>
      <c r="I154" t="s">
        <v>14</v>
      </c>
      <c r="J154" t="s">
        <v>464</v>
      </c>
      <c r="L154">
        <f>COUNTIFS(Out!A:A,A154)</f>
        <v>0</v>
      </c>
    </row>
    <row r="155" spans="1:12" x14ac:dyDescent="0.25">
      <c r="A155">
        <v>83864</v>
      </c>
      <c r="B155">
        <v>2609</v>
      </c>
      <c r="C155" t="s">
        <v>67</v>
      </c>
      <c r="D155" t="s">
        <v>14</v>
      </c>
      <c r="E155" t="s">
        <v>14</v>
      </c>
      <c r="F155" t="s">
        <v>14</v>
      </c>
      <c r="G155" t="s">
        <v>14</v>
      </c>
      <c r="H155" t="s">
        <v>14</v>
      </c>
      <c r="I155" t="s">
        <v>14</v>
      </c>
      <c r="J155" t="s">
        <v>231</v>
      </c>
      <c r="L155">
        <f>COUNTIFS(Out!A:A,A155)</f>
        <v>0</v>
      </c>
    </row>
    <row r="156" spans="1:12" x14ac:dyDescent="0.25">
      <c r="A156">
        <v>303</v>
      </c>
      <c r="B156">
        <v>2609</v>
      </c>
      <c r="C156" t="s">
        <v>67</v>
      </c>
      <c r="D156">
        <v>2195</v>
      </c>
      <c r="E156" t="s">
        <v>465</v>
      </c>
      <c r="F156" t="s">
        <v>14</v>
      </c>
      <c r="G156" t="s">
        <v>14</v>
      </c>
      <c r="H156" t="s">
        <v>14</v>
      </c>
      <c r="I156" t="s">
        <v>14</v>
      </c>
      <c r="J156" t="s">
        <v>466</v>
      </c>
      <c r="L156">
        <f>COUNTIFS(Out!A:A,A156)</f>
        <v>0</v>
      </c>
    </row>
    <row r="157" spans="1:12" x14ac:dyDescent="0.25">
      <c r="A157">
        <v>86339</v>
      </c>
      <c r="B157">
        <v>2609</v>
      </c>
      <c r="C157" t="s">
        <v>67</v>
      </c>
      <c r="D157">
        <v>2640</v>
      </c>
      <c r="E157" t="s">
        <v>467</v>
      </c>
      <c r="F157" t="s">
        <v>14</v>
      </c>
      <c r="G157" t="s">
        <v>14</v>
      </c>
      <c r="H157" t="s">
        <v>14</v>
      </c>
      <c r="I157" t="s">
        <v>14</v>
      </c>
      <c r="J157" t="s">
        <v>468</v>
      </c>
      <c r="L157">
        <f>COUNTIFS(Out!A:A,A157)</f>
        <v>0</v>
      </c>
    </row>
    <row r="158" spans="1:12" x14ac:dyDescent="0.25">
      <c r="A158">
        <v>305</v>
      </c>
      <c r="B158">
        <v>2609</v>
      </c>
      <c r="C158" t="s">
        <v>67</v>
      </c>
      <c r="D158">
        <v>1960</v>
      </c>
      <c r="E158" t="s">
        <v>469</v>
      </c>
      <c r="F158" t="s">
        <v>14</v>
      </c>
      <c r="G158" t="s">
        <v>14</v>
      </c>
      <c r="H158" t="s">
        <v>14</v>
      </c>
      <c r="I158" t="s">
        <v>14</v>
      </c>
      <c r="J158" t="s">
        <v>470</v>
      </c>
      <c r="L158">
        <f>COUNTIFS(Out!A:A,A158)</f>
        <v>0</v>
      </c>
    </row>
    <row r="159" spans="1:12" x14ac:dyDescent="0.25">
      <c r="A159">
        <v>356</v>
      </c>
      <c r="B159">
        <v>2609</v>
      </c>
      <c r="C159" t="s">
        <v>67</v>
      </c>
      <c r="D159">
        <v>2059</v>
      </c>
      <c r="E159" t="s">
        <v>471</v>
      </c>
      <c r="F159" t="s">
        <v>14</v>
      </c>
      <c r="G159" t="s">
        <v>14</v>
      </c>
      <c r="H159" t="s">
        <v>14</v>
      </c>
      <c r="I159" t="s">
        <v>14</v>
      </c>
      <c r="J159" t="s">
        <v>472</v>
      </c>
      <c r="L159">
        <f>COUNTIFS(Out!A:A,A159)</f>
        <v>0</v>
      </c>
    </row>
    <row r="160" spans="1:12" x14ac:dyDescent="0.25">
      <c r="A160">
        <v>348</v>
      </c>
      <c r="B160">
        <v>2609</v>
      </c>
      <c r="C160" t="s">
        <v>67</v>
      </c>
      <c r="D160">
        <v>2151</v>
      </c>
      <c r="E160" t="s">
        <v>473</v>
      </c>
      <c r="F160" t="s">
        <v>14</v>
      </c>
      <c r="G160" t="s">
        <v>14</v>
      </c>
      <c r="H160" t="s">
        <v>14</v>
      </c>
      <c r="I160" t="s">
        <v>14</v>
      </c>
      <c r="J160" t="s">
        <v>474</v>
      </c>
      <c r="L160">
        <f>COUNTIFS(Out!A:A,A160)</f>
        <v>0</v>
      </c>
    </row>
    <row r="161" spans="1:12" x14ac:dyDescent="0.25">
      <c r="A161">
        <v>66689</v>
      </c>
      <c r="B161">
        <v>2505</v>
      </c>
      <c r="C161" t="s">
        <v>33</v>
      </c>
      <c r="D161" t="s">
        <v>14</v>
      </c>
      <c r="E161" t="s">
        <v>14</v>
      </c>
      <c r="F161" t="s">
        <v>14</v>
      </c>
      <c r="G161" t="s">
        <v>14</v>
      </c>
      <c r="H161" t="s">
        <v>14</v>
      </c>
      <c r="I161" t="s">
        <v>14</v>
      </c>
      <c r="J161" t="s">
        <v>188</v>
      </c>
      <c r="L161">
        <f>COUNTIFS(Out!A:A,A161)</f>
        <v>1</v>
      </c>
    </row>
    <row r="162" spans="1:12" x14ac:dyDescent="0.25">
      <c r="A162">
        <v>80</v>
      </c>
      <c r="B162">
        <v>2505</v>
      </c>
      <c r="C162" t="s">
        <v>33</v>
      </c>
      <c r="D162">
        <v>2118</v>
      </c>
      <c r="E162" t="s">
        <v>475</v>
      </c>
      <c r="F162" t="s">
        <v>14</v>
      </c>
      <c r="G162" t="s">
        <v>14</v>
      </c>
      <c r="H162" t="s">
        <v>14</v>
      </c>
      <c r="I162" t="s">
        <v>14</v>
      </c>
      <c r="J162" t="s">
        <v>476</v>
      </c>
      <c r="L162">
        <f>COUNTIFS(Out!A:A,A162)</f>
        <v>0</v>
      </c>
    </row>
    <row r="163" spans="1:12" x14ac:dyDescent="0.25">
      <c r="A163">
        <v>503</v>
      </c>
      <c r="B163">
        <v>2505</v>
      </c>
      <c r="C163" t="s">
        <v>33</v>
      </c>
      <c r="D163">
        <v>2008</v>
      </c>
      <c r="E163" t="s">
        <v>477</v>
      </c>
      <c r="F163" t="s">
        <v>14</v>
      </c>
      <c r="G163" t="s">
        <v>14</v>
      </c>
      <c r="H163" t="s">
        <v>14</v>
      </c>
      <c r="I163" t="s">
        <v>14</v>
      </c>
      <c r="J163" t="s">
        <v>478</v>
      </c>
      <c r="L163">
        <f>COUNTIFS(Out!A:A,A163)</f>
        <v>0</v>
      </c>
    </row>
    <row r="164" spans="1:12" x14ac:dyDescent="0.25">
      <c r="A164">
        <v>87884</v>
      </c>
      <c r="B164">
        <v>2505</v>
      </c>
      <c r="C164" t="s">
        <v>33</v>
      </c>
      <c r="D164">
        <v>2669</v>
      </c>
      <c r="E164" t="s">
        <v>479</v>
      </c>
      <c r="F164" t="s">
        <v>14</v>
      </c>
      <c r="G164" t="s">
        <v>14</v>
      </c>
      <c r="H164" t="s">
        <v>14</v>
      </c>
      <c r="I164" t="s">
        <v>14</v>
      </c>
      <c r="J164" t="s">
        <v>480</v>
      </c>
      <c r="L164">
        <f>COUNTIFS(Out!A:A,A164)</f>
        <v>0</v>
      </c>
    </row>
    <row r="165" spans="1:12" x14ac:dyDescent="0.25">
      <c r="A165">
        <v>86214</v>
      </c>
      <c r="B165">
        <v>2505</v>
      </c>
      <c r="C165" t="s">
        <v>33</v>
      </c>
      <c r="D165">
        <v>2634</v>
      </c>
      <c r="E165" t="s">
        <v>481</v>
      </c>
      <c r="F165" t="s">
        <v>14</v>
      </c>
      <c r="G165" t="s">
        <v>14</v>
      </c>
      <c r="H165" t="s">
        <v>14</v>
      </c>
      <c r="I165" t="s">
        <v>14</v>
      </c>
      <c r="J165" t="s">
        <v>482</v>
      </c>
      <c r="L165">
        <f>COUNTIFS(Out!A:A,A165)</f>
        <v>0</v>
      </c>
    </row>
    <row r="166" spans="1:12" x14ac:dyDescent="0.25">
      <c r="A166">
        <v>132</v>
      </c>
      <c r="B166">
        <v>2505</v>
      </c>
      <c r="C166" t="s">
        <v>33</v>
      </c>
      <c r="D166">
        <v>2000</v>
      </c>
      <c r="E166" t="s">
        <v>1173</v>
      </c>
      <c r="F166" t="s">
        <v>14</v>
      </c>
      <c r="G166" t="s">
        <v>14</v>
      </c>
      <c r="H166" t="s">
        <v>14</v>
      </c>
      <c r="I166" t="s">
        <v>14</v>
      </c>
      <c r="J166" t="s">
        <v>1174</v>
      </c>
      <c r="L166">
        <f>COUNTIFS(Out!A:A,A166)</f>
        <v>0</v>
      </c>
    </row>
    <row r="167" spans="1:12" x14ac:dyDescent="0.25">
      <c r="A167">
        <v>308</v>
      </c>
      <c r="B167">
        <v>2505</v>
      </c>
      <c r="C167" t="s">
        <v>33</v>
      </c>
      <c r="D167">
        <v>2054</v>
      </c>
      <c r="E167" t="s">
        <v>483</v>
      </c>
      <c r="F167" t="s">
        <v>14</v>
      </c>
      <c r="G167" t="s">
        <v>14</v>
      </c>
      <c r="H167" t="s">
        <v>14</v>
      </c>
      <c r="I167" t="s">
        <v>14</v>
      </c>
      <c r="J167" t="s">
        <v>484</v>
      </c>
      <c r="L167">
        <f>COUNTIFS(Out!A:A,A167)</f>
        <v>0</v>
      </c>
    </row>
    <row r="168" spans="1:12" x14ac:dyDescent="0.25">
      <c r="A168">
        <v>86341</v>
      </c>
      <c r="B168">
        <v>2505</v>
      </c>
      <c r="C168" t="s">
        <v>33</v>
      </c>
      <c r="D168">
        <v>2642</v>
      </c>
      <c r="E168" t="s">
        <v>485</v>
      </c>
      <c r="F168" t="s">
        <v>14</v>
      </c>
      <c r="G168" t="s">
        <v>14</v>
      </c>
      <c r="H168" t="s">
        <v>14</v>
      </c>
      <c r="I168" t="s">
        <v>14</v>
      </c>
      <c r="J168" t="s">
        <v>486</v>
      </c>
      <c r="L168">
        <f>COUNTIFS(Out!A:A,A168)</f>
        <v>0</v>
      </c>
    </row>
    <row r="169" spans="1:12" x14ac:dyDescent="0.25">
      <c r="A169">
        <v>80839</v>
      </c>
      <c r="B169">
        <v>2505</v>
      </c>
      <c r="C169" t="s">
        <v>33</v>
      </c>
      <c r="D169">
        <v>2581</v>
      </c>
      <c r="E169" t="s">
        <v>487</v>
      </c>
      <c r="F169" t="s">
        <v>14</v>
      </c>
      <c r="G169" t="s">
        <v>14</v>
      </c>
      <c r="H169" t="s">
        <v>14</v>
      </c>
      <c r="I169" t="s">
        <v>14</v>
      </c>
      <c r="J169" t="s">
        <v>488</v>
      </c>
      <c r="L169">
        <f>COUNTIFS(Out!A:A,A169)</f>
        <v>0</v>
      </c>
    </row>
    <row r="170" spans="1:12" x14ac:dyDescent="0.25">
      <c r="A170">
        <v>391</v>
      </c>
      <c r="B170">
        <v>2505</v>
      </c>
      <c r="C170" t="s">
        <v>33</v>
      </c>
      <c r="D170">
        <v>2123</v>
      </c>
      <c r="E170" t="s">
        <v>489</v>
      </c>
      <c r="F170" t="s">
        <v>14</v>
      </c>
      <c r="G170" t="s">
        <v>14</v>
      </c>
      <c r="H170" t="s">
        <v>14</v>
      </c>
      <c r="I170" t="s">
        <v>14</v>
      </c>
      <c r="J170" t="s">
        <v>490</v>
      </c>
      <c r="L170">
        <f>COUNTIFS(Out!A:A,A170)</f>
        <v>0</v>
      </c>
    </row>
    <row r="171" spans="1:12" x14ac:dyDescent="0.25">
      <c r="A171">
        <v>80812</v>
      </c>
      <c r="B171">
        <v>2505</v>
      </c>
      <c r="C171" t="s">
        <v>33</v>
      </c>
      <c r="D171">
        <v>2579</v>
      </c>
      <c r="E171" t="s">
        <v>491</v>
      </c>
      <c r="F171" t="s">
        <v>14</v>
      </c>
      <c r="G171" t="s">
        <v>14</v>
      </c>
      <c r="H171" t="s">
        <v>14</v>
      </c>
      <c r="I171" t="s">
        <v>14</v>
      </c>
      <c r="J171" t="s">
        <v>492</v>
      </c>
      <c r="L171">
        <f>COUNTIFS(Out!A:A,A171)</f>
        <v>0</v>
      </c>
    </row>
    <row r="172" spans="1:12" x14ac:dyDescent="0.25">
      <c r="A172">
        <v>438</v>
      </c>
      <c r="B172">
        <v>2505</v>
      </c>
      <c r="C172" t="s">
        <v>33</v>
      </c>
      <c r="D172">
        <v>2126</v>
      </c>
      <c r="E172" t="s">
        <v>493</v>
      </c>
      <c r="F172" t="s">
        <v>14</v>
      </c>
      <c r="G172" t="s">
        <v>14</v>
      </c>
      <c r="H172" t="s">
        <v>14</v>
      </c>
      <c r="I172" t="s">
        <v>14</v>
      </c>
      <c r="J172" t="s">
        <v>494</v>
      </c>
      <c r="L172">
        <f>COUNTIFS(Out!A:A,A172)</f>
        <v>0</v>
      </c>
    </row>
    <row r="173" spans="1:12" x14ac:dyDescent="0.25">
      <c r="A173">
        <v>86213</v>
      </c>
      <c r="B173">
        <v>2505</v>
      </c>
      <c r="C173" t="s">
        <v>33</v>
      </c>
      <c r="D173">
        <v>2633</v>
      </c>
      <c r="E173" t="s">
        <v>495</v>
      </c>
      <c r="F173" t="s">
        <v>14</v>
      </c>
      <c r="G173" t="s">
        <v>14</v>
      </c>
      <c r="H173" t="s">
        <v>14</v>
      </c>
      <c r="I173" t="s">
        <v>14</v>
      </c>
      <c r="J173" t="s">
        <v>496</v>
      </c>
      <c r="L173">
        <f>COUNTIFS(Out!A:A,A173)</f>
        <v>0</v>
      </c>
    </row>
    <row r="174" spans="1:12" x14ac:dyDescent="0.25">
      <c r="A174">
        <v>43763</v>
      </c>
      <c r="B174">
        <v>2505</v>
      </c>
      <c r="C174" t="s">
        <v>33</v>
      </c>
      <c r="D174">
        <v>2345</v>
      </c>
      <c r="E174" t="s">
        <v>497</v>
      </c>
      <c r="F174" t="s">
        <v>14</v>
      </c>
      <c r="G174" t="s">
        <v>14</v>
      </c>
      <c r="H174" t="s">
        <v>14</v>
      </c>
      <c r="I174" t="s">
        <v>14</v>
      </c>
      <c r="J174" t="s">
        <v>498</v>
      </c>
      <c r="L174">
        <f>COUNTIFS(Out!A:A,A174)</f>
        <v>0</v>
      </c>
    </row>
    <row r="175" spans="1:12" x14ac:dyDescent="0.25">
      <c r="A175">
        <v>275</v>
      </c>
      <c r="B175">
        <v>2505</v>
      </c>
      <c r="C175" t="s">
        <v>33</v>
      </c>
      <c r="D175">
        <v>1962</v>
      </c>
      <c r="E175" t="s">
        <v>499</v>
      </c>
      <c r="F175" t="s">
        <v>14</v>
      </c>
      <c r="G175" t="s">
        <v>14</v>
      </c>
      <c r="H175" t="s">
        <v>14</v>
      </c>
      <c r="I175" t="s">
        <v>14</v>
      </c>
      <c r="J175" t="s">
        <v>500</v>
      </c>
      <c r="L175">
        <f>COUNTIFS(Out!A:A,A175)</f>
        <v>0</v>
      </c>
    </row>
    <row r="176" spans="1:12" x14ac:dyDescent="0.25">
      <c r="A176">
        <v>260</v>
      </c>
      <c r="B176">
        <v>2505</v>
      </c>
      <c r="C176" t="s">
        <v>33</v>
      </c>
      <c r="D176">
        <v>2161</v>
      </c>
      <c r="E176" t="s">
        <v>501</v>
      </c>
      <c r="F176" t="s">
        <v>14</v>
      </c>
      <c r="G176" t="s">
        <v>14</v>
      </c>
      <c r="H176" t="s">
        <v>14</v>
      </c>
      <c r="I176" t="s">
        <v>14</v>
      </c>
      <c r="J176" t="s">
        <v>502</v>
      </c>
      <c r="L176">
        <f>COUNTIFS(Out!A:A,A176)</f>
        <v>0</v>
      </c>
    </row>
    <row r="177" spans="1:12" x14ac:dyDescent="0.25">
      <c r="A177">
        <v>258</v>
      </c>
      <c r="B177">
        <v>2505</v>
      </c>
      <c r="C177" t="s">
        <v>33</v>
      </c>
      <c r="D177">
        <v>2069</v>
      </c>
      <c r="E177" t="s">
        <v>503</v>
      </c>
      <c r="F177" t="s">
        <v>14</v>
      </c>
      <c r="G177" t="s">
        <v>14</v>
      </c>
      <c r="H177" t="s">
        <v>14</v>
      </c>
      <c r="I177" t="s">
        <v>14</v>
      </c>
      <c r="J177" t="s">
        <v>504</v>
      </c>
      <c r="L177">
        <f>COUNTIFS(Out!A:A,A177)</f>
        <v>0</v>
      </c>
    </row>
    <row r="178" spans="1:12" x14ac:dyDescent="0.25">
      <c r="A178">
        <v>259</v>
      </c>
      <c r="B178">
        <v>2505</v>
      </c>
      <c r="C178" t="s">
        <v>33</v>
      </c>
      <c r="D178">
        <v>2114</v>
      </c>
      <c r="E178" t="s">
        <v>505</v>
      </c>
      <c r="F178" t="s">
        <v>14</v>
      </c>
      <c r="G178" t="s">
        <v>14</v>
      </c>
      <c r="H178" t="s">
        <v>14</v>
      </c>
      <c r="I178" t="s">
        <v>14</v>
      </c>
      <c r="J178" t="s">
        <v>506</v>
      </c>
      <c r="L178">
        <f>COUNTIFS(Out!A:A,A178)</f>
        <v>0</v>
      </c>
    </row>
    <row r="179" spans="1:12" x14ac:dyDescent="0.25">
      <c r="A179">
        <v>321</v>
      </c>
      <c r="B179">
        <v>2505</v>
      </c>
      <c r="C179" t="s">
        <v>33</v>
      </c>
      <c r="D179">
        <v>2012</v>
      </c>
      <c r="E179" t="s">
        <v>507</v>
      </c>
      <c r="F179" t="s">
        <v>14</v>
      </c>
      <c r="G179" t="s">
        <v>14</v>
      </c>
      <c r="H179" t="s">
        <v>14</v>
      </c>
      <c r="I179" t="s">
        <v>14</v>
      </c>
      <c r="J179" t="s">
        <v>508</v>
      </c>
      <c r="L179">
        <f>COUNTIFS(Out!A:A,A179)</f>
        <v>0</v>
      </c>
    </row>
    <row r="180" spans="1:12" x14ac:dyDescent="0.25">
      <c r="A180">
        <v>404</v>
      </c>
      <c r="B180">
        <v>2505</v>
      </c>
      <c r="C180" t="s">
        <v>33</v>
      </c>
      <c r="D180">
        <v>2048</v>
      </c>
      <c r="E180" t="s">
        <v>509</v>
      </c>
      <c r="F180" t="s">
        <v>14</v>
      </c>
      <c r="G180" t="s">
        <v>14</v>
      </c>
      <c r="H180" t="s">
        <v>14</v>
      </c>
      <c r="I180" t="s">
        <v>14</v>
      </c>
      <c r="J180" t="s">
        <v>510</v>
      </c>
      <c r="L180">
        <f>COUNTIFS(Out!A:A,A180)</f>
        <v>0</v>
      </c>
    </row>
    <row r="181" spans="1:12" x14ac:dyDescent="0.25">
      <c r="A181">
        <v>98447</v>
      </c>
      <c r="B181">
        <v>2505</v>
      </c>
      <c r="C181" t="s">
        <v>33</v>
      </c>
      <c r="D181">
        <v>2784</v>
      </c>
      <c r="E181" t="s">
        <v>511</v>
      </c>
      <c r="F181" t="s">
        <v>14</v>
      </c>
      <c r="G181" t="s">
        <v>14</v>
      </c>
      <c r="H181" t="s">
        <v>14</v>
      </c>
      <c r="I181" t="s">
        <v>14</v>
      </c>
      <c r="J181" t="s">
        <v>512</v>
      </c>
      <c r="L181">
        <f>COUNTIFS(Out!A:A,A181)</f>
        <v>0</v>
      </c>
    </row>
    <row r="182" spans="1:12" x14ac:dyDescent="0.25">
      <c r="A182">
        <v>325</v>
      </c>
      <c r="B182">
        <v>2505</v>
      </c>
      <c r="C182" t="s">
        <v>33</v>
      </c>
      <c r="D182">
        <v>2181</v>
      </c>
      <c r="E182" t="s">
        <v>513</v>
      </c>
      <c r="F182" t="s">
        <v>14</v>
      </c>
      <c r="G182" t="s">
        <v>14</v>
      </c>
      <c r="H182" t="s">
        <v>14</v>
      </c>
      <c r="I182" t="s">
        <v>14</v>
      </c>
      <c r="J182" t="s">
        <v>514</v>
      </c>
      <c r="L182">
        <f>COUNTIFS(Out!A:A,A182)</f>
        <v>0</v>
      </c>
    </row>
    <row r="183" spans="1:12" x14ac:dyDescent="0.25">
      <c r="A183">
        <v>49</v>
      </c>
      <c r="B183">
        <v>10</v>
      </c>
      <c r="C183" t="s">
        <v>102</v>
      </c>
      <c r="D183" t="s">
        <v>14</v>
      </c>
      <c r="E183" t="s">
        <v>14</v>
      </c>
      <c r="F183" t="s">
        <v>14</v>
      </c>
      <c r="G183" t="s">
        <v>14</v>
      </c>
      <c r="H183" t="s">
        <v>14</v>
      </c>
      <c r="I183" t="s">
        <v>14</v>
      </c>
      <c r="J183" t="s">
        <v>103</v>
      </c>
      <c r="L183">
        <f>COUNTIFS(Out!A:A,A183)</f>
        <v>0</v>
      </c>
    </row>
    <row r="184" spans="1:12" x14ac:dyDescent="0.25">
      <c r="A184">
        <v>160</v>
      </c>
      <c r="B184">
        <v>10</v>
      </c>
      <c r="C184" t="s">
        <v>102</v>
      </c>
      <c r="D184">
        <v>71</v>
      </c>
      <c r="E184" t="s">
        <v>515</v>
      </c>
      <c r="F184" t="s">
        <v>14</v>
      </c>
      <c r="G184" t="s">
        <v>14</v>
      </c>
      <c r="H184" t="s">
        <v>14</v>
      </c>
      <c r="I184" t="s">
        <v>14</v>
      </c>
      <c r="J184" t="s">
        <v>516</v>
      </c>
      <c r="L184">
        <f>COUNTIFS(Out!A:A,A184)</f>
        <v>0</v>
      </c>
    </row>
    <row r="185" spans="1:12" x14ac:dyDescent="0.25">
      <c r="A185">
        <v>387</v>
      </c>
      <c r="B185">
        <v>10</v>
      </c>
      <c r="C185" t="s">
        <v>102</v>
      </c>
      <c r="D185">
        <v>72</v>
      </c>
      <c r="E185" t="s">
        <v>517</v>
      </c>
      <c r="F185" t="s">
        <v>14</v>
      </c>
      <c r="G185" t="s">
        <v>14</v>
      </c>
      <c r="H185" t="s">
        <v>14</v>
      </c>
      <c r="I185" t="s">
        <v>14</v>
      </c>
      <c r="J185" t="s">
        <v>518</v>
      </c>
      <c r="L185">
        <f>COUNTIFS(Out!A:A,A185)</f>
        <v>0</v>
      </c>
    </row>
    <row r="186" spans="1:12" x14ac:dyDescent="0.25">
      <c r="A186">
        <v>107</v>
      </c>
      <c r="B186">
        <v>10</v>
      </c>
      <c r="C186" t="s">
        <v>102</v>
      </c>
      <c r="D186">
        <v>413</v>
      </c>
      <c r="E186" t="s">
        <v>519</v>
      </c>
      <c r="F186" t="s">
        <v>14</v>
      </c>
      <c r="G186" t="s">
        <v>14</v>
      </c>
      <c r="H186" t="s">
        <v>14</v>
      </c>
      <c r="I186" t="s">
        <v>14</v>
      </c>
      <c r="J186" t="s">
        <v>520</v>
      </c>
      <c r="L186">
        <f>COUNTIFS(Out!A:A,A186)</f>
        <v>0</v>
      </c>
    </row>
    <row r="187" spans="1:12" x14ac:dyDescent="0.25">
      <c r="A187">
        <v>90845</v>
      </c>
      <c r="B187">
        <v>10</v>
      </c>
      <c r="C187" t="s">
        <v>102</v>
      </c>
      <c r="D187">
        <v>2761</v>
      </c>
      <c r="E187" t="s">
        <v>521</v>
      </c>
      <c r="F187" t="s">
        <v>14</v>
      </c>
      <c r="G187" t="s">
        <v>14</v>
      </c>
      <c r="H187" t="s">
        <v>14</v>
      </c>
      <c r="I187" t="s">
        <v>14</v>
      </c>
      <c r="J187" t="s">
        <v>522</v>
      </c>
      <c r="L187">
        <f>COUNTIFS(Out!A:A,A187)</f>
        <v>0</v>
      </c>
    </row>
    <row r="188" spans="1:12" x14ac:dyDescent="0.25">
      <c r="A188">
        <v>149</v>
      </c>
      <c r="B188">
        <v>10</v>
      </c>
      <c r="C188" t="s">
        <v>102</v>
      </c>
      <c r="D188">
        <v>417</v>
      </c>
      <c r="E188" t="s">
        <v>523</v>
      </c>
      <c r="F188" t="s">
        <v>14</v>
      </c>
      <c r="G188" t="s">
        <v>14</v>
      </c>
      <c r="H188" t="s">
        <v>14</v>
      </c>
      <c r="I188" t="s">
        <v>14</v>
      </c>
      <c r="J188" t="s">
        <v>524</v>
      </c>
      <c r="L188">
        <f>COUNTIFS(Out!A:A,A188)</f>
        <v>0</v>
      </c>
    </row>
    <row r="189" spans="1:12" x14ac:dyDescent="0.25">
      <c r="A189">
        <v>397</v>
      </c>
      <c r="B189">
        <v>10</v>
      </c>
      <c r="C189" t="s">
        <v>102</v>
      </c>
      <c r="D189">
        <v>433</v>
      </c>
      <c r="E189" t="s">
        <v>525</v>
      </c>
      <c r="F189" t="s">
        <v>14</v>
      </c>
      <c r="G189" t="s">
        <v>14</v>
      </c>
      <c r="H189" t="s">
        <v>14</v>
      </c>
      <c r="I189" t="s">
        <v>14</v>
      </c>
      <c r="J189" t="s">
        <v>526</v>
      </c>
      <c r="L189">
        <f>COUNTIFS(Out!A:A,A189)</f>
        <v>0</v>
      </c>
    </row>
    <row r="190" spans="1:12" x14ac:dyDescent="0.25">
      <c r="A190">
        <v>366</v>
      </c>
      <c r="B190">
        <v>10</v>
      </c>
      <c r="C190" t="s">
        <v>102</v>
      </c>
      <c r="D190">
        <v>74</v>
      </c>
      <c r="E190" t="s">
        <v>527</v>
      </c>
      <c r="F190" t="s">
        <v>14</v>
      </c>
      <c r="G190" t="s">
        <v>14</v>
      </c>
      <c r="H190" t="s">
        <v>14</v>
      </c>
      <c r="I190" t="s">
        <v>14</v>
      </c>
      <c r="J190" t="s">
        <v>528</v>
      </c>
      <c r="L190">
        <f>COUNTIFS(Out!A:A,A190)</f>
        <v>0</v>
      </c>
    </row>
    <row r="191" spans="1:12" x14ac:dyDescent="0.25">
      <c r="A191">
        <v>246</v>
      </c>
      <c r="B191">
        <v>10</v>
      </c>
      <c r="C191" t="s">
        <v>102</v>
      </c>
      <c r="D191">
        <v>435</v>
      </c>
      <c r="E191" t="s">
        <v>529</v>
      </c>
      <c r="F191" t="s">
        <v>14</v>
      </c>
      <c r="G191" t="s">
        <v>14</v>
      </c>
      <c r="H191" t="s">
        <v>14</v>
      </c>
      <c r="I191" t="s">
        <v>14</v>
      </c>
      <c r="J191" t="s">
        <v>530</v>
      </c>
      <c r="L191">
        <f>COUNTIFS(Out!A:A,A191)</f>
        <v>0</v>
      </c>
    </row>
    <row r="192" spans="1:12" x14ac:dyDescent="0.25">
      <c r="A192">
        <v>414</v>
      </c>
      <c r="B192">
        <v>10</v>
      </c>
      <c r="C192" t="s">
        <v>102</v>
      </c>
      <c r="D192">
        <v>70</v>
      </c>
      <c r="E192" t="s">
        <v>531</v>
      </c>
      <c r="F192" t="s">
        <v>14</v>
      </c>
      <c r="G192" t="s">
        <v>14</v>
      </c>
      <c r="H192" t="s">
        <v>14</v>
      </c>
      <c r="I192" t="s">
        <v>14</v>
      </c>
      <c r="J192" t="s">
        <v>532</v>
      </c>
      <c r="L192">
        <f>COUNTIFS(Out!A:A,A192)</f>
        <v>0</v>
      </c>
    </row>
    <row r="193" spans="1:12" x14ac:dyDescent="0.25">
      <c r="A193">
        <v>74707</v>
      </c>
      <c r="B193">
        <v>33</v>
      </c>
      <c r="C193" t="s">
        <v>42</v>
      </c>
      <c r="D193" t="s">
        <v>14</v>
      </c>
      <c r="E193" t="s">
        <v>14</v>
      </c>
      <c r="F193" t="s">
        <v>14</v>
      </c>
      <c r="G193" t="s">
        <v>14</v>
      </c>
      <c r="H193" t="s">
        <v>14</v>
      </c>
      <c r="I193" t="s">
        <v>14</v>
      </c>
      <c r="J193" t="s">
        <v>128</v>
      </c>
      <c r="L193">
        <f>COUNTIFS(Out!A:A,A193)</f>
        <v>1</v>
      </c>
    </row>
    <row r="194" spans="1:12" x14ac:dyDescent="0.25">
      <c r="A194">
        <v>493</v>
      </c>
      <c r="B194">
        <v>33</v>
      </c>
      <c r="C194" t="s">
        <v>42</v>
      </c>
      <c r="D194">
        <v>2230</v>
      </c>
      <c r="E194" t="s">
        <v>42</v>
      </c>
      <c r="F194" t="s">
        <v>14</v>
      </c>
      <c r="G194" t="s">
        <v>14</v>
      </c>
      <c r="H194" t="s">
        <v>14</v>
      </c>
      <c r="I194" t="s">
        <v>14</v>
      </c>
      <c r="J194" t="s">
        <v>533</v>
      </c>
      <c r="L194">
        <f>COUNTIFS(Out!A:A,A194)</f>
        <v>0</v>
      </c>
    </row>
    <row r="195" spans="1:12" x14ac:dyDescent="0.25">
      <c r="A195">
        <v>67243</v>
      </c>
      <c r="B195">
        <v>2520</v>
      </c>
      <c r="C195" t="s">
        <v>43</v>
      </c>
      <c r="D195" t="s">
        <v>14</v>
      </c>
      <c r="E195" t="s">
        <v>14</v>
      </c>
      <c r="F195" t="s">
        <v>14</v>
      </c>
      <c r="G195" t="s">
        <v>14</v>
      </c>
      <c r="H195" t="s">
        <v>14</v>
      </c>
      <c r="I195" t="s">
        <v>14</v>
      </c>
      <c r="J195" t="s">
        <v>201</v>
      </c>
      <c r="L195">
        <f>COUNTIFS(Out!A:A,A195)</f>
        <v>1</v>
      </c>
    </row>
    <row r="196" spans="1:12" x14ac:dyDescent="0.25">
      <c r="A196">
        <v>70200</v>
      </c>
      <c r="B196">
        <v>2520</v>
      </c>
      <c r="C196" t="s">
        <v>43</v>
      </c>
      <c r="D196">
        <v>2537</v>
      </c>
      <c r="E196" t="s">
        <v>43</v>
      </c>
      <c r="F196" t="s">
        <v>14</v>
      </c>
      <c r="G196" t="s">
        <v>14</v>
      </c>
      <c r="H196" t="s">
        <v>14</v>
      </c>
      <c r="I196" t="s">
        <v>14</v>
      </c>
      <c r="J196" t="s">
        <v>534</v>
      </c>
      <c r="L196">
        <f>COUNTIFS(Out!A:A,A196)</f>
        <v>0</v>
      </c>
    </row>
    <row r="197" spans="1:12" x14ac:dyDescent="0.25">
      <c r="A197">
        <v>26</v>
      </c>
      <c r="B197">
        <v>29</v>
      </c>
      <c r="C197" t="s">
        <v>24</v>
      </c>
      <c r="D197" t="s">
        <v>14</v>
      </c>
      <c r="E197" t="s">
        <v>14</v>
      </c>
      <c r="F197" t="s">
        <v>14</v>
      </c>
      <c r="G197" t="s">
        <v>14</v>
      </c>
      <c r="H197" t="s">
        <v>14</v>
      </c>
      <c r="I197" t="s">
        <v>14</v>
      </c>
      <c r="J197" t="s">
        <v>124</v>
      </c>
      <c r="L197">
        <f>COUNTIFS(Out!A:A,A197)</f>
        <v>1</v>
      </c>
    </row>
    <row r="198" spans="1:12" x14ac:dyDescent="0.25">
      <c r="A198">
        <v>101023</v>
      </c>
      <c r="B198">
        <v>29</v>
      </c>
      <c r="C198" t="s">
        <v>24</v>
      </c>
      <c r="D198">
        <v>2801</v>
      </c>
      <c r="E198" t="s">
        <v>535</v>
      </c>
      <c r="F198" t="s">
        <v>14</v>
      </c>
      <c r="G198" t="s">
        <v>14</v>
      </c>
      <c r="H198" t="s">
        <v>14</v>
      </c>
      <c r="I198" t="s">
        <v>14</v>
      </c>
      <c r="J198" t="s">
        <v>536</v>
      </c>
      <c r="L198">
        <f>COUNTIFS(Out!A:A,A198)</f>
        <v>1</v>
      </c>
    </row>
    <row r="199" spans="1:12" x14ac:dyDescent="0.25">
      <c r="A199">
        <v>101026</v>
      </c>
      <c r="B199">
        <v>29</v>
      </c>
      <c r="C199" t="s">
        <v>24</v>
      </c>
      <c r="D199">
        <v>2804</v>
      </c>
      <c r="E199" t="s">
        <v>537</v>
      </c>
      <c r="F199" t="s">
        <v>14</v>
      </c>
      <c r="G199" t="s">
        <v>14</v>
      </c>
      <c r="H199" t="s">
        <v>14</v>
      </c>
      <c r="I199" t="s">
        <v>14</v>
      </c>
      <c r="J199" t="s">
        <v>538</v>
      </c>
      <c r="L199">
        <f>COUNTIFS(Out!A:A,A199)</f>
        <v>1</v>
      </c>
    </row>
    <row r="200" spans="1:12" x14ac:dyDescent="0.25">
      <c r="A200">
        <v>116160</v>
      </c>
      <c r="B200">
        <v>29</v>
      </c>
      <c r="C200" t="s">
        <v>24</v>
      </c>
      <c r="D200">
        <v>2856</v>
      </c>
      <c r="E200" t="s">
        <v>1175</v>
      </c>
      <c r="F200" t="s">
        <v>14</v>
      </c>
      <c r="G200" t="s">
        <v>14</v>
      </c>
      <c r="H200" t="s">
        <v>14</v>
      </c>
      <c r="I200" t="s">
        <v>14</v>
      </c>
      <c r="J200" t="s">
        <v>1176</v>
      </c>
      <c r="L200">
        <f>COUNTIFS(Out!A:A,A200)</f>
        <v>1</v>
      </c>
    </row>
    <row r="201" spans="1:12" x14ac:dyDescent="0.25">
      <c r="A201">
        <v>50811</v>
      </c>
      <c r="B201">
        <v>29</v>
      </c>
      <c r="C201" t="s">
        <v>24</v>
      </c>
      <c r="D201">
        <v>2434</v>
      </c>
      <c r="E201" t="s">
        <v>1279</v>
      </c>
      <c r="F201" t="s">
        <v>14</v>
      </c>
      <c r="G201" t="s">
        <v>14</v>
      </c>
      <c r="H201" t="s">
        <v>14</v>
      </c>
      <c r="I201" t="s">
        <v>14</v>
      </c>
      <c r="J201" t="s">
        <v>1280</v>
      </c>
      <c r="L201">
        <f>COUNTIFS(Out!A:A,A201)</f>
        <v>1</v>
      </c>
    </row>
    <row r="202" spans="1:12" x14ac:dyDescent="0.25">
      <c r="A202">
        <v>101024</v>
      </c>
      <c r="B202">
        <v>29</v>
      </c>
      <c r="C202" t="s">
        <v>24</v>
      </c>
      <c r="D202">
        <v>2802</v>
      </c>
      <c r="E202" t="s">
        <v>539</v>
      </c>
      <c r="F202" t="s">
        <v>14</v>
      </c>
      <c r="G202" t="s">
        <v>14</v>
      </c>
      <c r="H202" t="s">
        <v>14</v>
      </c>
      <c r="I202" t="s">
        <v>14</v>
      </c>
      <c r="J202" t="s">
        <v>540</v>
      </c>
      <c r="L202">
        <f>COUNTIFS(Out!A:A,A202)</f>
        <v>1</v>
      </c>
    </row>
    <row r="203" spans="1:12" x14ac:dyDescent="0.25">
      <c r="A203">
        <v>85670</v>
      </c>
      <c r="B203">
        <v>29</v>
      </c>
      <c r="C203" t="s">
        <v>24</v>
      </c>
      <c r="D203">
        <v>2630</v>
      </c>
      <c r="E203" t="s">
        <v>1177</v>
      </c>
      <c r="F203" t="s">
        <v>14</v>
      </c>
      <c r="G203" t="s">
        <v>14</v>
      </c>
      <c r="H203" t="s">
        <v>14</v>
      </c>
      <c r="I203" t="s">
        <v>14</v>
      </c>
      <c r="J203" t="s">
        <v>1178</v>
      </c>
      <c r="L203">
        <f>COUNTIFS(Out!A:A,A203)</f>
        <v>0</v>
      </c>
    </row>
    <row r="204" spans="1:12" x14ac:dyDescent="0.25">
      <c r="A204">
        <v>101022</v>
      </c>
      <c r="B204">
        <v>29</v>
      </c>
      <c r="C204" t="s">
        <v>24</v>
      </c>
      <c r="D204">
        <v>2800</v>
      </c>
      <c r="E204" t="s">
        <v>541</v>
      </c>
      <c r="F204" t="s">
        <v>14</v>
      </c>
      <c r="G204" t="s">
        <v>14</v>
      </c>
      <c r="H204" t="s">
        <v>14</v>
      </c>
      <c r="I204" t="s">
        <v>14</v>
      </c>
      <c r="J204" t="s">
        <v>542</v>
      </c>
      <c r="L204">
        <f>COUNTIFS(Out!A:A,A204)</f>
        <v>1</v>
      </c>
    </row>
    <row r="205" spans="1:12" x14ac:dyDescent="0.25">
      <c r="A205">
        <v>50803</v>
      </c>
      <c r="B205">
        <v>29</v>
      </c>
      <c r="C205" t="s">
        <v>24</v>
      </c>
      <c r="D205">
        <v>2426</v>
      </c>
      <c r="E205" t="s">
        <v>543</v>
      </c>
      <c r="F205" t="s">
        <v>14</v>
      </c>
      <c r="G205" t="s">
        <v>14</v>
      </c>
      <c r="H205" t="s">
        <v>14</v>
      </c>
      <c r="I205" t="s">
        <v>14</v>
      </c>
      <c r="J205" t="s">
        <v>544</v>
      </c>
      <c r="L205">
        <f>COUNTIFS(Out!A:A,A205)</f>
        <v>1</v>
      </c>
    </row>
    <row r="206" spans="1:12" x14ac:dyDescent="0.25">
      <c r="A206">
        <v>116161</v>
      </c>
      <c r="B206">
        <v>29</v>
      </c>
      <c r="C206" t="s">
        <v>24</v>
      </c>
      <c r="D206">
        <v>2857</v>
      </c>
      <c r="E206" t="s">
        <v>1179</v>
      </c>
      <c r="F206" t="s">
        <v>14</v>
      </c>
      <c r="G206" t="s">
        <v>14</v>
      </c>
      <c r="H206" t="s">
        <v>14</v>
      </c>
      <c r="I206" t="s">
        <v>14</v>
      </c>
      <c r="J206" t="s">
        <v>1180</v>
      </c>
      <c r="L206">
        <f>COUNTIFS(Out!A:A,A206)</f>
        <v>1</v>
      </c>
    </row>
    <row r="207" spans="1:12" x14ac:dyDescent="0.25">
      <c r="A207">
        <v>50802</v>
      </c>
      <c r="B207">
        <v>29</v>
      </c>
      <c r="C207" t="s">
        <v>24</v>
      </c>
      <c r="D207">
        <v>2425</v>
      </c>
      <c r="E207" t="s">
        <v>1281</v>
      </c>
      <c r="F207" t="s">
        <v>14</v>
      </c>
      <c r="G207" t="s">
        <v>14</v>
      </c>
      <c r="H207" t="s">
        <v>14</v>
      </c>
      <c r="I207" t="s">
        <v>14</v>
      </c>
      <c r="J207" t="s">
        <v>1282</v>
      </c>
      <c r="L207">
        <f>COUNTIFS(Out!A:A,A207)</f>
        <v>1</v>
      </c>
    </row>
    <row r="208" spans="1:12" x14ac:dyDescent="0.25">
      <c r="A208">
        <v>101027</v>
      </c>
      <c r="B208">
        <v>29</v>
      </c>
      <c r="C208" t="s">
        <v>24</v>
      </c>
      <c r="D208">
        <v>2805</v>
      </c>
      <c r="E208" t="s">
        <v>1181</v>
      </c>
      <c r="F208" t="s">
        <v>14</v>
      </c>
      <c r="G208" t="s">
        <v>14</v>
      </c>
      <c r="H208" t="s">
        <v>14</v>
      </c>
      <c r="I208" t="s">
        <v>14</v>
      </c>
      <c r="J208" t="s">
        <v>1182</v>
      </c>
      <c r="L208">
        <f>COUNTIFS(Out!A:A,A208)</f>
        <v>0</v>
      </c>
    </row>
    <row r="209" spans="1:12" x14ac:dyDescent="0.25">
      <c r="A209">
        <v>50819</v>
      </c>
      <c r="B209">
        <v>29</v>
      </c>
      <c r="C209" t="s">
        <v>24</v>
      </c>
      <c r="D209">
        <v>2442</v>
      </c>
      <c r="E209" t="s">
        <v>1183</v>
      </c>
      <c r="F209" t="s">
        <v>14</v>
      </c>
      <c r="G209" t="s">
        <v>14</v>
      </c>
      <c r="H209" t="s">
        <v>14</v>
      </c>
      <c r="I209" t="s">
        <v>14</v>
      </c>
      <c r="J209" t="s">
        <v>1184</v>
      </c>
      <c r="L209">
        <f>COUNTIFS(Out!A:A,A209)</f>
        <v>0</v>
      </c>
    </row>
    <row r="210" spans="1:12" x14ac:dyDescent="0.25">
      <c r="A210">
        <v>101025</v>
      </c>
      <c r="B210">
        <v>29</v>
      </c>
      <c r="C210" t="s">
        <v>24</v>
      </c>
      <c r="D210">
        <v>2803</v>
      </c>
      <c r="E210" t="s">
        <v>1185</v>
      </c>
      <c r="F210" t="s">
        <v>14</v>
      </c>
      <c r="G210" t="s">
        <v>14</v>
      </c>
      <c r="H210" t="s">
        <v>14</v>
      </c>
      <c r="I210" t="s">
        <v>14</v>
      </c>
      <c r="J210" t="s">
        <v>1186</v>
      </c>
      <c r="L210">
        <f>COUNTIFS(Out!A:A,A210)</f>
        <v>0</v>
      </c>
    </row>
    <row r="211" spans="1:12" x14ac:dyDescent="0.25">
      <c r="A211">
        <v>50831</v>
      </c>
      <c r="B211">
        <v>29</v>
      </c>
      <c r="C211" t="s">
        <v>24</v>
      </c>
      <c r="D211">
        <v>2454</v>
      </c>
      <c r="E211" t="s">
        <v>1187</v>
      </c>
      <c r="F211" t="s">
        <v>14</v>
      </c>
      <c r="G211" t="s">
        <v>14</v>
      </c>
      <c r="H211" t="s">
        <v>14</v>
      </c>
      <c r="I211" t="s">
        <v>14</v>
      </c>
      <c r="J211" t="s">
        <v>1188</v>
      </c>
      <c r="L211">
        <f>COUNTIFS(Out!A:A,A211)</f>
        <v>0</v>
      </c>
    </row>
    <row r="212" spans="1:12" x14ac:dyDescent="0.25">
      <c r="A212">
        <v>82047</v>
      </c>
      <c r="B212">
        <v>29</v>
      </c>
      <c r="C212" t="s">
        <v>24</v>
      </c>
      <c r="D212">
        <v>2583</v>
      </c>
      <c r="E212" t="s">
        <v>1189</v>
      </c>
      <c r="F212" t="s">
        <v>14</v>
      </c>
      <c r="G212" t="s">
        <v>14</v>
      </c>
      <c r="H212" t="s">
        <v>14</v>
      </c>
      <c r="I212" t="s">
        <v>14</v>
      </c>
      <c r="J212" t="s">
        <v>1190</v>
      </c>
      <c r="L212">
        <f>COUNTIFS(Out!A:A,A212)</f>
        <v>0</v>
      </c>
    </row>
    <row r="213" spans="1:12" x14ac:dyDescent="0.25">
      <c r="A213">
        <v>50804</v>
      </c>
      <c r="B213">
        <v>29</v>
      </c>
      <c r="C213" t="s">
        <v>24</v>
      </c>
      <c r="D213">
        <v>2427</v>
      </c>
      <c r="E213" t="s">
        <v>1191</v>
      </c>
      <c r="F213" t="s">
        <v>14</v>
      </c>
      <c r="G213" t="s">
        <v>14</v>
      </c>
      <c r="H213" t="s">
        <v>14</v>
      </c>
      <c r="I213" t="s">
        <v>14</v>
      </c>
      <c r="J213" t="s">
        <v>1192</v>
      </c>
      <c r="L213">
        <f>COUNTIFS(Out!A:A,A213)</f>
        <v>0</v>
      </c>
    </row>
    <row r="214" spans="1:12" x14ac:dyDescent="0.25">
      <c r="A214">
        <v>277</v>
      </c>
      <c r="B214">
        <v>29</v>
      </c>
      <c r="C214" t="s">
        <v>24</v>
      </c>
      <c r="D214">
        <v>394</v>
      </c>
      <c r="E214" t="s">
        <v>545</v>
      </c>
      <c r="F214" t="s">
        <v>14</v>
      </c>
      <c r="G214" t="s">
        <v>14</v>
      </c>
      <c r="H214" t="s">
        <v>14</v>
      </c>
      <c r="I214" t="s">
        <v>14</v>
      </c>
      <c r="J214" t="s">
        <v>546</v>
      </c>
      <c r="L214">
        <f>COUNTIFS(Out!A:A,A214)</f>
        <v>0</v>
      </c>
    </row>
    <row r="215" spans="1:12" x14ac:dyDescent="0.25">
      <c r="A215">
        <v>121010</v>
      </c>
      <c r="B215">
        <v>29</v>
      </c>
      <c r="C215" t="s">
        <v>24</v>
      </c>
      <c r="D215">
        <v>2868</v>
      </c>
      <c r="E215" t="s">
        <v>1283</v>
      </c>
      <c r="F215" t="s">
        <v>14</v>
      </c>
      <c r="G215" t="s">
        <v>14</v>
      </c>
      <c r="H215" t="s">
        <v>14</v>
      </c>
      <c r="I215" t="s">
        <v>14</v>
      </c>
      <c r="J215" t="s">
        <v>1284</v>
      </c>
      <c r="L215">
        <f>COUNTIFS(Out!A:A,A215)</f>
        <v>0</v>
      </c>
    </row>
    <row r="216" spans="1:12" x14ac:dyDescent="0.25">
      <c r="A216">
        <v>70282</v>
      </c>
      <c r="B216">
        <v>2538</v>
      </c>
      <c r="C216" t="s">
        <v>203</v>
      </c>
      <c r="D216" t="s">
        <v>14</v>
      </c>
      <c r="E216" t="s">
        <v>14</v>
      </c>
      <c r="F216" t="s">
        <v>14</v>
      </c>
      <c r="G216" t="s">
        <v>14</v>
      </c>
      <c r="H216" t="s">
        <v>14</v>
      </c>
      <c r="I216" t="s">
        <v>14</v>
      </c>
      <c r="J216" t="s">
        <v>204</v>
      </c>
      <c r="L216">
        <f>COUNTIFS(Out!A:A,A216)</f>
        <v>1</v>
      </c>
    </row>
    <row r="217" spans="1:12" x14ac:dyDescent="0.25">
      <c r="A217">
        <v>70283</v>
      </c>
      <c r="B217">
        <v>2538</v>
      </c>
      <c r="C217" t="s">
        <v>203</v>
      </c>
      <c r="D217">
        <v>2539</v>
      </c>
      <c r="E217" t="s">
        <v>203</v>
      </c>
      <c r="F217" t="s">
        <v>14</v>
      </c>
      <c r="G217" t="s">
        <v>14</v>
      </c>
      <c r="H217" t="s">
        <v>14</v>
      </c>
      <c r="I217" t="s">
        <v>14</v>
      </c>
      <c r="J217" t="s">
        <v>547</v>
      </c>
      <c r="L217">
        <f>COUNTIFS(Out!A:A,A217)</f>
        <v>0</v>
      </c>
    </row>
    <row r="218" spans="1:12" x14ac:dyDescent="0.25">
      <c r="A218">
        <v>24</v>
      </c>
      <c r="B218">
        <v>245</v>
      </c>
      <c r="C218" t="s">
        <v>145</v>
      </c>
      <c r="D218" t="s">
        <v>14</v>
      </c>
      <c r="E218" t="s">
        <v>14</v>
      </c>
      <c r="F218" t="s">
        <v>14</v>
      </c>
      <c r="G218" t="s">
        <v>14</v>
      </c>
      <c r="H218" t="s">
        <v>14</v>
      </c>
      <c r="I218" t="s">
        <v>14</v>
      </c>
      <c r="J218" t="s">
        <v>146</v>
      </c>
      <c r="L218">
        <f>COUNTIFS(Out!A:A,A218)</f>
        <v>0</v>
      </c>
    </row>
    <row r="219" spans="1:12" x14ac:dyDescent="0.25">
      <c r="A219">
        <v>82</v>
      </c>
      <c r="B219">
        <v>245</v>
      </c>
      <c r="C219" t="s">
        <v>145</v>
      </c>
      <c r="D219">
        <v>246</v>
      </c>
      <c r="E219" t="s">
        <v>145</v>
      </c>
      <c r="F219" t="s">
        <v>14</v>
      </c>
      <c r="G219" t="s">
        <v>14</v>
      </c>
      <c r="H219" t="s">
        <v>14</v>
      </c>
      <c r="I219" t="s">
        <v>14</v>
      </c>
      <c r="J219" t="s">
        <v>548</v>
      </c>
      <c r="L219">
        <f>COUNTIFS(Out!A:A,A219)</f>
        <v>0</v>
      </c>
    </row>
    <row r="220" spans="1:12" x14ac:dyDescent="0.25">
      <c r="A220">
        <v>55</v>
      </c>
      <c r="B220">
        <v>25</v>
      </c>
      <c r="C220" t="s">
        <v>45</v>
      </c>
      <c r="D220" t="s">
        <v>14</v>
      </c>
      <c r="E220" t="s">
        <v>14</v>
      </c>
      <c r="F220" t="s">
        <v>14</v>
      </c>
      <c r="G220" t="s">
        <v>14</v>
      </c>
      <c r="H220" t="s">
        <v>14</v>
      </c>
      <c r="I220" t="s">
        <v>14</v>
      </c>
      <c r="J220" t="s">
        <v>121</v>
      </c>
      <c r="L220">
        <f>COUNTIFS(Out!A:A,A220)</f>
        <v>1</v>
      </c>
    </row>
    <row r="221" spans="1:12" x14ac:dyDescent="0.25">
      <c r="A221">
        <v>86565</v>
      </c>
      <c r="B221">
        <v>25</v>
      </c>
      <c r="C221" t="s">
        <v>45</v>
      </c>
      <c r="D221">
        <v>2647</v>
      </c>
      <c r="E221" t="s">
        <v>549</v>
      </c>
      <c r="F221" t="s">
        <v>14</v>
      </c>
      <c r="G221" t="s">
        <v>14</v>
      </c>
      <c r="H221" t="s">
        <v>14</v>
      </c>
      <c r="I221" t="s">
        <v>14</v>
      </c>
      <c r="J221" t="s">
        <v>550</v>
      </c>
      <c r="L221">
        <f>COUNTIFS(Out!A:A,A221)</f>
        <v>0</v>
      </c>
    </row>
    <row r="222" spans="1:12" x14ac:dyDescent="0.25">
      <c r="A222">
        <v>341</v>
      </c>
      <c r="B222">
        <v>25</v>
      </c>
      <c r="C222" t="s">
        <v>45</v>
      </c>
      <c r="D222">
        <v>198</v>
      </c>
      <c r="E222" t="s">
        <v>551</v>
      </c>
      <c r="F222" t="s">
        <v>14</v>
      </c>
      <c r="G222" t="s">
        <v>14</v>
      </c>
      <c r="H222" t="s">
        <v>14</v>
      </c>
      <c r="I222" t="s">
        <v>14</v>
      </c>
      <c r="J222" t="s">
        <v>552</v>
      </c>
      <c r="L222">
        <f>COUNTIFS(Out!A:A,A222)</f>
        <v>0</v>
      </c>
    </row>
    <row r="223" spans="1:12" x14ac:dyDescent="0.25">
      <c r="A223">
        <v>482</v>
      </c>
      <c r="B223">
        <v>25</v>
      </c>
      <c r="C223" t="s">
        <v>45</v>
      </c>
      <c r="D223">
        <v>224</v>
      </c>
      <c r="E223" t="s">
        <v>553</v>
      </c>
      <c r="F223" t="s">
        <v>14</v>
      </c>
      <c r="G223" t="s">
        <v>14</v>
      </c>
      <c r="H223" t="s">
        <v>14</v>
      </c>
      <c r="I223" t="s">
        <v>14</v>
      </c>
      <c r="J223" t="s">
        <v>554</v>
      </c>
      <c r="L223">
        <f>COUNTIFS(Out!A:A,A223)</f>
        <v>1</v>
      </c>
    </row>
    <row r="224" spans="1:12" x14ac:dyDescent="0.25">
      <c r="A224">
        <v>536</v>
      </c>
      <c r="B224">
        <v>25</v>
      </c>
      <c r="C224" t="s">
        <v>45</v>
      </c>
      <c r="D224">
        <v>440</v>
      </c>
      <c r="E224" t="s">
        <v>555</v>
      </c>
      <c r="F224" t="s">
        <v>14</v>
      </c>
      <c r="G224" t="s">
        <v>14</v>
      </c>
      <c r="H224" t="s">
        <v>14</v>
      </c>
      <c r="I224" t="s">
        <v>14</v>
      </c>
      <c r="J224" t="s">
        <v>556</v>
      </c>
      <c r="L224">
        <f>COUNTIFS(Out!A:A,A224)</f>
        <v>1</v>
      </c>
    </row>
    <row r="225" spans="1:12" x14ac:dyDescent="0.25">
      <c r="A225">
        <v>89818</v>
      </c>
      <c r="B225">
        <v>25</v>
      </c>
      <c r="C225" t="s">
        <v>45</v>
      </c>
      <c r="D225">
        <v>2747</v>
      </c>
      <c r="E225" t="s">
        <v>557</v>
      </c>
      <c r="F225" t="s">
        <v>14</v>
      </c>
      <c r="G225" t="s">
        <v>14</v>
      </c>
      <c r="H225" t="s">
        <v>14</v>
      </c>
      <c r="I225" t="s">
        <v>14</v>
      </c>
      <c r="J225" t="s">
        <v>558</v>
      </c>
      <c r="L225">
        <f>COUNTIFS(Out!A:A,A225)</f>
        <v>0</v>
      </c>
    </row>
    <row r="226" spans="1:12" x14ac:dyDescent="0.25">
      <c r="A226">
        <v>19</v>
      </c>
      <c r="B226">
        <v>1951</v>
      </c>
      <c r="C226" t="s">
        <v>46</v>
      </c>
      <c r="D226" t="s">
        <v>14</v>
      </c>
      <c r="E226" t="s">
        <v>14</v>
      </c>
      <c r="F226" t="s">
        <v>14</v>
      </c>
      <c r="G226" t="s">
        <v>14</v>
      </c>
      <c r="H226" t="s">
        <v>14</v>
      </c>
      <c r="I226" t="s">
        <v>14</v>
      </c>
      <c r="J226" t="s">
        <v>172</v>
      </c>
      <c r="L226">
        <f>COUNTIFS(Out!A:A,A226)</f>
        <v>1</v>
      </c>
    </row>
    <row r="227" spans="1:12" x14ac:dyDescent="0.25">
      <c r="A227">
        <v>112</v>
      </c>
      <c r="B227">
        <v>1951</v>
      </c>
      <c r="C227" t="s">
        <v>46</v>
      </c>
      <c r="D227">
        <v>475</v>
      </c>
      <c r="E227" t="s">
        <v>46</v>
      </c>
      <c r="F227" t="s">
        <v>14</v>
      </c>
      <c r="G227" t="s">
        <v>14</v>
      </c>
      <c r="H227" t="s">
        <v>14</v>
      </c>
      <c r="I227" t="s">
        <v>14</v>
      </c>
      <c r="J227" t="s">
        <v>559</v>
      </c>
      <c r="L227">
        <f>COUNTIFS(Out!A:A,A227)</f>
        <v>0</v>
      </c>
    </row>
    <row r="228" spans="1:12" x14ac:dyDescent="0.25">
      <c r="A228">
        <v>3</v>
      </c>
      <c r="B228">
        <v>453</v>
      </c>
      <c r="C228" t="s">
        <v>41</v>
      </c>
      <c r="D228" t="s">
        <v>14</v>
      </c>
      <c r="E228" t="s">
        <v>14</v>
      </c>
      <c r="F228" t="s">
        <v>14</v>
      </c>
      <c r="G228" t="s">
        <v>14</v>
      </c>
      <c r="H228" t="s">
        <v>14</v>
      </c>
      <c r="I228" t="s">
        <v>14</v>
      </c>
      <c r="J228" t="s">
        <v>168</v>
      </c>
      <c r="L228">
        <f>COUNTIFS(Out!A:A,A228)</f>
        <v>1</v>
      </c>
    </row>
    <row r="229" spans="1:12" x14ac:dyDescent="0.25">
      <c r="A229">
        <v>92828</v>
      </c>
      <c r="B229">
        <v>453</v>
      </c>
      <c r="C229" t="s">
        <v>41</v>
      </c>
      <c r="D229">
        <v>2773</v>
      </c>
      <c r="E229" t="s">
        <v>1285</v>
      </c>
      <c r="F229" t="s">
        <v>14</v>
      </c>
      <c r="G229" t="s">
        <v>14</v>
      </c>
      <c r="H229" t="s">
        <v>14</v>
      </c>
      <c r="I229" t="s">
        <v>14</v>
      </c>
      <c r="J229" t="s">
        <v>1286</v>
      </c>
      <c r="L229">
        <f>COUNTIFS(Out!A:A,A229)</f>
        <v>0</v>
      </c>
    </row>
    <row r="230" spans="1:12" x14ac:dyDescent="0.25">
      <c r="A230">
        <v>122003</v>
      </c>
      <c r="B230">
        <v>453</v>
      </c>
      <c r="C230" t="s">
        <v>41</v>
      </c>
      <c r="D230">
        <v>2874</v>
      </c>
      <c r="E230" t="s">
        <v>1287</v>
      </c>
      <c r="F230" t="s">
        <v>14</v>
      </c>
      <c r="G230" t="s">
        <v>14</v>
      </c>
      <c r="H230" t="s">
        <v>14</v>
      </c>
      <c r="I230" t="s">
        <v>14</v>
      </c>
      <c r="J230" t="s">
        <v>1288</v>
      </c>
      <c r="L230">
        <f>COUNTIFS(Out!A:A,A230)</f>
        <v>1</v>
      </c>
    </row>
    <row r="231" spans="1:12" x14ac:dyDescent="0.25">
      <c r="A231">
        <v>134</v>
      </c>
      <c r="B231">
        <v>453</v>
      </c>
      <c r="C231" t="s">
        <v>41</v>
      </c>
      <c r="D231">
        <v>464</v>
      </c>
      <c r="E231" t="s">
        <v>560</v>
      </c>
      <c r="F231" t="s">
        <v>14</v>
      </c>
      <c r="G231" t="s">
        <v>14</v>
      </c>
      <c r="H231" t="s">
        <v>14</v>
      </c>
      <c r="I231" t="s">
        <v>14</v>
      </c>
      <c r="J231" t="s">
        <v>561</v>
      </c>
      <c r="L231">
        <f>COUNTIFS(Out!A:A,A231)</f>
        <v>0</v>
      </c>
    </row>
    <row r="232" spans="1:12" x14ac:dyDescent="0.25">
      <c r="A232">
        <v>84191</v>
      </c>
      <c r="B232">
        <v>453</v>
      </c>
      <c r="C232" t="s">
        <v>41</v>
      </c>
      <c r="D232">
        <v>2620</v>
      </c>
      <c r="E232" t="s">
        <v>562</v>
      </c>
      <c r="F232" t="s">
        <v>14</v>
      </c>
      <c r="G232" t="s">
        <v>14</v>
      </c>
      <c r="H232" t="s">
        <v>14</v>
      </c>
      <c r="I232" t="s">
        <v>14</v>
      </c>
      <c r="J232" t="s">
        <v>563</v>
      </c>
      <c r="L232">
        <f>COUNTIFS(Out!A:A,A232)</f>
        <v>0</v>
      </c>
    </row>
    <row r="233" spans="1:12" x14ac:dyDescent="0.25">
      <c r="A233">
        <v>92835</v>
      </c>
      <c r="B233">
        <v>453</v>
      </c>
      <c r="C233" t="s">
        <v>41</v>
      </c>
      <c r="D233">
        <v>2776</v>
      </c>
      <c r="E233" t="s">
        <v>564</v>
      </c>
      <c r="F233" t="s">
        <v>14</v>
      </c>
      <c r="G233" t="s">
        <v>14</v>
      </c>
      <c r="H233" t="s">
        <v>14</v>
      </c>
      <c r="I233" t="s">
        <v>14</v>
      </c>
      <c r="J233" t="s">
        <v>565</v>
      </c>
      <c r="L233">
        <f>COUNTIFS(Out!A:A,A233)</f>
        <v>0</v>
      </c>
    </row>
    <row r="234" spans="1:12" x14ac:dyDescent="0.25">
      <c r="A234">
        <v>84190</v>
      </c>
      <c r="B234">
        <v>453</v>
      </c>
      <c r="C234" t="s">
        <v>41</v>
      </c>
      <c r="D234">
        <v>2619</v>
      </c>
      <c r="E234" t="s">
        <v>1289</v>
      </c>
      <c r="F234" t="s">
        <v>14</v>
      </c>
      <c r="G234" t="s">
        <v>14</v>
      </c>
      <c r="H234" t="s">
        <v>14</v>
      </c>
      <c r="I234" t="s">
        <v>14</v>
      </c>
      <c r="J234" t="s">
        <v>1290</v>
      </c>
      <c r="L234">
        <f>COUNTIFS(Out!A:A,A234)</f>
        <v>1</v>
      </c>
    </row>
    <row r="235" spans="1:12" x14ac:dyDescent="0.25">
      <c r="A235">
        <v>90455</v>
      </c>
      <c r="B235">
        <v>2751</v>
      </c>
      <c r="C235" t="s">
        <v>261</v>
      </c>
      <c r="D235" t="s">
        <v>14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262</v>
      </c>
      <c r="L235">
        <f>COUNTIFS(Out!A:A,A235)</f>
        <v>0</v>
      </c>
    </row>
    <row r="236" spans="1:12" x14ac:dyDescent="0.25">
      <c r="A236">
        <v>42097</v>
      </c>
      <c r="B236">
        <v>2751</v>
      </c>
      <c r="C236" t="s">
        <v>261</v>
      </c>
      <c r="D236">
        <v>2339</v>
      </c>
      <c r="E236" t="s">
        <v>566</v>
      </c>
      <c r="F236" t="s">
        <v>14</v>
      </c>
      <c r="G236" t="s">
        <v>14</v>
      </c>
      <c r="H236" t="s">
        <v>14</v>
      </c>
      <c r="I236" t="s">
        <v>14</v>
      </c>
      <c r="J236" t="s">
        <v>567</v>
      </c>
      <c r="L236">
        <f>COUNTIFS(Out!A:A,A236)</f>
        <v>0</v>
      </c>
    </row>
    <row r="237" spans="1:12" x14ac:dyDescent="0.25">
      <c r="A237">
        <v>418</v>
      </c>
      <c r="B237">
        <v>2751</v>
      </c>
      <c r="C237" t="s">
        <v>261</v>
      </c>
      <c r="D237">
        <v>1999</v>
      </c>
      <c r="E237" t="s">
        <v>568</v>
      </c>
      <c r="F237" t="s">
        <v>14</v>
      </c>
      <c r="G237" t="s">
        <v>14</v>
      </c>
      <c r="H237" t="s">
        <v>14</v>
      </c>
      <c r="I237" t="s">
        <v>14</v>
      </c>
      <c r="J237" t="s">
        <v>569</v>
      </c>
      <c r="L237">
        <f>COUNTIFS(Out!A:A,A237)</f>
        <v>0</v>
      </c>
    </row>
    <row r="238" spans="1:12" x14ac:dyDescent="0.25">
      <c r="A238">
        <v>250</v>
      </c>
      <c r="B238">
        <v>2751</v>
      </c>
      <c r="C238" t="s">
        <v>261</v>
      </c>
      <c r="D238">
        <v>2084</v>
      </c>
      <c r="E238" t="s">
        <v>1291</v>
      </c>
      <c r="F238" t="s">
        <v>14</v>
      </c>
      <c r="G238" t="s">
        <v>14</v>
      </c>
      <c r="H238" t="s">
        <v>14</v>
      </c>
      <c r="I238" t="s">
        <v>14</v>
      </c>
      <c r="J238" t="s">
        <v>1292</v>
      </c>
      <c r="L238">
        <f>COUNTIFS(Out!A:A,A238)</f>
        <v>0</v>
      </c>
    </row>
    <row r="239" spans="1:12" x14ac:dyDescent="0.25">
      <c r="A239">
        <v>37</v>
      </c>
      <c r="B239">
        <v>28</v>
      </c>
      <c r="C239" t="s">
        <v>23</v>
      </c>
      <c r="D239" t="s">
        <v>14</v>
      </c>
      <c r="E239" t="s">
        <v>14</v>
      </c>
      <c r="F239" t="s">
        <v>14</v>
      </c>
      <c r="G239" t="s">
        <v>14</v>
      </c>
      <c r="H239" t="s">
        <v>14</v>
      </c>
      <c r="I239" t="s">
        <v>14</v>
      </c>
      <c r="J239" t="s">
        <v>123</v>
      </c>
      <c r="L239">
        <f>COUNTIFS(Out!A:A,A239)</f>
        <v>1</v>
      </c>
    </row>
    <row r="240" spans="1:12" x14ac:dyDescent="0.25">
      <c r="A240">
        <v>320</v>
      </c>
      <c r="B240">
        <v>28</v>
      </c>
      <c r="C240" t="s">
        <v>23</v>
      </c>
      <c r="D240">
        <v>2057</v>
      </c>
      <c r="E240" t="s">
        <v>570</v>
      </c>
      <c r="F240" t="s">
        <v>14</v>
      </c>
      <c r="G240" t="s">
        <v>14</v>
      </c>
      <c r="H240" t="s">
        <v>14</v>
      </c>
      <c r="I240" t="s">
        <v>14</v>
      </c>
      <c r="J240" t="s">
        <v>571</v>
      </c>
      <c r="L240">
        <f>COUNTIFS(Out!A:A,A240)</f>
        <v>0</v>
      </c>
    </row>
    <row r="241" spans="1:12" x14ac:dyDescent="0.25">
      <c r="A241">
        <v>101028</v>
      </c>
      <c r="B241">
        <v>28</v>
      </c>
      <c r="C241" t="s">
        <v>23</v>
      </c>
      <c r="D241">
        <v>2806</v>
      </c>
      <c r="E241" t="s">
        <v>572</v>
      </c>
      <c r="F241" t="s">
        <v>14</v>
      </c>
      <c r="G241" t="s">
        <v>14</v>
      </c>
      <c r="H241" t="s">
        <v>14</v>
      </c>
      <c r="I241" t="s">
        <v>14</v>
      </c>
      <c r="J241" t="s">
        <v>573</v>
      </c>
      <c r="L241">
        <f>COUNTIFS(Out!A:A,A241)</f>
        <v>0</v>
      </c>
    </row>
    <row r="242" spans="1:12" x14ac:dyDescent="0.25">
      <c r="A242">
        <v>101030</v>
      </c>
      <c r="B242">
        <v>28</v>
      </c>
      <c r="C242" t="s">
        <v>23</v>
      </c>
      <c r="D242">
        <v>2808</v>
      </c>
      <c r="E242" t="s">
        <v>574</v>
      </c>
      <c r="F242" t="s">
        <v>14</v>
      </c>
      <c r="G242" t="s">
        <v>14</v>
      </c>
      <c r="H242" t="s">
        <v>14</v>
      </c>
      <c r="I242" t="s">
        <v>14</v>
      </c>
      <c r="J242" t="s">
        <v>575</v>
      </c>
      <c r="L242">
        <f>COUNTIFS(Out!A:A,A242)</f>
        <v>0</v>
      </c>
    </row>
    <row r="243" spans="1:12" x14ac:dyDescent="0.25">
      <c r="A243">
        <v>393</v>
      </c>
      <c r="B243">
        <v>28</v>
      </c>
      <c r="C243" t="s">
        <v>23</v>
      </c>
      <c r="D243">
        <v>2001</v>
      </c>
      <c r="E243" t="s">
        <v>1293</v>
      </c>
      <c r="F243" t="s">
        <v>14</v>
      </c>
      <c r="G243" t="s">
        <v>14</v>
      </c>
      <c r="H243" t="s">
        <v>14</v>
      </c>
      <c r="I243" t="s">
        <v>14</v>
      </c>
      <c r="J243" t="s">
        <v>1294</v>
      </c>
      <c r="L243">
        <f>COUNTIFS(Out!A:A,A243)</f>
        <v>0</v>
      </c>
    </row>
    <row r="244" spans="1:12" x14ac:dyDescent="0.25">
      <c r="A244">
        <v>86216</v>
      </c>
      <c r="B244">
        <v>28</v>
      </c>
      <c r="C244" t="s">
        <v>23</v>
      </c>
      <c r="D244">
        <v>2636</v>
      </c>
      <c r="E244" t="s">
        <v>1295</v>
      </c>
      <c r="F244" t="s">
        <v>14</v>
      </c>
      <c r="G244" t="s">
        <v>14</v>
      </c>
      <c r="H244" t="s">
        <v>14</v>
      </c>
      <c r="I244" t="s">
        <v>14</v>
      </c>
      <c r="J244" t="s">
        <v>1296</v>
      </c>
      <c r="L244">
        <f>COUNTIFS(Out!A:A,A244)</f>
        <v>0</v>
      </c>
    </row>
    <row r="245" spans="1:12" x14ac:dyDescent="0.25">
      <c r="A245">
        <v>118201</v>
      </c>
      <c r="B245">
        <v>28</v>
      </c>
      <c r="C245" t="s">
        <v>23</v>
      </c>
      <c r="D245">
        <v>2864</v>
      </c>
      <c r="E245" t="s">
        <v>1297</v>
      </c>
      <c r="F245" t="s">
        <v>14</v>
      </c>
      <c r="G245" t="s">
        <v>14</v>
      </c>
      <c r="H245" t="s">
        <v>14</v>
      </c>
      <c r="I245" t="s">
        <v>14</v>
      </c>
      <c r="J245" t="s">
        <v>1298</v>
      </c>
      <c r="L245">
        <f>COUNTIFS(Out!A:A,A245)</f>
        <v>0</v>
      </c>
    </row>
    <row r="246" spans="1:12" x14ac:dyDescent="0.25">
      <c r="A246">
        <v>118202</v>
      </c>
      <c r="B246">
        <v>28</v>
      </c>
      <c r="C246" t="s">
        <v>23</v>
      </c>
      <c r="D246">
        <v>2865</v>
      </c>
      <c r="E246" t="s">
        <v>1299</v>
      </c>
      <c r="F246" t="s">
        <v>14</v>
      </c>
      <c r="G246" t="s">
        <v>14</v>
      </c>
      <c r="H246" t="s">
        <v>14</v>
      </c>
      <c r="I246" t="s">
        <v>14</v>
      </c>
      <c r="J246" t="s">
        <v>1300</v>
      </c>
      <c r="L246">
        <f>COUNTIFS(Out!A:A,A246)</f>
        <v>0</v>
      </c>
    </row>
    <row r="247" spans="1:12" x14ac:dyDescent="0.25">
      <c r="A247">
        <v>101029</v>
      </c>
      <c r="B247">
        <v>28</v>
      </c>
      <c r="C247" t="s">
        <v>23</v>
      </c>
      <c r="D247">
        <v>2807</v>
      </c>
      <c r="E247" t="s">
        <v>576</v>
      </c>
      <c r="F247" t="s">
        <v>14</v>
      </c>
      <c r="G247" t="s">
        <v>14</v>
      </c>
      <c r="H247" t="s">
        <v>14</v>
      </c>
      <c r="I247" t="s">
        <v>14</v>
      </c>
      <c r="J247" t="s">
        <v>577</v>
      </c>
      <c r="L247">
        <f>COUNTIFS(Out!A:A,A247)</f>
        <v>0</v>
      </c>
    </row>
    <row r="248" spans="1:12" x14ac:dyDescent="0.25">
      <c r="A248">
        <v>269</v>
      </c>
      <c r="B248">
        <v>28</v>
      </c>
      <c r="C248" t="s">
        <v>23</v>
      </c>
      <c r="D248">
        <v>2037</v>
      </c>
      <c r="E248" t="s">
        <v>578</v>
      </c>
      <c r="F248" t="s">
        <v>14</v>
      </c>
      <c r="G248" t="s">
        <v>14</v>
      </c>
      <c r="H248" t="s">
        <v>14</v>
      </c>
      <c r="I248" t="s">
        <v>14</v>
      </c>
      <c r="J248" t="s">
        <v>579</v>
      </c>
      <c r="L248">
        <f>COUNTIFS(Out!A:A,A248)</f>
        <v>0</v>
      </c>
    </row>
    <row r="249" spans="1:12" x14ac:dyDescent="0.25">
      <c r="A249">
        <v>334</v>
      </c>
      <c r="B249">
        <v>28</v>
      </c>
      <c r="C249" t="s">
        <v>23</v>
      </c>
      <c r="D249">
        <v>155</v>
      </c>
      <c r="E249" t="s">
        <v>580</v>
      </c>
      <c r="F249" t="s">
        <v>14</v>
      </c>
      <c r="G249" t="s">
        <v>14</v>
      </c>
      <c r="H249" t="s">
        <v>14</v>
      </c>
      <c r="I249" t="s">
        <v>14</v>
      </c>
      <c r="J249" t="s">
        <v>581</v>
      </c>
      <c r="L249">
        <f>COUNTIFS(Out!A:A,A249)</f>
        <v>0</v>
      </c>
    </row>
    <row r="250" spans="1:12" x14ac:dyDescent="0.25">
      <c r="A250">
        <v>119643</v>
      </c>
      <c r="B250">
        <v>28</v>
      </c>
      <c r="C250" t="s">
        <v>23</v>
      </c>
      <c r="D250">
        <v>2867</v>
      </c>
      <c r="E250" t="s">
        <v>1301</v>
      </c>
      <c r="F250" t="s">
        <v>14</v>
      </c>
      <c r="G250" t="s">
        <v>14</v>
      </c>
      <c r="H250" t="s">
        <v>14</v>
      </c>
      <c r="I250" t="s">
        <v>14</v>
      </c>
      <c r="J250" t="s">
        <v>1302</v>
      </c>
      <c r="L250">
        <f>COUNTIFS(Out!A:A,A250)</f>
        <v>0</v>
      </c>
    </row>
    <row r="251" spans="1:12" x14ac:dyDescent="0.25">
      <c r="A251">
        <v>104301</v>
      </c>
      <c r="B251">
        <v>2839</v>
      </c>
      <c r="C251" t="s">
        <v>1303</v>
      </c>
      <c r="D251" t="s">
        <v>14</v>
      </c>
      <c r="E251" t="s">
        <v>14</v>
      </c>
      <c r="F251" t="s">
        <v>14</v>
      </c>
      <c r="G251" t="s">
        <v>14</v>
      </c>
      <c r="H251" t="s">
        <v>14</v>
      </c>
      <c r="I251" t="s">
        <v>14</v>
      </c>
      <c r="J251" t="s">
        <v>1304</v>
      </c>
      <c r="L251">
        <f>COUNTIFS(Out!A:A,A251)</f>
        <v>0</v>
      </c>
    </row>
    <row r="252" spans="1:12" x14ac:dyDescent="0.25">
      <c r="A252">
        <v>104302</v>
      </c>
      <c r="B252">
        <v>2839</v>
      </c>
      <c r="C252" t="s">
        <v>1303</v>
      </c>
      <c r="D252">
        <v>2840</v>
      </c>
      <c r="E252" t="s">
        <v>1303</v>
      </c>
      <c r="F252" t="s">
        <v>14</v>
      </c>
      <c r="G252" t="s">
        <v>14</v>
      </c>
      <c r="H252" t="s">
        <v>14</v>
      </c>
      <c r="I252" t="s">
        <v>14</v>
      </c>
      <c r="J252" t="s">
        <v>1305</v>
      </c>
      <c r="L252">
        <f>COUNTIFS(Out!A:A,A252)</f>
        <v>0</v>
      </c>
    </row>
    <row r="253" spans="1:12" x14ac:dyDescent="0.25">
      <c r="A253">
        <v>68584</v>
      </c>
      <c r="B253">
        <v>2525</v>
      </c>
      <c r="C253" t="s">
        <v>32</v>
      </c>
      <c r="D253" t="s">
        <v>14</v>
      </c>
      <c r="E253" t="s">
        <v>14</v>
      </c>
      <c r="F253" t="s">
        <v>14</v>
      </c>
      <c r="G253" t="s">
        <v>14</v>
      </c>
      <c r="H253" t="s">
        <v>14</v>
      </c>
      <c r="I253" t="s">
        <v>14</v>
      </c>
      <c r="J253" t="s">
        <v>202</v>
      </c>
      <c r="L253">
        <f>COUNTIFS(Out!A:A,A253)</f>
        <v>1</v>
      </c>
    </row>
    <row r="254" spans="1:12" x14ac:dyDescent="0.25">
      <c r="A254">
        <v>285</v>
      </c>
      <c r="B254">
        <v>2525</v>
      </c>
      <c r="C254" t="s">
        <v>32</v>
      </c>
      <c r="D254">
        <v>1990</v>
      </c>
      <c r="E254" t="s">
        <v>582</v>
      </c>
      <c r="F254" t="s">
        <v>14</v>
      </c>
      <c r="G254" t="s">
        <v>14</v>
      </c>
      <c r="H254" t="s">
        <v>14</v>
      </c>
      <c r="I254" t="s">
        <v>14</v>
      </c>
      <c r="J254" t="s">
        <v>583</v>
      </c>
      <c r="L254">
        <f>COUNTIFS(Out!A:A,A254)</f>
        <v>0</v>
      </c>
    </row>
    <row r="255" spans="1:12" x14ac:dyDescent="0.25">
      <c r="A255">
        <v>87622</v>
      </c>
      <c r="B255">
        <v>2525</v>
      </c>
      <c r="C255" t="s">
        <v>32</v>
      </c>
      <c r="D255">
        <v>2666</v>
      </c>
      <c r="E255" t="s">
        <v>584</v>
      </c>
      <c r="F255" t="s">
        <v>14</v>
      </c>
      <c r="G255" t="s">
        <v>14</v>
      </c>
      <c r="H255" t="s">
        <v>14</v>
      </c>
      <c r="I255" t="s">
        <v>14</v>
      </c>
      <c r="J255" t="s">
        <v>585</v>
      </c>
      <c r="L255">
        <f>COUNTIFS(Out!A:A,A255)</f>
        <v>0</v>
      </c>
    </row>
    <row r="256" spans="1:12" x14ac:dyDescent="0.25">
      <c r="A256">
        <v>120</v>
      </c>
      <c r="B256">
        <v>2525</v>
      </c>
      <c r="C256" t="s">
        <v>32</v>
      </c>
      <c r="D256">
        <v>2058</v>
      </c>
      <c r="E256" t="s">
        <v>586</v>
      </c>
      <c r="F256" t="s">
        <v>14</v>
      </c>
      <c r="G256" t="s">
        <v>14</v>
      </c>
      <c r="H256" t="s">
        <v>14</v>
      </c>
      <c r="I256" t="s">
        <v>14</v>
      </c>
      <c r="J256" t="s">
        <v>587</v>
      </c>
      <c r="L256">
        <f>COUNTIFS(Out!A:A,A256)</f>
        <v>0</v>
      </c>
    </row>
    <row r="257" spans="1:12" x14ac:dyDescent="0.25">
      <c r="A257">
        <v>110215</v>
      </c>
      <c r="B257">
        <v>2525</v>
      </c>
      <c r="C257" t="s">
        <v>32</v>
      </c>
      <c r="D257">
        <v>2842</v>
      </c>
      <c r="E257" t="s">
        <v>588</v>
      </c>
      <c r="F257" t="s">
        <v>14</v>
      </c>
      <c r="G257" t="s">
        <v>14</v>
      </c>
      <c r="H257" t="s">
        <v>14</v>
      </c>
      <c r="I257" t="s">
        <v>14</v>
      </c>
      <c r="J257" t="s">
        <v>589</v>
      </c>
      <c r="L257">
        <f>COUNTIFS(Out!A:A,A257)</f>
        <v>0</v>
      </c>
    </row>
    <row r="258" spans="1:12" x14ac:dyDescent="0.25">
      <c r="A258">
        <v>88171</v>
      </c>
      <c r="B258">
        <v>2525</v>
      </c>
      <c r="C258" t="s">
        <v>32</v>
      </c>
      <c r="D258">
        <v>2738</v>
      </c>
      <c r="E258" t="s">
        <v>590</v>
      </c>
      <c r="F258" t="s">
        <v>14</v>
      </c>
      <c r="G258" t="s">
        <v>14</v>
      </c>
      <c r="H258" t="s">
        <v>14</v>
      </c>
      <c r="I258" t="s">
        <v>14</v>
      </c>
      <c r="J258" t="s">
        <v>591</v>
      </c>
      <c r="L258">
        <f>COUNTIFS(Out!A:A,A258)</f>
        <v>0</v>
      </c>
    </row>
    <row r="259" spans="1:12" x14ac:dyDescent="0.25">
      <c r="A259">
        <v>87623</v>
      </c>
      <c r="B259">
        <v>2525</v>
      </c>
      <c r="C259" t="s">
        <v>32</v>
      </c>
      <c r="D259">
        <v>2667</v>
      </c>
      <c r="E259" t="s">
        <v>592</v>
      </c>
      <c r="F259" t="s">
        <v>14</v>
      </c>
      <c r="G259" t="s">
        <v>14</v>
      </c>
      <c r="H259" t="s">
        <v>14</v>
      </c>
      <c r="I259" t="s">
        <v>14</v>
      </c>
      <c r="J259" t="s">
        <v>593</v>
      </c>
      <c r="L259">
        <f>COUNTIFS(Out!A:A,A259)</f>
        <v>0</v>
      </c>
    </row>
    <row r="260" spans="1:12" x14ac:dyDescent="0.25">
      <c r="A260">
        <v>87621</v>
      </c>
      <c r="B260">
        <v>2525</v>
      </c>
      <c r="C260" t="s">
        <v>32</v>
      </c>
      <c r="D260">
        <v>2665</v>
      </c>
      <c r="E260" t="s">
        <v>594</v>
      </c>
      <c r="F260" t="s">
        <v>14</v>
      </c>
      <c r="G260" t="s">
        <v>14</v>
      </c>
      <c r="H260" t="s">
        <v>14</v>
      </c>
      <c r="I260" t="s">
        <v>14</v>
      </c>
      <c r="J260" t="s">
        <v>595</v>
      </c>
      <c r="L260">
        <f>COUNTIFS(Out!A:A,A260)</f>
        <v>0</v>
      </c>
    </row>
    <row r="261" spans="1:12" x14ac:dyDescent="0.25">
      <c r="A261">
        <v>87624</v>
      </c>
      <c r="B261">
        <v>2525</v>
      </c>
      <c r="C261" t="s">
        <v>32</v>
      </c>
      <c r="D261">
        <v>2668</v>
      </c>
      <c r="E261" t="s">
        <v>596</v>
      </c>
      <c r="F261" t="s">
        <v>14</v>
      </c>
      <c r="G261" t="s">
        <v>14</v>
      </c>
      <c r="H261" t="s">
        <v>14</v>
      </c>
      <c r="I261" t="s">
        <v>14</v>
      </c>
      <c r="J261" t="s">
        <v>597</v>
      </c>
      <c r="L261">
        <f>COUNTIFS(Out!A:A,A261)</f>
        <v>0</v>
      </c>
    </row>
    <row r="262" spans="1:12" x14ac:dyDescent="0.25">
      <c r="A262">
        <v>333</v>
      </c>
      <c r="B262">
        <v>2525</v>
      </c>
      <c r="C262" t="s">
        <v>32</v>
      </c>
      <c r="D262">
        <v>414</v>
      </c>
      <c r="E262" t="s">
        <v>598</v>
      </c>
      <c r="F262" t="s">
        <v>14</v>
      </c>
      <c r="G262" t="s">
        <v>14</v>
      </c>
      <c r="H262" t="s">
        <v>14</v>
      </c>
      <c r="I262" t="s">
        <v>14</v>
      </c>
      <c r="J262" t="s">
        <v>599</v>
      </c>
      <c r="L262">
        <f>COUNTIFS(Out!A:A,A262)</f>
        <v>0</v>
      </c>
    </row>
    <row r="263" spans="1:12" x14ac:dyDescent="0.25">
      <c r="A263">
        <v>86566</v>
      </c>
      <c r="B263">
        <v>2525</v>
      </c>
      <c r="C263" t="s">
        <v>32</v>
      </c>
      <c r="D263">
        <v>2648</v>
      </c>
      <c r="E263" t="s">
        <v>600</v>
      </c>
      <c r="F263" t="s">
        <v>14</v>
      </c>
      <c r="G263" t="s">
        <v>14</v>
      </c>
      <c r="H263" t="s">
        <v>14</v>
      </c>
      <c r="I263" t="s">
        <v>14</v>
      </c>
      <c r="J263" t="s">
        <v>601</v>
      </c>
      <c r="L263">
        <f>COUNTIFS(Out!A:A,A263)</f>
        <v>0</v>
      </c>
    </row>
    <row r="264" spans="1:12" x14ac:dyDescent="0.25">
      <c r="A264">
        <v>82046</v>
      </c>
      <c r="B264">
        <v>2525</v>
      </c>
      <c r="C264" t="s">
        <v>32</v>
      </c>
      <c r="D264">
        <v>2582</v>
      </c>
      <c r="E264" t="s">
        <v>602</v>
      </c>
      <c r="F264" t="s">
        <v>14</v>
      </c>
      <c r="G264" t="s">
        <v>14</v>
      </c>
      <c r="H264" t="s">
        <v>14</v>
      </c>
      <c r="I264" t="s">
        <v>14</v>
      </c>
      <c r="J264" t="s">
        <v>603</v>
      </c>
      <c r="L264">
        <f>COUNTIFS(Out!A:A,A264)</f>
        <v>0</v>
      </c>
    </row>
    <row r="265" spans="1:12" x14ac:dyDescent="0.25">
      <c r="A265">
        <v>38</v>
      </c>
      <c r="B265">
        <v>2089</v>
      </c>
      <c r="C265" t="s">
        <v>176</v>
      </c>
      <c r="D265" t="s">
        <v>14</v>
      </c>
      <c r="E265" t="s">
        <v>14</v>
      </c>
      <c r="F265" t="s">
        <v>14</v>
      </c>
      <c r="G265" t="s">
        <v>14</v>
      </c>
      <c r="H265" t="s">
        <v>14</v>
      </c>
      <c r="I265" t="s">
        <v>14</v>
      </c>
      <c r="J265" t="s">
        <v>177</v>
      </c>
      <c r="L265">
        <f>COUNTIFS(Out!A:A,A265)</f>
        <v>0</v>
      </c>
    </row>
    <row r="266" spans="1:12" x14ac:dyDescent="0.25">
      <c r="A266">
        <v>86340</v>
      </c>
      <c r="B266">
        <v>2089</v>
      </c>
      <c r="C266" t="s">
        <v>176</v>
      </c>
      <c r="D266">
        <v>2641</v>
      </c>
      <c r="E266" t="s">
        <v>604</v>
      </c>
      <c r="F266" t="s">
        <v>14</v>
      </c>
      <c r="G266" t="s">
        <v>14</v>
      </c>
      <c r="H266" t="s">
        <v>14</v>
      </c>
      <c r="I266" t="s">
        <v>14</v>
      </c>
      <c r="J266" t="s">
        <v>605</v>
      </c>
      <c r="L266">
        <f>COUNTIFS(Out!A:A,A266)</f>
        <v>0</v>
      </c>
    </row>
    <row r="267" spans="1:12" x14ac:dyDescent="0.25">
      <c r="A267">
        <v>346</v>
      </c>
      <c r="B267">
        <v>2089</v>
      </c>
      <c r="C267" t="s">
        <v>176</v>
      </c>
      <c r="D267">
        <v>2044</v>
      </c>
      <c r="E267" t="s">
        <v>606</v>
      </c>
      <c r="F267" t="s">
        <v>14</v>
      </c>
      <c r="G267" t="s">
        <v>14</v>
      </c>
      <c r="H267" t="s">
        <v>14</v>
      </c>
      <c r="I267" t="s">
        <v>14</v>
      </c>
      <c r="J267" t="s">
        <v>607</v>
      </c>
      <c r="L267">
        <f>COUNTIFS(Out!A:A,A267)</f>
        <v>0</v>
      </c>
    </row>
    <row r="268" spans="1:12" x14ac:dyDescent="0.25">
      <c r="A268">
        <v>154</v>
      </c>
      <c r="B268">
        <v>2089</v>
      </c>
      <c r="C268" t="s">
        <v>176</v>
      </c>
      <c r="D268">
        <v>135</v>
      </c>
      <c r="E268" t="s">
        <v>608</v>
      </c>
      <c r="F268" t="s">
        <v>14</v>
      </c>
      <c r="G268" t="s">
        <v>14</v>
      </c>
      <c r="H268" t="s">
        <v>14</v>
      </c>
      <c r="I268" t="s">
        <v>14</v>
      </c>
      <c r="J268" t="s">
        <v>609</v>
      </c>
      <c r="L268">
        <f>COUNTIFS(Out!A:A,A268)</f>
        <v>0</v>
      </c>
    </row>
    <row r="269" spans="1:12" x14ac:dyDescent="0.25">
      <c r="A269">
        <v>515</v>
      </c>
      <c r="B269">
        <v>2089</v>
      </c>
      <c r="C269" t="s">
        <v>176</v>
      </c>
      <c r="D269">
        <v>2083</v>
      </c>
      <c r="E269" t="s">
        <v>610</v>
      </c>
      <c r="F269" t="s">
        <v>14</v>
      </c>
      <c r="G269" t="s">
        <v>14</v>
      </c>
      <c r="H269" t="s">
        <v>14</v>
      </c>
      <c r="I269" t="s">
        <v>14</v>
      </c>
      <c r="J269" t="s">
        <v>611</v>
      </c>
      <c r="L269">
        <f>COUNTIFS(Out!A:A,A269)</f>
        <v>0</v>
      </c>
    </row>
    <row r="270" spans="1:12" x14ac:dyDescent="0.25">
      <c r="A270">
        <v>13</v>
      </c>
      <c r="B270">
        <v>7</v>
      </c>
      <c r="C270" t="s">
        <v>98</v>
      </c>
      <c r="D270" t="s">
        <v>14</v>
      </c>
      <c r="E270" t="s">
        <v>14</v>
      </c>
      <c r="F270" t="s">
        <v>14</v>
      </c>
      <c r="G270" t="s">
        <v>14</v>
      </c>
      <c r="H270" t="s">
        <v>14</v>
      </c>
      <c r="I270" t="s">
        <v>14</v>
      </c>
      <c r="J270" t="s">
        <v>99</v>
      </c>
      <c r="L270">
        <f>COUNTIFS(Out!A:A,A270)</f>
        <v>0</v>
      </c>
    </row>
    <row r="271" spans="1:12" x14ac:dyDescent="0.25">
      <c r="A271">
        <v>106</v>
      </c>
      <c r="B271">
        <v>7</v>
      </c>
      <c r="C271" t="s">
        <v>98</v>
      </c>
      <c r="D271">
        <v>2075</v>
      </c>
      <c r="E271" t="s">
        <v>98</v>
      </c>
      <c r="F271" t="s">
        <v>14</v>
      </c>
      <c r="G271" t="s">
        <v>14</v>
      </c>
      <c r="H271" t="s">
        <v>14</v>
      </c>
      <c r="I271" t="s">
        <v>14</v>
      </c>
      <c r="J271" t="s">
        <v>612</v>
      </c>
      <c r="L271">
        <f>COUNTIFS(Out!A:A,A271)</f>
        <v>0</v>
      </c>
    </row>
    <row r="272" spans="1:12" x14ac:dyDescent="0.25">
      <c r="A272">
        <v>57</v>
      </c>
      <c r="B272">
        <v>24</v>
      </c>
      <c r="C272" t="s">
        <v>30</v>
      </c>
      <c r="D272" t="s">
        <v>14</v>
      </c>
      <c r="E272" t="s">
        <v>14</v>
      </c>
      <c r="F272" t="s">
        <v>14</v>
      </c>
      <c r="G272" t="s">
        <v>14</v>
      </c>
      <c r="H272" t="s">
        <v>14</v>
      </c>
      <c r="I272" t="s">
        <v>14</v>
      </c>
      <c r="J272" t="s">
        <v>120</v>
      </c>
      <c r="L272">
        <f>COUNTIFS(Out!A:A,A272)</f>
        <v>0</v>
      </c>
    </row>
    <row r="273" spans="1:12" x14ac:dyDescent="0.25">
      <c r="A273">
        <v>540</v>
      </c>
      <c r="B273">
        <v>24</v>
      </c>
      <c r="C273" t="s">
        <v>30</v>
      </c>
      <c r="D273">
        <v>109</v>
      </c>
      <c r="E273" t="s">
        <v>613</v>
      </c>
      <c r="F273" t="s">
        <v>14</v>
      </c>
      <c r="G273" t="s">
        <v>14</v>
      </c>
      <c r="H273" t="s">
        <v>14</v>
      </c>
      <c r="I273" t="s">
        <v>14</v>
      </c>
      <c r="J273" t="s">
        <v>614</v>
      </c>
      <c r="L273">
        <f>COUNTIFS(Out!A:A,A273)</f>
        <v>0</v>
      </c>
    </row>
    <row r="274" spans="1:12" x14ac:dyDescent="0.25">
      <c r="A274">
        <v>316</v>
      </c>
      <c r="B274">
        <v>24</v>
      </c>
      <c r="C274" t="s">
        <v>30</v>
      </c>
      <c r="D274">
        <v>2042</v>
      </c>
      <c r="E274" t="s">
        <v>615</v>
      </c>
      <c r="F274" t="s">
        <v>14</v>
      </c>
      <c r="G274" t="s">
        <v>14</v>
      </c>
      <c r="H274" t="s">
        <v>14</v>
      </c>
      <c r="I274" t="s">
        <v>14</v>
      </c>
      <c r="J274" t="s">
        <v>616</v>
      </c>
      <c r="L274">
        <f>COUNTIFS(Out!A:A,A274)</f>
        <v>0</v>
      </c>
    </row>
    <row r="275" spans="1:12" x14ac:dyDescent="0.25">
      <c r="A275">
        <v>273</v>
      </c>
      <c r="B275">
        <v>24</v>
      </c>
      <c r="C275" t="s">
        <v>30</v>
      </c>
      <c r="D275">
        <v>112</v>
      </c>
      <c r="E275" t="s">
        <v>617</v>
      </c>
      <c r="F275" t="s">
        <v>14</v>
      </c>
      <c r="G275" t="s">
        <v>14</v>
      </c>
      <c r="H275" t="s">
        <v>14</v>
      </c>
      <c r="I275" t="s">
        <v>14</v>
      </c>
      <c r="J275" t="s">
        <v>618</v>
      </c>
      <c r="L275">
        <f>COUNTIFS(Out!A:A,A275)</f>
        <v>0</v>
      </c>
    </row>
    <row r="276" spans="1:12" x14ac:dyDescent="0.25">
      <c r="A276">
        <v>95633</v>
      </c>
      <c r="B276">
        <v>24</v>
      </c>
      <c r="C276" t="s">
        <v>30</v>
      </c>
      <c r="D276">
        <v>2780</v>
      </c>
      <c r="E276" t="s">
        <v>619</v>
      </c>
      <c r="F276" t="s">
        <v>14</v>
      </c>
      <c r="G276" t="s">
        <v>14</v>
      </c>
      <c r="H276" t="s">
        <v>14</v>
      </c>
      <c r="I276" t="s">
        <v>14</v>
      </c>
      <c r="J276" t="s">
        <v>620</v>
      </c>
      <c r="L276">
        <f>COUNTIFS(Out!A:A,A276)</f>
        <v>0</v>
      </c>
    </row>
    <row r="277" spans="1:12" x14ac:dyDescent="0.25">
      <c r="A277">
        <v>211</v>
      </c>
      <c r="B277">
        <v>24</v>
      </c>
      <c r="C277" t="s">
        <v>30</v>
      </c>
      <c r="D277">
        <v>131</v>
      </c>
      <c r="E277" t="s">
        <v>621</v>
      </c>
      <c r="F277" t="s">
        <v>14</v>
      </c>
      <c r="G277" t="s">
        <v>14</v>
      </c>
      <c r="H277" t="s">
        <v>14</v>
      </c>
      <c r="I277" t="s">
        <v>14</v>
      </c>
      <c r="J277" t="s">
        <v>622</v>
      </c>
      <c r="L277">
        <f>COUNTIFS(Out!A:A,A277)</f>
        <v>0</v>
      </c>
    </row>
    <row r="278" spans="1:12" x14ac:dyDescent="0.25">
      <c r="A278">
        <v>87886</v>
      </c>
      <c r="B278">
        <v>24</v>
      </c>
      <c r="C278" t="s">
        <v>30</v>
      </c>
      <c r="D278">
        <v>2671</v>
      </c>
      <c r="E278" t="s">
        <v>623</v>
      </c>
      <c r="F278" t="s">
        <v>14</v>
      </c>
      <c r="G278" t="s">
        <v>14</v>
      </c>
      <c r="H278" t="s">
        <v>14</v>
      </c>
      <c r="I278" t="s">
        <v>14</v>
      </c>
      <c r="J278" t="s">
        <v>624</v>
      </c>
      <c r="L278">
        <f>COUNTIFS(Out!A:A,A278)</f>
        <v>0</v>
      </c>
    </row>
    <row r="279" spans="1:12" x14ac:dyDescent="0.25">
      <c r="A279">
        <v>423</v>
      </c>
      <c r="B279">
        <v>24</v>
      </c>
      <c r="C279" t="s">
        <v>30</v>
      </c>
      <c r="D279">
        <v>1984</v>
      </c>
      <c r="E279" t="s">
        <v>625</v>
      </c>
      <c r="F279" t="s">
        <v>14</v>
      </c>
      <c r="G279" t="s">
        <v>14</v>
      </c>
      <c r="H279" t="s">
        <v>14</v>
      </c>
      <c r="I279" t="s">
        <v>14</v>
      </c>
      <c r="J279" t="s">
        <v>626</v>
      </c>
      <c r="L279">
        <f>COUNTIFS(Out!A:A,A279)</f>
        <v>0</v>
      </c>
    </row>
    <row r="280" spans="1:12" x14ac:dyDescent="0.25">
      <c r="A280">
        <v>456</v>
      </c>
      <c r="B280">
        <v>24</v>
      </c>
      <c r="C280" t="s">
        <v>30</v>
      </c>
      <c r="D280">
        <v>2017</v>
      </c>
      <c r="E280" t="s">
        <v>627</v>
      </c>
      <c r="F280" t="s">
        <v>14</v>
      </c>
      <c r="G280" t="s">
        <v>14</v>
      </c>
      <c r="H280" t="s">
        <v>14</v>
      </c>
      <c r="I280" t="s">
        <v>14</v>
      </c>
      <c r="J280" t="s">
        <v>628</v>
      </c>
      <c r="L280">
        <f>COUNTIFS(Out!A:A,A280)</f>
        <v>0</v>
      </c>
    </row>
    <row r="281" spans="1:12" x14ac:dyDescent="0.25">
      <c r="A281">
        <v>306</v>
      </c>
      <c r="B281">
        <v>24</v>
      </c>
      <c r="C281" t="s">
        <v>30</v>
      </c>
      <c r="D281">
        <v>110</v>
      </c>
      <c r="E281" t="s">
        <v>629</v>
      </c>
      <c r="F281" t="s">
        <v>14</v>
      </c>
      <c r="G281" t="s">
        <v>14</v>
      </c>
      <c r="H281" t="s">
        <v>14</v>
      </c>
      <c r="I281" t="s">
        <v>14</v>
      </c>
      <c r="J281" t="s">
        <v>630</v>
      </c>
      <c r="L281">
        <f>COUNTIFS(Out!A:A,A281)</f>
        <v>0</v>
      </c>
    </row>
    <row r="282" spans="1:12" x14ac:dyDescent="0.25">
      <c r="A282">
        <v>87885</v>
      </c>
      <c r="B282">
        <v>24</v>
      </c>
      <c r="C282" t="s">
        <v>30</v>
      </c>
      <c r="D282">
        <v>2670</v>
      </c>
      <c r="E282" t="s">
        <v>631</v>
      </c>
      <c r="F282" t="s">
        <v>14</v>
      </c>
      <c r="G282" t="s">
        <v>14</v>
      </c>
      <c r="H282" t="s">
        <v>14</v>
      </c>
      <c r="I282" t="s">
        <v>14</v>
      </c>
      <c r="J282" t="s">
        <v>632</v>
      </c>
      <c r="L282">
        <f>COUNTIFS(Out!A:A,A282)</f>
        <v>0</v>
      </c>
    </row>
    <row r="283" spans="1:12" x14ac:dyDescent="0.25">
      <c r="A283">
        <v>35377</v>
      </c>
      <c r="B283">
        <v>24</v>
      </c>
      <c r="C283" t="s">
        <v>30</v>
      </c>
      <c r="D283">
        <v>2290</v>
      </c>
      <c r="E283" t="s">
        <v>633</v>
      </c>
      <c r="F283" t="s">
        <v>14</v>
      </c>
      <c r="G283" t="s">
        <v>14</v>
      </c>
      <c r="H283" t="s">
        <v>14</v>
      </c>
      <c r="I283" t="s">
        <v>14</v>
      </c>
      <c r="J283" t="s">
        <v>634</v>
      </c>
      <c r="L283">
        <f>COUNTIFS(Out!A:A,A283)</f>
        <v>0</v>
      </c>
    </row>
    <row r="284" spans="1:12" x14ac:dyDescent="0.25">
      <c r="A284">
        <v>458</v>
      </c>
      <c r="B284">
        <v>24</v>
      </c>
      <c r="C284" t="s">
        <v>30</v>
      </c>
      <c r="D284">
        <v>113</v>
      </c>
      <c r="E284" t="s">
        <v>635</v>
      </c>
      <c r="F284" t="s">
        <v>14</v>
      </c>
      <c r="G284" t="s">
        <v>14</v>
      </c>
      <c r="H284" t="s">
        <v>14</v>
      </c>
      <c r="I284" t="s">
        <v>14</v>
      </c>
      <c r="J284" t="s">
        <v>636</v>
      </c>
      <c r="L284">
        <f>COUNTIFS(Out!A:A,A284)</f>
        <v>0</v>
      </c>
    </row>
    <row r="285" spans="1:12" x14ac:dyDescent="0.25">
      <c r="A285">
        <v>332</v>
      </c>
      <c r="B285">
        <v>24</v>
      </c>
      <c r="C285" t="s">
        <v>30</v>
      </c>
      <c r="D285">
        <v>108</v>
      </c>
      <c r="E285" t="s">
        <v>637</v>
      </c>
      <c r="F285" t="s">
        <v>14</v>
      </c>
      <c r="G285" t="s">
        <v>14</v>
      </c>
      <c r="H285" t="s">
        <v>14</v>
      </c>
      <c r="I285" t="s">
        <v>14</v>
      </c>
      <c r="J285" t="s">
        <v>638</v>
      </c>
      <c r="L285">
        <f>COUNTIFS(Out!A:A,A285)</f>
        <v>0</v>
      </c>
    </row>
    <row r="286" spans="1:12" x14ac:dyDescent="0.25">
      <c r="A286">
        <v>87610</v>
      </c>
      <c r="B286">
        <v>24</v>
      </c>
      <c r="C286" t="s">
        <v>30</v>
      </c>
      <c r="D286">
        <v>2664</v>
      </c>
      <c r="E286" t="s">
        <v>639</v>
      </c>
      <c r="F286" t="s">
        <v>14</v>
      </c>
      <c r="G286" t="s">
        <v>14</v>
      </c>
      <c r="H286" t="s">
        <v>14</v>
      </c>
      <c r="I286" t="s">
        <v>14</v>
      </c>
      <c r="J286" t="s">
        <v>640</v>
      </c>
      <c r="L286">
        <f>COUNTIFS(Out!A:A,A286)</f>
        <v>0</v>
      </c>
    </row>
    <row r="287" spans="1:12" x14ac:dyDescent="0.25">
      <c r="A287">
        <v>288</v>
      </c>
      <c r="B287">
        <v>24</v>
      </c>
      <c r="C287" t="s">
        <v>30</v>
      </c>
      <c r="D287">
        <v>1975</v>
      </c>
      <c r="E287" t="s">
        <v>641</v>
      </c>
      <c r="F287" t="s">
        <v>14</v>
      </c>
      <c r="G287" t="s">
        <v>14</v>
      </c>
      <c r="H287" t="s">
        <v>14</v>
      </c>
      <c r="I287" t="s">
        <v>14</v>
      </c>
      <c r="J287" t="s">
        <v>642</v>
      </c>
      <c r="L287">
        <f>COUNTIFS(Out!A:A,A287)</f>
        <v>0</v>
      </c>
    </row>
    <row r="288" spans="1:12" x14ac:dyDescent="0.25">
      <c r="A288">
        <v>499</v>
      </c>
      <c r="B288">
        <v>24</v>
      </c>
      <c r="C288" t="s">
        <v>30</v>
      </c>
      <c r="D288">
        <v>2038</v>
      </c>
      <c r="E288" t="s">
        <v>643</v>
      </c>
      <c r="F288" t="s">
        <v>14</v>
      </c>
      <c r="G288" t="s">
        <v>14</v>
      </c>
      <c r="H288" t="s">
        <v>14</v>
      </c>
      <c r="I288" t="s">
        <v>14</v>
      </c>
      <c r="J288" t="s">
        <v>644</v>
      </c>
      <c r="L288">
        <f>COUNTIFS(Out!A:A,A288)</f>
        <v>0</v>
      </c>
    </row>
    <row r="289" spans="1:12" x14ac:dyDescent="0.25">
      <c r="A289">
        <v>236</v>
      </c>
      <c r="B289">
        <v>24</v>
      </c>
      <c r="C289" t="s">
        <v>30</v>
      </c>
      <c r="D289">
        <v>114</v>
      </c>
      <c r="E289" t="s">
        <v>645</v>
      </c>
      <c r="F289" t="s">
        <v>14</v>
      </c>
      <c r="G289" t="s">
        <v>14</v>
      </c>
      <c r="H289" t="s">
        <v>14</v>
      </c>
      <c r="I289" t="s">
        <v>14</v>
      </c>
      <c r="J289" t="s">
        <v>646</v>
      </c>
      <c r="L289">
        <f>COUNTIFS(Out!A:A,A289)</f>
        <v>0</v>
      </c>
    </row>
    <row r="290" spans="1:12" x14ac:dyDescent="0.25">
      <c r="A290">
        <v>505</v>
      </c>
      <c r="B290">
        <v>24</v>
      </c>
      <c r="C290" t="s">
        <v>30</v>
      </c>
      <c r="D290">
        <v>111</v>
      </c>
      <c r="E290" t="s">
        <v>647</v>
      </c>
      <c r="F290" t="s">
        <v>14</v>
      </c>
      <c r="G290" t="s">
        <v>14</v>
      </c>
      <c r="H290" t="s">
        <v>14</v>
      </c>
      <c r="I290" t="s">
        <v>14</v>
      </c>
      <c r="J290" t="s">
        <v>648</v>
      </c>
      <c r="L290">
        <f>COUNTIFS(Out!A:A,A290)</f>
        <v>0</v>
      </c>
    </row>
    <row r="291" spans="1:12" x14ac:dyDescent="0.25">
      <c r="A291">
        <v>2</v>
      </c>
      <c r="B291">
        <v>23</v>
      </c>
      <c r="C291" t="s">
        <v>53</v>
      </c>
      <c r="D291" t="s">
        <v>14</v>
      </c>
      <c r="E291" t="s">
        <v>14</v>
      </c>
      <c r="F291" t="s">
        <v>14</v>
      </c>
      <c r="G291" t="s">
        <v>14</v>
      </c>
      <c r="H291" t="s">
        <v>14</v>
      </c>
      <c r="I291" t="s">
        <v>14</v>
      </c>
      <c r="J291" t="s">
        <v>119</v>
      </c>
      <c r="L291">
        <f>COUNTIFS(Out!A:A,A291)</f>
        <v>1</v>
      </c>
    </row>
    <row r="292" spans="1:12" x14ac:dyDescent="0.25">
      <c r="A292">
        <v>426</v>
      </c>
      <c r="B292">
        <v>23</v>
      </c>
      <c r="C292" t="s">
        <v>53</v>
      </c>
      <c r="D292">
        <v>102</v>
      </c>
      <c r="E292" t="s">
        <v>649</v>
      </c>
      <c r="F292" t="s">
        <v>14</v>
      </c>
      <c r="G292" t="s">
        <v>14</v>
      </c>
      <c r="H292" t="s">
        <v>14</v>
      </c>
      <c r="I292" t="s">
        <v>14</v>
      </c>
      <c r="J292" t="s">
        <v>650</v>
      </c>
      <c r="L292">
        <f>COUNTIFS(Out!A:A,A292)</f>
        <v>0</v>
      </c>
    </row>
    <row r="293" spans="1:12" x14ac:dyDescent="0.25">
      <c r="A293">
        <v>249</v>
      </c>
      <c r="B293">
        <v>23</v>
      </c>
      <c r="C293" t="s">
        <v>53</v>
      </c>
      <c r="D293">
        <v>426</v>
      </c>
      <c r="E293" t="s">
        <v>651</v>
      </c>
      <c r="F293" t="s">
        <v>14</v>
      </c>
      <c r="G293" t="s">
        <v>14</v>
      </c>
      <c r="H293" t="s">
        <v>14</v>
      </c>
      <c r="I293" t="s">
        <v>14</v>
      </c>
      <c r="J293" t="s">
        <v>652</v>
      </c>
      <c r="L293">
        <f>COUNTIFS(Out!A:A,A293)</f>
        <v>0</v>
      </c>
    </row>
    <row r="294" spans="1:12" x14ac:dyDescent="0.25">
      <c r="A294">
        <v>483</v>
      </c>
      <c r="B294">
        <v>23</v>
      </c>
      <c r="C294" t="s">
        <v>53</v>
      </c>
      <c r="D294">
        <v>419</v>
      </c>
      <c r="E294" t="s">
        <v>653</v>
      </c>
      <c r="F294" t="s">
        <v>14</v>
      </c>
      <c r="G294" t="s">
        <v>14</v>
      </c>
      <c r="H294" t="s">
        <v>14</v>
      </c>
      <c r="I294" t="s">
        <v>14</v>
      </c>
      <c r="J294" t="s">
        <v>654</v>
      </c>
      <c r="L294">
        <f>COUNTIFS(Out!A:A,A294)</f>
        <v>0</v>
      </c>
    </row>
    <row r="295" spans="1:12" x14ac:dyDescent="0.25">
      <c r="A295">
        <v>535</v>
      </c>
      <c r="B295">
        <v>23</v>
      </c>
      <c r="C295" t="s">
        <v>53</v>
      </c>
      <c r="D295">
        <v>2194</v>
      </c>
      <c r="E295" t="s">
        <v>655</v>
      </c>
      <c r="F295" t="s">
        <v>14</v>
      </c>
      <c r="G295" t="s">
        <v>14</v>
      </c>
      <c r="H295" t="s">
        <v>14</v>
      </c>
      <c r="I295" t="s">
        <v>14</v>
      </c>
      <c r="J295" t="s">
        <v>656</v>
      </c>
      <c r="L295">
        <f>COUNTIFS(Out!A:A,A295)</f>
        <v>0</v>
      </c>
    </row>
    <row r="296" spans="1:12" x14ac:dyDescent="0.25">
      <c r="A296">
        <v>84552</v>
      </c>
      <c r="B296">
        <v>2624</v>
      </c>
      <c r="C296" t="s">
        <v>71</v>
      </c>
      <c r="D296" t="s">
        <v>14</v>
      </c>
      <c r="E296" t="s">
        <v>14</v>
      </c>
      <c r="F296" t="s">
        <v>14</v>
      </c>
      <c r="G296" t="s">
        <v>14</v>
      </c>
      <c r="H296" t="s">
        <v>14</v>
      </c>
      <c r="I296" t="s">
        <v>14</v>
      </c>
      <c r="J296" t="s">
        <v>241</v>
      </c>
      <c r="L296">
        <f>COUNTIFS(Out!A:A,A296)</f>
        <v>0</v>
      </c>
    </row>
    <row r="297" spans="1:12" x14ac:dyDescent="0.25">
      <c r="A297">
        <v>349</v>
      </c>
      <c r="B297">
        <v>2624</v>
      </c>
      <c r="C297" t="s">
        <v>71</v>
      </c>
      <c r="D297">
        <v>136</v>
      </c>
      <c r="E297" t="s">
        <v>657</v>
      </c>
      <c r="F297" t="s">
        <v>14</v>
      </c>
      <c r="G297" t="s">
        <v>14</v>
      </c>
      <c r="H297" t="s">
        <v>14</v>
      </c>
      <c r="I297" t="s">
        <v>14</v>
      </c>
      <c r="J297" t="s">
        <v>658</v>
      </c>
      <c r="L297">
        <f>COUNTIFS(Out!A:A,A297)</f>
        <v>0</v>
      </c>
    </row>
    <row r="298" spans="1:12" x14ac:dyDescent="0.25">
      <c r="A298">
        <v>22</v>
      </c>
      <c r="B298">
        <v>14</v>
      </c>
      <c r="C298" t="s">
        <v>88</v>
      </c>
      <c r="D298" t="s">
        <v>14</v>
      </c>
      <c r="E298" t="s">
        <v>14</v>
      </c>
      <c r="F298" t="s">
        <v>14</v>
      </c>
      <c r="G298" t="s">
        <v>14</v>
      </c>
      <c r="H298" t="s">
        <v>14</v>
      </c>
      <c r="I298" t="s">
        <v>14</v>
      </c>
      <c r="J298" t="s">
        <v>108</v>
      </c>
      <c r="L298">
        <f>COUNTIFS(Out!A:A,A298)</f>
        <v>1</v>
      </c>
    </row>
    <row r="299" spans="1:12" x14ac:dyDescent="0.25">
      <c r="A299">
        <v>89817</v>
      </c>
      <c r="B299">
        <v>14</v>
      </c>
      <c r="C299" t="s">
        <v>88</v>
      </c>
      <c r="D299">
        <v>2746</v>
      </c>
      <c r="E299" t="s">
        <v>659</v>
      </c>
      <c r="F299" t="s">
        <v>14</v>
      </c>
      <c r="G299" t="s">
        <v>14</v>
      </c>
      <c r="H299" t="s">
        <v>14</v>
      </c>
      <c r="I299" t="s">
        <v>14</v>
      </c>
      <c r="J299" t="s">
        <v>660</v>
      </c>
      <c r="L299">
        <f>COUNTIFS(Out!A:A,A299)</f>
        <v>0</v>
      </c>
    </row>
    <row r="300" spans="1:12" x14ac:dyDescent="0.25">
      <c r="A300">
        <v>111</v>
      </c>
      <c r="B300">
        <v>14</v>
      </c>
      <c r="C300" t="s">
        <v>88</v>
      </c>
      <c r="D300">
        <v>152</v>
      </c>
      <c r="E300" t="s">
        <v>661</v>
      </c>
      <c r="F300" t="s">
        <v>14</v>
      </c>
      <c r="G300" t="s">
        <v>14</v>
      </c>
      <c r="H300" t="s">
        <v>14</v>
      </c>
      <c r="I300" t="s">
        <v>14</v>
      </c>
      <c r="J300" t="s">
        <v>662</v>
      </c>
      <c r="L300">
        <f>COUNTIFS(Out!A:A,A300)</f>
        <v>0</v>
      </c>
    </row>
    <row r="301" spans="1:12" x14ac:dyDescent="0.25">
      <c r="A301">
        <v>442</v>
      </c>
      <c r="B301">
        <v>14</v>
      </c>
      <c r="C301" t="s">
        <v>88</v>
      </c>
      <c r="D301">
        <v>85</v>
      </c>
      <c r="E301" t="s">
        <v>663</v>
      </c>
      <c r="F301" t="s">
        <v>14</v>
      </c>
      <c r="G301" t="s">
        <v>14</v>
      </c>
      <c r="H301" t="s">
        <v>14</v>
      </c>
      <c r="I301" t="s">
        <v>14</v>
      </c>
      <c r="J301" t="s">
        <v>664</v>
      </c>
      <c r="L301">
        <f>COUNTIFS(Out!A:A,A301)</f>
        <v>0</v>
      </c>
    </row>
    <row r="302" spans="1:12" x14ac:dyDescent="0.25">
      <c r="A302">
        <v>185</v>
      </c>
      <c r="B302">
        <v>14</v>
      </c>
      <c r="C302" t="s">
        <v>88</v>
      </c>
      <c r="D302">
        <v>86</v>
      </c>
      <c r="E302" t="s">
        <v>665</v>
      </c>
      <c r="F302" t="s">
        <v>14</v>
      </c>
      <c r="G302" t="s">
        <v>14</v>
      </c>
      <c r="H302" t="s">
        <v>14</v>
      </c>
      <c r="I302" t="s">
        <v>14</v>
      </c>
      <c r="J302" t="s">
        <v>666</v>
      </c>
      <c r="L302">
        <f>COUNTIFS(Out!A:A,A302)</f>
        <v>0</v>
      </c>
    </row>
    <row r="303" spans="1:12" x14ac:dyDescent="0.25">
      <c r="A303">
        <v>86567</v>
      </c>
      <c r="B303">
        <v>14</v>
      </c>
      <c r="C303" t="s">
        <v>88</v>
      </c>
      <c r="D303">
        <v>2649</v>
      </c>
      <c r="E303" t="s">
        <v>667</v>
      </c>
      <c r="F303" t="s">
        <v>14</v>
      </c>
      <c r="G303" t="s">
        <v>14</v>
      </c>
      <c r="H303" t="s">
        <v>14</v>
      </c>
      <c r="I303" t="s">
        <v>14</v>
      </c>
      <c r="J303" t="s">
        <v>668</v>
      </c>
      <c r="L303">
        <f>COUNTIFS(Out!A:A,A303)</f>
        <v>0</v>
      </c>
    </row>
    <row r="304" spans="1:12" x14ac:dyDescent="0.25">
      <c r="A304">
        <v>465</v>
      </c>
      <c r="B304">
        <v>14</v>
      </c>
      <c r="C304" t="s">
        <v>88</v>
      </c>
      <c r="D304">
        <v>83</v>
      </c>
      <c r="E304" t="s">
        <v>669</v>
      </c>
      <c r="F304" t="s">
        <v>14</v>
      </c>
      <c r="G304" t="s">
        <v>14</v>
      </c>
      <c r="H304" t="s">
        <v>14</v>
      </c>
      <c r="I304" t="s">
        <v>14</v>
      </c>
      <c r="J304" t="s">
        <v>670</v>
      </c>
      <c r="L304">
        <f>COUNTIFS(Out!A:A,A304)</f>
        <v>0</v>
      </c>
    </row>
    <row r="305" spans="1:12" x14ac:dyDescent="0.25">
      <c r="A305">
        <v>21</v>
      </c>
      <c r="B305">
        <v>222</v>
      </c>
      <c r="C305" t="s">
        <v>138</v>
      </c>
      <c r="D305" t="s">
        <v>14</v>
      </c>
      <c r="E305" t="s">
        <v>14</v>
      </c>
      <c r="F305" t="s">
        <v>14</v>
      </c>
      <c r="G305" t="s">
        <v>14</v>
      </c>
      <c r="H305" t="s">
        <v>14</v>
      </c>
      <c r="I305" t="s">
        <v>14</v>
      </c>
      <c r="J305" t="s">
        <v>139</v>
      </c>
      <c r="L305">
        <f>COUNTIFS(Out!A:A,A305)</f>
        <v>0</v>
      </c>
    </row>
    <row r="306" spans="1:12" x14ac:dyDescent="0.25">
      <c r="A306">
        <v>230</v>
      </c>
      <c r="B306">
        <v>222</v>
      </c>
      <c r="C306" t="s">
        <v>138</v>
      </c>
      <c r="D306">
        <v>2020</v>
      </c>
      <c r="E306" t="s">
        <v>138</v>
      </c>
      <c r="F306" t="s">
        <v>14</v>
      </c>
      <c r="G306" t="s">
        <v>14</v>
      </c>
      <c r="H306" t="s">
        <v>14</v>
      </c>
      <c r="I306" t="s">
        <v>14</v>
      </c>
      <c r="J306" t="s">
        <v>671</v>
      </c>
      <c r="L306">
        <f>COUNTIFS(Out!A:A,A306)</f>
        <v>0</v>
      </c>
    </row>
    <row r="307" spans="1:12" x14ac:dyDescent="0.25">
      <c r="A307">
        <v>16</v>
      </c>
      <c r="B307">
        <v>2225</v>
      </c>
      <c r="C307" t="s">
        <v>48</v>
      </c>
      <c r="D307" t="s">
        <v>14</v>
      </c>
      <c r="E307" t="s">
        <v>14</v>
      </c>
      <c r="F307" t="s">
        <v>14</v>
      </c>
      <c r="G307" t="s">
        <v>14</v>
      </c>
      <c r="H307" t="s">
        <v>14</v>
      </c>
      <c r="I307" t="s">
        <v>14</v>
      </c>
      <c r="J307" t="s">
        <v>180</v>
      </c>
      <c r="L307">
        <f>COUNTIFS(Out!A:A,A307)</f>
        <v>1</v>
      </c>
    </row>
    <row r="308" spans="1:12" x14ac:dyDescent="0.25">
      <c r="A308">
        <v>314</v>
      </c>
      <c r="B308">
        <v>2225</v>
      </c>
      <c r="C308" t="s">
        <v>48</v>
      </c>
      <c r="D308">
        <v>2226</v>
      </c>
      <c r="E308" t="s">
        <v>48</v>
      </c>
      <c r="F308" t="s">
        <v>14</v>
      </c>
      <c r="G308" t="s">
        <v>14</v>
      </c>
      <c r="H308" t="s">
        <v>14</v>
      </c>
      <c r="I308" t="s">
        <v>14</v>
      </c>
      <c r="J308" t="s">
        <v>672</v>
      </c>
      <c r="L308">
        <f>COUNTIFS(Out!A:A,A308)</f>
        <v>0</v>
      </c>
    </row>
    <row r="309" spans="1:12" x14ac:dyDescent="0.25">
      <c r="A309">
        <v>62</v>
      </c>
      <c r="B309">
        <v>314</v>
      </c>
      <c r="C309" t="s">
        <v>154</v>
      </c>
      <c r="D309" t="s">
        <v>14</v>
      </c>
      <c r="E309" t="s">
        <v>14</v>
      </c>
      <c r="F309" t="s">
        <v>14</v>
      </c>
      <c r="G309" t="s">
        <v>14</v>
      </c>
      <c r="H309" t="s">
        <v>14</v>
      </c>
      <c r="I309" t="s">
        <v>14</v>
      </c>
      <c r="J309" t="s">
        <v>155</v>
      </c>
      <c r="L309">
        <f>COUNTIFS(Out!A:A,A309)</f>
        <v>1</v>
      </c>
    </row>
    <row r="310" spans="1:12" x14ac:dyDescent="0.25">
      <c r="A310">
        <v>133</v>
      </c>
      <c r="B310">
        <v>314</v>
      </c>
      <c r="C310" t="s">
        <v>154</v>
      </c>
      <c r="D310">
        <v>319</v>
      </c>
      <c r="E310" t="s">
        <v>673</v>
      </c>
      <c r="F310" t="s">
        <v>14</v>
      </c>
      <c r="G310" t="s">
        <v>14</v>
      </c>
      <c r="H310" t="s">
        <v>14</v>
      </c>
      <c r="I310" t="s">
        <v>14</v>
      </c>
      <c r="J310" t="s">
        <v>674</v>
      </c>
      <c r="L310">
        <f>COUNTIFS(Out!A:A,A310)</f>
        <v>0</v>
      </c>
    </row>
    <row r="311" spans="1:12" x14ac:dyDescent="0.25">
      <c r="A311">
        <v>377</v>
      </c>
      <c r="B311">
        <v>314</v>
      </c>
      <c r="C311" t="s">
        <v>154</v>
      </c>
      <c r="D311">
        <v>480</v>
      </c>
      <c r="E311" t="s">
        <v>675</v>
      </c>
      <c r="F311" t="s">
        <v>14</v>
      </c>
      <c r="G311" t="s">
        <v>14</v>
      </c>
      <c r="H311" t="s">
        <v>14</v>
      </c>
      <c r="I311" t="s">
        <v>14</v>
      </c>
      <c r="J311" t="s">
        <v>676</v>
      </c>
      <c r="L311">
        <f>COUNTIFS(Out!A:A,A311)</f>
        <v>0</v>
      </c>
    </row>
    <row r="312" spans="1:12" x14ac:dyDescent="0.25">
      <c r="A312">
        <v>71819</v>
      </c>
      <c r="B312">
        <v>2558</v>
      </c>
      <c r="C312" t="s">
        <v>58</v>
      </c>
      <c r="D312" t="s">
        <v>14</v>
      </c>
      <c r="E312" t="s">
        <v>14</v>
      </c>
      <c r="F312" t="s">
        <v>14</v>
      </c>
      <c r="G312" t="s">
        <v>14</v>
      </c>
      <c r="H312" t="s">
        <v>14</v>
      </c>
      <c r="I312" t="s">
        <v>14</v>
      </c>
      <c r="J312" t="s">
        <v>207</v>
      </c>
      <c r="L312">
        <f>COUNTIFS(Out!A:A,A312)</f>
        <v>1</v>
      </c>
    </row>
    <row r="313" spans="1:12" x14ac:dyDescent="0.25">
      <c r="A313">
        <v>86569</v>
      </c>
      <c r="B313">
        <v>2558</v>
      </c>
      <c r="C313" t="s">
        <v>58</v>
      </c>
      <c r="D313">
        <v>2651</v>
      </c>
      <c r="E313" t="s">
        <v>677</v>
      </c>
      <c r="F313" t="s">
        <v>14</v>
      </c>
      <c r="G313" t="s">
        <v>14</v>
      </c>
      <c r="H313" t="s">
        <v>14</v>
      </c>
      <c r="I313" t="s">
        <v>14</v>
      </c>
      <c r="J313" t="s">
        <v>678</v>
      </c>
      <c r="L313">
        <f>COUNTIFS(Out!A:A,A313)</f>
        <v>0</v>
      </c>
    </row>
    <row r="314" spans="1:12" x14ac:dyDescent="0.25">
      <c r="A314">
        <v>90850</v>
      </c>
      <c r="B314">
        <v>2558</v>
      </c>
      <c r="C314" t="s">
        <v>58</v>
      </c>
      <c r="D314">
        <v>2762</v>
      </c>
      <c r="E314" t="s">
        <v>679</v>
      </c>
      <c r="F314" t="s">
        <v>14</v>
      </c>
      <c r="G314" t="s">
        <v>14</v>
      </c>
      <c r="H314" t="s">
        <v>14</v>
      </c>
      <c r="I314" t="s">
        <v>14</v>
      </c>
      <c r="J314" t="s">
        <v>680</v>
      </c>
      <c r="L314">
        <f>COUNTIFS(Out!A:A,A314)</f>
        <v>0</v>
      </c>
    </row>
    <row r="315" spans="1:12" x14ac:dyDescent="0.25">
      <c r="A315">
        <v>106676</v>
      </c>
      <c r="B315">
        <v>2558</v>
      </c>
      <c r="C315" t="s">
        <v>58</v>
      </c>
      <c r="D315">
        <v>2841</v>
      </c>
      <c r="E315" t="s">
        <v>681</v>
      </c>
      <c r="F315" t="s">
        <v>14</v>
      </c>
      <c r="G315" t="s">
        <v>14</v>
      </c>
      <c r="H315" t="s">
        <v>14</v>
      </c>
      <c r="I315" t="s">
        <v>14</v>
      </c>
      <c r="J315" t="s">
        <v>682</v>
      </c>
      <c r="L315">
        <f>COUNTIFS(Out!A:A,A315)</f>
        <v>0</v>
      </c>
    </row>
    <row r="316" spans="1:12" x14ac:dyDescent="0.25">
      <c r="A316">
        <v>82185</v>
      </c>
      <c r="B316">
        <v>2558</v>
      </c>
      <c r="C316" t="s">
        <v>58</v>
      </c>
      <c r="D316">
        <v>2588</v>
      </c>
      <c r="E316" t="s">
        <v>683</v>
      </c>
      <c r="F316" t="s">
        <v>14</v>
      </c>
      <c r="G316" t="s">
        <v>14</v>
      </c>
      <c r="H316" t="s">
        <v>14</v>
      </c>
      <c r="I316" t="s">
        <v>14</v>
      </c>
      <c r="J316" t="s">
        <v>684</v>
      </c>
      <c r="L316">
        <f>COUNTIFS(Out!A:A,A316)</f>
        <v>0</v>
      </c>
    </row>
    <row r="317" spans="1:12" x14ac:dyDescent="0.25">
      <c r="A317">
        <v>86220</v>
      </c>
      <c r="B317">
        <v>2558</v>
      </c>
      <c r="C317" t="s">
        <v>58</v>
      </c>
      <c r="D317">
        <v>2639</v>
      </c>
      <c r="E317" t="s">
        <v>685</v>
      </c>
      <c r="F317" t="s">
        <v>14</v>
      </c>
      <c r="G317" t="s">
        <v>14</v>
      </c>
      <c r="H317" t="s">
        <v>14</v>
      </c>
      <c r="I317" t="s">
        <v>14</v>
      </c>
      <c r="J317" t="s">
        <v>686</v>
      </c>
      <c r="L317">
        <f>COUNTIFS(Out!A:A,A317)</f>
        <v>0</v>
      </c>
    </row>
    <row r="318" spans="1:12" x14ac:dyDescent="0.25">
      <c r="A318">
        <v>90304</v>
      </c>
      <c r="B318">
        <v>2558</v>
      </c>
      <c r="C318" t="s">
        <v>58</v>
      </c>
      <c r="D318">
        <v>2749</v>
      </c>
      <c r="E318" t="s">
        <v>687</v>
      </c>
      <c r="F318" t="s">
        <v>14</v>
      </c>
      <c r="G318" t="s">
        <v>14</v>
      </c>
      <c r="H318" t="s">
        <v>14</v>
      </c>
      <c r="I318" t="s">
        <v>14</v>
      </c>
      <c r="J318" t="s">
        <v>688</v>
      </c>
      <c r="L318">
        <f>COUNTIFS(Out!A:A,A318)</f>
        <v>0</v>
      </c>
    </row>
    <row r="319" spans="1:12" x14ac:dyDescent="0.25">
      <c r="A319">
        <v>73</v>
      </c>
      <c r="B319">
        <v>2558</v>
      </c>
      <c r="C319" t="s">
        <v>58</v>
      </c>
      <c r="D319">
        <v>415</v>
      </c>
      <c r="E319" t="s">
        <v>689</v>
      </c>
      <c r="F319" t="s">
        <v>14</v>
      </c>
      <c r="G319" t="s">
        <v>14</v>
      </c>
      <c r="H319" t="s">
        <v>14</v>
      </c>
      <c r="I319" t="s">
        <v>14</v>
      </c>
      <c r="J319" t="s">
        <v>690</v>
      </c>
      <c r="L319">
        <f>COUNTIFS(Out!A:A,A319)</f>
        <v>0</v>
      </c>
    </row>
    <row r="320" spans="1:12" x14ac:dyDescent="0.25">
      <c r="A320">
        <v>66825</v>
      </c>
      <c r="B320">
        <v>2510</v>
      </c>
      <c r="C320" t="s">
        <v>193</v>
      </c>
      <c r="D320" t="s">
        <v>14</v>
      </c>
      <c r="E320" t="s">
        <v>14</v>
      </c>
      <c r="F320" t="s">
        <v>14</v>
      </c>
      <c r="G320" t="s">
        <v>14</v>
      </c>
      <c r="H320" t="s">
        <v>14</v>
      </c>
      <c r="I320" t="s">
        <v>14</v>
      </c>
      <c r="J320" t="s">
        <v>194</v>
      </c>
      <c r="L320">
        <f>COUNTIFS(Out!A:A,A320)</f>
        <v>1</v>
      </c>
    </row>
    <row r="321" spans="1:12" x14ac:dyDescent="0.25">
      <c r="A321">
        <v>101793</v>
      </c>
      <c r="B321">
        <v>2510</v>
      </c>
      <c r="C321" t="s">
        <v>193</v>
      </c>
      <c r="D321">
        <v>2834</v>
      </c>
      <c r="E321" t="s">
        <v>691</v>
      </c>
      <c r="F321" t="s">
        <v>14</v>
      </c>
      <c r="G321" t="s">
        <v>14</v>
      </c>
      <c r="H321" t="s">
        <v>14</v>
      </c>
      <c r="I321" t="s">
        <v>14</v>
      </c>
      <c r="J321" t="s">
        <v>692</v>
      </c>
      <c r="L321">
        <f>COUNTIFS(Out!A:A,A321)</f>
        <v>0</v>
      </c>
    </row>
    <row r="322" spans="1:12" x14ac:dyDescent="0.25">
      <c r="A322">
        <v>372</v>
      </c>
      <c r="B322">
        <v>2510</v>
      </c>
      <c r="C322" t="s">
        <v>193</v>
      </c>
      <c r="D322">
        <v>294</v>
      </c>
      <c r="E322" t="s">
        <v>693</v>
      </c>
      <c r="F322" t="s">
        <v>14</v>
      </c>
      <c r="G322" t="s">
        <v>14</v>
      </c>
      <c r="H322" t="s">
        <v>14</v>
      </c>
      <c r="I322" t="s">
        <v>14</v>
      </c>
      <c r="J322" t="s">
        <v>694</v>
      </c>
      <c r="L322">
        <f>COUNTIFS(Out!A:A,A322)</f>
        <v>0</v>
      </c>
    </row>
    <row r="323" spans="1:12" x14ac:dyDescent="0.25">
      <c r="A323">
        <v>190</v>
      </c>
      <c r="B323">
        <v>2510</v>
      </c>
      <c r="C323" t="s">
        <v>193</v>
      </c>
      <c r="D323">
        <v>1968</v>
      </c>
      <c r="E323" t="s">
        <v>695</v>
      </c>
      <c r="F323" t="s">
        <v>14</v>
      </c>
      <c r="G323" t="s">
        <v>14</v>
      </c>
      <c r="H323" t="s">
        <v>14</v>
      </c>
      <c r="I323" t="s">
        <v>14</v>
      </c>
      <c r="J323" t="s">
        <v>696</v>
      </c>
      <c r="L323">
        <f>COUNTIFS(Out!A:A,A323)</f>
        <v>0</v>
      </c>
    </row>
    <row r="324" spans="1:12" x14ac:dyDescent="0.25">
      <c r="A324">
        <v>28</v>
      </c>
      <c r="B324">
        <v>21</v>
      </c>
      <c r="C324" t="s">
        <v>117</v>
      </c>
      <c r="D324" t="s">
        <v>14</v>
      </c>
      <c r="E324" t="s">
        <v>14</v>
      </c>
      <c r="F324" t="s">
        <v>14</v>
      </c>
      <c r="G324" t="s">
        <v>14</v>
      </c>
      <c r="H324" t="s">
        <v>14</v>
      </c>
      <c r="I324" t="s">
        <v>14</v>
      </c>
      <c r="J324" t="s">
        <v>118</v>
      </c>
      <c r="L324">
        <f>COUNTIFS(Out!A:A,A324)</f>
        <v>0</v>
      </c>
    </row>
    <row r="325" spans="1:12" x14ac:dyDescent="0.25">
      <c r="A325">
        <v>203</v>
      </c>
      <c r="B325">
        <v>21</v>
      </c>
      <c r="C325" t="s">
        <v>117</v>
      </c>
      <c r="D325">
        <v>99</v>
      </c>
      <c r="E325" t="s">
        <v>117</v>
      </c>
      <c r="F325" t="s">
        <v>14</v>
      </c>
      <c r="G325" t="s">
        <v>14</v>
      </c>
      <c r="H325" t="s">
        <v>14</v>
      </c>
      <c r="I325" t="s">
        <v>14</v>
      </c>
      <c r="J325" t="s">
        <v>697</v>
      </c>
      <c r="L325">
        <f>COUNTIFS(Out!A:A,A325)</f>
        <v>0</v>
      </c>
    </row>
    <row r="326" spans="1:12" x14ac:dyDescent="0.25">
      <c r="A326">
        <v>61</v>
      </c>
      <c r="B326">
        <v>32</v>
      </c>
      <c r="C326" t="s">
        <v>49</v>
      </c>
      <c r="D326" t="s">
        <v>14</v>
      </c>
      <c r="E326" t="s">
        <v>14</v>
      </c>
      <c r="F326" t="s">
        <v>14</v>
      </c>
      <c r="G326" t="s">
        <v>14</v>
      </c>
      <c r="H326" t="s">
        <v>14</v>
      </c>
      <c r="I326" t="s">
        <v>14</v>
      </c>
      <c r="J326" t="s">
        <v>127</v>
      </c>
      <c r="L326">
        <f>COUNTIFS(Out!A:A,A326)</f>
        <v>1</v>
      </c>
    </row>
    <row r="327" spans="1:12" x14ac:dyDescent="0.25">
      <c r="A327">
        <v>547</v>
      </c>
      <c r="B327">
        <v>32</v>
      </c>
      <c r="C327" t="s">
        <v>49</v>
      </c>
      <c r="D327">
        <v>1991</v>
      </c>
      <c r="E327" t="s">
        <v>49</v>
      </c>
      <c r="F327" t="s">
        <v>14</v>
      </c>
      <c r="G327" t="s">
        <v>14</v>
      </c>
      <c r="H327" t="s">
        <v>14</v>
      </c>
      <c r="I327" t="s">
        <v>14</v>
      </c>
      <c r="J327" t="s">
        <v>698</v>
      </c>
      <c r="L327">
        <f>COUNTIFS(Out!A:A,A327)</f>
        <v>0</v>
      </c>
    </row>
    <row r="328" spans="1:12" x14ac:dyDescent="0.25">
      <c r="A328">
        <v>90460</v>
      </c>
      <c r="B328">
        <v>2756</v>
      </c>
      <c r="C328" t="s">
        <v>1306</v>
      </c>
      <c r="D328" t="s">
        <v>14</v>
      </c>
      <c r="E328" t="s">
        <v>14</v>
      </c>
      <c r="F328" t="s">
        <v>14</v>
      </c>
      <c r="G328" t="s">
        <v>14</v>
      </c>
      <c r="H328" t="s">
        <v>14</v>
      </c>
      <c r="I328" t="s">
        <v>14</v>
      </c>
      <c r="J328" t="s">
        <v>1307</v>
      </c>
      <c r="L328">
        <f>COUNTIFS(Out!A:A,A328)</f>
        <v>0</v>
      </c>
    </row>
    <row r="329" spans="1:12" x14ac:dyDescent="0.25">
      <c r="A329">
        <v>125891</v>
      </c>
      <c r="B329">
        <v>2756</v>
      </c>
      <c r="C329" t="s">
        <v>1306</v>
      </c>
      <c r="D329">
        <v>2885</v>
      </c>
      <c r="E329" t="s">
        <v>1308</v>
      </c>
      <c r="F329" t="s">
        <v>14</v>
      </c>
      <c r="G329" t="s">
        <v>14</v>
      </c>
      <c r="H329" t="s">
        <v>14</v>
      </c>
      <c r="I329" t="s">
        <v>14</v>
      </c>
      <c r="J329" t="s">
        <v>1309</v>
      </c>
      <c r="L329">
        <f>COUNTIFS(Out!A:A,A329)</f>
        <v>0</v>
      </c>
    </row>
    <row r="330" spans="1:12" x14ac:dyDescent="0.25">
      <c r="A330">
        <v>202</v>
      </c>
      <c r="B330">
        <v>2756</v>
      </c>
      <c r="C330" t="s">
        <v>1306</v>
      </c>
      <c r="D330">
        <v>2065</v>
      </c>
      <c r="E330" t="s">
        <v>1310</v>
      </c>
      <c r="F330" t="s">
        <v>14</v>
      </c>
      <c r="G330" t="s">
        <v>14</v>
      </c>
      <c r="H330" t="s">
        <v>14</v>
      </c>
      <c r="I330" t="s">
        <v>14</v>
      </c>
      <c r="J330" t="s">
        <v>1311</v>
      </c>
      <c r="L330">
        <f>COUNTIFS(Out!A:A,A330)</f>
        <v>0</v>
      </c>
    </row>
    <row r="331" spans="1:12" x14ac:dyDescent="0.25">
      <c r="A331">
        <v>47</v>
      </c>
      <c r="B331">
        <v>312</v>
      </c>
      <c r="C331" t="s">
        <v>151</v>
      </c>
      <c r="D331" t="s">
        <v>14</v>
      </c>
      <c r="E331" t="s">
        <v>14</v>
      </c>
      <c r="F331" t="s">
        <v>14</v>
      </c>
      <c r="G331" t="s">
        <v>14</v>
      </c>
      <c r="H331" t="s">
        <v>14</v>
      </c>
      <c r="I331" t="s">
        <v>14</v>
      </c>
      <c r="J331" t="s">
        <v>152</v>
      </c>
      <c r="L331">
        <f>COUNTIFS(Out!A:A,A331)</f>
        <v>0</v>
      </c>
    </row>
    <row r="332" spans="1:12" x14ac:dyDescent="0.25">
      <c r="A332">
        <v>253</v>
      </c>
      <c r="B332">
        <v>312</v>
      </c>
      <c r="C332" t="s">
        <v>151</v>
      </c>
      <c r="D332">
        <v>326</v>
      </c>
      <c r="E332" t="s">
        <v>151</v>
      </c>
      <c r="F332" t="s">
        <v>14</v>
      </c>
      <c r="G332" t="s">
        <v>14</v>
      </c>
      <c r="H332" t="s">
        <v>14</v>
      </c>
      <c r="I332" t="s">
        <v>14</v>
      </c>
      <c r="J332" t="s">
        <v>699</v>
      </c>
      <c r="L332">
        <f>COUNTIFS(Out!A:A,A332)</f>
        <v>0</v>
      </c>
    </row>
    <row r="333" spans="1:12" x14ac:dyDescent="0.25">
      <c r="A333">
        <v>43</v>
      </c>
      <c r="B333">
        <v>19</v>
      </c>
      <c r="C333" t="s">
        <v>113</v>
      </c>
      <c r="D333" t="s">
        <v>14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114</v>
      </c>
      <c r="L333">
        <f>COUNTIFS(Out!A:A,A333)</f>
        <v>0</v>
      </c>
    </row>
    <row r="334" spans="1:12" x14ac:dyDescent="0.25">
      <c r="A334">
        <v>179</v>
      </c>
      <c r="B334">
        <v>19</v>
      </c>
      <c r="C334" t="s">
        <v>113</v>
      </c>
      <c r="D334">
        <v>212</v>
      </c>
      <c r="E334" t="s">
        <v>113</v>
      </c>
      <c r="F334" t="s">
        <v>14</v>
      </c>
      <c r="G334" t="s">
        <v>14</v>
      </c>
      <c r="H334" t="s">
        <v>14</v>
      </c>
      <c r="I334" t="s">
        <v>14</v>
      </c>
      <c r="J334" t="s">
        <v>700</v>
      </c>
      <c r="L334">
        <f>COUNTIFS(Out!A:A,A334)</f>
        <v>0</v>
      </c>
    </row>
    <row r="335" spans="1:12" x14ac:dyDescent="0.25">
      <c r="A335">
        <v>7</v>
      </c>
      <c r="B335">
        <v>31</v>
      </c>
      <c r="C335" t="s">
        <v>51</v>
      </c>
      <c r="D335" t="s">
        <v>14</v>
      </c>
      <c r="E335" t="s">
        <v>14</v>
      </c>
      <c r="F335" t="s">
        <v>14</v>
      </c>
      <c r="G335" t="s">
        <v>14</v>
      </c>
      <c r="H335" t="s">
        <v>14</v>
      </c>
      <c r="I335" t="s">
        <v>14</v>
      </c>
      <c r="J335" t="s">
        <v>126</v>
      </c>
      <c r="L335">
        <f>COUNTIFS(Out!A:A,A335)</f>
        <v>0</v>
      </c>
    </row>
    <row r="336" spans="1:12" x14ac:dyDescent="0.25">
      <c r="A336">
        <v>437</v>
      </c>
      <c r="B336">
        <v>31</v>
      </c>
      <c r="C336" t="s">
        <v>51</v>
      </c>
      <c r="D336">
        <v>130</v>
      </c>
      <c r="E336" t="s">
        <v>51</v>
      </c>
      <c r="F336" t="s">
        <v>14</v>
      </c>
      <c r="G336" t="s">
        <v>14</v>
      </c>
      <c r="H336" t="s">
        <v>14</v>
      </c>
      <c r="I336" t="s">
        <v>14</v>
      </c>
      <c r="J336" t="s">
        <v>701</v>
      </c>
      <c r="L336">
        <f>COUNTIFS(Out!A:A,A336)</f>
        <v>0</v>
      </c>
    </row>
    <row r="337" spans="1:12" x14ac:dyDescent="0.25">
      <c r="A337">
        <v>34</v>
      </c>
      <c r="B337">
        <v>450</v>
      </c>
      <c r="C337" t="s">
        <v>52</v>
      </c>
      <c r="D337" t="s">
        <v>14</v>
      </c>
      <c r="E337" t="s">
        <v>14</v>
      </c>
      <c r="F337" t="s">
        <v>14</v>
      </c>
      <c r="G337" t="s">
        <v>14</v>
      </c>
      <c r="H337" t="s">
        <v>14</v>
      </c>
      <c r="I337" t="s">
        <v>14</v>
      </c>
      <c r="J337" t="s">
        <v>165</v>
      </c>
      <c r="L337">
        <f>COUNTIFS(Out!A:A,A337)</f>
        <v>1</v>
      </c>
    </row>
    <row r="338" spans="1:12" x14ac:dyDescent="0.25">
      <c r="A338">
        <v>265</v>
      </c>
      <c r="B338">
        <v>450</v>
      </c>
      <c r="C338" t="s">
        <v>52</v>
      </c>
      <c r="D338">
        <v>473</v>
      </c>
      <c r="E338" t="s">
        <v>52</v>
      </c>
      <c r="F338" t="s">
        <v>14</v>
      </c>
      <c r="G338" t="s">
        <v>14</v>
      </c>
      <c r="H338" t="s">
        <v>14</v>
      </c>
      <c r="I338" t="s">
        <v>14</v>
      </c>
      <c r="J338" t="s">
        <v>702</v>
      </c>
      <c r="L338">
        <f>COUNTIFS(Out!A:A,A338)</f>
        <v>0</v>
      </c>
    </row>
    <row r="339" spans="1:12" x14ac:dyDescent="0.25">
      <c r="A339">
        <v>86</v>
      </c>
      <c r="B339">
        <v>450</v>
      </c>
      <c r="C339" t="s">
        <v>52</v>
      </c>
      <c r="D339">
        <v>477</v>
      </c>
      <c r="E339" t="s">
        <v>703</v>
      </c>
      <c r="F339" t="s">
        <v>14</v>
      </c>
      <c r="G339" t="s">
        <v>14</v>
      </c>
      <c r="H339" t="s">
        <v>14</v>
      </c>
      <c r="I339" t="s">
        <v>14</v>
      </c>
      <c r="J339" t="s">
        <v>704</v>
      </c>
      <c r="L339">
        <f>COUNTIFS(Out!A:A,A339)</f>
        <v>0</v>
      </c>
    </row>
    <row r="340" spans="1:12" x14ac:dyDescent="0.25">
      <c r="A340">
        <v>401</v>
      </c>
      <c r="B340">
        <v>450</v>
      </c>
      <c r="C340" t="s">
        <v>52</v>
      </c>
      <c r="D340">
        <v>478</v>
      </c>
      <c r="E340" t="s">
        <v>705</v>
      </c>
      <c r="F340" t="s">
        <v>14</v>
      </c>
      <c r="G340" t="s">
        <v>14</v>
      </c>
      <c r="H340" t="s">
        <v>14</v>
      </c>
      <c r="I340" t="s">
        <v>14</v>
      </c>
      <c r="J340" t="s">
        <v>706</v>
      </c>
      <c r="L340">
        <f>COUNTIFS(Out!A:A,A340)</f>
        <v>0</v>
      </c>
    </row>
    <row r="341" spans="1:12" x14ac:dyDescent="0.25">
      <c r="A341">
        <v>52</v>
      </c>
      <c r="B341">
        <v>1952</v>
      </c>
      <c r="C341" t="s">
        <v>173</v>
      </c>
      <c r="D341" t="s">
        <v>14</v>
      </c>
      <c r="E341" t="s">
        <v>14</v>
      </c>
      <c r="F341" t="s">
        <v>14</v>
      </c>
      <c r="G341" t="s">
        <v>14</v>
      </c>
      <c r="H341" t="s">
        <v>14</v>
      </c>
      <c r="I341" t="s">
        <v>14</v>
      </c>
      <c r="J341" t="s">
        <v>174</v>
      </c>
      <c r="L341">
        <f>COUNTIFS(Out!A:A,A341)</f>
        <v>0</v>
      </c>
    </row>
    <row r="342" spans="1:12" x14ac:dyDescent="0.25">
      <c r="A342">
        <v>90642</v>
      </c>
      <c r="B342">
        <v>1952</v>
      </c>
      <c r="C342" t="s">
        <v>173</v>
      </c>
      <c r="D342">
        <v>2758</v>
      </c>
      <c r="E342" t="s">
        <v>707</v>
      </c>
      <c r="F342" t="s">
        <v>14</v>
      </c>
      <c r="G342" t="s">
        <v>14</v>
      </c>
      <c r="H342" t="s">
        <v>14</v>
      </c>
      <c r="I342" t="s">
        <v>14</v>
      </c>
      <c r="J342" t="s">
        <v>708</v>
      </c>
      <c r="L342">
        <f>COUNTIFS(Out!A:A,A342)</f>
        <v>0</v>
      </c>
    </row>
    <row r="343" spans="1:12" x14ac:dyDescent="0.25">
      <c r="A343">
        <v>181</v>
      </c>
      <c r="B343">
        <v>1952</v>
      </c>
      <c r="C343" t="s">
        <v>173</v>
      </c>
      <c r="D343">
        <v>2047</v>
      </c>
      <c r="E343" t="s">
        <v>709</v>
      </c>
      <c r="F343" t="s">
        <v>14</v>
      </c>
      <c r="G343" t="s">
        <v>14</v>
      </c>
      <c r="H343" t="s">
        <v>14</v>
      </c>
      <c r="I343" t="s">
        <v>14</v>
      </c>
      <c r="J343" t="s">
        <v>710</v>
      </c>
      <c r="L343">
        <f>COUNTIFS(Out!A:A,A343)</f>
        <v>0</v>
      </c>
    </row>
    <row r="344" spans="1:12" x14ac:dyDescent="0.25">
      <c r="A344">
        <v>336</v>
      </c>
      <c r="B344">
        <v>1952</v>
      </c>
      <c r="C344" t="s">
        <v>173</v>
      </c>
      <c r="D344">
        <v>1982</v>
      </c>
      <c r="E344" t="s">
        <v>173</v>
      </c>
      <c r="F344" t="s">
        <v>14</v>
      </c>
      <c r="G344" t="s">
        <v>14</v>
      </c>
      <c r="H344" t="s">
        <v>14</v>
      </c>
      <c r="I344" t="s">
        <v>14</v>
      </c>
      <c r="J344" t="s">
        <v>711</v>
      </c>
      <c r="L344">
        <f>COUNTIFS(Out!A:A,A344)</f>
        <v>0</v>
      </c>
    </row>
    <row r="345" spans="1:12" x14ac:dyDescent="0.25">
      <c r="A345">
        <v>37013</v>
      </c>
      <c r="B345">
        <v>1952</v>
      </c>
      <c r="C345" t="s">
        <v>173</v>
      </c>
      <c r="D345">
        <v>2298</v>
      </c>
      <c r="E345" t="s">
        <v>712</v>
      </c>
      <c r="F345" t="s">
        <v>14</v>
      </c>
      <c r="G345" t="s">
        <v>14</v>
      </c>
      <c r="H345" t="s">
        <v>14</v>
      </c>
      <c r="I345" t="s">
        <v>14</v>
      </c>
      <c r="J345" t="s">
        <v>713</v>
      </c>
      <c r="L345">
        <f>COUNTIFS(Out!A:A,A345)</f>
        <v>0</v>
      </c>
    </row>
    <row r="346" spans="1:12" x14ac:dyDescent="0.25">
      <c r="A346">
        <v>339</v>
      </c>
      <c r="B346">
        <v>1952</v>
      </c>
      <c r="C346" t="s">
        <v>173</v>
      </c>
      <c r="D346">
        <v>2072</v>
      </c>
      <c r="E346" t="s">
        <v>714</v>
      </c>
      <c r="F346" t="s">
        <v>14</v>
      </c>
      <c r="G346" t="s">
        <v>14</v>
      </c>
      <c r="H346" t="s">
        <v>14</v>
      </c>
      <c r="I346" t="s">
        <v>14</v>
      </c>
      <c r="J346" t="s">
        <v>715</v>
      </c>
      <c r="L346">
        <f>COUNTIFS(Out!A:A,A346)</f>
        <v>0</v>
      </c>
    </row>
    <row r="347" spans="1:12" x14ac:dyDescent="0.25">
      <c r="A347">
        <v>86574</v>
      </c>
      <c r="B347">
        <v>1952</v>
      </c>
      <c r="C347" t="s">
        <v>173</v>
      </c>
      <c r="D347">
        <v>2656</v>
      </c>
      <c r="E347" t="s">
        <v>716</v>
      </c>
      <c r="F347" t="s">
        <v>14</v>
      </c>
      <c r="G347" t="s">
        <v>14</v>
      </c>
      <c r="H347" t="s">
        <v>14</v>
      </c>
      <c r="I347" t="s">
        <v>14</v>
      </c>
      <c r="J347" t="s">
        <v>717</v>
      </c>
      <c r="L347">
        <f>COUNTIFS(Out!A:A,A347)</f>
        <v>0</v>
      </c>
    </row>
    <row r="348" spans="1:12" x14ac:dyDescent="0.25">
      <c r="A348">
        <v>500</v>
      </c>
      <c r="B348">
        <v>1952</v>
      </c>
      <c r="C348" t="s">
        <v>173</v>
      </c>
      <c r="D348">
        <v>2192</v>
      </c>
      <c r="E348" t="s">
        <v>718</v>
      </c>
      <c r="F348" t="s">
        <v>14</v>
      </c>
      <c r="G348" t="s">
        <v>14</v>
      </c>
      <c r="H348" t="s">
        <v>14</v>
      </c>
      <c r="I348" t="s">
        <v>14</v>
      </c>
      <c r="J348" t="s">
        <v>719</v>
      </c>
      <c r="L348">
        <f>COUNTIFS(Out!A:A,A348)</f>
        <v>0</v>
      </c>
    </row>
    <row r="349" spans="1:12" x14ac:dyDescent="0.25">
      <c r="A349">
        <v>32</v>
      </c>
      <c r="B349">
        <v>5</v>
      </c>
      <c r="C349" t="s">
        <v>47</v>
      </c>
      <c r="D349" t="s">
        <v>14</v>
      </c>
      <c r="E349" t="s">
        <v>14</v>
      </c>
      <c r="F349" t="s">
        <v>14</v>
      </c>
      <c r="G349" t="s">
        <v>14</v>
      </c>
      <c r="H349" t="s">
        <v>14</v>
      </c>
      <c r="I349" t="s">
        <v>14</v>
      </c>
      <c r="J349" t="s">
        <v>96</v>
      </c>
      <c r="L349">
        <f>COUNTIFS(Out!A:A,A349)</f>
        <v>0</v>
      </c>
    </row>
    <row r="350" spans="1:12" x14ac:dyDescent="0.25">
      <c r="A350">
        <v>257</v>
      </c>
      <c r="B350">
        <v>5</v>
      </c>
      <c r="C350" t="s">
        <v>47</v>
      </c>
      <c r="D350">
        <v>2022</v>
      </c>
      <c r="E350" t="s">
        <v>720</v>
      </c>
      <c r="F350" t="s">
        <v>14</v>
      </c>
      <c r="G350" t="s">
        <v>14</v>
      </c>
      <c r="H350" t="s">
        <v>14</v>
      </c>
      <c r="I350" t="s">
        <v>14</v>
      </c>
      <c r="J350" t="s">
        <v>721</v>
      </c>
      <c r="L350">
        <f>COUNTIFS(Out!A:A,A350)</f>
        <v>0</v>
      </c>
    </row>
    <row r="351" spans="1:12" x14ac:dyDescent="0.25">
      <c r="A351">
        <v>79</v>
      </c>
      <c r="B351">
        <v>5</v>
      </c>
      <c r="C351" t="s">
        <v>47</v>
      </c>
      <c r="D351">
        <v>291</v>
      </c>
      <c r="E351" t="s">
        <v>722</v>
      </c>
      <c r="F351" t="s">
        <v>14</v>
      </c>
      <c r="G351" t="s">
        <v>14</v>
      </c>
      <c r="H351" t="s">
        <v>14</v>
      </c>
      <c r="I351" t="s">
        <v>14</v>
      </c>
      <c r="J351" t="s">
        <v>723</v>
      </c>
      <c r="L351">
        <f>COUNTIFS(Out!A:A,A351)</f>
        <v>0</v>
      </c>
    </row>
    <row r="352" spans="1:12" x14ac:dyDescent="0.25">
      <c r="A352">
        <v>64</v>
      </c>
      <c r="B352">
        <v>5</v>
      </c>
      <c r="C352" t="s">
        <v>47</v>
      </c>
      <c r="D352">
        <v>261</v>
      </c>
      <c r="E352" t="s">
        <v>724</v>
      </c>
      <c r="F352" t="s">
        <v>14</v>
      </c>
      <c r="G352" t="s">
        <v>14</v>
      </c>
      <c r="H352" t="s">
        <v>14</v>
      </c>
      <c r="I352" t="s">
        <v>14</v>
      </c>
      <c r="J352" t="s">
        <v>725</v>
      </c>
      <c r="L352">
        <f>COUNTIFS(Out!A:A,A352)</f>
        <v>0</v>
      </c>
    </row>
    <row r="353" spans="1:12" x14ac:dyDescent="0.25">
      <c r="A353">
        <v>22708</v>
      </c>
      <c r="B353">
        <v>5</v>
      </c>
      <c r="C353" t="s">
        <v>47</v>
      </c>
      <c r="D353">
        <v>2217</v>
      </c>
      <c r="E353" t="s">
        <v>726</v>
      </c>
      <c r="F353" t="s">
        <v>14</v>
      </c>
      <c r="G353" t="s">
        <v>14</v>
      </c>
      <c r="H353" t="s">
        <v>14</v>
      </c>
      <c r="I353" t="s">
        <v>14</v>
      </c>
      <c r="J353" t="s">
        <v>727</v>
      </c>
      <c r="L353">
        <f>COUNTIFS(Out!A:A,A353)</f>
        <v>0</v>
      </c>
    </row>
    <row r="354" spans="1:12" x14ac:dyDescent="0.25">
      <c r="A354">
        <v>43468</v>
      </c>
      <c r="B354">
        <v>5</v>
      </c>
      <c r="C354" t="s">
        <v>47</v>
      </c>
      <c r="D354">
        <v>2344</v>
      </c>
      <c r="E354" t="s">
        <v>728</v>
      </c>
      <c r="F354" t="s">
        <v>14</v>
      </c>
      <c r="G354" t="s">
        <v>14</v>
      </c>
      <c r="H354" t="s">
        <v>14</v>
      </c>
      <c r="I354" t="s">
        <v>14</v>
      </c>
      <c r="J354" t="s">
        <v>729</v>
      </c>
      <c r="L354">
        <f>COUNTIFS(Out!A:A,A354)</f>
        <v>0</v>
      </c>
    </row>
    <row r="355" spans="1:12" x14ac:dyDescent="0.25">
      <c r="A355">
        <v>28747</v>
      </c>
      <c r="B355">
        <v>5</v>
      </c>
      <c r="C355" t="s">
        <v>47</v>
      </c>
      <c r="D355">
        <v>2166</v>
      </c>
      <c r="E355" t="s">
        <v>730</v>
      </c>
      <c r="F355" t="s">
        <v>14</v>
      </c>
      <c r="G355" t="s">
        <v>14</v>
      </c>
      <c r="H355" t="s">
        <v>14</v>
      </c>
      <c r="I355" t="s">
        <v>14</v>
      </c>
      <c r="J355" t="s">
        <v>731</v>
      </c>
      <c r="L355">
        <f>COUNTIFS(Out!A:A,A355)</f>
        <v>0</v>
      </c>
    </row>
    <row r="356" spans="1:12" x14ac:dyDescent="0.25">
      <c r="A356">
        <v>162</v>
      </c>
      <c r="B356">
        <v>5</v>
      </c>
      <c r="C356" t="s">
        <v>47</v>
      </c>
      <c r="D356">
        <v>163</v>
      </c>
      <c r="E356" t="s">
        <v>47</v>
      </c>
      <c r="F356" t="s">
        <v>14</v>
      </c>
      <c r="G356" t="s">
        <v>14</v>
      </c>
      <c r="H356" t="s">
        <v>14</v>
      </c>
      <c r="I356" t="s">
        <v>14</v>
      </c>
      <c r="J356" t="s">
        <v>732</v>
      </c>
      <c r="L356">
        <f>COUNTIFS(Out!A:A,A356)</f>
        <v>0</v>
      </c>
    </row>
    <row r="357" spans="1:12" x14ac:dyDescent="0.25">
      <c r="A357">
        <v>77</v>
      </c>
      <c r="B357">
        <v>5</v>
      </c>
      <c r="C357" t="s">
        <v>47</v>
      </c>
      <c r="D357">
        <v>1981</v>
      </c>
      <c r="E357" t="s">
        <v>733</v>
      </c>
      <c r="F357" t="s">
        <v>14</v>
      </c>
      <c r="G357" t="s">
        <v>14</v>
      </c>
      <c r="H357" t="s">
        <v>14</v>
      </c>
      <c r="I357" t="s">
        <v>14</v>
      </c>
      <c r="J357" t="s">
        <v>734</v>
      </c>
      <c r="L357">
        <f>COUNTIFS(Out!A:A,A357)</f>
        <v>0</v>
      </c>
    </row>
    <row r="358" spans="1:12" x14ac:dyDescent="0.25">
      <c r="A358">
        <v>37222</v>
      </c>
      <c r="B358">
        <v>5</v>
      </c>
      <c r="C358" t="s">
        <v>47</v>
      </c>
      <c r="D358">
        <v>2302</v>
      </c>
      <c r="E358" t="s">
        <v>735</v>
      </c>
      <c r="F358" t="s">
        <v>14</v>
      </c>
      <c r="G358" t="s">
        <v>14</v>
      </c>
      <c r="H358" t="s">
        <v>14</v>
      </c>
      <c r="I358" t="s">
        <v>14</v>
      </c>
      <c r="J358" t="s">
        <v>736</v>
      </c>
      <c r="L358">
        <f>COUNTIFS(Out!A:A,A358)</f>
        <v>0</v>
      </c>
    </row>
    <row r="359" spans="1:12" x14ac:dyDescent="0.25">
      <c r="A359">
        <v>27275</v>
      </c>
      <c r="B359">
        <v>5</v>
      </c>
      <c r="C359" t="s">
        <v>47</v>
      </c>
      <c r="D359">
        <v>2179</v>
      </c>
      <c r="E359" t="s">
        <v>737</v>
      </c>
      <c r="F359" t="s">
        <v>14</v>
      </c>
      <c r="G359" t="s">
        <v>14</v>
      </c>
      <c r="H359" t="s">
        <v>14</v>
      </c>
      <c r="I359" t="s">
        <v>14</v>
      </c>
      <c r="J359" t="s">
        <v>738</v>
      </c>
      <c r="L359">
        <f>COUNTIFS(Out!A:A,A359)</f>
        <v>0</v>
      </c>
    </row>
    <row r="360" spans="1:12" x14ac:dyDescent="0.25">
      <c r="A360">
        <v>335</v>
      </c>
      <c r="B360">
        <v>5</v>
      </c>
      <c r="C360" t="s">
        <v>47</v>
      </c>
      <c r="D360">
        <v>2025</v>
      </c>
      <c r="E360" t="s">
        <v>739</v>
      </c>
      <c r="F360" t="s">
        <v>14</v>
      </c>
      <c r="G360" t="s">
        <v>14</v>
      </c>
      <c r="H360" t="s">
        <v>14</v>
      </c>
      <c r="I360" t="s">
        <v>14</v>
      </c>
      <c r="J360" t="s">
        <v>740</v>
      </c>
      <c r="L360">
        <f>COUNTIFS(Out!A:A,A360)</f>
        <v>0</v>
      </c>
    </row>
    <row r="361" spans="1:12" x14ac:dyDescent="0.25">
      <c r="A361">
        <v>227</v>
      </c>
      <c r="B361">
        <v>5</v>
      </c>
      <c r="C361" t="s">
        <v>47</v>
      </c>
      <c r="D361">
        <v>1986</v>
      </c>
      <c r="E361" t="s">
        <v>741</v>
      </c>
      <c r="F361" t="s">
        <v>14</v>
      </c>
      <c r="G361" t="s">
        <v>14</v>
      </c>
      <c r="H361" t="s">
        <v>14</v>
      </c>
      <c r="I361" t="s">
        <v>14</v>
      </c>
      <c r="J361" t="s">
        <v>742</v>
      </c>
      <c r="L361">
        <f>COUNTIFS(Out!A:A,A361)</f>
        <v>0</v>
      </c>
    </row>
    <row r="362" spans="1:12" x14ac:dyDescent="0.25">
      <c r="A362">
        <v>351</v>
      </c>
      <c r="B362">
        <v>5</v>
      </c>
      <c r="C362" t="s">
        <v>47</v>
      </c>
      <c r="D362">
        <v>2010</v>
      </c>
      <c r="E362" t="s">
        <v>743</v>
      </c>
      <c r="F362" t="s">
        <v>14</v>
      </c>
      <c r="G362" t="s">
        <v>14</v>
      </c>
      <c r="H362" t="s">
        <v>14</v>
      </c>
      <c r="I362" t="s">
        <v>14</v>
      </c>
      <c r="J362" t="s">
        <v>744</v>
      </c>
      <c r="L362">
        <f>COUNTIFS(Out!A:A,A362)</f>
        <v>0</v>
      </c>
    </row>
    <row r="363" spans="1:12" x14ac:dyDescent="0.25">
      <c r="A363">
        <v>11</v>
      </c>
      <c r="B363">
        <v>223</v>
      </c>
      <c r="C363" t="s">
        <v>140</v>
      </c>
      <c r="D363" t="s">
        <v>14</v>
      </c>
      <c r="E363" t="s">
        <v>14</v>
      </c>
      <c r="F363" t="s">
        <v>14</v>
      </c>
      <c r="G363" t="s">
        <v>14</v>
      </c>
      <c r="H363" t="s">
        <v>14</v>
      </c>
      <c r="I363" t="s">
        <v>14</v>
      </c>
      <c r="J363" t="s">
        <v>141</v>
      </c>
      <c r="L363">
        <f>COUNTIFS(Out!A:A,A363)</f>
        <v>0</v>
      </c>
    </row>
    <row r="364" spans="1:12" x14ac:dyDescent="0.25">
      <c r="A364">
        <v>184</v>
      </c>
      <c r="B364">
        <v>223</v>
      </c>
      <c r="C364" t="s">
        <v>140</v>
      </c>
      <c r="D364">
        <v>227</v>
      </c>
      <c r="E364" t="s">
        <v>140</v>
      </c>
      <c r="F364" t="s">
        <v>14</v>
      </c>
      <c r="G364" t="s">
        <v>14</v>
      </c>
      <c r="H364" t="s">
        <v>14</v>
      </c>
      <c r="I364" t="s">
        <v>14</v>
      </c>
      <c r="J364" t="s">
        <v>745</v>
      </c>
      <c r="L364">
        <f>COUNTIFS(Out!A:A,A364)</f>
        <v>0</v>
      </c>
    </row>
    <row r="365" spans="1:12" x14ac:dyDescent="0.25">
      <c r="A365">
        <v>4</v>
      </c>
      <c r="B365">
        <v>184</v>
      </c>
      <c r="C365" t="s">
        <v>135</v>
      </c>
      <c r="D365" t="s">
        <v>14</v>
      </c>
      <c r="E365" t="s">
        <v>14</v>
      </c>
      <c r="F365" t="s">
        <v>14</v>
      </c>
      <c r="G365" t="s">
        <v>14</v>
      </c>
      <c r="H365" t="s">
        <v>14</v>
      </c>
      <c r="I365" t="s">
        <v>14</v>
      </c>
      <c r="J365" t="s">
        <v>136</v>
      </c>
      <c r="L365">
        <f>COUNTIFS(Out!A:A,A365)</f>
        <v>0</v>
      </c>
    </row>
    <row r="366" spans="1:12" x14ac:dyDescent="0.25">
      <c r="A366">
        <v>295</v>
      </c>
      <c r="B366">
        <v>184</v>
      </c>
      <c r="C366" t="s">
        <v>135</v>
      </c>
      <c r="D366">
        <v>189</v>
      </c>
      <c r="E366" t="s">
        <v>135</v>
      </c>
      <c r="F366" t="s">
        <v>14</v>
      </c>
      <c r="G366" t="s">
        <v>14</v>
      </c>
      <c r="H366" t="s">
        <v>14</v>
      </c>
      <c r="I366" t="s">
        <v>14</v>
      </c>
      <c r="J366" t="s">
        <v>746</v>
      </c>
      <c r="L366">
        <f>COUNTIFS(Out!A:A,A366)</f>
        <v>0</v>
      </c>
    </row>
    <row r="367" spans="1:12" x14ac:dyDescent="0.25">
      <c r="A367">
        <v>15</v>
      </c>
      <c r="B367">
        <v>191</v>
      </c>
      <c r="C367" t="s">
        <v>54</v>
      </c>
      <c r="D367" t="s">
        <v>14</v>
      </c>
      <c r="E367" t="s">
        <v>14</v>
      </c>
      <c r="F367" t="s">
        <v>14</v>
      </c>
      <c r="G367" t="s">
        <v>14</v>
      </c>
      <c r="H367" t="s">
        <v>14</v>
      </c>
      <c r="I367" t="s">
        <v>14</v>
      </c>
      <c r="J367" t="s">
        <v>137</v>
      </c>
      <c r="L367">
        <f>COUNTIFS(Out!A:A,A367)</f>
        <v>0</v>
      </c>
    </row>
    <row r="368" spans="1:12" x14ac:dyDescent="0.25">
      <c r="A368">
        <v>69485</v>
      </c>
      <c r="B368">
        <v>191</v>
      </c>
      <c r="C368" t="s">
        <v>54</v>
      </c>
      <c r="D368">
        <v>2170</v>
      </c>
      <c r="E368" t="s">
        <v>747</v>
      </c>
      <c r="F368" t="s">
        <v>14</v>
      </c>
      <c r="G368" t="s">
        <v>14</v>
      </c>
      <c r="H368" t="s">
        <v>14</v>
      </c>
      <c r="I368" t="s">
        <v>14</v>
      </c>
      <c r="J368" t="s">
        <v>748</v>
      </c>
      <c r="L368">
        <f>COUNTIFS(Out!A:A,A368)</f>
        <v>0</v>
      </c>
    </row>
    <row r="369" spans="1:12" x14ac:dyDescent="0.25">
      <c r="A369">
        <v>101769</v>
      </c>
      <c r="B369">
        <v>191</v>
      </c>
      <c r="C369" t="s">
        <v>54</v>
      </c>
      <c r="D369">
        <v>2830</v>
      </c>
      <c r="E369" t="s">
        <v>749</v>
      </c>
      <c r="F369" t="s">
        <v>14</v>
      </c>
      <c r="G369" t="s">
        <v>14</v>
      </c>
      <c r="H369" t="s">
        <v>14</v>
      </c>
      <c r="I369" t="s">
        <v>14</v>
      </c>
      <c r="J369" t="s">
        <v>750</v>
      </c>
      <c r="L369">
        <f>COUNTIFS(Out!A:A,A369)</f>
        <v>0</v>
      </c>
    </row>
    <row r="370" spans="1:12" x14ac:dyDescent="0.25">
      <c r="A370">
        <v>105</v>
      </c>
      <c r="B370">
        <v>191</v>
      </c>
      <c r="C370" t="s">
        <v>54</v>
      </c>
      <c r="D370">
        <v>201</v>
      </c>
      <c r="E370" t="s">
        <v>751</v>
      </c>
      <c r="F370" t="s">
        <v>14</v>
      </c>
      <c r="G370" t="s">
        <v>14</v>
      </c>
      <c r="H370" t="s">
        <v>14</v>
      </c>
      <c r="I370" t="s">
        <v>14</v>
      </c>
      <c r="J370" t="s">
        <v>752</v>
      </c>
      <c r="L370">
        <f>COUNTIFS(Out!A:A,A370)</f>
        <v>0</v>
      </c>
    </row>
    <row r="371" spans="1:12" x14ac:dyDescent="0.25">
      <c r="A371">
        <v>84</v>
      </c>
      <c r="B371">
        <v>191</v>
      </c>
      <c r="C371" t="s">
        <v>54</v>
      </c>
      <c r="D371">
        <v>214</v>
      </c>
      <c r="E371" t="s">
        <v>753</v>
      </c>
      <c r="F371" t="s">
        <v>14</v>
      </c>
      <c r="G371" t="s">
        <v>14</v>
      </c>
      <c r="H371" t="s">
        <v>14</v>
      </c>
      <c r="I371" t="s">
        <v>14</v>
      </c>
      <c r="J371" t="s">
        <v>754</v>
      </c>
      <c r="L371">
        <f>COUNTIFS(Out!A:A,A371)</f>
        <v>0</v>
      </c>
    </row>
    <row r="372" spans="1:12" x14ac:dyDescent="0.25">
      <c r="A372">
        <v>101772</v>
      </c>
      <c r="B372">
        <v>191</v>
      </c>
      <c r="C372" t="s">
        <v>54</v>
      </c>
      <c r="D372">
        <v>2833</v>
      </c>
      <c r="E372" t="s">
        <v>755</v>
      </c>
      <c r="F372" t="s">
        <v>14</v>
      </c>
      <c r="G372" t="s">
        <v>14</v>
      </c>
      <c r="H372" t="s">
        <v>14</v>
      </c>
      <c r="I372" t="s">
        <v>14</v>
      </c>
      <c r="J372" t="s">
        <v>756</v>
      </c>
      <c r="L372">
        <f>COUNTIFS(Out!A:A,A372)</f>
        <v>0</v>
      </c>
    </row>
    <row r="373" spans="1:12" x14ac:dyDescent="0.25">
      <c r="A373">
        <v>101770</v>
      </c>
      <c r="B373">
        <v>191</v>
      </c>
      <c r="C373" t="s">
        <v>54</v>
      </c>
      <c r="D373">
        <v>2831</v>
      </c>
      <c r="E373" t="s">
        <v>757</v>
      </c>
      <c r="F373" t="s">
        <v>14</v>
      </c>
      <c r="G373" t="s">
        <v>14</v>
      </c>
      <c r="H373" t="s">
        <v>14</v>
      </c>
      <c r="I373" t="s">
        <v>14</v>
      </c>
      <c r="J373" t="s">
        <v>758</v>
      </c>
      <c r="L373">
        <f>COUNTIFS(Out!A:A,A373)</f>
        <v>0</v>
      </c>
    </row>
    <row r="374" spans="1:12" x14ac:dyDescent="0.25">
      <c r="A374">
        <v>101771</v>
      </c>
      <c r="B374">
        <v>191</v>
      </c>
      <c r="C374" t="s">
        <v>54</v>
      </c>
      <c r="D374">
        <v>2832</v>
      </c>
      <c r="E374" t="s">
        <v>759</v>
      </c>
      <c r="F374" t="s">
        <v>14</v>
      </c>
      <c r="G374" t="s">
        <v>14</v>
      </c>
      <c r="H374" t="s">
        <v>14</v>
      </c>
      <c r="I374" t="s">
        <v>14</v>
      </c>
      <c r="J374" t="s">
        <v>760</v>
      </c>
      <c r="L374">
        <f>COUNTIFS(Out!A:A,A374)</f>
        <v>0</v>
      </c>
    </row>
    <row r="375" spans="1:12" x14ac:dyDescent="0.25">
      <c r="A375">
        <v>83869</v>
      </c>
      <c r="B375">
        <v>2614</v>
      </c>
      <c r="C375" t="s">
        <v>238</v>
      </c>
      <c r="D375" t="s">
        <v>14</v>
      </c>
      <c r="E375" t="s">
        <v>14</v>
      </c>
      <c r="F375" t="s">
        <v>14</v>
      </c>
      <c r="G375" t="s">
        <v>14</v>
      </c>
      <c r="H375" t="s">
        <v>14</v>
      </c>
      <c r="I375" t="s">
        <v>14</v>
      </c>
      <c r="J375" t="s">
        <v>239</v>
      </c>
      <c r="L375">
        <f>COUNTIFS(Out!A:A,A375)</f>
        <v>0</v>
      </c>
    </row>
    <row r="376" spans="1:12" x14ac:dyDescent="0.25">
      <c r="A376">
        <v>543</v>
      </c>
      <c r="B376">
        <v>2614</v>
      </c>
      <c r="C376" t="s">
        <v>238</v>
      </c>
      <c r="D376">
        <v>2085</v>
      </c>
      <c r="E376" t="s">
        <v>1312</v>
      </c>
      <c r="F376" t="s">
        <v>14</v>
      </c>
      <c r="G376" t="s">
        <v>14</v>
      </c>
      <c r="H376" t="s">
        <v>14</v>
      </c>
      <c r="I376" t="s">
        <v>14</v>
      </c>
      <c r="J376" t="s">
        <v>1313</v>
      </c>
      <c r="L376">
        <f>COUNTIFS(Out!A:A,A376)</f>
        <v>0</v>
      </c>
    </row>
    <row r="377" spans="1:12" x14ac:dyDescent="0.25">
      <c r="A377">
        <v>519</v>
      </c>
      <c r="B377">
        <v>2614</v>
      </c>
      <c r="C377" t="s">
        <v>238</v>
      </c>
      <c r="D377">
        <v>1978</v>
      </c>
      <c r="E377" t="s">
        <v>1314</v>
      </c>
      <c r="F377" t="s">
        <v>14</v>
      </c>
      <c r="G377" t="s">
        <v>14</v>
      </c>
      <c r="H377" t="s">
        <v>14</v>
      </c>
      <c r="I377" t="s">
        <v>14</v>
      </c>
      <c r="J377" t="s">
        <v>1315</v>
      </c>
      <c r="L377">
        <f>COUNTIFS(Out!A:A,A377)</f>
        <v>0</v>
      </c>
    </row>
    <row r="378" spans="1:12" x14ac:dyDescent="0.25">
      <c r="A378">
        <v>115042</v>
      </c>
      <c r="B378">
        <v>2614</v>
      </c>
      <c r="C378" t="s">
        <v>238</v>
      </c>
      <c r="D378">
        <v>2849</v>
      </c>
      <c r="E378" t="s">
        <v>238</v>
      </c>
      <c r="F378" t="s">
        <v>14</v>
      </c>
      <c r="G378" t="s">
        <v>14</v>
      </c>
      <c r="H378" t="s">
        <v>14</v>
      </c>
      <c r="I378" t="s">
        <v>14</v>
      </c>
      <c r="J378" t="s">
        <v>1316</v>
      </c>
      <c r="L378">
        <f>COUNTIFS(Out!A:A,A378)</f>
        <v>0</v>
      </c>
    </row>
    <row r="379" spans="1:12" x14ac:dyDescent="0.25">
      <c r="A379">
        <v>6</v>
      </c>
      <c r="B379">
        <v>230</v>
      </c>
      <c r="C379" t="s">
        <v>3</v>
      </c>
      <c r="D379" t="s">
        <v>14</v>
      </c>
      <c r="E379" t="s">
        <v>14</v>
      </c>
      <c r="F379" t="s">
        <v>14</v>
      </c>
      <c r="G379" t="s">
        <v>14</v>
      </c>
      <c r="H379" t="s">
        <v>14</v>
      </c>
      <c r="I379" t="s">
        <v>14</v>
      </c>
      <c r="J379" t="s">
        <v>142</v>
      </c>
      <c r="L379">
        <f>COUNTIFS(Out!A:A,A379)</f>
        <v>1</v>
      </c>
    </row>
    <row r="380" spans="1:12" x14ac:dyDescent="0.25">
      <c r="A380">
        <v>116164</v>
      </c>
      <c r="B380">
        <v>230</v>
      </c>
      <c r="C380" t="s">
        <v>3</v>
      </c>
      <c r="D380">
        <v>2860</v>
      </c>
      <c r="E380" t="s">
        <v>1193</v>
      </c>
      <c r="F380" t="s">
        <v>14</v>
      </c>
      <c r="G380" t="s">
        <v>14</v>
      </c>
      <c r="H380" t="s">
        <v>14</v>
      </c>
      <c r="I380" t="s">
        <v>14</v>
      </c>
      <c r="J380" t="s">
        <v>1194</v>
      </c>
      <c r="L380">
        <f>COUNTIFS(Out!A:A,A380)</f>
        <v>1</v>
      </c>
    </row>
    <row r="381" spans="1:12" x14ac:dyDescent="0.25">
      <c r="A381">
        <v>116</v>
      </c>
      <c r="B381">
        <v>230</v>
      </c>
      <c r="C381" t="s">
        <v>3</v>
      </c>
      <c r="D381">
        <v>231</v>
      </c>
      <c r="E381" t="s">
        <v>761</v>
      </c>
      <c r="F381" t="s">
        <v>14</v>
      </c>
      <c r="G381" t="s">
        <v>14</v>
      </c>
      <c r="H381" t="s">
        <v>14</v>
      </c>
      <c r="I381" t="s">
        <v>14</v>
      </c>
      <c r="J381" t="s">
        <v>762</v>
      </c>
      <c r="L381">
        <f>COUNTIFS(Out!A:A,A381)</f>
        <v>1</v>
      </c>
    </row>
    <row r="382" spans="1:12" x14ac:dyDescent="0.25">
      <c r="A382">
        <v>84627</v>
      </c>
      <c r="B382">
        <v>230</v>
      </c>
      <c r="C382" t="s">
        <v>3</v>
      </c>
      <c r="D382">
        <v>2625</v>
      </c>
      <c r="E382" t="s">
        <v>1317</v>
      </c>
      <c r="F382" t="s">
        <v>14</v>
      </c>
      <c r="G382" t="s">
        <v>14</v>
      </c>
      <c r="H382" t="s">
        <v>14</v>
      </c>
      <c r="I382" t="s">
        <v>14</v>
      </c>
      <c r="J382" t="s">
        <v>1318</v>
      </c>
      <c r="L382">
        <f>COUNTIFS(Out!A:A,A382)</f>
        <v>1</v>
      </c>
    </row>
    <row r="383" spans="1:12" x14ac:dyDescent="0.25">
      <c r="A383">
        <v>116163</v>
      </c>
      <c r="B383">
        <v>230</v>
      </c>
      <c r="C383" t="s">
        <v>3</v>
      </c>
      <c r="D383">
        <v>2859</v>
      </c>
      <c r="E383" t="s">
        <v>1319</v>
      </c>
      <c r="F383" t="s">
        <v>14</v>
      </c>
      <c r="G383" t="s">
        <v>14</v>
      </c>
      <c r="H383" t="s">
        <v>14</v>
      </c>
      <c r="I383" t="s">
        <v>14</v>
      </c>
      <c r="J383" t="s">
        <v>1320</v>
      </c>
      <c r="L383">
        <f>COUNTIFS(Out!A:A,A383)</f>
        <v>1</v>
      </c>
    </row>
    <row r="384" spans="1:12" x14ac:dyDescent="0.25">
      <c r="A384">
        <v>101768</v>
      </c>
      <c r="B384">
        <v>230</v>
      </c>
      <c r="C384" t="s">
        <v>3</v>
      </c>
      <c r="D384">
        <v>2829</v>
      </c>
      <c r="E384" t="s">
        <v>763</v>
      </c>
      <c r="F384" t="s">
        <v>14</v>
      </c>
      <c r="G384" t="s">
        <v>14</v>
      </c>
      <c r="H384" t="s">
        <v>14</v>
      </c>
      <c r="I384" t="s">
        <v>14</v>
      </c>
      <c r="J384" t="s">
        <v>764</v>
      </c>
      <c r="L384">
        <f>COUNTIFS(Out!A:A,A384)</f>
        <v>0</v>
      </c>
    </row>
    <row r="385" spans="1:12" x14ac:dyDescent="0.25">
      <c r="A385">
        <v>66828</v>
      </c>
      <c r="B385">
        <v>2513</v>
      </c>
      <c r="C385" t="s">
        <v>59</v>
      </c>
      <c r="D385" t="s">
        <v>14</v>
      </c>
      <c r="E385" t="s">
        <v>14</v>
      </c>
      <c r="F385" t="s">
        <v>14</v>
      </c>
      <c r="G385" t="s">
        <v>14</v>
      </c>
      <c r="H385" t="s">
        <v>14</v>
      </c>
      <c r="I385" t="s">
        <v>14</v>
      </c>
      <c r="J385" t="s">
        <v>197</v>
      </c>
      <c r="L385">
        <f>COUNTIFS(Out!A:A,A385)</f>
        <v>0</v>
      </c>
    </row>
    <row r="386" spans="1:12" x14ac:dyDescent="0.25">
      <c r="A386">
        <v>361</v>
      </c>
      <c r="B386">
        <v>2513</v>
      </c>
      <c r="C386" t="s">
        <v>59</v>
      </c>
      <c r="D386">
        <v>427</v>
      </c>
      <c r="E386" t="s">
        <v>59</v>
      </c>
      <c r="F386" t="s">
        <v>14</v>
      </c>
      <c r="G386" t="s">
        <v>14</v>
      </c>
      <c r="H386" t="s">
        <v>14</v>
      </c>
      <c r="I386" t="s">
        <v>14</v>
      </c>
      <c r="J386" t="s">
        <v>765</v>
      </c>
      <c r="L386">
        <f>COUNTIFS(Out!A:A,A386)</f>
        <v>0</v>
      </c>
    </row>
    <row r="387" spans="1:12" x14ac:dyDescent="0.25">
      <c r="A387">
        <v>66831</v>
      </c>
      <c r="B387">
        <v>2516</v>
      </c>
      <c r="C387" t="s">
        <v>55</v>
      </c>
      <c r="D387" t="s">
        <v>14</v>
      </c>
      <c r="E387" t="s">
        <v>14</v>
      </c>
      <c r="F387" t="s">
        <v>14</v>
      </c>
      <c r="G387" t="s">
        <v>14</v>
      </c>
      <c r="H387" t="s">
        <v>14</v>
      </c>
      <c r="I387" t="s">
        <v>14</v>
      </c>
      <c r="J387" t="s">
        <v>200</v>
      </c>
      <c r="L387">
        <f>COUNTIFS(Out!A:A,A387)</f>
        <v>0</v>
      </c>
    </row>
    <row r="388" spans="1:12" x14ac:dyDescent="0.25">
      <c r="A388">
        <v>282</v>
      </c>
      <c r="B388">
        <v>2516</v>
      </c>
      <c r="C388" t="s">
        <v>55</v>
      </c>
      <c r="D388">
        <v>409</v>
      </c>
      <c r="E388" t="s">
        <v>766</v>
      </c>
      <c r="F388" t="s">
        <v>14</v>
      </c>
      <c r="G388" t="s">
        <v>14</v>
      </c>
      <c r="H388" t="s">
        <v>14</v>
      </c>
      <c r="I388" t="s">
        <v>14</v>
      </c>
      <c r="J388" t="s">
        <v>767</v>
      </c>
      <c r="L388">
        <f>COUNTIFS(Out!A:A,A388)</f>
        <v>0</v>
      </c>
    </row>
    <row r="389" spans="1:12" x14ac:dyDescent="0.25">
      <c r="A389">
        <v>450</v>
      </c>
      <c r="B389">
        <v>2516</v>
      </c>
      <c r="C389" t="s">
        <v>55</v>
      </c>
      <c r="D389">
        <v>421</v>
      </c>
      <c r="E389" t="s">
        <v>768</v>
      </c>
      <c r="F389" t="s">
        <v>14</v>
      </c>
      <c r="G389" t="s">
        <v>14</v>
      </c>
      <c r="H389" t="s">
        <v>14</v>
      </c>
      <c r="I389" t="s">
        <v>14</v>
      </c>
      <c r="J389" t="s">
        <v>769</v>
      </c>
      <c r="L389">
        <f>COUNTIFS(Out!A:A,A389)</f>
        <v>0</v>
      </c>
    </row>
    <row r="390" spans="1:12" x14ac:dyDescent="0.25">
      <c r="A390">
        <v>463</v>
      </c>
      <c r="B390">
        <v>2516</v>
      </c>
      <c r="C390" t="s">
        <v>55</v>
      </c>
      <c r="D390">
        <v>2190</v>
      </c>
      <c r="E390" t="s">
        <v>770</v>
      </c>
      <c r="F390" t="s">
        <v>14</v>
      </c>
      <c r="G390" t="s">
        <v>14</v>
      </c>
      <c r="H390" t="s">
        <v>14</v>
      </c>
      <c r="I390" t="s">
        <v>14</v>
      </c>
      <c r="J390" t="s">
        <v>771</v>
      </c>
      <c r="L390">
        <f>COUNTIFS(Out!A:A,A390)</f>
        <v>0</v>
      </c>
    </row>
    <row r="391" spans="1:12" x14ac:dyDescent="0.25">
      <c r="A391">
        <v>281</v>
      </c>
      <c r="B391">
        <v>2516</v>
      </c>
      <c r="C391" t="s">
        <v>55</v>
      </c>
      <c r="D391">
        <v>2178</v>
      </c>
      <c r="E391" t="s">
        <v>772</v>
      </c>
      <c r="F391" t="s">
        <v>14</v>
      </c>
      <c r="G391" t="s">
        <v>14</v>
      </c>
      <c r="H391" t="s">
        <v>14</v>
      </c>
      <c r="I391" t="s">
        <v>14</v>
      </c>
      <c r="J391" t="s">
        <v>773</v>
      </c>
      <c r="L391">
        <f>COUNTIFS(Out!A:A,A391)</f>
        <v>0</v>
      </c>
    </row>
    <row r="392" spans="1:12" x14ac:dyDescent="0.25">
      <c r="A392">
        <v>31800</v>
      </c>
      <c r="B392">
        <v>2516</v>
      </c>
      <c r="C392" t="s">
        <v>55</v>
      </c>
      <c r="D392">
        <v>2260</v>
      </c>
      <c r="E392" t="s">
        <v>774</v>
      </c>
      <c r="F392" t="s">
        <v>14</v>
      </c>
      <c r="G392" t="s">
        <v>14</v>
      </c>
      <c r="H392" t="s">
        <v>14</v>
      </c>
      <c r="I392" t="s">
        <v>14</v>
      </c>
      <c r="J392" t="s">
        <v>775</v>
      </c>
      <c r="L392">
        <f>COUNTIFS(Out!A:A,A392)</f>
        <v>0</v>
      </c>
    </row>
    <row r="393" spans="1:12" x14ac:dyDescent="0.25">
      <c r="A393">
        <v>507</v>
      </c>
      <c r="B393">
        <v>2516</v>
      </c>
      <c r="C393" t="s">
        <v>55</v>
      </c>
      <c r="D393">
        <v>442</v>
      </c>
      <c r="E393" t="s">
        <v>776</v>
      </c>
      <c r="F393" t="s">
        <v>14</v>
      </c>
      <c r="G393" t="s">
        <v>14</v>
      </c>
      <c r="H393" t="s">
        <v>14</v>
      </c>
      <c r="I393" t="s">
        <v>14</v>
      </c>
      <c r="J393" t="s">
        <v>777</v>
      </c>
      <c r="L393">
        <f>COUNTIFS(Out!A:A,A393)</f>
        <v>0</v>
      </c>
    </row>
    <row r="394" spans="1:12" x14ac:dyDescent="0.25">
      <c r="A394">
        <v>40</v>
      </c>
      <c r="B394">
        <v>35</v>
      </c>
      <c r="C394" t="s">
        <v>35</v>
      </c>
      <c r="D394" t="s">
        <v>14</v>
      </c>
      <c r="E394" t="s">
        <v>14</v>
      </c>
      <c r="F394" t="s">
        <v>14</v>
      </c>
      <c r="G394" t="s">
        <v>14</v>
      </c>
      <c r="H394" t="s">
        <v>14</v>
      </c>
      <c r="I394" t="s">
        <v>14</v>
      </c>
      <c r="J394" t="s">
        <v>129</v>
      </c>
      <c r="L394">
        <f>COUNTIFS(Out!A:A,A394)</f>
        <v>0</v>
      </c>
    </row>
    <row r="395" spans="1:12" x14ac:dyDescent="0.25">
      <c r="A395">
        <v>219</v>
      </c>
      <c r="B395">
        <v>35</v>
      </c>
      <c r="C395" t="s">
        <v>35</v>
      </c>
      <c r="D395">
        <v>144</v>
      </c>
      <c r="E395" t="s">
        <v>778</v>
      </c>
      <c r="F395" t="s">
        <v>14</v>
      </c>
      <c r="G395" t="s">
        <v>14</v>
      </c>
      <c r="H395" t="s">
        <v>14</v>
      </c>
      <c r="I395" t="s">
        <v>14</v>
      </c>
      <c r="J395" t="s">
        <v>779</v>
      </c>
      <c r="L395">
        <f>COUNTIFS(Out!A:A,A395)</f>
        <v>0</v>
      </c>
    </row>
    <row r="396" spans="1:12" x14ac:dyDescent="0.25">
      <c r="A396">
        <v>86342</v>
      </c>
      <c r="B396">
        <v>35</v>
      </c>
      <c r="C396" t="s">
        <v>35</v>
      </c>
      <c r="D396">
        <v>2643</v>
      </c>
      <c r="E396" t="s">
        <v>780</v>
      </c>
      <c r="F396" t="s">
        <v>14</v>
      </c>
      <c r="G396" t="s">
        <v>14</v>
      </c>
      <c r="H396" t="s">
        <v>14</v>
      </c>
      <c r="I396" t="s">
        <v>14</v>
      </c>
      <c r="J396" t="s">
        <v>781</v>
      </c>
      <c r="L396">
        <f>COUNTIFS(Out!A:A,A396)</f>
        <v>0</v>
      </c>
    </row>
    <row r="397" spans="1:12" x14ac:dyDescent="0.25">
      <c r="A397">
        <v>489</v>
      </c>
      <c r="B397">
        <v>35</v>
      </c>
      <c r="C397" t="s">
        <v>35</v>
      </c>
      <c r="D397">
        <v>145</v>
      </c>
      <c r="E397" t="s">
        <v>782</v>
      </c>
      <c r="F397" t="s">
        <v>14</v>
      </c>
      <c r="G397" t="s">
        <v>14</v>
      </c>
      <c r="H397" t="s">
        <v>14</v>
      </c>
      <c r="I397" t="s">
        <v>14</v>
      </c>
      <c r="J397" t="s">
        <v>783</v>
      </c>
      <c r="L397">
        <f>COUNTIFS(Out!A:A,A397)</f>
        <v>0</v>
      </c>
    </row>
    <row r="398" spans="1:12" x14ac:dyDescent="0.25">
      <c r="A398">
        <v>199</v>
      </c>
      <c r="B398">
        <v>35</v>
      </c>
      <c r="C398" t="s">
        <v>35</v>
      </c>
      <c r="D398">
        <v>1973</v>
      </c>
      <c r="E398" t="s">
        <v>784</v>
      </c>
      <c r="F398" t="s">
        <v>14</v>
      </c>
      <c r="G398" t="s">
        <v>14</v>
      </c>
      <c r="H398" t="s">
        <v>14</v>
      </c>
      <c r="I398" t="s">
        <v>14</v>
      </c>
      <c r="J398" t="s">
        <v>785</v>
      </c>
      <c r="L398">
        <f>COUNTIFS(Out!A:A,A398)</f>
        <v>0</v>
      </c>
    </row>
    <row r="399" spans="1:12" x14ac:dyDescent="0.25">
      <c r="A399">
        <v>510</v>
      </c>
      <c r="B399">
        <v>35</v>
      </c>
      <c r="C399" t="s">
        <v>35</v>
      </c>
      <c r="D399">
        <v>143</v>
      </c>
      <c r="E399" t="s">
        <v>786</v>
      </c>
      <c r="F399" t="s">
        <v>14</v>
      </c>
      <c r="G399" t="s">
        <v>14</v>
      </c>
      <c r="H399" t="s">
        <v>14</v>
      </c>
      <c r="I399" t="s">
        <v>14</v>
      </c>
      <c r="J399" t="s">
        <v>787</v>
      </c>
      <c r="L399">
        <f>COUNTIFS(Out!A:A,A399)</f>
        <v>0</v>
      </c>
    </row>
    <row r="400" spans="1:12" x14ac:dyDescent="0.25">
      <c r="A400">
        <v>86570</v>
      </c>
      <c r="B400">
        <v>35</v>
      </c>
      <c r="C400" t="s">
        <v>35</v>
      </c>
      <c r="D400">
        <v>2652</v>
      </c>
      <c r="E400" t="s">
        <v>788</v>
      </c>
      <c r="F400" t="s">
        <v>14</v>
      </c>
      <c r="G400" t="s">
        <v>14</v>
      </c>
      <c r="H400" t="s">
        <v>14</v>
      </c>
      <c r="I400" t="s">
        <v>14</v>
      </c>
      <c r="J400" t="s">
        <v>789</v>
      </c>
      <c r="L400">
        <f>COUNTIFS(Out!A:A,A400)</f>
        <v>0</v>
      </c>
    </row>
    <row r="401" spans="1:12" x14ac:dyDescent="0.25">
      <c r="A401">
        <v>245</v>
      </c>
      <c r="B401">
        <v>35</v>
      </c>
      <c r="C401" t="s">
        <v>35</v>
      </c>
      <c r="D401">
        <v>1956</v>
      </c>
      <c r="E401" t="s">
        <v>790</v>
      </c>
      <c r="F401" t="s">
        <v>14</v>
      </c>
      <c r="G401" t="s">
        <v>14</v>
      </c>
      <c r="H401" t="s">
        <v>14</v>
      </c>
      <c r="I401" t="s">
        <v>14</v>
      </c>
      <c r="J401" t="s">
        <v>791</v>
      </c>
      <c r="L401">
        <f>COUNTIFS(Out!A:A,A401)</f>
        <v>0</v>
      </c>
    </row>
    <row r="402" spans="1:12" x14ac:dyDescent="0.25">
      <c r="A402">
        <v>9</v>
      </c>
      <c r="B402">
        <v>1950</v>
      </c>
      <c r="C402" t="s">
        <v>61</v>
      </c>
      <c r="D402" t="s">
        <v>14</v>
      </c>
      <c r="E402" t="s">
        <v>14</v>
      </c>
      <c r="F402" t="s">
        <v>14</v>
      </c>
      <c r="G402" t="s">
        <v>14</v>
      </c>
      <c r="H402" t="s">
        <v>14</v>
      </c>
      <c r="I402" t="s">
        <v>14</v>
      </c>
      <c r="J402" t="s">
        <v>171</v>
      </c>
      <c r="L402">
        <f>COUNTIFS(Out!A:A,A402)</f>
        <v>1</v>
      </c>
    </row>
    <row r="403" spans="1:12" x14ac:dyDescent="0.25">
      <c r="A403">
        <v>36280</v>
      </c>
      <c r="B403">
        <v>1950</v>
      </c>
      <c r="C403" t="s">
        <v>61</v>
      </c>
      <c r="D403">
        <v>2117</v>
      </c>
      <c r="E403" t="s">
        <v>61</v>
      </c>
      <c r="F403" t="s">
        <v>14</v>
      </c>
      <c r="G403" t="s">
        <v>14</v>
      </c>
      <c r="H403" t="s">
        <v>14</v>
      </c>
      <c r="I403" t="s">
        <v>14</v>
      </c>
      <c r="J403" t="s">
        <v>792</v>
      </c>
      <c r="L403">
        <f>COUNTIFS(Out!A:A,A403)</f>
        <v>0</v>
      </c>
    </row>
    <row r="404" spans="1:12" x14ac:dyDescent="0.25">
      <c r="A404">
        <v>85475</v>
      </c>
      <c r="B404">
        <v>2627</v>
      </c>
      <c r="C404" t="s">
        <v>64</v>
      </c>
      <c r="D404" t="s">
        <v>14</v>
      </c>
      <c r="E404" t="s">
        <v>14</v>
      </c>
      <c r="F404" t="s">
        <v>14</v>
      </c>
      <c r="G404" t="s">
        <v>14</v>
      </c>
      <c r="H404" t="s">
        <v>14</v>
      </c>
      <c r="I404" t="s">
        <v>14</v>
      </c>
      <c r="J404" t="s">
        <v>242</v>
      </c>
      <c r="L404">
        <f>COUNTIFS(Out!A:A,A404)</f>
        <v>0</v>
      </c>
    </row>
    <row r="405" spans="1:12" x14ac:dyDescent="0.25">
      <c r="A405">
        <v>86215</v>
      </c>
      <c r="B405">
        <v>2627</v>
      </c>
      <c r="C405" t="s">
        <v>64</v>
      </c>
      <c r="D405">
        <v>2635</v>
      </c>
      <c r="E405" t="s">
        <v>793</v>
      </c>
      <c r="F405" t="s">
        <v>14</v>
      </c>
      <c r="G405" t="s">
        <v>14</v>
      </c>
      <c r="H405" t="s">
        <v>14</v>
      </c>
      <c r="I405" t="s">
        <v>14</v>
      </c>
      <c r="J405" t="s">
        <v>794</v>
      </c>
      <c r="L405">
        <f>COUNTIFS(Out!A:A,A405)</f>
        <v>0</v>
      </c>
    </row>
    <row r="406" spans="1:12" x14ac:dyDescent="0.25">
      <c r="A406">
        <v>84870</v>
      </c>
      <c r="B406">
        <v>2627</v>
      </c>
      <c r="C406" t="s">
        <v>64</v>
      </c>
      <c r="D406">
        <v>2626</v>
      </c>
      <c r="E406" t="s">
        <v>795</v>
      </c>
      <c r="F406" t="s">
        <v>14</v>
      </c>
      <c r="G406" t="s">
        <v>14</v>
      </c>
      <c r="H406" t="s">
        <v>14</v>
      </c>
      <c r="I406" t="s">
        <v>14</v>
      </c>
      <c r="J406" t="s">
        <v>796</v>
      </c>
      <c r="L406">
        <f>COUNTIFS(Out!A:A,A406)</f>
        <v>0</v>
      </c>
    </row>
    <row r="407" spans="1:12" x14ac:dyDescent="0.25">
      <c r="A407">
        <v>82357</v>
      </c>
      <c r="B407">
        <v>2599</v>
      </c>
      <c r="C407" t="s">
        <v>62</v>
      </c>
      <c r="D407" t="s">
        <v>14</v>
      </c>
      <c r="E407" t="s">
        <v>14</v>
      </c>
      <c r="F407" t="s">
        <v>14</v>
      </c>
      <c r="G407" t="s">
        <v>14</v>
      </c>
      <c r="H407" t="s">
        <v>14</v>
      </c>
      <c r="I407" t="s">
        <v>14</v>
      </c>
      <c r="J407" t="s">
        <v>218</v>
      </c>
      <c r="L407">
        <f>COUNTIFS(Out!A:A,A407)</f>
        <v>1</v>
      </c>
    </row>
    <row r="408" spans="1:12" x14ac:dyDescent="0.25">
      <c r="A408">
        <v>82355</v>
      </c>
      <c r="B408">
        <v>2599</v>
      </c>
      <c r="C408" t="s">
        <v>62</v>
      </c>
      <c r="D408">
        <v>2597</v>
      </c>
      <c r="E408" t="s">
        <v>797</v>
      </c>
      <c r="F408" t="s">
        <v>14</v>
      </c>
      <c r="G408" t="s">
        <v>14</v>
      </c>
      <c r="H408" t="s">
        <v>14</v>
      </c>
      <c r="I408" t="s">
        <v>14</v>
      </c>
      <c r="J408" t="s">
        <v>798</v>
      </c>
      <c r="L408">
        <f>COUNTIFS(Out!A:A,A408)</f>
        <v>0</v>
      </c>
    </row>
    <row r="409" spans="1:12" x14ac:dyDescent="0.25">
      <c r="A409">
        <v>82356</v>
      </c>
      <c r="B409">
        <v>2599</v>
      </c>
      <c r="C409" t="s">
        <v>62</v>
      </c>
      <c r="D409">
        <v>2598</v>
      </c>
      <c r="E409" t="s">
        <v>799</v>
      </c>
      <c r="F409" t="s">
        <v>14</v>
      </c>
      <c r="G409" t="s">
        <v>14</v>
      </c>
      <c r="H409" t="s">
        <v>14</v>
      </c>
      <c r="I409" t="s">
        <v>14</v>
      </c>
      <c r="J409" t="s">
        <v>800</v>
      </c>
      <c r="L409">
        <f>COUNTIFS(Out!A:A,A409)</f>
        <v>0</v>
      </c>
    </row>
    <row r="410" spans="1:12" x14ac:dyDescent="0.25">
      <c r="A410">
        <v>83859</v>
      </c>
      <c r="B410">
        <v>2604</v>
      </c>
      <c r="C410" t="s">
        <v>221</v>
      </c>
      <c r="D410" t="s">
        <v>14</v>
      </c>
      <c r="E410" t="s">
        <v>14</v>
      </c>
      <c r="F410" t="s">
        <v>14</v>
      </c>
      <c r="G410" t="s">
        <v>14</v>
      </c>
      <c r="H410" t="s">
        <v>14</v>
      </c>
      <c r="I410" t="s">
        <v>14</v>
      </c>
      <c r="J410" t="s">
        <v>222</v>
      </c>
      <c r="L410">
        <f>COUNTIFS(Out!A:A,A410)</f>
        <v>0</v>
      </c>
    </row>
    <row r="411" spans="1:12" x14ac:dyDescent="0.25">
      <c r="A411">
        <v>436</v>
      </c>
      <c r="B411">
        <v>2604</v>
      </c>
      <c r="C411" t="s">
        <v>221</v>
      </c>
      <c r="D411">
        <v>177</v>
      </c>
      <c r="E411" t="s">
        <v>221</v>
      </c>
      <c r="F411" t="s">
        <v>14</v>
      </c>
      <c r="G411" t="s">
        <v>14</v>
      </c>
      <c r="H411" t="s">
        <v>14</v>
      </c>
      <c r="I411" t="s">
        <v>14</v>
      </c>
      <c r="J411" t="s">
        <v>801</v>
      </c>
      <c r="L411">
        <f>COUNTIFS(Out!A:A,A411)</f>
        <v>0</v>
      </c>
    </row>
    <row r="412" spans="1:12" x14ac:dyDescent="0.25">
      <c r="A412">
        <v>14</v>
      </c>
      <c r="B412">
        <v>452</v>
      </c>
      <c r="C412" t="s">
        <v>63</v>
      </c>
      <c r="D412" t="s">
        <v>14</v>
      </c>
      <c r="E412" t="s">
        <v>14</v>
      </c>
      <c r="F412" t="s">
        <v>14</v>
      </c>
      <c r="G412" t="s">
        <v>14</v>
      </c>
      <c r="H412" t="s">
        <v>14</v>
      </c>
      <c r="I412" t="s">
        <v>14</v>
      </c>
      <c r="J412" t="s">
        <v>167</v>
      </c>
      <c r="L412">
        <f>COUNTIFS(Out!A:A,A412)</f>
        <v>1</v>
      </c>
    </row>
    <row r="413" spans="1:12" x14ac:dyDescent="0.25">
      <c r="A413">
        <v>433</v>
      </c>
      <c r="B413">
        <v>452</v>
      </c>
      <c r="C413" t="s">
        <v>63</v>
      </c>
      <c r="D413">
        <v>468</v>
      </c>
      <c r="E413" t="s">
        <v>63</v>
      </c>
      <c r="F413" t="s">
        <v>14</v>
      </c>
      <c r="G413" t="s">
        <v>14</v>
      </c>
      <c r="H413" t="s">
        <v>14</v>
      </c>
      <c r="I413" t="s">
        <v>14</v>
      </c>
      <c r="J413" t="s">
        <v>802</v>
      </c>
      <c r="L413">
        <f>COUNTIFS(Out!A:A,A413)</f>
        <v>0</v>
      </c>
    </row>
    <row r="414" spans="1:12" x14ac:dyDescent="0.25">
      <c r="A414">
        <v>82235</v>
      </c>
      <c r="B414">
        <v>2593</v>
      </c>
      <c r="C414" t="s">
        <v>216</v>
      </c>
      <c r="D414" t="s">
        <v>14</v>
      </c>
      <c r="E414" t="s">
        <v>14</v>
      </c>
      <c r="F414" t="s">
        <v>14</v>
      </c>
      <c r="G414" t="s">
        <v>14</v>
      </c>
      <c r="H414" t="s">
        <v>14</v>
      </c>
      <c r="I414" t="s">
        <v>14</v>
      </c>
      <c r="J414" t="s">
        <v>217</v>
      </c>
      <c r="L414">
        <f>COUNTIFS(Out!A:A,A414)</f>
        <v>0</v>
      </c>
    </row>
    <row r="415" spans="1:12" x14ac:dyDescent="0.25">
      <c r="A415">
        <v>84339</v>
      </c>
      <c r="B415">
        <v>2593</v>
      </c>
      <c r="C415" t="s">
        <v>216</v>
      </c>
      <c r="D415">
        <v>2623</v>
      </c>
      <c r="E415" t="s">
        <v>216</v>
      </c>
      <c r="F415" t="s">
        <v>14</v>
      </c>
      <c r="G415" t="s">
        <v>14</v>
      </c>
      <c r="H415" t="s">
        <v>14</v>
      </c>
      <c r="I415" t="s">
        <v>14</v>
      </c>
      <c r="J415" t="s">
        <v>803</v>
      </c>
      <c r="L415">
        <f>COUNTIFS(Out!A:A,A415)</f>
        <v>0</v>
      </c>
    </row>
    <row r="416" spans="1:12" x14ac:dyDescent="0.25">
      <c r="A416">
        <v>8</v>
      </c>
      <c r="B416">
        <v>315</v>
      </c>
      <c r="C416" t="s">
        <v>89</v>
      </c>
      <c r="D416" t="s">
        <v>14</v>
      </c>
      <c r="E416" t="s">
        <v>14</v>
      </c>
      <c r="F416" t="s">
        <v>14</v>
      </c>
      <c r="G416" t="s">
        <v>14</v>
      </c>
      <c r="H416" t="s">
        <v>14</v>
      </c>
      <c r="I416" t="s">
        <v>14</v>
      </c>
      <c r="J416" t="s">
        <v>156</v>
      </c>
      <c r="L416">
        <f>COUNTIFS(Out!A:A,A416)</f>
        <v>1</v>
      </c>
    </row>
    <row r="417" spans="1:12" x14ac:dyDescent="0.25">
      <c r="A417">
        <v>360</v>
      </c>
      <c r="B417">
        <v>315</v>
      </c>
      <c r="C417" t="s">
        <v>89</v>
      </c>
      <c r="D417">
        <v>356</v>
      </c>
      <c r="E417" t="s">
        <v>804</v>
      </c>
      <c r="F417" t="s">
        <v>14</v>
      </c>
      <c r="G417" t="s">
        <v>14</v>
      </c>
      <c r="H417" t="s">
        <v>14</v>
      </c>
      <c r="I417" t="s">
        <v>14</v>
      </c>
      <c r="J417" t="s">
        <v>805</v>
      </c>
      <c r="L417">
        <f>COUNTIFS(Out!A:A,A417)</f>
        <v>0</v>
      </c>
    </row>
    <row r="418" spans="1:12" x14ac:dyDescent="0.25">
      <c r="A418">
        <v>474</v>
      </c>
      <c r="B418">
        <v>315</v>
      </c>
      <c r="C418" t="s">
        <v>89</v>
      </c>
      <c r="D418">
        <v>348</v>
      </c>
      <c r="E418" t="s">
        <v>806</v>
      </c>
      <c r="F418" t="s">
        <v>14</v>
      </c>
      <c r="G418" t="s">
        <v>14</v>
      </c>
      <c r="H418" t="s">
        <v>14</v>
      </c>
      <c r="I418" t="s">
        <v>14</v>
      </c>
      <c r="J418" t="s">
        <v>807</v>
      </c>
      <c r="L418">
        <f>COUNTIFS(Out!A:A,A418)</f>
        <v>0</v>
      </c>
    </row>
    <row r="419" spans="1:12" x14ac:dyDescent="0.25">
      <c r="A419">
        <v>485</v>
      </c>
      <c r="B419">
        <v>315</v>
      </c>
      <c r="C419" t="s">
        <v>89</v>
      </c>
      <c r="D419">
        <v>2215</v>
      </c>
      <c r="E419" t="s">
        <v>808</v>
      </c>
      <c r="F419" t="s">
        <v>14</v>
      </c>
      <c r="G419" t="s">
        <v>14</v>
      </c>
      <c r="H419" t="s">
        <v>14</v>
      </c>
      <c r="I419" t="s">
        <v>14</v>
      </c>
      <c r="J419" t="s">
        <v>809</v>
      </c>
      <c r="L419">
        <f>COUNTIFS(Out!A:A,A419)</f>
        <v>0</v>
      </c>
    </row>
    <row r="420" spans="1:12" x14ac:dyDescent="0.25">
      <c r="A420">
        <v>38801</v>
      </c>
      <c r="B420">
        <v>315</v>
      </c>
      <c r="C420" t="s">
        <v>89</v>
      </c>
      <c r="D420">
        <v>2113</v>
      </c>
      <c r="E420" t="s">
        <v>810</v>
      </c>
      <c r="F420" t="s">
        <v>14</v>
      </c>
      <c r="G420" t="s">
        <v>14</v>
      </c>
      <c r="H420" t="s">
        <v>14</v>
      </c>
      <c r="I420" t="s">
        <v>14</v>
      </c>
      <c r="J420" t="s">
        <v>811</v>
      </c>
      <c r="L420">
        <f>COUNTIFS(Out!A:A,A420)</f>
        <v>0</v>
      </c>
    </row>
    <row r="421" spans="1:12" x14ac:dyDescent="0.25">
      <c r="A421">
        <v>59</v>
      </c>
      <c r="B421">
        <v>164</v>
      </c>
      <c r="C421" t="s">
        <v>37</v>
      </c>
      <c r="D421" t="s">
        <v>14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132</v>
      </c>
      <c r="L421">
        <f>COUNTIFS(Out!A:A,A421)</f>
        <v>1</v>
      </c>
    </row>
    <row r="422" spans="1:12" x14ac:dyDescent="0.25">
      <c r="A422">
        <v>430</v>
      </c>
      <c r="B422">
        <v>164</v>
      </c>
      <c r="C422" t="s">
        <v>37</v>
      </c>
      <c r="D422">
        <v>284</v>
      </c>
      <c r="E422" t="s">
        <v>812</v>
      </c>
      <c r="F422" t="s">
        <v>14</v>
      </c>
      <c r="G422" t="s">
        <v>14</v>
      </c>
      <c r="H422" t="s">
        <v>14</v>
      </c>
      <c r="I422" t="s">
        <v>14</v>
      </c>
      <c r="J422" t="s">
        <v>813</v>
      </c>
      <c r="L422">
        <f>COUNTIFS(Out!A:A,A422)</f>
        <v>0</v>
      </c>
    </row>
    <row r="423" spans="1:12" x14ac:dyDescent="0.25">
      <c r="A423">
        <v>343</v>
      </c>
      <c r="B423">
        <v>164</v>
      </c>
      <c r="C423" t="s">
        <v>37</v>
      </c>
      <c r="D423">
        <v>232</v>
      </c>
      <c r="E423" t="s">
        <v>814</v>
      </c>
      <c r="F423" t="s">
        <v>14</v>
      </c>
      <c r="G423" t="s">
        <v>14</v>
      </c>
      <c r="H423" t="s">
        <v>14</v>
      </c>
      <c r="I423" t="s">
        <v>14</v>
      </c>
      <c r="J423" t="s">
        <v>815</v>
      </c>
      <c r="L423">
        <f>COUNTIFS(Out!A:A,A423)</f>
        <v>0</v>
      </c>
    </row>
    <row r="424" spans="1:12" x14ac:dyDescent="0.25">
      <c r="A424">
        <v>96</v>
      </c>
      <c r="B424">
        <v>164</v>
      </c>
      <c r="C424" t="s">
        <v>37</v>
      </c>
      <c r="D424">
        <v>1966</v>
      </c>
      <c r="E424" t="s">
        <v>816</v>
      </c>
      <c r="F424" t="s">
        <v>14</v>
      </c>
      <c r="G424" t="s">
        <v>14</v>
      </c>
      <c r="H424" t="s">
        <v>14</v>
      </c>
      <c r="I424" t="s">
        <v>14</v>
      </c>
      <c r="J424" t="s">
        <v>817</v>
      </c>
      <c r="L424">
        <f>COUNTIFS(Out!A:A,A424)</f>
        <v>0</v>
      </c>
    </row>
    <row r="425" spans="1:12" x14ac:dyDescent="0.25">
      <c r="A425">
        <v>90458</v>
      </c>
      <c r="B425">
        <v>2754</v>
      </c>
      <c r="C425" t="s">
        <v>267</v>
      </c>
      <c r="D425" t="s">
        <v>14</v>
      </c>
      <c r="E425" t="s">
        <v>14</v>
      </c>
      <c r="F425" t="s">
        <v>14</v>
      </c>
      <c r="G425" t="s">
        <v>14</v>
      </c>
      <c r="H425" t="s">
        <v>14</v>
      </c>
      <c r="I425" t="s">
        <v>14</v>
      </c>
      <c r="J425" t="s">
        <v>268</v>
      </c>
      <c r="L425">
        <f>COUNTIFS(Out!A:A,A425)</f>
        <v>0</v>
      </c>
    </row>
    <row r="426" spans="1:12" x14ac:dyDescent="0.25">
      <c r="A426">
        <v>242</v>
      </c>
      <c r="B426">
        <v>2754</v>
      </c>
      <c r="C426" t="s">
        <v>267</v>
      </c>
      <c r="D426">
        <v>2050</v>
      </c>
      <c r="E426" t="s">
        <v>1321</v>
      </c>
      <c r="F426" t="s">
        <v>14</v>
      </c>
      <c r="G426" t="s">
        <v>14</v>
      </c>
      <c r="H426" t="s">
        <v>14</v>
      </c>
      <c r="I426" t="s">
        <v>14</v>
      </c>
      <c r="J426" t="s">
        <v>1322</v>
      </c>
      <c r="L426">
        <f>COUNTIFS(Out!A:A,A426)</f>
        <v>0</v>
      </c>
    </row>
    <row r="427" spans="1:12" x14ac:dyDescent="0.25">
      <c r="A427">
        <v>504</v>
      </c>
      <c r="B427">
        <v>2754</v>
      </c>
      <c r="C427" t="s">
        <v>267</v>
      </c>
      <c r="D427">
        <v>2053</v>
      </c>
      <c r="E427" t="s">
        <v>1323</v>
      </c>
      <c r="F427" t="s">
        <v>14</v>
      </c>
      <c r="G427" t="s">
        <v>14</v>
      </c>
      <c r="H427" t="s">
        <v>14</v>
      </c>
      <c r="I427" t="s">
        <v>14</v>
      </c>
      <c r="J427" t="s">
        <v>1324</v>
      </c>
      <c r="L427">
        <f>COUNTIFS(Out!A:A,A427)</f>
        <v>0</v>
      </c>
    </row>
    <row r="428" spans="1:12" x14ac:dyDescent="0.25">
      <c r="A428">
        <v>90575</v>
      </c>
      <c r="B428">
        <v>2754</v>
      </c>
      <c r="C428" t="s">
        <v>267</v>
      </c>
      <c r="D428">
        <v>2757</v>
      </c>
      <c r="E428" t="s">
        <v>818</v>
      </c>
      <c r="F428" t="s">
        <v>14</v>
      </c>
      <c r="G428" t="s">
        <v>14</v>
      </c>
      <c r="H428" t="s">
        <v>14</v>
      </c>
      <c r="I428" t="s">
        <v>14</v>
      </c>
      <c r="J428" t="s">
        <v>819</v>
      </c>
      <c r="L428">
        <f>COUNTIFS(Out!A:A,A428)</f>
        <v>0</v>
      </c>
    </row>
    <row r="429" spans="1:12" x14ac:dyDescent="0.25">
      <c r="A429">
        <v>83868</v>
      </c>
      <c r="B429">
        <v>2613</v>
      </c>
      <c r="C429" t="s">
        <v>236</v>
      </c>
      <c r="D429" t="s">
        <v>14</v>
      </c>
      <c r="E429" t="s">
        <v>14</v>
      </c>
      <c r="F429" t="s">
        <v>14</v>
      </c>
      <c r="G429" t="s">
        <v>14</v>
      </c>
      <c r="H429" t="s">
        <v>14</v>
      </c>
      <c r="I429" t="s">
        <v>14</v>
      </c>
      <c r="J429" t="s">
        <v>237</v>
      </c>
      <c r="L429">
        <f>COUNTIFS(Out!A:A,A429)</f>
        <v>0</v>
      </c>
    </row>
    <row r="430" spans="1:12" x14ac:dyDescent="0.25">
      <c r="A430">
        <v>221</v>
      </c>
      <c r="B430">
        <v>2613</v>
      </c>
      <c r="C430" t="s">
        <v>236</v>
      </c>
      <c r="D430">
        <v>240</v>
      </c>
      <c r="E430" t="s">
        <v>820</v>
      </c>
      <c r="F430" t="s">
        <v>14</v>
      </c>
      <c r="G430" t="s">
        <v>14</v>
      </c>
      <c r="H430" t="s">
        <v>14</v>
      </c>
      <c r="I430" t="s">
        <v>14</v>
      </c>
      <c r="J430" t="s">
        <v>821</v>
      </c>
      <c r="L430">
        <f>COUNTIFS(Out!A:A,A430)</f>
        <v>0</v>
      </c>
    </row>
    <row r="431" spans="1:12" x14ac:dyDescent="0.25">
      <c r="A431">
        <v>147</v>
      </c>
      <c r="B431">
        <v>2613</v>
      </c>
      <c r="C431" t="s">
        <v>236</v>
      </c>
      <c r="D431">
        <v>1985</v>
      </c>
      <c r="E431" t="s">
        <v>822</v>
      </c>
      <c r="F431" t="s">
        <v>14</v>
      </c>
      <c r="G431" t="s">
        <v>14</v>
      </c>
      <c r="H431" t="s">
        <v>14</v>
      </c>
      <c r="I431" t="s">
        <v>14</v>
      </c>
      <c r="J431" t="s">
        <v>823</v>
      </c>
      <c r="L431">
        <f>COUNTIFS(Out!A:A,A431)</f>
        <v>0</v>
      </c>
    </row>
    <row r="432" spans="1:12" x14ac:dyDescent="0.25">
      <c r="A432">
        <v>367</v>
      </c>
      <c r="B432">
        <v>2613</v>
      </c>
      <c r="C432" t="s">
        <v>236</v>
      </c>
      <c r="D432">
        <v>2027</v>
      </c>
      <c r="E432" t="s">
        <v>824</v>
      </c>
      <c r="F432" t="s">
        <v>14</v>
      </c>
      <c r="G432" t="s">
        <v>14</v>
      </c>
      <c r="H432" t="s">
        <v>14</v>
      </c>
      <c r="I432" t="s">
        <v>14</v>
      </c>
      <c r="J432" t="s">
        <v>825</v>
      </c>
      <c r="L432">
        <f>COUNTIFS(Out!A:A,A432)</f>
        <v>0</v>
      </c>
    </row>
    <row r="433" spans="1:12" x14ac:dyDescent="0.25">
      <c r="A433">
        <v>66826</v>
      </c>
      <c r="B433">
        <v>2511</v>
      </c>
      <c r="C433" t="s">
        <v>57</v>
      </c>
      <c r="D433" t="s">
        <v>14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195</v>
      </c>
      <c r="L433">
        <f>COUNTIFS(Out!A:A,A433)</f>
        <v>0</v>
      </c>
    </row>
    <row r="434" spans="1:12" x14ac:dyDescent="0.25">
      <c r="A434">
        <v>98</v>
      </c>
      <c r="B434">
        <v>2511</v>
      </c>
      <c r="C434" t="s">
        <v>57</v>
      </c>
      <c r="D434">
        <v>428</v>
      </c>
      <c r="E434" t="s">
        <v>826</v>
      </c>
      <c r="F434" t="s">
        <v>14</v>
      </c>
      <c r="G434" t="s">
        <v>14</v>
      </c>
      <c r="H434" t="s">
        <v>14</v>
      </c>
      <c r="I434" t="s">
        <v>14</v>
      </c>
      <c r="J434" t="s">
        <v>827</v>
      </c>
      <c r="L434">
        <f>COUNTIFS(Out!A:A,A434)</f>
        <v>0</v>
      </c>
    </row>
    <row r="435" spans="1:12" x14ac:dyDescent="0.25">
      <c r="A435">
        <v>66</v>
      </c>
      <c r="B435">
        <v>2511</v>
      </c>
      <c r="C435" t="s">
        <v>57</v>
      </c>
      <c r="D435">
        <v>430</v>
      </c>
      <c r="E435" t="s">
        <v>828</v>
      </c>
      <c r="F435" t="s">
        <v>14</v>
      </c>
      <c r="G435" t="s">
        <v>14</v>
      </c>
      <c r="H435" t="s">
        <v>14</v>
      </c>
      <c r="I435" t="s">
        <v>14</v>
      </c>
      <c r="J435" t="s">
        <v>829</v>
      </c>
      <c r="L435">
        <f>COUNTIFS(Out!A:A,A435)</f>
        <v>0</v>
      </c>
    </row>
    <row r="436" spans="1:12" x14ac:dyDescent="0.25">
      <c r="A436">
        <v>71816</v>
      </c>
      <c r="B436">
        <v>2555</v>
      </c>
      <c r="C436" t="s">
        <v>66</v>
      </c>
      <c r="D436" t="s">
        <v>14</v>
      </c>
      <c r="E436" t="s">
        <v>14</v>
      </c>
      <c r="F436" t="s">
        <v>14</v>
      </c>
      <c r="G436" t="s">
        <v>14</v>
      </c>
      <c r="H436" t="s">
        <v>14</v>
      </c>
      <c r="I436" t="s">
        <v>14</v>
      </c>
      <c r="J436" t="s">
        <v>206</v>
      </c>
      <c r="L436">
        <f>COUNTIFS(Out!A:A,A436)</f>
        <v>1</v>
      </c>
    </row>
    <row r="437" spans="1:12" x14ac:dyDescent="0.25">
      <c r="A437">
        <v>28674</v>
      </c>
      <c r="B437">
        <v>2555</v>
      </c>
      <c r="C437" t="s">
        <v>66</v>
      </c>
      <c r="D437">
        <v>2254</v>
      </c>
      <c r="E437" t="s">
        <v>830</v>
      </c>
      <c r="F437" t="s">
        <v>14</v>
      </c>
      <c r="G437" t="s">
        <v>14</v>
      </c>
      <c r="H437" t="s">
        <v>14</v>
      </c>
      <c r="I437" t="s">
        <v>14</v>
      </c>
      <c r="J437" t="s">
        <v>831</v>
      </c>
      <c r="L437">
        <f>COUNTIFS(Out!A:A,A437)</f>
        <v>0</v>
      </c>
    </row>
    <row r="438" spans="1:12" x14ac:dyDescent="0.25">
      <c r="A438">
        <v>86571</v>
      </c>
      <c r="B438">
        <v>2555</v>
      </c>
      <c r="C438" t="s">
        <v>66</v>
      </c>
      <c r="D438">
        <v>2653</v>
      </c>
      <c r="E438" t="s">
        <v>832</v>
      </c>
      <c r="F438" t="s">
        <v>14</v>
      </c>
      <c r="G438" t="s">
        <v>14</v>
      </c>
      <c r="H438" t="s">
        <v>14</v>
      </c>
      <c r="I438" t="s">
        <v>14</v>
      </c>
      <c r="J438" t="s">
        <v>833</v>
      </c>
      <c r="L438">
        <f>COUNTIFS(Out!A:A,A438)</f>
        <v>0</v>
      </c>
    </row>
    <row r="439" spans="1:12" x14ac:dyDescent="0.25">
      <c r="A439">
        <v>91</v>
      </c>
      <c r="B439">
        <v>2555</v>
      </c>
      <c r="C439" t="s">
        <v>66</v>
      </c>
      <c r="D439">
        <v>2056</v>
      </c>
      <c r="E439" t="s">
        <v>834</v>
      </c>
      <c r="F439" t="s">
        <v>14</v>
      </c>
      <c r="G439" t="s">
        <v>14</v>
      </c>
      <c r="H439" t="s">
        <v>14</v>
      </c>
      <c r="I439" t="s">
        <v>14</v>
      </c>
      <c r="J439" t="s">
        <v>835</v>
      </c>
      <c r="L439">
        <f>COUNTIFS(Out!A:A,A439)</f>
        <v>0</v>
      </c>
    </row>
    <row r="440" spans="1:12" x14ac:dyDescent="0.25">
      <c r="A440">
        <v>58</v>
      </c>
      <c r="B440">
        <v>360</v>
      </c>
      <c r="C440" t="s">
        <v>27</v>
      </c>
      <c r="D440" t="s">
        <v>14</v>
      </c>
      <c r="E440" t="s">
        <v>14</v>
      </c>
      <c r="F440" t="s">
        <v>14</v>
      </c>
      <c r="G440" t="s">
        <v>14</v>
      </c>
      <c r="H440" t="s">
        <v>14</v>
      </c>
      <c r="I440" t="s">
        <v>14</v>
      </c>
      <c r="J440" t="s">
        <v>161</v>
      </c>
      <c r="L440">
        <f>COUNTIFS(Out!A:A,A440)</f>
        <v>1</v>
      </c>
    </row>
    <row r="441" spans="1:12" x14ac:dyDescent="0.25">
      <c r="A441">
        <v>101031</v>
      </c>
      <c r="B441">
        <v>360</v>
      </c>
      <c r="C441" t="s">
        <v>27</v>
      </c>
      <c r="D441">
        <v>2809</v>
      </c>
      <c r="E441" t="s">
        <v>836</v>
      </c>
      <c r="F441" t="s">
        <v>14</v>
      </c>
      <c r="G441" t="s">
        <v>14</v>
      </c>
      <c r="H441" t="s">
        <v>14</v>
      </c>
      <c r="I441" t="s">
        <v>14</v>
      </c>
      <c r="J441" t="s">
        <v>837</v>
      </c>
      <c r="L441">
        <f>COUNTIFS(Out!A:A,A441)</f>
        <v>0</v>
      </c>
    </row>
    <row r="442" spans="1:12" x14ac:dyDescent="0.25">
      <c r="A442">
        <v>274</v>
      </c>
      <c r="B442">
        <v>360</v>
      </c>
      <c r="C442" t="s">
        <v>27</v>
      </c>
      <c r="D442">
        <v>2009</v>
      </c>
      <c r="E442" t="s">
        <v>838</v>
      </c>
      <c r="F442" t="s">
        <v>14</v>
      </c>
      <c r="G442" t="s">
        <v>14</v>
      </c>
      <c r="H442" t="s">
        <v>14</v>
      </c>
      <c r="I442" t="s">
        <v>14</v>
      </c>
      <c r="J442" t="s">
        <v>839</v>
      </c>
      <c r="L442">
        <f>COUNTIFS(Out!A:A,A442)</f>
        <v>0</v>
      </c>
    </row>
    <row r="443" spans="1:12" x14ac:dyDescent="0.25">
      <c r="A443">
        <v>101032</v>
      </c>
      <c r="B443">
        <v>360</v>
      </c>
      <c r="C443" t="s">
        <v>27</v>
      </c>
      <c r="D443">
        <v>2810</v>
      </c>
      <c r="E443" t="s">
        <v>840</v>
      </c>
      <c r="F443" t="s">
        <v>14</v>
      </c>
      <c r="G443" t="s">
        <v>14</v>
      </c>
      <c r="H443" t="s">
        <v>14</v>
      </c>
      <c r="I443" t="s">
        <v>14</v>
      </c>
      <c r="J443" t="s">
        <v>841</v>
      </c>
      <c r="L443">
        <f>COUNTIFS(Out!A:A,A443)</f>
        <v>0</v>
      </c>
    </row>
    <row r="444" spans="1:12" x14ac:dyDescent="0.25">
      <c r="A444">
        <v>101046</v>
      </c>
      <c r="B444">
        <v>360</v>
      </c>
      <c r="C444" t="s">
        <v>27</v>
      </c>
      <c r="D444">
        <v>2824</v>
      </c>
      <c r="E444" t="s">
        <v>842</v>
      </c>
      <c r="F444" t="s">
        <v>14</v>
      </c>
      <c r="G444" t="s">
        <v>14</v>
      </c>
      <c r="H444" t="s">
        <v>14</v>
      </c>
      <c r="I444" t="s">
        <v>14</v>
      </c>
      <c r="J444" t="s">
        <v>843</v>
      </c>
      <c r="L444">
        <f>COUNTIFS(Out!A:A,A444)</f>
        <v>0</v>
      </c>
    </row>
    <row r="445" spans="1:12" x14ac:dyDescent="0.25">
      <c r="A445">
        <v>66829</v>
      </c>
      <c r="B445">
        <v>2514</v>
      </c>
      <c r="C445" t="s">
        <v>65</v>
      </c>
      <c r="D445" t="s">
        <v>14</v>
      </c>
      <c r="E445" t="s">
        <v>14</v>
      </c>
      <c r="F445" t="s">
        <v>14</v>
      </c>
      <c r="G445" t="s">
        <v>14</v>
      </c>
      <c r="H445" t="s">
        <v>14</v>
      </c>
      <c r="I445" t="s">
        <v>14</v>
      </c>
      <c r="J445" t="s">
        <v>198</v>
      </c>
      <c r="L445">
        <f>COUNTIFS(Out!A:A,A445)</f>
        <v>1</v>
      </c>
    </row>
    <row r="446" spans="1:12" x14ac:dyDescent="0.25">
      <c r="A446">
        <v>32485</v>
      </c>
      <c r="B446">
        <v>2514</v>
      </c>
      <c r="C446" t="s">
        <v>65</v>
      </c>
      <c r="D446">
        <v>2263</v>
      </c>
      <c r="E446" t="s">
        <v>65</v>
      </c>
      <c r="F446" t="s">
        <v>14</v>
      </c>
      <c r="G446" t="s">
        <v>14</v>
      </c>
      <c r="H446" t="s">
        <v>14</v>
      </c>
      <c r="I446" t="s">
        <v>14</v>
      </c>
      <c r="J446" t="s">
        <v>844</v>
      </c>
      <c r="L446">
        <f>COUNTIFS(Out!A:A,A446)</f>
        <v>0</v>
      </c>
    </row>
    <row r="447" spans="1:12" x14ac:dyDescent="0.25">
      <c r="A447">
        <v>24668</v>
      </c>
      <c r="B447">
        <v>2236</v>
      </c>
      <c r="C447" t="s">
        <v>181</v>
      </c>
      <c r="D447" t="s">
        <v>14</v>
      </c>
      <c r="E447" t="s">
        <v>14</v>
      </c>
      <c r="F447" t="s">
        <v>14</v>
      </c>
      <c r="G447" t="s">
        <v>14</v>
      </c>
      <c r="H447" t="s">
        <v>14</v>
      </c>
      <c r="I447" t="s">
        <v>14</v>
      </c>
      <c r="J447" t="s">
        <v>182</v>
      </c>
      <c r="L447">
        <f>COUNTIFS(Out!A:A,A447)</f>
        <v>0</v>
      </c>
    </row>
    <row r="448" spans="1:12" x14ac:dyDescent="0.25">
      <c r="A448">
        <v>24669</v>
      </c>
      <c r="B448">
        <v>2236</v>
      </c>
      <c r="C448" t="s">
        <v>181</v>
      </c>
      <c r="D448">
        <v>2237</v>
      </c>
      <c r="E448" t="s">
        <v>845</v>
      </c>
      <c r="F448" t="s">
        <v>14</v>
      </c>
      <c r="G448" t="s">
        <v>14</v>
      </c>
      <c r="H448" t="s">
        <v>14</v>
      </c>
      <c r="I448" t="s">
        <v>14</v>
      </c>
      <c r="J448" t="s">
        <v>846</v>
      </c>
      <c r="L448">
        <f>COUNTIFS(Out!A:A,A448)</f>
        <v>0</v>
      </c>
    </row>
    <row r="449" spans="1:12" x14ac:dyDescent="0.25">
      <c r="A449">
        <v>24670</v>
      </c>
      <c r="B449">
        <v>2236</v>
      </c>
      <c r="C449" t="s">
        <v>181</v>
      </c>
      <c r="D449">
        <v>2238</v>
      </c>
      <c r="E449" t="s">
        <v>847</v>
      </c>
      <c r="F449" t="s">
        <v>14</v>
      </c>
      <c r="G449" t="s">
        <v>14</v>
      </c>
      <c r="H449" t="s">
        <v>14</v>
      </c>
      <c r="I449" t="s">
        <v>14</v>
      </c>
      <c r="J449" t="s">
        <v>848</v>
      </c>
      <c r="L449">
        <f>COUNTIFS(Out!A:A,A449)</f>
        <v>0</v>
      </c>
    </row>
    <row r="450" spans="1:12" x14ac:dyDescent="0.25">
      <c r="A450">
        <v>24695</v>
      </c>
      <c r="B450">
        <v>2236</v>
      </c>
      <c r="C450" t="s">
        <v>181</v>
      </c>
      <c r="D450">
        <v>2239</v>
      </c>
      <c r="E450" t="s">
        <v>849</v>
      </c>
      <c r="F450" t="s">
        <v>14</v>
      </c>
      <c r="G450" t="s">
        <v>14</v>
      </c>
      <c r="H450" t="s">
        <v>14</v>
      </c>
      <c r="I450" t="s">
        <v>14</v>
      </c>
      <c r="J450" t="s">
        <v>850</v>
      </c>
      <c r="L450">
        <f>COUNTIFS(Out!A:A,A450)</f>
        <v>0</v>
      </c>
    </row>
    <row r="451" spans="1:12" x14ac:dyDescent="0.25">
      <c r="A451">
        <v>71815</v>
      </c>
      <c r="B451">
        <v>2554</v>
      </c>
      <c r="C451" t="s">
        <v>60</v>
      </c>
      <c r="D451" t="s">
        <v>14</v>
      </c>
      <c r="E451" t="s">
        <v>14</v>
      </c>
      <c r="F451" t="s">
        <v>14</v>
      </c>
      <c r="G451" t="s">
        <v>14</v>
      </c>
      <c r="H451" t="s">
        <v>14</v>
      </c>
      <c r="I451" t="s">
        <v>14</v>
      </c>
      <c r="J451" t="s">
        <v>205</v>
      </c>
      <c r="L451">
        <f>COUNTIFS(Out!A:A,A451)</f>
        <v>0</v>
      </c>
    </row>
    <row r="452" spans="1:12" x14ac:dyDescent="0.25">
      <c r="A452">
        <v>534</v>
      </c>
      <c r="B452">
        <v>2554</v>
      </c>
      <c r="C452" t="s">
        <v>60</v>
      </c>
      <c r="D452">
        <v>171</v>
      </c>
      <c r="E452" t="s">
        <v>851</v>
      </c>
      <c r="F452" t="s">
        <v>14</v>
      </c>
      <c r="G452" t="s">
        <v>14</v>
      </c>
      <c r="H452" t="s">
        <v>14</v>
      </c>
      <c r="I452" t="s">
        <v>14</v>
      </c>
      <c r="J452" t="s">
        <v>852</v>
      </c>
      <c r="L452">
        <f>COUNTIFS(Out!A:A,A452)</f>
        <v>0</v>
      </c>
    </row>
    <row r="453" spans="1:12" x14ac:dyDescent="0.25">
      <c r="A453">
        <v>82236</v>
      </c>
      <c r="B453">
        <v>2554</v>
      </c>
      <c r="C453" t="s">
        <v>60</v>
      </c>
      <c r="D453">
        <v>2594</v>
      </c>
      <c r="E453" t="s">
        <v>853</v>
      </c>
      <c r="F453" t="s">
        <v>14</v>
      </c>
      <c r="G453" t="s">
        <v>14</v>
      </c>
      <c r="H453" t="s">
        <v>14</v>
      </c>
      <c r="I453" t="s">
        <v>14</v>
      </c>
      <c r="J453" t="s">
        <v>854</v>
      </c>
      <c r="L453">
        <f>COUNTIFS(Out!A:A,A453)</f>
        <v>0</v>
      </c>
    </row>
    <row r="454" spans="1:12" x14ac:dyDescent="0.25">
      <c r="A454">
        <v>447</v>
      </c>
      <c r="B454">
        <v>2554</v>
      </c>
      <c r="C454" t="s">
        <v>60</v>
      </c>
      <c r="D454">
        <v>2158</v>
      </c>
      <c r="E454" t="s">
        <v>855</v>
      </c>
      <c r="F454" t="s">
        <v>14</v>
      </c>
      <c r="G454" t="s">
        <v>14</v>
      </c>
      <c r="H454" t="s">
        <v>14</v>
      </c>
      <c r="I454" t="s">
        <v>14</v>
      </c>
      <c r="J454" t="s">
        <v>856</v>
      </c>
      <c r="L454">
        <f>COUNTIFS(Out!A:A,A454)</f>
        <v>0</v>
      </c>
    </row>
    <row r="455" spans="1:12" x14ac:dyDescent="0.25">
      <c r="A455">
        <v>191</v>
      </c>
      <c r="B455">
        <v>2554</v>
      </c>
      <c r="C455" t="s">
        <v>60</v>
      </c>
      <c r="D455">
        <v>2157</v>
      </c>
      <c r="E455" t="s">
        <v>857</v>
      </c>
      <c r="F455" t="s">
        <v>14</v>
      </c>
      <c r="G455" t="s">
        <v>14</v>
      </c>
      <c r="H455" t="s">
        <v>14</v>
      </c>
      <c r="I455" t="s">
        <v>14</v>
      </c>
      <c r="J455" t="s">
        <v>858</v>
      </c>
      <c r="L455">
        <f>COUNTIFS(Out!A:A,A455)</f>
        <v>0</v>
      </c>
    </row>
    <row r="456" spans="1:12" x14ac:dyDescent="0.25">
      <c r="A456">
        <v>124</v>
      </c>
      <c r="B456">
        <v>2554</v>
      </c>
      <c r="C456" t="s">
        <v>60</v>
      </c>
      <c r="D456">
        <v>43</v>
      </c>
      <c r="E456" t="s">
        <v>859</v>
      </c>
      <c r="F456" t="s">
        <v>14</v>
      </c>
      <c r="G456" t="s">
        <v>14</v>
      </c>
      <c r="H456" t="s">
        <v>14</v>
      </c>
      <c r="I456" t="s">
        <v>14</v>
      </c>
      <c r="J456" t="s">
        <v>860</v>
      </c>
      <c r="L456">
        <f>COUNTIFS(Out!A:A,A456)</f>
        <v>0</v>
      </c>
    </row>
    <row r="457" spans="1:12" x14ac:dyDescent="0.25">
      <c r="A457">
        <v>102471</v>
      </c>
      <c r="B457">
        <v>2554</v>
      </c>
      <c r="C457" t="s">
        <v>60</v>
      </c>
      <c r="D457">
        <v>2835</v>
      </c>
      <c r="E457" t="s">
        <v>861</v>
      </c>
      <c r="F457" t="s">
        <v>14</v>
      </c>
      <c r="G457" t="s">
        <v>14</v>
      </c>
      <c r="H457" t="s">
        <v>14</v>
      </c>
      <c r="I457" t="s">
        <v>14</v>
      </c>
      <c r="J457" t="s">
        <v>862</v>
      </c>
      <c r="L457">
        <f>COUNTIFS(Out!A:A,A457)</f>
        <v>0</v>
      </c>
    </row>
    <row r="458" spans="1:12" x14ac:dyDescent="0.25">
      <c r="A458">
        <v>155</v>
      </c>
      <c r="B458">
        <v>2554</v>
      </c>
      <c r="C458" t="s">
        <v>60</v>
      </c>
      <c r="D458">
        <v>41</v>
      </c>
      <c r="E458" t="s">
        <v>863</v>
      </c>
      <c r="F458" t="s">
        <v>14</v>
      </c>
      <c r="G458" t="s">
        <v>14</v>
      </c>
      <c r="H458" t="s">
        <v>14</v>
      </c>
      <c r="I458" t="s">
        <v>14</v>
      </c>
      <c r="J458" t="s">
        <v>864</v>
      </c>
      <c r="L458">
        <f>COUNTIFS(Out!A:A,A458)</f>
        <v>0</v>
      </c>
    </row>
    <row r="459" spans="1:12" x14ac:dyDescent="0.25">
      <c r="A459">
        <v>473</v>
      </c>
      <c r="B459">
        <v>2554</v>
      </c>
      <c r="C459" t="s">
        <v>60</v>
      </c>
      <c r="D459">
        <v>389</v>
      </c>
      <c r="E459" t="s">
        <v>865</v>
      </c>
      <c r="F459" t="s">
        <v>14</v>
      </c>
      <c r="G459" t="s">
        <v>14</v>
      </c>
      <c r="H459" t="s">
        <v>14</v>
      </c>
      <c r="I459" t="s">
        <v>14</v>
      </c>
      <c r="J459" t="s">
        <v>866</v>
      </c>
      <c r="L459">
        <f>COUNTIFS(Out!A:A,A459)</f>
        <v>0</v>
      </c>
    </row>
    <row r="460" spans="1:12" x14ac:dyDescent="0.25">
      <c r="A460">
        <v>187</v>
      </c>
      <c r="B460">
        <v>2554</v>
      </c>
      <c r="C460" t="s">
        <v>60</v>
      </c>
      <c r="D460">
        <v>133</v>
      </c>
      <c r="E460" t="s">
        <v>867</v>
      </c>
      <c r="F460" t="s">
        <v>14</v>
      </c>
      <c r="G460" t="s">
        <v>14</v>
      </c>
      <c r="H460" t="s">
        <v>14</v>
      </c>
      <c r="I460" t="s">
        <v>14</v>
      </c>
      <c r="J460" t="s">
        <v>868</v>
      </c>
      <c r="L460">
        <f>COUNTIFS(Out!A:A,A460)</f>
        <v>0</v>
      </c>
    </row>
    <row r="461" spans="1:12" x14ac:dyDescent="0.25">
      <c r="A461">
        <v>439</v>
      </c>
      <c r="B461">
        <v>2554</v>
      </c>
      <c r="C461" t="s">
        <v>60</v>
      </c>
      <c r="D461">
        <v>2049</v>
      </c>
      <c r="E461" t="s">
        <v>869</v>
      </c>
      <c r="F461" t="s">
        <v>14</v>
      </c>
      <c r="G461" t="s">
        <v>14</v>
      </c>
      <c r="H461" t="s">
        <v>14</v>
      </c>
      <c r="I461" t="s">
        <v>14</v>
      </c>
      <c r="J461" t="s">
        <v>870</v>
      </c>
      <c r="L461">
        <f>COUNTIFS(Out!A:A,A461)</f>
        <v>0</v>
      </c>
    </row>
    <row r="462" spans="1:12" x14ac:dyDescent="0.25">
      <c r="A462">
        <v>516</v>
      </c>
      <c r="B462">
        <v>2554</v>
      </c>
      <c r="C462" t="s">
        <v>60</v>
      </c>
      <c r="D462">
        <v>218</v>
      </c>
      <c r="E462" t="s">
        <v>871</v>
      </c>
      <c r="F462" t="s">
        <v>14</v>
      </c>
      <c r="G462" t="s">
        <v>14</v>
      </c>
      <c r="H462" t="s">
        <v>14</v>
      </c>
      <c r="I462" t="s">
        <v>14</v>
      </c>
      <c r="J462" t="s">
        <v>872</v>
      </c>
      <c r="L462">
        <f>COUNTIFS(Out!A:A,A462)</f>
        <v>0</v>
      </c>
    </row>
    <row r="463" spans="1:12" x14ac:dyDescent="0.25">
      <c r="A463">
        <v>30</v>
      </c>
      <c r="B463">
        <v>36</v>
      </c>
      <c r="C463" t="s">
        <v>130</v>
      </c>
      <c r="D463" t="s">
        <v>14</v>
      </c>
      <c r="E463" t="s">
        <v>14</v>
      </c>
      <c r="F463" t="s">
        <v>14</v>
      </c>
      <c r="G463" t="s">
        <v>14</v>
      </c>
      <c r="H463" t="s">
        <v>14</v>
      </c>
      <c r="I463" t="s">
        <v>14</v>
      </c>
      <c r="J463" t="s">
        <v>131</v>
      </c>
      <c r="L463">
        <f>COUNTIFS(Out!A:A,A463)</f>
        <v>0</v>
      </c>
    </row>
    <row r="464" spans="1:12" x14ac:dyDescent="0.25">
      <c r="A464">
        <v>307</v>
      </c>
      <c r="B464">
        <v>36</v>
      </c>
      <c r="C464" t="s">
        <v>130</v>
      </c>
      <c r="D464">
        <v>157</v>
      </c>
      <c r="E464" t="s">
        <v>873</v>
      </c>
      <c r="F464" t="s">
        <v>14</v>
      </c>
      <c r="G464" t="s">
        <v>14</v>
      </c>
      <c r="H464" t="s">
        <v>14</v>
      </c>
      <c r="I464" t="s">
        <v>14</v>
      </c>
      <c r="J464" t="s">
        <v>874</v>
      </c>
      <c r="L464">
        <f>COUNTIFS(Out!A:A,A464)</f>
        <v>0</v>
      </c>
    </row>
    <row r="465" spans="1:12" x14ac:dyDescent="0.25">
      <c r="A465">
        <v>452</v>
      </c>
      <c r="B465">
        <v>36</v>
      </c>
      <c r="C465" t="s">
        <v>130</v>
      </c>
      <c r="D465">
        <v>1989</v>
      </c>
      <c r="E465" t="s">
        <v>875</v>
      </c>
      <c r="F465" t="s">
        <v>14</v>
      </c>
      <c r="G465" t="s">
        <v>14</v>
      </c>
      <c r="H465" t="s">
        <v>14</v>
      </c>
      <c r="I465" t="s">
        <v>14</v>
      </c>
      <c r="J465" t="s">
        <v>876</v>
      </c>
      <c r="L465">
        <f>COUNTIFS(Out!A:A,A465)</f>
        <v>0</v>
      </c>
    </row>
    <row r="466" spans="1:12" x14ac:dyDescent="0.25">
      <c r="A466">
        <v>86572</v>
      </c>
      <c r="B466">
        <v>36</v>
      </c>
      <c r="C466" t="s">
        <v>130</v>
      </c>
      <c r="D466">
        <v>2654</v>
      </c>
      <c r="E466" t="s">
        <v>877</v>
      </c>
      <c r="F466" t="s">
        <v>14</v>
      </c>
      <c r="G466" t="s">
        <v>14</v>
      </c>
      <c r="H466" t="s">
        <v>14</v>
      </c>
      <c r="I466" t="s">
        <v>14</v>
      </c>
      <c r="J466" t="s">
        <v>878</v>
      </c>
      <c r="L466">
        <f>COUNTIFS(Out!A:A,A466)</f>
        <v>0</v>
      </c>
    </row>
    <row r="467" spans="1:12" x14ac:dyDescent="0.25">
      <c r="A467">
        <v>200</v>
      </c>
      <c r="B467">
        <v>36</v>
      </c>
      <c r="C467" t="s">
        <v>130</v>
      </c>
      <c r="D467">
        <v>146</v>
      </c>
      <c r="E467" t="s">
        <v>879</v>
      </c>
      <c r="F467" t="s">
        <v>14</v>
      </c>
      <c r="G467" t="s">
        <v>14</v>
      </c>
      <c r="H467" t="s">
        <v>14</v>
      </c>
      <c r="I467" t="s">
        <v>14</v>
      </c>
      <c r="J467" t="s">
        <v>880</v>
      </c>
      <c r="L467">
        <f>COUNTIFS(Out!A:A,A467)</f>
        <v>0</v>
      </c>
    </row>
    <row r="468" spans="1:12" x14ac:dyDescent="0.25">
      <c r="A468">
        <v>88024</v>
      </c>
      <c r="B468">
        <v>2733</v>
      </c>
      <c r="C468" t="s">
        <v>257</v>
      </c>
      <c r="D468" t="s">
        <v>14</v>
      </c>
      <c r="E468" t="s">
        <v>14</v>
      </c>
      <c r="F468" t="s">
        <v>14</v>
      </c>
      <c r="G468" t="s">
        <v>14</v>
      </c>
      <c r="H468" t="s">
        <v>14</v>
      </c>
      <c r="I468" t="s">
        <v>14</v>
      </c>
      <c r="J468" t="s">
        <v>258</v>
      </c>
      <c r="L468">
        <f>COUNTIFS(Out!A:A,A468)</f>
        <v>0</v>
      </c>
    </row>
    <row r="469" spans="1:12" x14ac:dyDescent="0.25">
      <c r="A469">
        <v>88025</v>
      </c>
      <c r="B469">
        <v>2733</v>
      </c>
      <c r="C469" t="s">
        <v>257</v>
      </c>
      <c r="D469">
        <v>2734</v>
      </c>
      <c r="E469" t="s">
        <v>881</v>
      </c>
      <c r="F469" t="s">
        <v>14</v>
      </c>
      <c r="G469" t="s">
        <v>14</v>
      </c>
      <c r="H469" t="s">
        <v>14</v>
      </c>
      <c r="I469" t="s">
        <v>14</v>
      </c>
      <c r="J469" t="s">
        <v>882</v>
      </c>
      <c r="L469">
        <f>COUNTIFS(Out!A:A,A469)</f>
        <v>0</v>
      </c>
    </row>
    <row r="470" spans="1:12" x14ac:dyDescent="0.25">
      <c r="A470">
        <v>88028</v>
      </c>
      <c r="B470">
        <v>2733</v>
      </c>
      <c r="C470" t="s">
        <v>257</v>
      </c>
      <c r="D470">
        <v>2737</v>
      </c>
      <c r="E470" t="s">
        <v>883</v>
      </c>
      <c r="F470" t="s">
        <v>14</v>
      </c>
      <c r="G470" t="s">
        <v>14</v>
      </c>
      <c r="H470" t="s">
        <v>14</v>
      </c>
      <c r="I470" t="s">
        <v>14</v>
      </c>
      <c r="J470" t="s">
        <v>884</v>
      </c>
      <c r="L470">
        <f>COUNTIFS(Out!A:A,A470)</f>
        <v>0</v>
      </c>
    </row>
    <row r="471" spans="1:12" x14ac:dyDescent="0.25">
      <c r="A471">
        <v>88026</v>
      </c>
      <c r="B471">
        <v>2733</v>
      </c>
      <c r="C471" t="s">
        <v>257</v>
      </c>
      <c r="D471">
        <v>2735</v>
      </c>
      <c r="E471" t="s">
        <v>885</v>
      </c>
      <c r="F471" t="s">
        <v>14</v>
      </c>
      <c r="G471" t="s">
        <v>14</v>
      </c>
      <c r="H471" t="s">
        <v>14</v>
      </c>
      <c r="I471" t="s">
        <v>14</v>
      </c>
      <c r="J471" t="s">
        <v>886</v>
      </c>
      <c r="L471">
        <f>COUNTIFS(Out!A:A,A471)</f>
        <v>0</v>
      </c>
    </row>
    <row r="472" spans="1:12" x14ac:dyDescent="0.25">
      <c r="A472">
        <v>88027</v>
      </c>
      <c r="B472">
        <v>2733</v>
      </c>
      <c r="C472" t="s">
        <v>257</v>
      </c>
      <c r="D472">
        <v>2736</v>
      </c>
      <c r="E472" t="s">
        <v>887</v>
      </c>
      <c r="F472" t="s">
        <v>14</v>
      </c>
      <c r="G472" t="s">
        <v>14</v>
      </c>
      <c r="H472" t="s">
        <v>14</v>
      </c>
      <c r="I472" t="s">
        <v>14</v>
      </c>
      <c r="J472" t="s">
        <v>888</v>
      </c>
      <c r="L472">
        <f>COUNTIFS(Out!A:A,A472)</f>
        <v>0</v>
      </c>
    </row>
    <row r="473" spans="1:12" x14ac:dyDescent="0.25">
      <c r="A473">
        <v>87997</v>
      </c>
      <c r="B473">
        <v>2706</v>
      </c>
      <c r="C473" t="s">
        <v>249</v>
      </c>
      <c r="D473" t="s">
        <v>14</v>
      </c>
      <c r="E473" t="s">
        <v>14</v>
      </c>
      <c r="F473" t="s">
        <v>14</v>
      </c>
      <c r="G473" t="s">
        <v>14</v>
      </c>
      <c r="H473" t="s">
        <v>14</v>
      </c>
      <c r="I473" t="s">
        <v>14</v>
      </c>
      <c r="J473" t="s">
        <v>250</v>
      </c>
      <c r="L473">
        <f>COUNTIFS(Out!A:A,A473)</f>
        <v>0</v>
      </c>
    </row>
    <row r="474" spans="1:12" x14ac:dyDescent="0.25">
      <c r="A474">
        <v>87998</v>
      </c>
      <c r="B474">
        <v>2706</v>
      </c>
      <c r="C474" t="s">
        <v>249</v>
      </c>
      <c r="D474">
        <v>2707</v>
      </c>
      <c r="E474" t="s">
        <v>889</v>
      </c>
      <c r="F474" t="s">
        <v>14</v>
      </c>
      <c r="G474" t="s">
        <v>14</v>
      </c>
      <c r="H474" t="s">
        <v>14</v>
      </c>
      <c r="I474" t="s">
        <v>14</v>
      </c>
      <c r="J474" t="s">
        <v>890</v>
      </c>
      <c r="L474">
        <f>COUNTIFS(Out!A:A,A474)</f>
        <v>0</v>
      </c>
    </row>
    <row r="475" spans="1:12" x14ac:dyDescent="0.25">
      <c r="A475">
        <v>88009</v>
      </c>
      <c r="B475">
        <v>2718</v>
      </c>
      <c r="C475" t="s">
        <v>253</v>
      </c>
      <c r="D475" t="s">
        <v>14</v>
      </c>
      <c r="E475" t="s">
        <v>14</v>
      </c>
      <c r="F475" t="s">
        <v>14</v>
      </c>
      <c r="G475" t="s">
        <v>14</v>
      </c>
      <c r="H475" t="s">
        <v>14</v>
      </c>
      <c r="I475" t="s">
        <v>14</v>
      </c>
      <c r="J475" t="s">
        <v>254</v>
      </c>
      <c r="L475">
        <f>COUNTIFS(Out!A:A,A475)</f>
        <v>0</v>
      </c>
    </row>
    <row r="476" spans="1:12" x14ac:dyDescent="0.25">
      <c r="A476">
        <v>88012</v>
      </c>
      <c r="B476">
        <v>2718</v>
      </c>
      <c r="C476" t="s">
        <v>253</v>
      </c>
      <c r="D476">
        <v>2721</v>
      </c>
      <c r="E476" t="s">
        <v>891</v>
      </c>
      <c r="F476" t="s">
        <v>14</v>
      </c>
      <c r="G476" t="s">
        <v>14</v>
      </c>
      <c r="H476" t="s">
        <v>14</v>
      </c>
      <c r="I476" t="s">
        <v>14</v>
      </c>
      <c r="J476" t="s">
        <v>892</v>
      </c>
      <c r="L476">
        <f>COUNTIFS(Out!A:A,A476)</f>
        <v>0</v>
      </c>
    </row>
    <row r="477" spans="1:12" x14ac:dyDescent="0.25">
      <c r="A477">
        <v>88010</v>
      </c>
      <c r="B477">
        <v>2718</v>
      </c>
      <c r="C477" t="s">
        <v>253</v>
      </c>
      <c r="D477">
        <v>2719</v>
      </c>
      <c r="E477" t="s">
        <v>893</v>
      </c>
      <c r="F477" t="s">
        <v>14</v>
      </c>
      <c r="G477" t="s">
        <v>14</v>
      </c>
      <c r="H477" t="s">
        <v>14</v>
      </c>
      <c r="I477" t="s">
        <v>14</v>
      </c>
      <c r="J477" t="s">
        <v>894</v>
      </c>
      <c r="L477">
        <f>COUNTIFS(Out!A:A,A477)</f>
        <v>0</v>
      </c>
    </row>
    <row r="478" spans="1:12" x14ac:dyDescent="0.25">
      <c r="A478">
        <v>88011</v>
      </c>
      <c r="B478">
        <v>2718</v>
      </c>
      <c r="C478" t="s">
        <v>253</v>
      </c>
      <c r="D478">
        <v>2720</v>
      </c>
      <c r="E478" t="s">
        <v>895</v>
      </c>
      <c r="F478" t="s">
        <v>14</v>
      </c>
      <c r="G478" t="s">
        <v>14</v>
      </c>
      <c r="H478" t="s">
        <v>14</v>
      </c>
      <c r="I478" t="s">
        <v>14</v>
      </c>
      <c r="J478" t="s">
        <v>896</v>
      </c>
      <c r="L478">
        <f>COUNTIFS(Out!A:A,A478)</f>
        <v>0</v>
      </c>
    </row>
    <row r="479" spans="1:12" x14ac:dyDescent="0.25">
      <c r="A479">
        <v>88014</v>
      </c>
      <c r="B479">
        <v>2718</v>
      </c>
      <c r="C479" t="s">
        <v>253</v>
      </c>
      <c r="D479">
        <v>2723</v>
      </c>
      <c r="E479" t="s">
        <v>897</v>
      </c>
      <c r="F479" t="s">
        <v>14</v>
      </c>
      <c r="G479" t="s">
        <v>14</v>
      </c>
      <c r="H479" t="s">
        <v>14</v>
      </c>
      <c r="I479" t="s">
        <v>14</v>
      </c>
      <c r="J479" t="s">
        <v>898</v>
      </c>
      <c r="L479">
        <f>COUNTIFS(Out!A:A,A479)</f>
        <v>0</v>
      </c>
    </row>
    <row r="480" spans="1:12" x14ac:dyDescent="0.25">
      <c r="A480">
        <v>88013</v>
      </c>
      <c r="B480">
        <v>2718</v>
      </c>
      <c r="C480" t="s">
        <v>253</v>
      </c>
      <c r="D480">
        <v>2722</v>
      </c>
      <c r="E480" t="s">
        <v>899</v>
      </c>
      <c r="F480" t="s">
        <v>14</v>
      </c>
      <c r="G480" t="s">
        <v>14</v>
      </c>
      <c r="H480" t="s">
        <v>14</v>
      </c>
      <c r="I480" t="s">
        <v>14</v>
      </c>
      <c r="J480" t="s">
        <v>900</v>
      </c>
      <c r="L480">
        <f>COUNTIFS(Out!A:A,A480)</f>
        <v>0</v>
      </c>
    </row>
    <row r="481" spans="1:12" x14ac:dyDescent="0.25">
      <c r="A481">
        <v>87983</v>
      </c>
      <c r="B481">
        <v>2692</v>
      </c>
      <c r="C481" t="s">
        <v>245</v>
      </c>
      <c r="D481" t="s">
        <v>14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246</v>
      </c>
      <c r="L481">
        <f>COUNTIFS(Out!A:A,A481)</f>
        <v>0</v>
      </c>
    </row>
    <row r="482" spans="1:12" x14ac:dyDescent="0.25">
      <c r="A482">
        <v>87987</v>
      </c>
      <c r="B482">
        <v>2692</v>
      </c>
      <c r="C482" t="s">
        <v>245</v>
      </c>
      <c r="D482">
        <v>2696</v>
      </c>
      <c r="E482" t="s">
        <v>901</v>
      </c>
      <c r="F482" t="s">
        <v>14</v>
      </c>
      <c r="G482" t="s">
        <v>14</v>
      </c>
      <c r="H482" t="s">
        <v>14</v>
      </c>
      <c r="I482" t="s">
        <v>14</v>
      </c>
      <c r="J482" t="s">
        <v>902</v>
      </c>
      <c r="L482">
        <f>COUNTIFS(Out!A:A,A482)</f>
        <v>0</v>
      </c>
    </row>
    <row r="483" spans="1:12" x14ac:dyDescent="0.25">
      <c r="A483">
        <v>87984</v>
      </c>
      <c r="B483">
        <v>2692</v>
      </c>
      <c r="C483" t="s">
        <v>245</v>
      </c>
      <c r="D483">
        <v>2693</v>
      </c>
      <c r="E483" t="s">
        <v>903</v>
      </c>
      <c r="F483" t="s">
        <v>14</v>
      </c>
      <c r="G483" t="s">
        <v>14</v>
      </c>
      <c r="H483" t="s">
        <v>14</v>
      </c>
      <c r="I483" t="s">
        <v>14</v>
      </c>
      <c r="J483" t="s">
        <v>904</v>
      </c>
      <c r="L483">
        <f>COUNTIFS(Out!A:A,A483)</f>
        <v>0</v>
      </c>
    </row>
    <row r="484" spans="1:12" x14ac:dyDescent="0.25">
      <c r="A484">
        <v>87988</v>
      </c>
      <c r="B484">
        <v>2692</v>
      </c>
      <c r="C484" t="s">
        <v>245</v>
      </c>
      <c r="D484">
        <v>2697</v>
      </c>
      <c r="E484" t="s">
        <v>905</v>
      </c>
      <c r="F484" t="s">
        <v>14</v>
      </c>
      <c r="G484" t="s">
        <v>14</v>
      </c>
      <c r="H484" t="s">
        <v>14</v>
      </c>
      <c r="I484" t="s">
        <v>14</v>
      </c>
      <c r="J484" t="s">
        <v>906</v>
      </c>
      <c r="L484">
        <f>COUNTIFS(Out!A:A,A484)</f>
        <v>0</v>
      </c>
    </row>
    <row r="485" spans="1:12" x14ac:dyDescent="0.25">
      <c r="A485">
        <v>87986</v>
      </c>
      <c r="B485">
        <v>2692</v>
      </c>
      <c r="C485" t="s">
        <v>245</v>
      </c>
      <c r="D485">
        <v>2695</v>
      </c>
      <c r="E485" t="s">
        <v>907</v>
      </c>
      <c r="F485" t="s">
        <v>14</v>
      </c>
      <c r="G485" t="s">
        <v>14</v>
      </c>
      <c r="H485" t="s">
        <v>14</v>
      </c>
      <c r="I485" t="s">
        <v>14</v>
      </c>
      <c r="J485" t="s">
        <v>908</v>
      </c>
      <c r="L485">
        <f>COUNTIFS(Out!A:A,A485)</f>
        <v>0</v>
      </c>
    </row>
    <row r="486" spans="1:12" x14ac:dyDescent="0.25">
      <c r="A486">
        <v>87985</v>
      </c>
      <c r="B486">
        <v>2692</v>
      </c>
      <c r="C486" t="s">
        <v>245</v>
      </c>
      <c r="D486">
        <v>2694</v>
      </c>
      <c r="E486" t="s">
        <v>909</v>
      </c>
      <c r="F486" t="s">
        <v>14</v>
      </c>
      <c r="G486" t="s">
        <v>14</v>
      </c>
      <c r="H486" t="s">
        <v>14</v>
      </c>
      <c r="I486" t="s">
        <v>14</v>
      </c>
      <c r="J486" t="s">
        <v>910</v>
      </c>
      <c r="L486">
        <f>COUNTIFS(Out!A:A,A486)</f>
        <v>0</v>
      </c>
    </row>
    <row r="487" spans="1:12" x14ac:dyDescent="0.25">
      <c r="A487">
        <v>87990</v>
      </c>
      <c r="B487">
        <v>2692</v>
      </c>
      <c r="C487" t="s">
        <v>245</v>
      </c>
      <c r="D487">
        <v>2699</v>
      </c>
      <c r="E487" t="s">
        <v>911</v>
      </c>
      <c r="F487" t="s">
        <v>14</v>
      </c>
      <c r="G487" t="s">
        <v>14</v>
      </c>
      <c r="H487" t="s">
        <v>14</v>
      </c>
      <c r="I487" t="s">
        <v>14</v>
      </c>
      <c r="J487" t="s">
        <v>912</v>
      </c>
      <c r="L487">
        <f>COUNTIFS(Out!A:A,A487)</f>
        <v>0</v>
      </c>
    </row>
    <row r="488" spans="1:12" x14ac:dyDescent="0.25">
      <c r="A488">
        <v>87989</v>
      </c>
      <c r="B488">
        <v>2692</v>
      </c>
      <c r="C488" t="s">
        <v>245</v>
      </c>
      <c r="D488">
        <v>2698</v>
      </c>
      <c r="E488" t="s">
        <v>913</v>
      </c>
      <c r="F488" t="s">
        <v>14</v>
      </c>
      <c r="G488" t="s">
        <v>14</v>
      </c>
      <c r="H488" t="s">
        <v>14</v>
      </c>
      <c r="I488" t="s">
        <v>14</v>
      </c>
      <c r="J488" t="s">
        <v>914</v>
      </c>
      <c r="L488">
        <f>COUNTIFS(Out!A:A,A488)</f>
        <v>0</v>
      </c>
    </row>
    <row r="489" spans="1:12" x14ac:dyDescent="0.25">
      <c r="A489">
        <v>88015</v>
      </c>
      <c r="B489">
        <v>2724</v>
      </c>
      <c r="C489" t="s">
        <v>255</v>
      </c>
      <c r="D489" t="s">
        <v>14</v>
      </c>
      <c r="E489" t="s">
        <v>14</v>
      </c>
      <c r="F489" t="s">
        <v>14</v>
      </c>
      <c r="G489" t="s">
        <v>14</v>
      </c>
      <c r="H489" t="s">
        <v>14</v>
      </c>
      <c r="I489" t="s">
        <v>14</v>
      </c>
      <c r="J489" t="s">
        <v>256</v>
      </c>
      <c r="L489">
        <f>COUNTIFS(Out!A:A,A489)</f>
        <v>0</v>
      </c>
    </row>
    <row r="490" spans="1:12" x14ac:dyDescent="0.25">
      <c r="A490">
        <v>88018</v>
      </c>
      <c r="B490">
        <v>2724</v>
      </c>
      <c r="C490" t="s">
        <v>255</v>
      </c>
      <c r="D490">
        <v>2727</v>
      </c>
      <c r="E490" t="s">
        <v>915</v>
      </c>
      <c r="F490" t="s">
        <v>14</v>
      </c>
      <c r="G490" t="s">
        <v>14</v>
      </c>
      <c r="H490" t="s">
        <v>14</v>
      </c>
      <c r="I490" t="s">
        <v>14</v>
      </c>
      <c r="J490" t="s">
        <v>916</v>
      </c>
      <c r="L490">
        <f>COUNTIFS(Out!A:A,A490)</f>
        <v>0</v>
      </c>
    </row>
    <row r="491" spans="1:12" x14ac:dyDescent="0.25">
      <c r="A491">
        <v>88022</v>
      </c>
      <c r="B491">
        <v>2724</v>
      </c>
      <c r="C491" t="s">
        <v>255</v>
      </c>
      <c r="D491">
        <v>2731</v>
      </c>
      <c r="E491" t="s">
        <v>917</v>
      </c>
      <c r="F491" t="s">
        <v>14</v>
      </c>
      <c r="G491" t="s">
        <v>14</v>
      </c>
      <c r="H491" t="s">
        <v>14</v>
      </c>
      <c r="I491" t="s">
        <v>14</v>
      </c>
      <c r="J491" t="s">
        <v>918</v>
      </c>
      <c r="L491">
        <f>COUNTIFS(Out!A:A,A491)</f>
        <v>0</v>
      </c>
    </row>
    <row r="492" spans="1:12" x14ac:dyDescent="0.25">
      <c r="A492">
        <v>88017</v>
      </c>
      <c r="B492">
        <v>2724</v>
      </c>
      <c r="C492" t="s">
        <v>255</v>
      </c>
      <c r="D492">
        <v>2726</v>
      </c>
      <c r="E492" t="s">
        <v>919</v>
      </c>
      <c r="F492" t="s">
        <v>14</v>
      </c>
      <c r="G492" t="s">
        <v>14</v>
      </c>
      <c r="H492" t="s">
        <v>14</v>
      </c>
      <c r="I492" t="s">
        <v>14</v>
      </c>
      <c r="J492" t="s">
        <v>920</v>
      </c>
      <c r="L492">
        <f>COUNTIFS(Out!A:A,A492)</f>
        <v>0</v>
      </c>
    </row>
    <row r="493" spans="1:12" x14ac:dyDescent="0.25">
      <c r="A493">
        <v>88023</v>
      </c>
      <c r="B493">
        <v>2724</v>
      </c>
      <c r="C493" t="s">
        <v>255</v>
      </c>
      <c r="D493">
        <v>2732</v>
      </c>
      <c r="E493" t="s">
        <v>921</v>
      </c>
      <c r="F493" t="s">
        <v>14</v>
      </c>
      <c r="G493" t="s">
        <v>14</v>
      </c>
      <c r="H493" t="s">
        <v>14</v>
      </c>
      <c r="I493" t="s">
        <v>14</v>
      </c>
      <c r="J493" t="s">
        <v>922</v>
      </c>
      <c r="L493">
        <f>COUNTIFS(Out!A:A,A493)</f>
        <v>0</v>
      </c>
    </row>
    <row r="494" spans="1:12" x14ac:dyDescent="0.25">
      <c r="A494">
        <v>88021</v>
      </c>
      <c r="B494">
        <v>2724</v>
      </c>
      <c r="C494" t="s">
        <v>255</v>
      </c>
      <c r="D494">
        <v>2730</v>
      </c>
      <c r="E494" t="s">
        <v>923</v>
      </c>
      <c r="F494" t="s">
        <v>14</v>
      </c>
      <c r="G494" t="s">
        <v>14</v>
      </c>
      <c r="H494" t="s">
        <v>14</v>
      </c>
      <c r="I494" t="s">
        <v>14</v>
      </c>
      <c r="J494" t="s">
        <v>924</v>
      </c>
      <c r="L494">
        <f>COUNTIFS(Out!A:A,A494)</f>
        <v>0</v>
      </c>
    </row>
    <row r="495" spans="1:12" x14ac:dyDescent="0.25">
      <c r="A495">
        <v>88020</v>
      </c>
      <c r="B495">
        <v>2724</v>
      </c>
      <c r="C495" t="s">
        <v>255</v>
      </c>
      <c r="D495">
        <v>2729</v>
      </c>
      <c r="E495" t="s">
        <v>925</v>
      </c>
      <c r="F495" t="s">
        <v>14</v>
      </c>
      <c r="G495" t="s">
        <v>14</v>
      </c>
      <c r="H495" t="s">
        <v>14</v>
      </c>
      <c r="I495" t="s">
        <v>14</v>
      </c>
      <c r="J495" t="s">
        <v>926</v>
      </c>
      <c r="L495">
        <f>COUNTIFS(Out!A:A,A495)</f>
        <v>0</v>
      </c>
    </row>
    <row r="496" spans="1:12" x14ac:dyDescent="0.25">
      <c r="A496">
        <v>88019</v>
      </c>
      <c r="B496">
        <v>2724</v>
      </c>
      <c r="C496" t="s">
        <v>255</v>
      </c>
      <c r="D496">
        <v>2728</v>
      </c>
      <c r="E496" t="s">
        <v>927</v>
      </c>
      <c r="F496" t="s">
        <v>14</v>
      </c>
      <c r="G496" t="s">
        <v>14</v>
      </c>
      <c r="H496" t="s">
        <v>14</v>
      </c>
      <c r="I496" t="s">
        <v>14</v>
      </c>
      <c r="J496" t="s">
        <v>928</v>
      </c>
      <c r="L496">
        <f>COUNTIFS(Out!A:A,A496)</f>
        <v>0</v>
      </c>
    </row>
    <row r="497" spans="1:12" x14ac:dyDescent="0.25">
      <c r="A497">
        <v>87965</v>
      </c>
      <c r="B497">
        <v>2674</v>
      </c>
      <c r="C497" t="s">
        <v>243</v>
      </c>
      <c r="D497" t="s">
        <v>14</v>
      </c>
      <c r="E497" t="s">
        <v>14</v>
      </c>
      <c r="F497" t="s">
        <v>14</v>
      </c>
      <c r="G497" t="s">
        <v>14</v>
      </c>
      <c r="H497" t="s">
        <v>14</v>
      </c>
      <c r="I497" t="s">
        <v>14</v>
      </c>
      <c r="J497" t="s">
        <v>244</v>
      </c>
      <c r="L497">
        <f>COUNTIFS(Out!A:A,A497)</f>
        <v>0</v>
      </c>
    </row>
    <row r="498" spans="1:12" x14ac:dyDescent="0.25">
      <c r="A498">
        <v>87972</v>
      </c>
      <c r="B498">
        <v>2674</v>
      </c>
      <c r="C498" t="s">
        <v>243</v>
      </c>
      <c r="D498">
        <v>2681</v>
      </c>
      <c r="E498" t="s">
        <v>929</v>
      </c>
      <c r="F498" t="s">
        <v>14</v>
      </c>
      <c r="G498" t="s">
        <v>14</v>
      </c>
      <c r="H498" t="s">
        <v>14</v>
      </c>
      <c r="I498" t="s">
        <v>14</v>
      </c>
      <c r="J498" t="s">
        <v>930</v>
      </c>
      <c r="L498">
        <f>COUNTIFS(Out!A:A,A498)</f>
        <v>0</v>
      </c>
    </row>
    <row r="499" spans="1:12" x14ac:dyDescent="0.25">
      <c r="A499">
        <v>87974</v>
      </c>
      <c r="B499">
        <v>2674</v>
      </c>
      <c r="C499" t="s">
        <v>243</v>
      </c>
      <c r="D499">
        <v>2683</v>
      </c>
      <c r="E499" t="s">
        <v>931</v>
      </c>
      <c r="F499" t="s">
        <v>14</v>
      </c>
      <c r="G499" t="s">
        <v>14</v>
      </c>
      <c r="H499" t="s">
        <v>14</v>
      </c>
      <c r="I499" t="s">
        <v>14</v>
      </c>
      <c r="J499" t="s">
        <v>932</v>
      </c>
      <c r="L499">
        <f>COUNTIFS(Out!A:A,A499)</f>
        <v>0</v>
      </c>
    </row>
    <row r="500" spans="1:12" x14ac:dyDescent="0.25">
      <c r="A500">
        <v>87973</v>
      </c>
      <c r="B500">
        <v>2674</v>
      </c>
      <c r="C500" t="s">
        <v>243</v>
      </c>
      <c r="D500">
        <v>2682</v>
      </c>
      <c r="E500" t="s">
        <v>933</v>
      </c>
      <c r="F500" t="s">
        <v>14</v>
      </c>
      <c r="G500" t="s">
        <v>14</v>
      </c>
      <c r="H500" t="s">
        <v>14</v>
      </c>
      <c r="I500" t="s">
        <v>14</v>
      </c>
      <c r="J500" t="s">
        <v>934</v>
      </c>
      <c r="L500">
        <f>COUNTIFS(Out!A:A,A500)</f>
        <v>0</v>
      </c>
    </row>
    <row r="501" spans="1:12" x14ac:dyDescent="0.25">
      <c r="A501">
        <v>87982</v>
      </c>
      <c r="B501">
        <v>2674</v>
      </c>
      <c r="C501" t="s">
        <v>243</v>
      </c>
      <c r="D501">
        <v>2691</v>
      </c>
      <c r="E501" t="s">
        <v>935</v>
      </c>
      <c r="F501" t="s">
        <v>14</v>
      </c>
      <c r="G501" t="s">
        <v>14</v>
      </c>
      <c r="H501" t="s">
        <v>14</v>
      </c>
      <c r="I501" t="s">
        <v>14</v>
      </c>
      <c r="J501" t="s">
        <v>936</v>
      </c>
      <c r="L501">
        <f>COUNTIFS(Out!A:A,A501)</f>
        <v>0</v>
      </c>
    </row>
    <row r="502" spans="1:12" x14ac:dyDescent="0.25">
      <c r="A502">
        <v>87969</v>
      </c>
      <c r="B502">
        <v>2674</v>
      </c>
      <c r="C502" t="s">
        <v>243</v>
      </c>
      <c r="D502">
        <v>2678</v>
      </c>
      <c r="E502" t="s">
        <v>937</v>
      </c>
      <c r="F502" t="s">
        <v>14</v>
      </c>
      <c r="G502" t="s">
        <v>14</v>
      </c>
      <c r="H502" t="s">
        <v>14</v>
      </c>
      <c r="I502" t="s">
        <v>14</v>
      </c>
      <c r="J502" t="s">
        <v>938</v>
      </c>
      <c r="L502">
        <f>COUNTIFS(Out!A:A,A502)</f>
        <v>0</v>
      </c>
    </row>
    <row r="503" spans="1:12" x14ac:dyDescent="0.25">
      <c r="A503">
        <v>87968</v>
      </c>
      <c r="B503">
        <v>2674</v>
      </c>
      <c r="C503" t="s">
        <v>243</v>
      </c>
      <c r="D503">
        <v>2677</v>
      </c>
      <c r="E503" t="s">
        <v>939</v>
      </c>
      <c r="F503" t="s">
        <v>14</v>
      </c>
      <c r="G503" t="s">
        <v>14</v>
      </c>
      <c r="H503" t="s">
        <v>14</v>
      </c>
      <c r="I503" t="s">
        <v>14</v>
      </c>
      <c r="J503" t="s">
        <v>940</v>
      </c>
      <c r="L503">
        <f>COUNTIFS(Out!A:A,A503)</f>
        <v>0</v>
      </c>
    </row>
    <row r="504" spans="1:12" x14ac:dyDescent="0.25">
      <c r="A504">
        <v>87967</v>
      </c>
      <c r="B504">
        <v>2674</v>
      </c>
      <c r="C504" t="s">
        <v>243</v>
      </c>
      <c r="D504">
        <v>2676</v>
      </c>
      <c r="E504" t="s">
        <v>941</v>
      </c>
      <c r="F504" t="s">
        <v>14</v>
      </c>
      <c r="G504" t="s">
        <v>14</v>
      </c>
      <c r="H504" t="s">
        <v>14</v>
      </c>
      <c r="I504" t="s">
        <v>14</v>
      </c>
      <c r="J504" t="s">
        <v>942</v>
      </c>
      <c r="L504">
        <f>COUNTIFS(Out!A:A,A504)</f>
        <v>0</v>
      </c>
    </row>
    <row r="505" spans="1:12" x14ac:dyDescent="0.25">
      <c r="A505">
        <v>87978</v>
      </c>
      <c r="B505">
        <v>2674</v>
      </c>
      <c r="C505" t="s">
        <v>243</v>
      </c>
      <c r="D505">
        <v>2687</v>
      </c>
      <c r="E505" t="s">
        <v>943</v>
      </c>
      <c r="F505" t="s">
        <v>14</v>
      </c>
      <c r="G505" t="s">
        <v>14</v>
      </c>
      <c r="H505" t="s">
        <v>14</v>
      </c>
      <c r="I505" t="s">
        <v>14</v>
      </c>
      <c r="J505" t="s">
        <v>944</v>
      </c>
      <c r="L505">
        <f>COUNTIFS(Out!A:A,A505)</f>
        <v>0</v>
      </c>
    </row>
    <row r="506" spans="1:12" x14ac:dyDescent="0.25">
      <c r="A506">
        <v>87979</v>
      </c>
      <c r="B506">
        <v>2674</v>
      </c>
      <c r="C506" t="s">
        <v>243</v>
      </c>
      <c r="D506">
        <v>2688</v>
      </c>
      <c r="E506" t="s">
        <v>945</v>
      </c>
      <c r="F506" t="s">
        <v>14</v>
      </c>
      <c r="G506" t="s">
        <v>14</v>
      </c>
      <c r="H506" t="s">
        <v>14</v>
      </c>
      <c r="I506" t="s">
        <v>14</v>
      </c>
      <c r="J506" t="s">
        <v>946</v>
      </c>
      <c r="L506">
        <f>COUNTIFS(Out!A:A,A506)</f>
        <v>0</v>
      </c>
    </row>
    <row r="507" spans="1:12" x14ac:dyDescent="0.25">
      <c r="A507">
        <v>87966</v>
      </c>
      <c r="B507">
        <v>2674</v>
      </c>
      <c r="C507" t="s">
        <v>243</v>
      </c>
      <c r="D507">
        <v>2675</v>
      </c>
      <c r="E507" t="s">
        <v>947</v>
      </c>
      <c r="F507" t="s">
        <v>14</v>
      </c>
      <c r="G507" t="s">
        <v>14</v>
      </c>
      <c r="H507" t="s">
        <v>14</v>
      </c>
      <c r="I507" t="s">
        <v>14</v>
      </c>
      <c r="J507" t="s">
        <v>948</v>
      </c>
      <c r="L507">
        <f>COUNTIFS(Out!A:A,A507)</f>
        <v>0</v>
      </c>
    </row>
    <row r="508" spans="1:12" x14ac:dyDescent="0.25">
      <c r="A508">
        <v>87980</v>
      </c>
      <c r="B508">
        <v>2674</v>
      </c>
      <c r="C508" t="s">
        <v>243</v>
      </c>
      <c r="D508">
        <v>2689</v>
      </c>
      <c r="E508" t="s">
        <v>949</v>
      </c>
      <c r="F508" t="s">
        <v>14</v>
      </c>
      <c r="G508" t="s">
        <v>14</v>
      </c>
      <c r="H508" t="s">
        <v>14</v>
      </c>
      <c r="I508" t="s">
        <v>14</v>
      </c>
      <c r="J508" t="s">
        <v>950</v>
      </c>
      <c r="L508">
        <f>COUNTIFS(Out!A:A,A508)</f>
        <v>0</v>
      </c>
    </row>
    <row r="509" spans="1:12" x14ac:dyDescent="0.25">
      <c r="A509">
        <v>87970</v>
      </c>
      <c r="B509">
        <v>2674</v>
      </c>
      <c r="C509" t="s">
        <v>243</v>
      </c>
      <c r="D509">
        <v>2679</v>
      </c>
      <c r="E509" t="s">
        <v>951</v>
      </c>
      <c r="F509" t="s">
        <v>14</v>
      </c>
      <c r="G509" t="s">
        <v>14</v>
      </c>
      <c r="H509" t="s">
        <v>14</v>
      </c>
      <c r="I509" t="s">
        <v>14</v>
      </c>
      <c r="J509" t="s">
        <v>952</v>
      </c>
      <c r="L509">
        <f>COUNTIFS(Out!A:A,A509)</f>
        <v>0</v>
      </c>
    </row>
    <row r="510" spans="1:12" x14ac:dyDescent="0.25">
      <c r="A510">
        <v>87981</v>
      </c>
      <c r="B510">
        <v>2674</v>
      </c>
      <c r="C510" t="s">
        <v>243</v>
      </c>
      <c r="D510">
        <v>2690</v>
      </c>
      <c r="E510" t="s">
        <v>953</v>
      </c>
      <c r="F510" t="s">
        <v>14</v>
      </c>
      <c r="G510" t="s">
        <v>14</v>
      </c>
      <c r="H510" t="s">
        <v>14</v>
      </c>
      <c r="I510" t="s">
        <v>14</v>
      </c>
      <c r="J510" t="s">
        <v>954</v>
      </c>
      <c r="L510">
        <f>COUNTIFS(Out!A:A,A510)</f>
        <v>0</v>
      </c>
    </row>
    <row r="511" spans="1:12" x14ac:dyDescent="0.25">
      <c r="A511">
        <v>87977</v>
      </c>
      <c r="B511">
        <v>2674</v>
      </c>
      <c r="C511" t="s">
        <v>243</v>
      </c>
      <c r="D511">
        <v>2686</v>
      </c>
      <c r="E511" t="s">
        <v>955</v>
      </c>
      <c r="F511" t="s">
        <v>14</v>
      </c>
      <c r="G511" t="s">
        <v>14</v>
      </c>
      <c r="H511" t="s">
        <v>14</v>
      </c>
      <c r="I511" t="s">
        <v>14</v>
      </c>
      <c r="J511" t="s">
        <v>956</v>
      </c>
      <c r="L511">
        <f>COUNTIFS(Out!A:A,A511)</f>
        <v>0</v>
      </c>
    </row>
    <row r="512" spans="1:12" x14ac:dyDescent="0.25">
      <c r="A512">
        <v>87976</v>
      </c>
      <c r="B512">
        <v>2674</v>
      </c>
      <c r="C512" t="s">
        <v>243</v>
      </c>
      <c r="D512">
        <v>2685</v>
      </c>
      <c r="E512" t="s">
        <v>957</v>
      </c>
      <c r="F512" t="s">
        <v>14</v>
      </c>
      <c r="G512" t="s">
        <v>14</v>
      </c>
      <c r="H512" t="s">
        <v>14</v>
      </c>
      <c r="I512" t="s">
        <v>14</v>
      </c>
      <c r="J512" t="s">
        <v>958</v>
      </c>
      <c r="L512">
        <f>COUNTIFS(Out!A:A,A512)</f>
        <v>0</v>
      </c>
    </row>
    <row r="513" spans="1:12" x14ac:dyDescent="0.25">
      <c r="A513">
        <v>87975</v>
      </c>
      <c r="B513">
        <v>2674</v>
      </c>
      <c r="C513" t="s">
        <v>243</v>
      </c>
      <c r="D513">
        <v>2684</v>
      </c>
      <c r="E513" t="s">
        <v>959</v>
      </c>
      <c r="F513" t="s">
        <v>14</v>
      </c>
      <c r="G513" t="s">
        <v>14</v>
      </c>
      <c r="H513" t="s">
        <v>14</v>
      </c>
      <c r="I513" t="s">
        <v>14</v>
      </c>
      <c r="J513" t="s">
        <v>960</v>
      </c>
      <c r="L513">
        <f>COUNTIFS(Out!A:A,A513)</f>
        <v>0</v>
      </c>
    </row>
    <row r="514" spans="1:12" x14ac:dyDescent="0.25">
      <c r="A514">
        <v>87971</v>
      </c>
      <c r="B514">
        <v>2674</v>
      </c>
      <c r="C514" t="s">
        <v>243</v>
      </c>
      <c r="D514">
        <v>2680</v>
      </c>
      <c r="E514" t="s">
        <v>961</v>
      </c>
      <c r="F514" t="s">
        <v>14</v>
      </c>
      <c r="G514" t="s">
        <v>14</v>
      </c>
      <c r="H514" t="s">
        <v>14</v>
      </c>
      <c r="I514" t="s">
        <v>14</v>
      </c>
      <c r="J514" t="s">
        <v>962</v>
      </c>
      <c r="L514">
        <f>COUNTIFS(Out!A:A,A514)</f>
        <v>0</v>
      </c>
    </row>
    <row r="515" spans="1:12" x14ac:dyDescent="0.25">
      <c r="A515">
        <v>87991</v>
      </c>
      <c r="B515">
        <v>2700</v>
      </c>
      <c r="C515" t="s">
        <v>247</v>
      </c>
      <c r="D515" t="s">
        <v>14</v>
      </c>
      <c r="E515" t="s">
        <v>14</v>
      </c>
      <c r="F515" t="s">
        <v>14</v>
      </c>
      <c r="G515" t="s">
        <v>14</v>
      </c>
      <c r="H515" t="s">
        <v>14</v>
      </c>
      <c r="I515" t="s">
        <v>14</v>
      </c>
      <c r="J515" t="s">
        <v>248</v>
      </c>
      <c r="L515">
        <f>COUNTIFS(Out!A:A,A515)</f>
        <v>0</v>
      </c>
    </row>
    <row r="516" spans="1:12" x14ac:dyDescent="0.25">
      <c r="A516">
        <v>87996</v>
      </c>
      <c r="B516">
        <v>2700</v>
      </c>
      <c r="C516" t="s">
        <v>247</v>
      </c>
      <c r="D516">
        <v>2705</v>
      </c>
      <c r="E516" t="s">
        <v>963</v>
      </c>
      <c r="F516" t="s">
        <v>14</v>
      </c>
      <c r="G516" t="s">
        <v>14</v>
      </c>
      <c r="H516" t="s">
        <v>14</v>
      </c>
      <c r="I516" t="s">
        <v>14</v>
      </c>
      <c r="J516" t="s">
        <v>964</v>
      </c>
      <c r="L516">
        <f>COUNTIFS(Out!A:A,A516)</f>
        <v>0</v>
      </c>
    </row>
    <row r="517" spans="1:12" x14ac:dyDescent="0.25">
      <c r="A517">
        <v>87995</v>
      </c>
      <c r="B517">
        <v>2700</v>
      </c>
      <c r="C517" t="s">
        <v>247</v>
      </c>
      <c r="D517">
        <v>2704</v>
      </c>
      <c r="E517" t="s">
        <v>965</v>
      </c>
      <c r="F517" t="s">
        <v>14</v>
      </c>
      <c r="G517" t="s">
        <v>14</v>
      </c>
      <c r="H517" t="s">
        <v>14</v>
      </c>
      <c r="I517" t="s">
        <v>14</v>
      </c>
      <c r="J517" t="s">
        <v>966</v>
      </c>
      <c r="L517">
        <f>COUNTIFS(Out!A:A,A517)</f>
        <v>0</v>
      </c>
    </row>
    <row r="518" spans="1:12" x14ac:dyDescent="0.25">
      <c r="A518">
        <v>87993</v>
      </c>
      <c r="B518">
        <v>2700</v>
      </c>
      <c r="C518" t="s">
        <v>247</v>
      </c>
      <c r="D518">
        <v>2702</v>
      </c>
      <c r="E518" t="s">
        <v>967</v>
      </c>
      <c r="F518" t="s">
        <v>14</v>
      </c>
      <c r="G518" t="s">
        <v>14</v>
      </c>
      <c r="H518" t="s">
        <v>14</v>
      </c>
      <c r="I518" t="s">
        <v>14</v>
      </c>
      <c r="J518" t="s">
        <v>968</v>
      </c>
      <c r="L518">
        <f>COUNTIFS(Out!A:A,A518)</f>
        <v>0</v>
      </c>
    </row>
    <row r="519" spans="1:12" x14ac:dyDescent="0.25">
      <c r="A519">
        <v>87994</v>
      </c>
      <c r="B519">
        <v>2700</v>
      </c>
      <c r="C519" t="s">
        <v>247</v>
      </c>
      <c r="D519">
        <v>2703</v>
      </c>
      <c r="E519" t="s">
        <v>969</v>
      </c>
      <c r="F519" t="s">
        <v>14</v>
      </c>
      <c r="G519" t="s">
        <v>14</v>
      </c>
      <c r="H519" t="s">
        <v>14</v>
      </c>
      <c r="I519" t="s">
        <v>14</v>
      </c>
      <c r="J519" t="s">
        <v>970</v>
      </c>
      <c r="L519">
        <f>COUNTIFS(Out!A:A,A519)</f>
        <v>0</v>
      </c>
    </row>
    <row r="520" spans="1:12" x14ac:dyDescent="0.25">
      <c r="A520">
        <v>87992</v>
      </c>
      <c r="B520">
        <v>2700</v>
      </c>
      <c r="C520" t="s">
        <v>247</v>
      </c>
      <c r="D520">
        <v>2701</v>
      </c>
      <c r="E520" t="s">
        <v>971</v>
      </c>
      <c r="F520" t="s">
        <v>14</v>
      </c>
      <c r="G520" t="s">
        <v>14</v>
      </c>
      <c r="H520" t="s">
        <v>14</v>
      </c>
      <c r="I520" t="s">
        <v>14</v>
      </c>
      <c r="J520" t="s">
        <v>972</v>
      </c>
      <c r="L520">
        <f>COUNTIFS(Out!A:A,A520)</f>
        <v>0</v>
      </c>
    </row>
    <row r="521" spans="1:12" x14ac:dyDescent="0.25">
      <c r="A521">
        <v>87999</v>
      </c>
      <c r="B521">
        <v>2708</v>
      </c>
      <c r="C521" t="s">
        <v>251</v>
      </c>
      <c r="D521" t="s">
        <v>14</v>
      </c>
      <c r="E521" t="s">
        <v>14</v>
      </c>
      <c r="F521" t="s">
        <v>14</v>
      </c>
      <c r="G521" t="s">
        <v>14</v>
      </c>
      <c r="H521" t="s">
        <v>14</v>
      </c>
      <c r="I521" t="s">
        <v>14</v>
      </c>
      <c r="J521" t="s">
        <v>252</v>
      </c>
      <c r="L521">
        <f>COUNTIFS(Out!A:A,A521)</f>
        <v>0</v>
      </c>
    </row>
    <row r="522" spans="1:12" x14ac:dyDescent="0.25">
      <c r="A522">
        <v>88001</v>
      </c>
      <c r="B522">
        <v>2708</v>
      </c>
      <c r="C522" t="s">
        <v>251</v>
      </c>
      <c r="D522">
        <v>2710</v>
      </c>
      <c r="E522" t="s">
        <v>973</v>
      </c>
      <c r="F522" t="s">
        <v>14</v>
      </c>
      <c r="G522" t="s">
        <v>14</v>
      </c>
      <c r="H522" t="s">
        <v>14</v>
      </c>
      <c r="I522" t="s">
        <v>14</v>
      </c>
      <c r="J522" t="s">
        <v>974</v>
      </c>
      <c r="L522">
        <f>COUNTIFS(Out!A:A,A522)</f>
        <v>0</v>
      </c>
    </row>
    <row r="523" spans="1:12" x14ac:dyDescent="0.25">
      <c r="A523">
        <v>88005</v>
      </c>
      <c r="B523">
        <v>2708</v>
      </c>
      <c r="C523" t="s">
        <v>251</v>
      </c>
      <c r="D523">
        <v>2714</v>
      </c>
      <c r="E523" t="s">
        <v>975</v>
      </c>
      <c r="F523" t="s">
        <v>14</v>
      </c>
      <c r="G523" t="s">
        <v>14</v>
      </c>
      <c r="H523" t="s">
        <v>14</v>
      </c>
      <c r="I523" t="s">
        <v>14</v>
      </c>
      <c r="J523" t="s">
        <v>976</v>
      </c>
      <c r="L523">
        <f>COUNTIFS(Out!A:A,A523)</f>
        <v>0</v>
      </c>
    </row>
    <row r="524" spans="1:12" x14ac:dyDescent="0.25">
      <c r="A524">
        <v>88002</v>
      </c>
      <c r="B524">
        <v>2708</v>
      </c>
      <c r="C524" t="s">
        <v>251</v>
      </c>
      <c r="D524">
        <v>2711</v>
      </c>
      <c r="E524" t="s">
        <v>977</v>
      </c>
      <c r="F524" t="s">
        <v>14</v>
      </c>
      <c r="G524" t="s">
        <v>14</v>
      </c>
      <c r="H524" t="s">
        <v>14</v>
      </c>
      <c r="I524" t="s">
        <v>14</v>
      </c>
      <c r="J524" t="s">
        <v>978</v>
      </c>
      <c r="L524">
        <f>COUNTIFS(Out!A:A,A524)</f>
        <v>0</v>
      </c>
    </row>
    <row r="525" spans="1:12" x14ac:dyDescent="0.25">
      <c r="A525">
        <v>88003</v>
      </c>
      <c r="B525">
        <v>2708</v>
      </c>
      <c r="C525" t="s">
        <v>251</v>
      </c>
      <c r="D525">
        <v>2712</v>
      </c>
      <c r="E525" t="s">
        <v>979</v>
      </c>
      <c r="F525" t="s">
        <v>14</v>
      </c>
      <c r="G525" t="s">
        <v>14</v>
      </c>
      <c r="H525" t="s">
        <v>14</v>
      </c>
      <c r="I525" t="s">
        <v>14</v>
      </c>
      <c r="J525" t="s">
        <v>980</v>
      </c>
      <c r="L525">
        <f>COUNTIFS(Out!A:A,A525)</f>
        <v>0</v>
      </c>
    </row>
    <row r="526" spans="1:12" x14ac:dyDescent="0.25">
      <c r="A526">
        <v>88006</v>
      </c>
      <c r="B526">
        <v>2708</v>
      </c>
      <c r="C526" t="s">
        <v>251</v>
      </c>
      <c r="D526">
        <v>2715</v>
      </c>
      <c r="E526" t="s">
        <v>981</v>
      </c>
      <c r="F526" t="s">
        <v>14</v>
      </c>
      <c r="G526" t="s">
        <v>14</v>
      </c>
      <c r="H526" t="s">
        <v>14</v>
      </c>
      <c r="I526" t="s">
        <v>14</v>
      </c>
      <c r="J526" t="s">
        <v>982</v>
      </c>
      <c r="L526">
        <f>COUNTIFS(Out!A:A,A526)</f>
        <v>0</v>
      </c>
    </row>
    <row r="527" spans="1:12" x14ac:dyDescent="0.25">
      <c r="A527">
        <v>88007</v>
      </c>
      <c r="B527">
        <v>2708</v>
      </c>
      <c r="C527" t="s">
        <v>251</v>
      </c>
      <c r="D527">
        <v>2716</v>
      </c>
      <c r="E527" t="s">
        <v>983</v>
      </c>
      <c r="F527" t="s">
        <v>14</v>
      </c>
      <c r="G527" t="s">
        <v>14</v>
      </c>
      <c r="H527" t="s">
        <v>14</v>
      </c>
      <c r="I527" t="s">
        <v>14</v>
      </c>
      <c r="J527" t="s">
        <v>984</v>
      </c>
      <c r="L527">
        <f>COUNTIFS(Out!A:A,A527)</f>
        <v>0</v>
      </c>
    </row>
    <row r="528" spans="1:12" x14ac:dyDescent="0.25">
      <c r="A528">
        <v>88008</v>
      </c>
      <c r="B528">
        <v>2708</v>
      </c>
      <c r="C528" t="s">
        <v>251</v>
      </c>
      <c r="D528">
        <v>2717</v>
      </c>
      <c r="E528" t="s">
        <v>985</v>
      </c>
      <c r="F528" t="s">
        <v>14</v>
      </c>
      <c r="G528" t="s">
        <v>14</v>
      </c>
      <c r="H528" t="s">
        <v>14</v>
      </c>
      <c r="I528" t="s">
        <v>14</v>
      </c>
      <c r="J528" t="s">
        <v>986</v>
      </c>
      <c r="L528">
        <f>COUNTIFS(Out!A:A,A528)</f>
        <v>0</v>
      </c>
    </row>
    <row r="529" spans="1:12" x14ac:dyDescent="0.25">
      <c r="A529">
        <v>88000</v>
      </c>
      <c r="B529">
        <v>2708</v>
      </c>
      <c r="C529" t="s">
        <v>251</v>
      </c>
      <c r="D529">
        <v>2709</v>
      </c>
      <c r="E529" t="s">
        <v>987</v>
      </c>
      <c r="F529" t="s">
        <v>14</v>
      </c>
      <c r="G529" t="s">
        <v>14</v>
      </c>
      <c r="H529" t="s">
        <v>14</v>
      </c>
      <c r="I529" t="s">
        <v>14</v>
      </c>
      <c r="J529" t="s">
        <v>988</v>
      </c>
      <c r="L529">
        <f>COUNTIFS(Out!A:A,A529)</f>
        <v>0</v>
      </c>
    </row>
    <row r="530" spans="1:12" x14ac:dyDescent="0.25">
      <c r="A530">
        <v>88004</v>
      </c>
      <c r="B530">
        <v>2708</v>
      </c>
      <c r="C530" t="s">
        <v>251</v>
      </c>
      <c r="D530">
        <v>2713</v>
      </c>
      <c r="E530" t="s">
        <v>989</v>
      </c>
      <c r="F530" t="s">
        <v>14</v>
      </c>
      <c r="G530" t="s">
        <v>14</v>
      </c>
      <c r="H530" t="s">
        <v>14</v>
      </c>
      <c r="I530" t="s">
        <v>14</v>
      </c>
      <c r="J530" t="s">
        <v>990</v>
      </c>
      <c r="L530">
        <f>COUNTIFS(Out!A:A,A530)</f>
        <v>0</v>
      </c>
    </row>
    <row r="531" spans="1:12" x14ac:dyDescent="0.25">
      <c r="A531">
        <v>90457</v>
      </c>
      <c r="B531">
        <v>2753</v>
      </c>
      <c r="C531" t="s">
        <v>265</v>
      </c>
      <c r="D531" t="s">
        <v>14</v>
      </c>
      <c r="E531" t="s">
        <v>14</v>
      </c>
      <c r="F531" t="s">
        <v>14</v>
      </c>
      <c r="G531" t="s">
        <v>14</v>
      </c>
      <c r="H531" t="s">
        <v>14</v>
      </c>
      <c r="I531" t="s">
        <v>14</v>
      </c>
      <c r="J531" t="s">
        <v>266</v>
      </c>
      <c r="L531">
        <f>COUNTIFS(Out!A:A,A531)</f>
        <v>0</v>
      </c>
    </row>
    <row r="532" spans="1:12" x14ac:dyDescent="0.25">
      <c r="A532">
        <v>467</v>
      </c>
      <c r="B532">
        <v>2753</v>
      </c>
      <c r="C532" t="s">
        <v>265</v>
      </c>
      <c r="D532">
        <v>2002</v>
      </c>
      <c r="E532" t="s">
        <v>991</v>
      </c>
      <c r="F532" t="s">
        <v>14</v>
      </c>
      <c r="G532" t="s">
        <v>14</v>
      </c>
      <c r="H532" t="s">
        <v>14</v>
      </c>
      <c r="I532" t="s">
        <v>14</v>
      </c>
      <c r="J532" t="s">
        <v>992</v>
      </c>
      <c r="L532">
        <f>COUNTIFS(Out!A:A,A532)</f>
        <v>0</v>
      </c>
    </row>
    <row r="533" spans="1:12" x14ac:dyDescent="0.25">
      <c r="A533">
        <v>392</v>
      </c>
      <c r="B533">
        <v>2753</v>
      </c>
      <c r="C533" t="s">
        <v>265</v>
      </c>
      <c r="D533">
        <v>2076</v>
      </c>
      <c r="E533" t="s">
        <v>993</v>
      </c>
      <c r="F533" t="s">
        <v>14</v>
      </c>
      <c r="G533" t="s">
        <v>14</v>
      </c>
      <c r="H533" t="s">
        <v>14</v>
      </c>
      <c r="I533" t="s">
        <v>14</v>
      </c>
      <c r="J533" t="s">
        <v>994</v>
      </c>
      <c r="L533">
        <f>COUNTIFS(Out!A:A,A533)</f>
        <v>0</v>
      </c>
    </row>
    <row r="534" spans="1:12" x14ac:dyDescent="0.25">
      <c r="A534">
        <v>51</v>
      </c>
      <c r="B534">
        <v>2205</v>
      </c>
      <c r="C534" t="s">
        <v>178</v>
      </c>
      <c r="D534" t="s">
        <v>14</v>
      </c>
      <c r="E534" t="s">
        <v>14</v>
      </c>
      <c r="F534" t="s">
        <v>14</v>
      </c>
      <c r="G534" t="s">
        <v>14</v>
      </c>
      <c r="H534" t="s">
        <v>14</v>
      </c>
      <c r="I534" t="s">
        <v>14</v>
      </c>
      <c r="J534" t="s">
        <v>179</v>
      </c>
      <c r="L534">
        <f>COUNTIFS(Out!A:A,A534)</f>
        <v>0</v>
      </c>
    </row>
    <row r="535" spans="1:12" x14ac:dyDescent="0.25">
      <c r="A535">
        <v>142</v>
      </c>
      <c r="B535">
        <v>2205</v>
      </c>
      <c r="C535" t="s">
        <v>178</v>
      </c>
      <c r="D535">
        <v>2206</v>
      </c>
      <c r="E535" t="s">
        <v>995</v>
      </c>
      <c r="F535" t="s">
        <v>14</v>
      </c>
      <c r="G535" t="s">
        <v>14</v>
      </c>
      <c r="H535" t="s">
        <v>14</v>
      </c>
      <c r="I535" t="s">
        <v>14</v>
      </c>
      <c r="J535" t="s">
        <v>996</v>
      </c>
      <c r="L535">
        <f>COUNTIFS(Out!A:A,A535)</f>
        <v>0</v>
      </c>
    </row>
    <row r="536" spans="1:12" x14ac:dyDescent="0.25">
      <c r="A536">
        <v>279</v>
      </c>
      <c r="B536">
        <v>2205</v>
      </c>
      <c r="C536" t="s">
        <v>178</v>
      </c>
      <c r="D536">
        <v>2086</v>
      </c>
      <c r="E536" t="s">
        <v>997</v>
      </c>
      <c r="F536" t="s">
        <v>14</v>
      </c>
      <c r="G536" t="s">
        <v>14</v>
      </c>
      <c r="H536" t="s">
        <v>14</v>
      </c>
      <c r="I536" t="s">
        <v>14</v>
      </c>
      <c r="J536" t="s">
        <v>998</v>
      </c>
      <c r="L536">
        <f>COUNTIFS(Out!A:A,A536)</f>
        <v>0</v>
      </c>
    </row>
    <row r="537" spans="1:12" x14ac:dyDescent="0.25">
      <c r="A537">
        <v>340</v>
      </c>
      <c r="B537">
        <v>2205</v>
      </c>
      <c r="C537" t="s">
        <v>178</v>
      </c>
      <c r="D537">
        <v>2209</v>
      </c>
      <c r="E537" t="s">
        <v>999</v>
      </c>
      <c r="F537" t="s">
        <v>14</v>
      </c>
      <c r="G537" t="s">
        <v>14</v>
      </c>
      <c r="H537" t="s">
        <v>14</v>
      </c>
      <c r="I537" t="s">
        <v>14</v>
      </c>
      <c r="J537" t="s">
        <v>1000</v>
      </c>
      <c r="L537">
        <f>COUNTIFS(Out!A:A,A537)</f>
        <v>0</v>
      </c>
    </row>
    <row r="538" spans="1:12" x14ac:dyDescent="0.25">
      <c r="A538">
        <v>86573</v>
      </c>
      <c r="B538">
        <v>2205</v>
      </c>
      <c r="C538" t="s">
        <v>178</v>
      </c>
      <c r="D538">
        <v>2655</v>
      </c>
      <c r="E538" t="s">
        <v>1001</v>
      </c>
      <c r="F538" t="s">
        <v>14</v>
      </c>
      <c r="G538" t="s">
        <v>14</v>
      </c>
      <c r="H538" t="s">
        <v>14</v>
      </c>
      <c r="I538" t="s">
        <v>14</v>
      </c>
      <c r="J538" t="s">
        <v>1002</v>
      </c>
      <c r="L538">
        <f>COUNTIFS(Out!A:A,A538)</f>
        <v>0</v>
      </c>
    </row>
    <row r="539" spans="1:12" x14ac:dyDescent="0.25">
      <c r="A539">
        <v>113</v>
      </c>
      <c r="B539">
        <v>2205</v>
      </c>
      <c r="C539" t="s">
        <v>178</v>
      </c>
      <c r="D539">
        <v>2208</v>
      </c>
      <c r="E539" t="s">
        <v>1003</v>
      </c>
      <c r="F539" t="s">
        <v>14</v>
      </c>
      <c r="G539" t="s">
        <v>14</v>
      </c>
      <c r="H539" t="s">
        <v>14</v>
      </c>
      <c r="I539" t="s">
        <v>14</v>
      </c>
      <c r="J539" t="s">
        <v>1004</v>
      </c>
      <c r="L539">
        <f>COUNTIFS(Out!A:A,A539)</f>
        <v>0</v>
      </c>
    </row>
    <row r="540" spans="1:12" x14ac:dyDescent="0.25">
      <c r="A540">
        <v>229</v>
      </c>
      <c r="B540">
        <v>2205</v>
      </c>
      <c r="C540" t="s">
        <v>178</v>
      </c>
      <c r="D540">
        <v>193</v>
      </c>
      <c r="E540" t="s">
        <v>1005</v>
      </c>
      <c r="F540" t="s">
        <v>14</v>
      </c>
      <c r="G540" t="s">
        <v>14</v>
      </c>
      <c r="H540" t="s">
        <v>14</v>
      </c>
      <c r="I540" t="s">
        <v>14</v>
      </c>
      <c r="J540" t="s">
        <v>1006</v>
      </c>
      <c r="L540">
        <f>COUNTIFS(Out!A:A,A540)</f>
        <v>0</v>
      </c>
    </row>
    <row r="541" spans="1:12" x14ac:dyDescent="0.25">
      <c r="A541">
        <v>172</v>
      </c>
      <c r="B541">
        <v>2205</v>
      </c>
      <c r="C541" t="s">
        <v>178</v>
      </c>
      <c r="D541">
        <v>56</v>
      </c>
      <c r="E541" t="s">
        <v>1007</v>
      </c>
      <c r="F541" t="s">
        <v>14</v>
      </c>
      <c r="G541" t="s">
        <v>14</v>
      </c>
      <c r="H541" t="s">
        <v>14</v>
      </c>
      <c r="I541" t="s">
        <v>14</v>
      </c>
      <c r="J541" t="s">
        <v>1008</v>
      </c>
      <c r="L541">
        <f>COUNTIFS(Out!A:A,A541)</f>
        <v>0</v>
      </c>
    </row>
    <row r="542" spans="1:12" x14ac:dyDescent="0.25">
      <c r="A542">
        <v>25</v>
      </c>
      <c r="B542">
        <v>451</v>
      </c>
      <c r="C542" t="s">
        <v>25</v>
      </c>
      <c r="D542" t="s">
        <v>14</v>
      </c>
      <c r="E542" t="s">
        <v>14</v>
      </c>
      <c r="F542" t="s">
        <v>14</v>
      </c>
      <c r="G542" t="s">
        <v>14</v>
      </c>
      <c r="H542" t="s">
        <v>14</v>
      </c>
      <c r="I542" t="s">
        <v>14</v>
      </c>
      <c r="J542" t="s">
        <v>166</v>
      </c>
      <c r="L542">
        <f>COUNTIFS(Out!A:A,A542)</f>
        <v>1</v>
      </c>
    </row>
    <row r="543" spans="1:12" x14ac:dyDescent="0.25">
      <c r="A543">
        <v>461</v>
      </c>
      <c r="B543">
        <v>451</v>
      </c>
      <c r="C543" t="s">
        <v>25</v>
      </c>
      <c r="D543">
        <v>466</v>
      </c>
      <c r="E543" t="s">
        <v>1009</v>
      </c>
      <c r="F543" t="s">
        <v>14</v>
      </c>
      <c r="G543" t="s">
        <v>14</v>
      </c>
      <c r="H543" t="s">
        <v>14</v>
      </c>
      <c r="I543" t="s">
        <v>14</v>
      </c>
      <c r="J543" t="s">
        <v>1010</v>
      </c>
      <c r="L543">
        <f>COUNTIFS(Out!A:A,A543)</f>
        <v>0</v>
      </c>
    </row>
    <row r="544" spans="1:12" x14ac:dyDescent="0.25">
      <c r="A544">
        <v>101036</v>
      </c>
      <c r="B544">
        <v>451</v>
      </c>
      <c r="C544" t="s">
        <v>25</v>
      </c>
      <c r="D544">
        <v>2814</v>
      </c>
      <c r="E544" t="s">
        <v>1011</v>
      </c>
      <c r="F544" t="s">
        <v>14</v>
      </c>
      <c r="G544" t="s">
        <v>14</v>
      </c>
      <c r="H544" t="s">
        <v>14</v>
      </c>
      <c r="I544" t="s">
        <v>14</v>
      </c>
      <c r="J544" t="s">
        <v>1012</v>
      </c>
      <c r="L544">
        <f>COUNTIFS(Out!A:A,A544)</f>
        <v>1</v>
      </c>
    </row>
    <row r="545" spans="1:12" x14ac:dyDescent="0.25">
      <c r="A545">
        <v>101037</v>
      </c>
      <c r="B545">
        <v>451</v>
      </c>
      <c r="C545" t="s">
        <v>25</v>
      </c>
      <c r="D545">
        <v>2815</v>
      </c>
      <c r="E545" t="s">
        <v>1013</v>
      </c>
      <c r="F545" t="s">
        <v>14</v>
      </c>
      <c r="G545" t="s">
        <v>14</v>
      </c>
      <c r="H545" t="s">
        <v>14</v>
      </c>
      <c r="I545" t="s">
        <v>14</v>
      </c>
      <c r="J545" t="s">
        <v>1014</v>
      </c>
      <c r="L545">
        <f>COUNTIFS(Out!A:A,A545)</f>
        <v>1</v>
      </c>
    </row>
    <row r="546" spans="1:12" x14ac:dyDescent="0.25">
      <c r="A546">
        <v>101035</v>
      </c>
      <c r="B546">
        <v>451</v>
      </c>
      <c r="C546" t="s">
        <v>25</v>
      </c>
      <c r="D546">
        <v>2813</v>
      </c>
      <c r="E546" t="s">
        <v>1015</v>
      </c>
      <c r="F546" t="s">
        <v>14</v>
      </c>
      <c r="G546" t="s">
        <v>14</v>
      </c>
      <c r="H546" t="s">
        <v>14</v>
      </c>
      <c r="I546" t="s">
        <v>14</v>
      </c>
      <c r="J546" t="s">
        <v>1016</v>
      </c>
      <c r="L546">
        <f>COUNTIFS(Out!A:A,A546)</f>
        <v>0</v>
      </c>
    </row>
    <row r="547" spans="1:12" x14ac:dyDescent="0.25">
      <c r="A547">
        <v>101047</v>
      </c>
      <c r="B547">
        <v>451</v>
      </c>
      <c r="C547" t="s">
        <v>25</v>
      </c>
      <c r="D547">
        <v>2825</v>
      </c>
      <c r="E547" t="s">
        <v>1017</v>
      </c>
      <c r="F547" t="s">
        <v>14</v>
      </c>
      <c r="G547" t="s">
        <v>14</v>
      </c>
      <c r="H547" t="s">
        <v>14</v>
      </c>
      <c r="I547" t="s">
        <v>14</v>
      </c>
      <c r="J547" t="s">
        <v>1018</v>
      </c>
      <c r="L547">
        <f>COUNTIFS(Out!A:A,A547)</f>
        <v>0</v>
      </c>
    </row>
    <row r="548" spans="1:12" x14ac:dyDescent="0.25">
      <c r="A548">
        <v>20</v>
      </c>
      <c r="B548">
        <v>316</v>
      </c>
      <c r="C548" t="s">
        <v>157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14</v>
      </c>
      <c r="J548" t="s">
        <v>158</v>
      </c>
      <c r="L548">
        <f>COUNTIFS(Out!A:A,A548)</f>
        <v>1</v>
      </c>
    </row>
    <row r="549" spans="1:12" x14ac:dyDescent="0.25">
      <c r="A549">
        <v>115043</v>
      </c>
      <c r="B549">
        <v>316</v>
      </c>
      <c r="C549" t="s">
        <v>157</v>
      </c>
      <c r="D549">
        <v>2850</v>
      </c>
      <c r="E549" t="s">
        <v>1325</v>
      </c>
      <c r="F549" t="s">
        <v>14</v>
      </c>
      <c r="G549" t="s">
        <v>14</v>
      </c>
      <c r="H549" t="s">
        <v>14</v>
      </c>
      <c r="I549" t="s">
        <v>14</v>
      </c>
      <c r="J549" t="s">
        <v>1326</v>
      </c>
      <c r="L549">
        <f>COUNTIFS(Out!A:A,A549)</f>
        <v>0</v>
      </c>
    </row>
    <row r="550" spans="1:12" x14ac:dyDescent="0.25">
      <c r="A550">
        <v>115046</v>
      </c>
      <c r="B550">
        <v>316</v>
      </c>
      <c r="C550" t="s">
        <v>157</v>
      </c>
      <c r="D550">
        <v>2853</v>
      </c>
      <c r="E550" t="s">
        <v>1327</v>
      </c>
      <c r="F550" t="s">
        <v>14</v>
      </c>
      <c r="G550" t="s">
        <v>14</v>
      </c>
      <c r="H550" t="s">
        <v>14</v>
      </c>
      <c r="I550" t="s">
        <v>14</v>
      </c>
      <c r="J550" t="s">
        <v>1328</v>
      </c>
      <c r="L550">
        <f>COUNTIFS(Out!A:A,A550)</f>
        <v>1</v>
      </c>
    </row>
    <row r="551" spans="1:12" x14ac:dyDescent="0.25">
      <c r="A551">
        <v>115044</v>
      </c>
      <c r="B551">
        <v>316</v>
      </c>
      <c r="C551" t="s">
        <v>157</v>
      </c>
      <c r="D551">
        <v>2851</v>
      </c>
      <c r="E551" t="s">
        <v>1329</v>
      </c>
      <c r="F551" t="s">
        <v>14</v>
      </c>
      <c r="G551" t="s">
        <v>14</v>
      </c>
      <c r="H551" t="s">
        <v>14</v>
      </c>
      <c r="I551" t="s">
        <v>14</v>
      </c>
      <c r="J551" t="s">
        <v>1330</v>
      </c>
      <c r="L551">
        <f>COUNTIFS(Out!A:A,A551)</f>
        <v>0</v>
      </c>
    </row>
    <row r="552" spans="1:12" x14ac:dyDescent="0.25">
      <c r="A552">
        <v>115045</v>
      </c>
      <c r="B552">
        <v>316</v>
      </c>
      <c r="C552" t="s">
        <v>157</v>
      </c>
      <c r="D552">
        <v>2852</v>
      </c>
      <c r="E552" t="s">
        <v>1331</v>
      </c>
      <c r="F552" t="s">
        <v>14</v>
      </c>
      <c r="G552" t="s">
        <v>14</v>
      </c>
      <c r="H552" t="s">
        <v>14</v>
      </c>
      <c r="I552" t="s">
        <v>14</v>
      </c>
      <c r="J552" t="s">
        <v>1332</v>
      </c>
      <c r="L552">
        <f>COUNTIFS(Out!A:A,A552)</f>
        <v>1</v>
      </c>
    </row>
    <row r="553" spans="1:12" x14ac:dyDescent="0.25">
      <c r="A553">
        <v>283</v>
      </c>
      <c r="B553">
        <v>316</v>
      </c>
      <c r="C553" t="s">
        <v>157</v>
      </c>
      <c r="D553">
        <v>328</v>
      </c>
      <c r="E553" t="s">
        <v>1333</v>
      </c>
      <c r="F553" t="s">
        <v>14</v>
      </c>
      <c r="G553" t="s">
        <v>14</v>
      </c>
      <c r="H553" t="s">
        <v>14</v>
      </c>
      <c r="I553" t="s">
        <v>14</v>
      </c>
      <c r="J553" t="s">
        <v>1334</v>
      </c>
      <c r="L553">
        <f>COUNTIFS(Out!A:A,A553)</f>
        <v>0</v>
      </c>
    </row>
    <row r="554" spans="1:12" x14ac:dyDescent="0.25">
      <c r="A554">
        <v>161</v>
      </c>
      <c r="B554">
        <v>316</v>
      </c>
      <c r="C554" t="s">
        <v>157</v>
      </c>
      <c r="D554">
        <v>2109</v>
      </c>
      <c r="E554" t="s">
        <v>1335</v>
      </c>
      <c r="F554" t="s">
        <v>14</v>
      </c>
      <c r="G554" t="s">
        <v>14</v>
      </c>
      <c r="H554" t="s">
        <v>14</v>
      </c>
      <c r="I554" t="s">
        <v>14</v>
      </c>
      <c r="J554" t="s">
        <v>1336</v>
      </c>
      <c r="L554">
        <f>COUNTIFS(Out!A:A,A554)</f>
        <v>0</v>
      </c>
    </row>
    <row r="555" spans="1:12" x14ac:dyDescent="0.25">
      <c r="A555">
        <v>91779</v>
      </c>
      <c r="B555">
        <v>316</v>
      </c>
      <c r="C555" t="s">
        <v>157</v>
      </c>
      <c r="D555">
        <v>2771</v>
      </c>
      <c r="E555" t="s">
        <v>1337</v>
      </c>
      <c r="F555" t="s">
        <v>14</v>
      </c>
      <c r="G555" t="s">
        <v>14</v>
      </c>
      <c r="H555" t="s">
        <v>14</v>
      </c>
      <c r="I555" t="s">
        <v>14</v>
      </c>
      <c r="J555" t="s">
        <v>1338</v>
      </c>
      <c r="L555">
        <f>COUNTIFS(Out!A:A,A555)</f>
        <v>0</v>
      </c>
    </row>
    <row r="556" spans="1:12" x14ac:dyDescent="0.25">
      <c r="A556">
        <v>91780</v>
      </c>
      <c r="B556">
        <v>316</v>
      </c>
      <c r="C556" t="s">
        <v>157</v>
      </c>
      <c r="D556">
        <v>2772</v>
      </c>
      <c r="E556" t="s">
        <v>1339</v>
      </c>
      <c r="F556" t="s">
        <v>14</v>
      </c>
      <c r="G556" t="s">
        <v>14</v>
      </c>
      <c r="H556" t="s">
        <v>14</v>
      </c>
      <c r="I556" t="s">
        <v>14</v>
      </c>
      <c r="J556" t="s">
        <v>1340</v>
      </c>
      <c r="L556">
        <f>COUNTIFS(Out!A:A,A556)</f>
        <v>0</v>
      </c>
    </row>
    <row r="557" spans="1:12" x14ac:dyDescent="0.25">
      <c r="A557">
        <v>101038</v>
      </c>
      <c r="B557">
        <v>316</v>
      </c>
      <c r="C557" t="s">
        <v>157</v>
      </c>
      <c r="D557">
        <v>2816</v>
      </c>
      <c r="E557" t="s">
        <v>1341</v>
      </c>
      <c r="F557" t="s">
        <v>14</v>
      </c>
      <c r="G557" t="s">
        <v>14</v>
      </c>
      <c r="H557" t="s">
        <v>14</v>
      </c>
      <c r="I557" t="s">
        <v>14</v>
      </c>
      <c r="J557" t="s">
        <v>1342</v>
      </c>
      <c r="L557">
        <f>COUNTIFS(Out!A:A,A557)</f>
        <v>0</v>
      </c>
    </row>
    <row r="558" spans="1:12" x14ac:dyDescent="0.25">
      <c r="A558">
        <v>101039</v>
      </c>
      <c r="B558">
        <v>316</v>
      </c>
      <c r="C558" t="s">
        <v>157</v>
      </c>
      <c r="D558">
        <v>2817</v>
      </c>
      <c r="E558" t="s">
        <v>1343</v>
      </c>
      <c r="F558" t="s">
        <v>14</v>
      </c>
      <c r="G558" t="s">
        <v>14</v>
      </c>
      <c r="H558" t="s">
        <v>14</v>
      </c>
      <c r="I558" t="s">
        <v>14</v>
      </c>
      <c r="J558" t="s">
        <v>1344</v>
      </c>
      <c r="L558">
        <f>COUNTIFS(Out!A:A,A558)</f>
        <v>0</v>
      </c>
    </row>
    <row r="559" spans="1:12" x14ac:dyDescent="0.25">
      <c r="A559">
        <v>194</v>
      </c>
      <c r="B559">
        <v>316</v>
      </c>
      <c r="C559" t="s">
        <v>157</v>
      </c>
      <c r="D559">
        <v>330</v>
      </c>
      <c r="E559" t="s">
        <v>1345</v>
      </c>
      <c r="F559" t="s">
        <v>14</v>
      </c>
      <c r="G559" t="s">
        <v>14</v>
      </c>
      <c r="H559" t="s">
        <v>14</v>
      </c>
      <c r="I559" t="s">
        <v>14</v>
      </c>
      <c r="J559" t="s">
        <v>1346</v>
      </c>
      <c r="L559">
        <f>COUNTIFS(Out!A:A,A559)</f>
        <v>0</v>
      </c>
    </row>
    <row r="560" spans="1:12" x14ac:dyDescent="0.25">
      <c r="A560">
        <v>338</v>
      </c>
      <c r="B560">
        <v>316</v>
      </c>
      <c r="C560" t="s">
        <v>157</v>
      </c>
      <c r="D560">
        <v>339</v>
      </c>
      <c r="E560" t="s">
        <v>1347</v>
      </c>
      <c r="F560" t="s">
        <v>14</v>
      </c>
      <c r="G560" t="s">
        <v>14</v>
      </c>
      <c r="H560" t="s">
        <v>14</v>
      </c>
      <c r="I560" t="s">
        <v>14</v>
      </c>
      <c r="J560" t="s">
        <v>1348</v>
      </c>
      <c r="L560">
        <f>COUNTIFS(Out!A:A,A560)</f>
        <v>0</v>
      </c>
    </row>
    <row r="561" spans="1:12" x14ac:dyDescent="0.25">
      <c r="A561">
        <v>28009</v>
      </c>
      <c r="B561">
        <v>316</v>
      </c>
      <c r="C561" t="s">
        <v>157</v>
      </c>
      <c r="D561">
        <v>2152</v>
      </c>
      <c r="E561" t="s">
        <v>1019</v>
      </c>
      <c r="F561" t="s">
        <v>14</v>
      </c>
      <c r="G561" t="s">
        <v>14</v>
      </c>
      <c r="H561" t="s">
        <v>14</v>
      </c>
      <c r="I561" t="s">
        <v>14</v>
      </c>
      <c r="J561" t="s">
        <v>1020</v>
      </c>
      <c r="L561">
        <f>COUNTIFS(Out!A:A,A561)</f>
        <v>0</v>
      </c>
    </row>
    <row r="562" spans="1:12" x14ac:dyDescent="0.25">
      <c r="A562">
        <v>82183</v>
      </c>
      <c r="B562">
        <v>316</v>
      </c>
      <c r="C562" t="s">
        <v>157</v>
      </c>
      <c r="D562">
        <v>2586</v>
      </c>
      <c r="E562" t="s">
        <v>1021</v>
      </c>
      <c r="F562" t="s">
        <v>14</v>
      </c>
      <c r="G562" t="s">
        <v>14</v>
      </c>
      <c r="H562" t="s">
        <v>14</v>
      </c>
      <c r="I562" t="s">
        <v>14</v>
      </c>
      <c r="J562" t="s">
        <v>1022</v>
      </c>
      <c r="L562">
        <f>COUNTIFS(Out!A:A,A562)</f>
        <v>0</v>
      </c>
    </row>
    <row r="563" spans="1:12" x14ac:dyDescent="0.25">
      <c r="A563">
        <v>40549</v>
      </c>
      <c r="B563">
        <v>316</v>
      </c>
      <c r="C563" t="s">
        <v>157</v>
      </c>
      <c r="D563">
        <v>2330</v>
      </c>
      <c r="E563" t="s">
        <v>1023</v>
      </c>
      <c r="F563" t="s">
        <v>14</v>
      </c>
      <c r="G563" t="s">
        <v>14</v>
      </c>
      <c r="H563" t="s">
        <v>14</v>
      </c>
      <c r="I563" t="s">
        <v>14</v>
      </c>
      <c r="J563" t="s">
        <v>1024</v>
      </c>
      <c r="L563">
        <f>COUNTIFS(Out!A:A,A563)</f>
        <v>1</v>
      </c>
    </row>
    <row r="564" spans="1:12" x14ac:dyDescent="0.25">
      <c r="A564">
        <v>29</v>
      </c>
      <c r="B564">
        <v>317</v>
      </c>
      <c r="C564" t="s">
        <v>159</v>
      </c>
      <c r="D564" t="s">
        <v>14</v>
      </c>
      <c r="E564" t="s">
        <v>14</v>
      </c>
      <c r="F564" t="s">
        <v>14</v>
      </c>
      <c r="G564" t="s">
        <v>14</v>
      </c>
      <c r="H564" t="s">
        <v>14</v>
      </c>
      <c r="I564" t="s">
        <v>14</v>
      </c>
      <c r="J564" t="s">
        <v>160</v>
      </c>
      <c r="L564">
        <f>COUNTIFS(Out!A:A,A564)</f>
        <v>1</v>
      </c>
    </row>
    <row r="565" spans="1:12" x14ac:dyDescent="0.25">
      <c r="A565">
        <v>390</v>
      </c>
      <c r="B565">
        <v>317</v>
      </c>
      <c r="C565" t="s">
        <v>159</v>
      </c>
      <c r="D565">
        <v>320</v>
      </c>
      <c r="E565" t="s">
        <v>159</v>
      </c>
      <c r="F565" t="s">
        <v>14</v>
      </c>
      <c r="G565" t="s">
        <v>14</v>
      </c>
      <c r="H565" t="s">
        <v>14</v>
      </c>
      <c r="I565" t="s">
        <v>14</v>
      </c>
      <c r="J565" t="s">
        <v>1025</v>
      </c>
      <c r="L565">
        <f>COUNTIFS(Out!A:A,A565)</f>
        <v>0</v>
      </c>
    </row>
    <row r="566" spans="1:12" x14ac:dyDescent="0.25">
      <c r="A566">
        <v>83862</v>
      </c>
      <c r="B566">
        <v>2607</v>
      </c>
      <c r="C566" t="s">
        <v>227</v>
      </c>
      <c r="D566" t="s">
        <v>14</v>
      </c>
      <c r="E566" t="s">
        <v>14</v>
      </c>
      <c r="F566" t="s">
        <v>14</v>
      </c>
      <c r="G566" t="s">
        <v>14</v>
      </c>
      <c r="H566" t="s">
        <v>14</v>
      </c>
      <c r="I566" t="s">
        <v>14</v>
      </c>
      <c r="J566" t="s">
        <v>228</v>
      </c>
      <c r="L566">
        <f>COUNTIFS(Out!A:A,A566)</f>
        <v>0</v>
      </c>
    </row>
    <row r="567" spans="1:12" x14ac:dyDescent="0.25">
      <c r="A567">
        <v>233</v>
      </c>
      <c r="B567">
        <v>2607</v>
      </c>
      <c r="C567" t="s">
        <v>227</v>
      </c>
      <c r="D567">
        <v>2216</v>
      </c>
      <c r="E567" t="s">
        <v>227</v>
      </c>
      <c r="F567" t="s">
        <v>14</v>
      </c>
      <c r="G567" t="s">
        <v>14</v>
      </c>
      <c r="H567" t="s">
        <v>14</v>
      </c>
      <c r="I567" t="s">
        <v>14</v>
      </c>
      <c r="J567" t="s">
        <v>1026</v>
      </c>
      <c r="L567">
        <f>COUNTIFS(Out!A:A,A567)</f>
        <v>0</v>
      </c>
    </row>
    <row r="568" spans="1:12" x14ac:dyDescent="0.25">
      <c r="A568">
        <v>37117</v>
      </c>
      <c r="B568">
        <v>2300</v>
      </c>
      <c r="C568" t="s">
        <v>40</v>
      </c>
      <c r="D568" t="s">
        <v>14</v>
      </c>
      <c r="E568" t="s">
        <v>14</v>
      </c>
      <c r="F568" t="s">
        <v>14</v>
      </c>
      <c r="G568" t="s">
        <v>14</v>
      </c>
      <c r="H568" t="s">
        <v>14</v>
      </c>
      <c r="I568" t="s">
        <v>14</v>
      </c>
      <c r="J568" t="s">
        <v>187</v>
      </c>
      <c r="L568">
        <f>COUNTIFS(Out!A:A,A568)</f>
        <v>1</v>
      </c>
    </row>
    <row r="569" spans="1:12" x14ac:dyDescent="0.25">
      <c r="A569">
        <v>37241</v>
      </c>
      <c r="B569">
        <v>2300</v>
      </c>
      <c r="C569" t="s">
        <v>40</v>
      </c>
      <c r="D569">
        <v>2304</v>
      </c>
      <c r="E569" t="s">
        <v>1027</v>
      </c>
      <c r="F569" t="s">
        <v>14</v>
      </c>
      <c r="G569" t="s">
        <v>14</v>
      </c>
      <c r="H569" t="s">
        <v>14</v>
      </c>
      <c r="I569" t="s">
        <v>14</v>
      </c>
      <c r="J569" t="s">
        <v>1028</v>
      </c>
      <c r="L569">
        <f>COUNTIFS(Out!A:A,A569)</f>
        <v>0</v>
      </c>
    </row>
    <row r="570" spans="1:12" x14ac:dyDescent="0.25">
      <c r="A570">
        <v>89558</v>
      </c>
      <c r="B570">
        <v>2300</v>
      </c>
      <c r="C570" t="s">
        <v>40</v>
      </c>
      <c r="D570">
        <v>2741</v>
      </c>
      <c r="E570" t="s">
        <v>1029</v>
      </c>
      <c r="F570" t="s">
        <v>14</v>
      </c>
      <c r="G570" t="s">
        <v>14</v>
      </c>
      <c r="H570" t="s">
        <v>14</v>
      </c>
      <c r="I570" t="s">
        <v>14</v>
      </c>
      <c r="J570" t="s">
        <v>1030</v>
      </c>
      <c r="L570">
        <f>COUNTIFS(Out!A:A,A570)</f>
        <v>0</v>
      </c>
    </row>
    <row r="571" spans="1:12" x14ac:dyDescent="0.25">
      <c r="A571">
        <v>37300</v>
      </c>
      <c r="B571">
        <v>2300</v>
      </c>
      <c r="C571" t="s">
        <v>40</v>
      </c>
      <c r="D571">
        <v>2305</v>
      </c>
      <c r="E571" t="s">
        <v>1031</v>
      </c>
      <c r="F571" t="s">
        <v>14</v>
      </c>
      <c r="G571" t="s">
        <v>14</v>
      </c>
      <c r="H571" t="s">
        <v>14</v>
      </c>
      <c r="I571" t="s">
        <v>14</v>
      </c>
      <c r="J571" t="s">
        <v>1032</v>
      </c>
      <c r="L571">
        <f>COUNTIFS(Out!A:A,A571)</f>
        <v>0</v>
      </c>
    </row>
    <row r="572" spans="1:12" x14ac:dyDescent="0.25">
      <c r="A572">
        <v>37232</v>
      </c>
      <c r="B572">
        <v>2300</v>
      </c>
      <c r="C572" t="s">
        <v>40</v>
      </c>
      <c r="D572">
        <v>2303</v>
      </c>
      <c r="E572" t="s">
        <v>1033</v>
      </c>
      <c r="F572" t="s">
        <v>14</v>
      </c>
      <c r="G572" t="s">
        <v>14</v>
      </c>
      <c r="H572" t="s">
        <v>14</v>
      </c>
      <c r="I572" t="s">
        <v>14</v>
      </c>
      <c r="J572" t="s">
        <v>1034</v>
      </c>
      <c r="L572">
        <f>COUNTIFS(Out!A:A,A572)</f>
        <v>0</v>
      </c>
    </row>
    <row r="573" spans="1:12" x14ac:dyDescent="0.25">
      <c r="A573">
        <v>37487</v>
      </c>
      <c r="B573">
        <v>2300</v>
      </c>
      <c r="C573" t="s">
        <v>40</v>
      </c>
      <c r="D573">
        <v>2306</v>
      </c>
      <c r="E573" t="s">
        <v>1035</v>
      </c>
      <c r="F573" t="s">
        <v>14</v>
      </c>
      <c r="G573" t="s">
        <v>14</v>
      </c>
      <c r="H573" t="s">
        <v>14</v>
      </c>
      <c r="I573" t="s">
        <v>14</v>
      </c>
      <c r="J573" t="s">
        <v>1036</v>
      </c>
      <c r="L573">
        <f>COUNTIFS(Out!A:A,A573)</f>
        <v>0</v>
      </c>
    </row>
    <row r="574" spans="1:12" x14ac:dyDescent="0.25">
      <c r="A574">
        <v>86343</v>
      </c>
      <c r="B574">
        <v>2300</v>
      </c>
      <c r="C574" t="s">
        <v>40</v>
      </c>
      <c r="D574">
        <v>2644</v>
      </c>
      <c r="E574" t="s">
        <v>1037</v>
      </c>
      <c r="F574" t="s">
        <v>14</v>
      </c>
      <c r="G574" t="s">
        <v>14</v>
      </c>
      <c r="H574" t="s">
        <v>14</v>
      </c>
      <c r="I574" t="s">
        <v>14</v>
      </c>
      <c r="J574" t="s">
        <v>1038</v>
      </c>
      <c r="L574">
        <f>COUNTIFS(Out!A:A,A574)</f>
        <v>0</v>
      </c>
    </row>
    <row r="575" spans="1:12" x14ac:dyDescent="0.25">
      <c r="A575">
        <v>82181</v>
      </c>
      <c r="B575">
        <v>2300</v>
      </c>
      <c r="C575" t="s">
        <v>40</v>
      </c>
      <c r="D575">
        <v>2585</v>
      </c>
      <c r="E575" t="s">
        <v>1039</v>
      </c>
      <c r="F575" t="s">
        <v>14</v>
      </c>
      <c r="G575" t="s">
        <v>14</v>
      </c>
      <c r="H575" t="s">
        <v>14</v>
      </c>
      <c r="I575" t="s">
        <v>14</v>
      </c>
      <c r="J575" t="s">
        <v>1040</v>
      </c>
      <c r="L575">
        <f>COUNTIFS(Out!A:A,A575)</f>
        <v>0</v>
      </c>
    </row>
    <row r="576" spans="1:12" x14ac:dyDescent="0.25">
      <c r="A576">
        <v>71405</v>
      </c>
      <c r="B576">
        <v>2300</v>
      </c>
      <c r="C576" t="s">
        <v>40</v>
      </c>
      <c r="D576">
        <v>2545</v>
      </c>
      <c r="E576" t="s">
        <v>1041</v>
      </c>
      <c r="F576" t="s">
        <v>14</v>
      </c>
      <c r="G576" t="s">
        <v>14</v>
      </c>
      <c r="H576" t="s">
        <v>14</v>
      </c>
      <c r="I576" t="s">
        <v>14</v>
      </c>
      <c r="J576" t="s">
        <v>1042</v>
      </c>
      <c r="L576">
        <f>COUNTIFS(Out!A:A,A576)</f>
        <v>0</v>
      </c>
    </row>
    <row r="577" spans="1:12" x14ac:dyDescent="0.25">
      <c r="A577">
        <v>45</v>
      </c>
      <c r="B577">
        <v>1953</v>
      </c>
      <c r="C577" t="s">
        <v>56</v>
      </c>
      <c r="D577" t="s">
        <v>14</v>
      </c>
      <c r="E577" t="s">
        <v>14</v>
      </c>
      <c r="F577" t="s">
        <v>14</v>
      </c>
      <c r="G577" t="s">
        <v>14</v>
      </c>
      <c r="H577" t="s">
        <v>14</v>
      </c>
      <c r="I577" t="s">
        <v>14</v>
      </c>
      <c r="J577" t="s">
        <v>175</v>
      </c>
      <c r="L577">
        <f>COUNTIFS(Out!A:A,A577)</f>
        <v>0</v>
      </c>
    </row>
    <row r="578" spans="1:12" x14ac:dyDescent="0.25">
      <c r="A578">
        <v>407</v>
      </c>
      <c r="B578">
        <v>1953</v>
      </c>
      <c r="C578" t="s">
        <v>56</v>
      </c>
      <c r="D578">
        <v>40</v>
      </c>
      <c r="E578" t="s">
        <v>1043</v>
      </c>
      <c r="F578" t="s">
        <v>14</v>
      </c>
      <c r="G578" t="s">
        <v>14</v>
      </c>
      <c r="H578" t="s">
        <v>14</v>
      </c>
      <c r="I578" t="s">
        <v>14</v>
      </c>
      <c r="J578" t="s">
        <v>1044</v>
      </c>
      <c r="L578">
        <f>COUNTIFS(Out!A:A,A578)</f>
        <v>0</v>
      </c>
    </row>
    <row r="579" spans="1:12" x14ac:dyDescent="0.25">
      <c r="A579">
        <v>365</v>
      </c>
      <c r="B579">
        <v>1953</v>
      </c>
      <c r="C579" t="s">
        <v>56</v>
      </c>
      <c r="D579">
        <v>1995</v>
      </c>
      <c r="E579" t="s">
        <v>1045</v>
      </c>
      <c r="F579" t="s">
        <v>14</v>
      </c>
      <c r="G579" t="s">
        <v>14</v>
      </c>
      <c r="H579" t="s">
        <v>14</v>
      </c>
      <c r="I579" t="s">
        <v>14</v>
      </c>
      <c r="J579" t="s">
        <v>1046</v>
      </c>
      <c r="L579">
        <f>COUNTIFS(Out!A:A,A579)</f>
        <v>0</v>
      </c>
    </row>
    <row r="580" spans="1:12" x14ac:dyDescent="0.25">
      <c r="A580">
        <v>460</v>
      </c>
      <c r="B580">
        <v>1953</v>
      </c>
      <c r="C580" t="s">
        <v>56</v>
      </c>
      <c r="D580">
        <v>2036</v>
      </c>
      <c r="E580" t="s">
        <v>1047</v>
      </c>
      <c r="F580" t="s">
        <v>14</v>
      </c>
      <c r="G580" t="s">
        <v>14</v>
      </c>
      <c r="H580" t="s">
        <v>14</v>
      </c>
      <c r="I580" t="s">
        <v>14</v>
      </c>
      <c r="J580" t="s">
        <v>1048</v>
      </c>
      <c r="L580">
        <f>COUNTIFS(Out!A:A,A580)</f>
        <v>0</v>
      </c>
    </row>
    <row r="581" spans="1:12" x14ac:dyDescent="0.25">
      <c r="A581">
        <v>431</v>
      </c>
      <c r="B581">
        <v>1953</v>
      </c>
      <c r="C581" t="s">
        <v>56</v>
      </c>
      <c r="D581">
        <v>2034</v>
      </c>
      <c r="E581" t="s">
        <v>1049</v>
      </c>
      <c r="F581" t="s">
        <v>14</v>
      </c>
      <c r="G581" t="s">
        <v>14</v>
      </c>
      <c r="H581" t="s">
        <v>14</v>
      </c>
      <c r="I581" t="s">
        <v>14</v>
      </c>
      <c r="J581" t="s">
        <v>1050</v>
      </c>
      <c r="L581">
        <f>COUNTIFS(Out!A:A,A581)</f>
        <v>0</v>
      </c>
    </row>
    <row r="582" spans="1:12" x14ac:dyDescent="0.25">
      <c r="A582">
        <v>76</v>
      </c>
      <c r="B582">
        <v>1953</v>
      </c>
      <c r="C582" t="s">
        <v>56</v>
      </c>
      <c r="D582">
        <v>2026</v>
      </c>
      <c r="E582" t="s">
        <v>1051</v>
      </c>
      <c r="F582" t="s">
        <v>14</v>
      </c>
      <c r="G582" t="s">
        <v>14</v>
      </c>
      <c r="H582" t="s">
        <v>14</v>
      </c>
      <c r="I582" t="s">
        <v>14</v>
      </c>
      <c r="J582" t="s">
        <v>1052</v>
      </c>
      <c r="L582">
        <f>COUNTIFS(Out!A:A,A582)</f>
        <v>0</v>
      </c>
    </row>
    <row r="583" spans="1:12" x14ac:dyDescent="0.25">
      <c r="A583">
        <v>46</v>
      </c>
      <c r="B583">
        <v>3</v>
      </c>
      <c r="C583" t="s">
        <v>29</v>
      </c>
      <c r="D583" t="s">
        <v>14</v>
      </c>
      <c r="E583" t="s">
        <v>14</v>
      </c>
      <c r="F583" t="s">
        <v>14</v>
      </c>
      <c r="G583" t="s">
        <v>14</v>
      </c>
      <c r="H583" t="s">
        <v>14</v>
      </c>
      <c r="I583" t="s">
        <v>14</v>
      </c>
      <c r="J583" t="s">
        <v>93</v>
      </c>
      <c r="L583">
        <f>COUNTIFS(Out!A:A,A583)</f>
        <v>0</v>
      </c>
    </row>
    <row r="584" spans="1:12" x14ac:dyDescent="0.25">
      <c r="A584">
        <v>87</v>
      </c>
      <c r="B584">
        <v>3</v>
      </c>
      <c r="C584" t="s">
        <v>29</v>
      </c>
      <c r="D584">
        <v>229</v>
      </c>
      <c r="E584" t="s">
        <v>1053</v>
      </c>
      <c r="F584" t="s">
        <v>14</v>
      </c>
      <c r="G584" t="s">
        <v>14</v>
      </c>
      <c r="H584" t="s">
        <v>14</v>
      </c>
      <c r="I584" t="s">
        <v>14</v>
      </c>
      <c r="J584" t="s">
        <v>1054</v>
      </c>
      <c r="L584">
        <f>COUNTIFS(Out!A:A,A584)</f>
        <v>0</v>
      </c>
    </row>
    <row r="585" spans="1:12" x14ac:dyDescent="0.25">
      <c r="A585">
        <v>146</v>
      </c>
      <c r="B585">
        <v>3</v>
      </c>
      <c r="C585" t="s">
        <v>29</v>
      </c>
      <c r="D585">
        <v>2045</v>
      </c>
      <c r="E585" t="s">
        <v>1349</v>
      </c>
      <c r="F585" t="s">
        <v>14</v>
      </c>
      <c r="G585" t="s">
        <v>14</v>
      </c>
      <c r="H585" t="s">
        <v>14</v>
      </c>
      <c r="I585" t="s">
        <v>14</v>
      </c>
      <c r="J585" t="s">
        <v>1350</v>
      </c>
      <c r="L585">
        <f>COUNTIFS(Out!A:A,A585)</f>
        <v>0</v>
      </c>
    </row>
    <row r="586" spans="1:12" x14ac:dyDescent="0.25">
      <c r="A586">
        <v>331</v>
      </c>
      <c r="B586">
        <v>3</v>
      </c>
      <c r="C586" t="s">
        <v>29</v>
      </c>
      <c r="D586">
        <v>367</v>
      </c>
      <c r="E586" t="s">
        <v>1351</v>
      </c>
      <c r="F586" t="s">
        <v>14</v>
      </c>
      <c r="G586" t="s">
        <v>14</v>
      </c>
      <c r="H586" t="s">
        <v>14</v>
      </c>
      <c r="I586" t="s">
        <v>14</v>
      </c>
      <c r="J586" t="s">
        <v>1352</v>
      </c>
      <c r="L586">
        <f>COUNTIFS(Out!A:A,A586)</f>
        <v>0</v>
      </c>
    </row>
    <row r="587" spans="1:12" x14ac:dyDescent="0.25">
      <c r="A587">
        <v>289</v>
      </c>
      <c r="B587">
        <v>3</v>
      </c>
      <c r="C587" t="s">
        <v>29</v>
      </c>
      <c r="D587">
        <v>2071</v>
      </c>
      <c r="E587" t="s">
        <v>1353</v>
      </c>
      <c r="F587" t="s">
        <v>14</v>
      </c>
      <c r="G587" t="s">
        <v>14</v>
      </c>
      <c r="H587" t="s">
        <v>14</v>
      </c>
      <c r="I587" t="s">
        <v>14</v>
      </c>
      <c r="J587" t="s">
        <v>1354</v>
      </c>
      <c r="L587">
        <f>COUNTIFS(Out!A:A,A587)</f>
        <v>0</v>
      </c>
    </row>
    <row r="588" spans="1:12" x14ac:dyDescent="0.25">
      <c r="A588">
        <v>457</v>
      </c>
      <c r="B588">
        <v>3</v>
      </c>
      <c r="C588" t="s">
        <v>29</v>
      </c>
      <c r="D588">
        <v>374</v>
      </c>
      <c r="E588" t="s">
        <v>1355</v>
      </c>
      <c r="F588" t="s">
        <v>14</v>
      </c>
      <c r="G588" t="s">
        <v>14</v>
      </c>
      <c r="H588" t="s">
        <v>14</v>
      </c>
      <c r="I588" t="s">
        <v>14</v>
      </c>
      <c r="J588" t="s">
        <v>1356</v>
      </c>
      <c r="L588">
        <f>COUNTIFS(Out!A:A,A588)</f>
        <v>0</v>
      </c>
    </row>
    <row r="589" spans="1:12" x14ac:dyDescent="0.25">
      <c r="A589">
        <v>405</v>
      </c>
      <c r="B589">
        <v>3</v>
      </c>
      <c r="C589" t="s">
        <v>29</v>
      </c>
      <c r="D589">
        <v>228</v>
      </c>
      <c r="E589" t="s">
        <v>1055</v>
      </c>
      <c r="F589" t="s">
        <v>14</v>
      </c>
      <c r="G589" t="s">
        <v>14</v>
      </c>
      <c r="H589" t="s">
        <v>14</v>
      </c>
      <c r="I589" t="s">
        <v>14</v>
      </c>
      <c r="J589" t="s">
        <v>1056</v>
      </c>
      <c r="L589">
        <f>COUNTIFS(Out!A:A,A589)</f>
        <v>0</v>
      </c>
    </row>
    <row r="590" spans="1:12" x14ac:dyDescent="0.25">
      <c r="A590">
        <v>201</v>
      </c>
      <c r="B590">
        <v>3</v>
      </c>
      <c r="C590" t="s">
        <v>29</v>
      </c>
      <c r="D590">
        <v>2018</v>
      </c>
      <c r="E590" t="s">
        <v>1057</v>
      </c>
      <c r="F590" t="s">
        <v>14</v>
      </c>
      <c r="G590" t="s">
        <v>14</v>
      </c>
      <c r="H590" t="s">
        <v>14</v>
      </c>
      <c r="I590" t="s">
        <v>14</v>
      </c>
      <c r="J590" t="s">
        <v>1058</v>
      </c>
      <c r="L590">
        <f>COUNTIFS(Out!A:A,A590)</f>
        <v>0</v>
      </c>
    </row>
    <row r="591" spans="1:12" x14ac:dyDescent="0.25">
      <c r="A591">
        <v>115048</v>
      </c>
      <c r="B591">
        <v>3</v>
      </c>
      <c r="C591" t="s">
        <v>29</v>
      </c>
      <c r="D591">
        <v>2854</v>
      </c>
      <c r="E591" t="s">
        <v>1357</v>
      </c>
      <c r="F591" t="s">
        <v>14</v>
      </c>
      <c r="G591" t="s">
        <v>14</v>
      </c>
      <c r="H591" t="s">
        <v>14</v>
      </c>
      <c r="I591" t="s">
        <v>14</v>
      </c>
      <c r="J591" t="s">
        <v>1358</v>
      </c>
      <c r="L591">
        <f>COUNTIFS(Out!A:A,A591)</f>
        <v>0</v>
      </c>
    </row>
    <row r="592" spans="1:12" x14ac:dyDescent="0.25">
      <c r="A592">
        <v>39</v>
      </c>
      <c r="B592">
        <v>12</v>
      </c>
      <c r="C592" t="s">
        <v>104</v>
      </c>
      <c r="D592" t="s">
        <v>14</v>
      </c>
      <c r="E592" t="s">
        <v>14</v>
      </c>
      <c r="F592" t="s">
        <v>14</v>
      </c>
      <c r="G592" t="s">
        <v>14</v>
      </c>
      <c r="H592" t="s">
        <v>14</v>
      </c>
      <c r="I592" t="s">
        <v>14</v>
      </c>
      <c r="J592" t="s">
        <v>105</v>
      </c>
      <c r="L592">
        <f>COUNTIFS(Out!A:A,A592)</f>
        <v>0</v>
      </c>
    </row>
    <row r="593" spans="1:12" x14ac:dyDescent="0.25">
      <c r="A593">
        <v>548</v>
      </c>
      <c r="B593">
        <v>12</v>
      </c>
      <c r="C593" t="s">
        <v>104</v>
      </c>
      <c r="D593">
        <v>2070</v>
      </c>
      <c r="E593" t="s">
        <v>1059</v>
      </c>
      <c r="F593" t="s">
        <v>14</v>
      </c>
      <c r="G593" t="s">
        <v>14</v>
      </c>
      <c r="H593" t="s">
        <v>14</v>
      </c>
      <c r="I593" t="s">
        <v>14</v>
      </c>
      <c r="J593" t="s">
        <v>1060</v>
      </c>
      <c r="L593">
        <f>COUNTIFS(Out!A:A,A593)</f>
        <v>0</v>
      </c>
    </row>
    <row r="594" spans="1:12" x14ac:dyDescent="0.25">
      <c r="A594">
        <v>427</v>
      </c>
      <c r="B594">
        <v>12</v>
      </c>
      <c r="C594" t="s">
        <v>104</v>
      </c>
      <c r="D594">
        <v>243</v>
      </c>
      <c r="E594" t="s">
        <v>1061</v>
      </c>
      <c r="F594" t="s">
        <v>14</v>
      </c>
      <c r="G594" t="s">
        <v>14</v>
      </c>
      <c r="H594" t="s">
        <v>14</v>
      </c>
      <c r="I594" t="s">
        <v>14</v>
      </c>
      <c r="J594" t="s">
        <v>1062</v>
      </c>
      <c r="L594">
        <f>COUNTIFS(Out!A:A,A594)</f>
        <v>0</v>
      </c>
    </row>
    <row r="595" spans="1:12" x14ac:dyDescent="0.25">
      <c r="A595">
        <v>83865</v>
      </c>
      <c r="B595">
        <v>2610</v>
      </c>
      <c r="C595" t="s">
        <v>44</v>
      </c>
      <c r="D595" t="s">
        <v>14</v>
      </c>
      <c r="E595" t="s">
        <v>14</v>
      </c>
      <c r="F595" t="s">
        <v>14</v>
      </c>
      <c r="G595" t="s">
        <v>14</v>
      </c>
      <c r="H595" t="s">
        <v>14</v>
      </c>
      <c r="I595" t="s">
        <v>14</v>
      </c>
      <c r="J595" t="s">
        <v>232</v>
      </c>
      <c r="L595">
        <f>COUNTIFS(Out!A:A,A595)</f>
        <v>0</v>
      </c>
    </row>
    <row r="596" spans="1:12" x14ac:dyDescent="0.25">
      <c r="A596">
        <v>46327</v>
      </c>
      <c r="B596">
        <v>2610</v>
      </c>
      <c r="C596" t="s">
        <v>44</v>
      </c>
      <c r="D596">
        <v>2359</v>
      </c>
      <c r="E596" t="s">
        <v>1063</v>
      </c>
      <c r="F596" t="s">
        <v>14</v>
      </c>
      <c r="G596" t="s">
        <v>14</v>
      </c>
      <c r="H596" t="s">
        <v>14</v>
      </c>
      <c r="I596" t="s">
        <v>14</v>
      </c>
      <c r="J596" t="s">
        <v>1064</v>
      </c>
      <c r="L596">
        <f>COUNTIFS(Out!A:A,A596)</f>
        <v>0</v>
      </c>
    </row>
    <row r="597" spans="1:12" x14ac:dyDescent="0.25">
      <c r="A597">
        <v>410</v>
      </c>
      <c r="B597">
        <v>2610</v>
      </c>
      <c r="C597" t="s">
        <v>44</v>
      </c>
      <c r="D597">
        <v>2014</v>
      </c>
      <c r="E597" t="s">
        <v>1065</v>
      </c>
      <c r="F597" t="s">
        <v>14</v>
      </c>
      <c r="G597" t="s">
        <v>14</v>
      </c>
      <c r="H597" t="s">
        <v>14</v>
      </c>
      <c r="I597" t="s">
        <v>14</v>
      </c>
      <c r="J597" t="s">
        <v>1066</v>
      </c>
      <c r="L597">
        <f>COUNTIFS(Out!A:A,A597)</f>
        <v>0</v>
      </c>
    </row>
    <row r="598" spans="1:12" x14ac:dyDescent="0.25">
      <c r="A598">
        <v>70</v>
      </c>
      <c r="B598">
        <v>2610</v>
      </c>
      <c r="C598" t="s">
        <v>44</v>
      </c>
      <c r="D598">
        <v>276</v>
      </c>
      <c r="E598" t="s">
        <v>1067</v>
      </c>
      <c r="F598" t="s">
        <v>14</v>
      </c>
      <c r="G598" t="s">
        <v>14</v>
      </c>
      <c r="H598" t="s">
        <v>14</v>
      </c>
      <c r="I598" t="s">
        <v>14</v>
      </c>
      <c r="J598" t="s">
        <v>1068</v>
      </c>
      <c r="L598">
        <f>COUNTIFS(Out!A:A,A598)</f>
        <v>0</v>
      </c>
    </row>
    <row r="599" spans="1:12" x14ac:dyDescent="0.25">
      <c r="A599">
        <v>468</v>
      </c>
      <c r="B599">
        <v>2610</v>
      </c>
      <c r="C599" t="s">
        <v>44</v>
      </c>
      <c r="D599">
        <v>2175</v>
      </c>
      <c r="E599" t="s">
        <v>1069</v>
      </c>
      <c r="F599" t="s">
        <v>14</v>
      </c>
      <c r="G599" t="s">
        <v>14</v>
      </c>
      <c r="H599" t="s">
        <v>14</v>
      </c>
      <c r="I599" t="s">
        <v>14</v>
      </c>
      <c r="J599" t="s">
        <v>1070</v>
      </c>
      <c r="L599">
        <f>COUNTIFS(Out!A:A,A599)</f>
        <v>0</v>
      </c>
    </row>
    <row r="600" spans="1:12" x14ac:dyDescent="0.25">
      <c r="A600">
        <v>165</v>
      </c>
      <c r="B600">
        <v>2610</v>
      </c>
      <c r="C600" t="s">
        <v>44</v>
      </c>
      <c r="D600">
        <v>1998</v>
      </c>
      <c r="E600" t="s">
        <v>1071</v>
      </c>
      <c r="F600" t="s">
        <v>14</v>
      </c>
      <c r="G600" t="s">
        <v>14</v>
      </c>
      <c r="H600" t="s">
        <v>14</v>
      </c>
      <c r="I600" t="s">
        <v>14</v>
      </c>
      <c r="J600" t="s">
        <v>1072</v>
      </c>
      <c r="L600">
        <f>COUNTIFS(Out!A:A,A600)</f>
        <v>0</v>
      </c>
    </row>
    <row r="601" spans="1:12" x14ac:dyDescent="0.25">
      <c r="A601">
        <v>5</v>
      </c>
      <c r="B601">
        <v>361</v>
      </c>
      <c r="C601" t="s">
        <v>162</v>
      </c>
      <c r="D601" t="s">
        <v>14</v>
      </c>
      <c r="E601" t="s">
        <v>14</v>
      </c>
      <c r="F601" t="s">
        <v>14</v>
      </c>
      <c r="G601" t="s">
        <v>14</v>
      </c>
      <c r="H601" t="s">
        <v>14</v>
      </c>
      <c r="I601" t="s">
        <v>14</v>
      </c>
      <c r="J601" t="s">
        <v>163</v>
      </c>
      <c r="L601">
        <f>COUNTIFS(Out!A:A,A601)</f>
        <v>0</v>
      </c>
    </row>
    <row r="602" spans="1:12" x14ac:dyDescent="0.25">
      <c r="A602">
        <v>125701</v>
      </c>
      <c r="B602">
        <v>361</v>
      </c>
      <c r="C602" t="s">
        <v>162</v>
      </c>
      <c r="D602">
        <v>2883</v>
      </c>
      <c r="E602" t="s">
        <v>1359</v>
      </c>
      <c r="F602" t="s">
        <v>14</v>
      </c>
      <c r="G602" t="s">
        <v>14</v>
      </c>
      <c r="H602" t="s">
        <v>14</v>
      </c>
      <c r="I602" t="s">
        <v>14</v>
      </c>
      <c r="J602" t="s">
        <v>1360</v>
      </c>
      <c r="L602">
        <f>COUNTIFS(Out!A:A,A602)</f>
        <v>0</v>
      </c>
    </row>
    <row r="603" spans="1:12" x14ac:dyDescent="0.25">
      <c r="A603">
        <v>83</v>
      </c>
      <c r="B603">
        <v>361</v>
      </c>
      <c r="C603" t="s">
        <v>162</v>
      </c>
      <c r="D603">
        <v>2165</v>
      </c>
      <c r="E603" t="s">
        <v>1073</v>
      </c>
      <c r="F603" t="s">
        <v>14</v>
      </c>
      <c r="G603" t="s">
        <v>14</v>
      </c>
      <c r="H603" t="s">
        <v>14</v>
      </c>
      <c r="I603" t="s">
        <v>14</v>
      </c>
      <c r="J603" t="s">
        <v>1074</v>
      </c>
      <c r="L603">
        <f>COUNTIFS(Out!A:A,A603)</f>
        <v>0</v>
      </c>
    </row>
    <row r="604" spans="1:12" x14ac:dyDescent="0.25">
      <c r="A604">
        <v>234</v>
      </c>
      <c r="B604">
        <v>361</v>
      </c>
      <c r="C604" t="s">
        <v>162</v>
      </c>
      <c r="D604">
        <v>2067</v>
      </c>
      <c r="E604" t="s">
        <v>1075</v>
      </c>
      <c r="F604" t="s">
        <v>14</v>
      </c>
      <c r="G604" t="s">
        <v>14</v>
      </c>
      <c r="H604" t="s">
        <v>14</v>
      </c>
      <c r="I604" t="s">
        <v>14</v>
      </c>
      <c r="J604" t="s">
        <v>1076</v>
      </c>
      <c r="L604">
        <f>COUNTIFS(Out!A:A,A604)</f>
        <v>0</v>
      </c>
    </row>
    <row r="605" spans="1:12" x14ac:dyDescent="0.25">
      <c r="A605">
        <v>421</v>
      </c>
      <c r="B605">
        <v>361</v>
      </c>
      <c r="C605" t="s">
        <v>162</v>
      </c>
      <c r="D605">
        <v>2172</v>
      </c>
      <c r="E605" t="s">
        <v>1077</v>
      </c>
      <c r="F605" t="s">
        <v>14</v>
      </c>
      <c r="G605" t="s">
        <v>14</v>
      </c>
      <c r="H605" t="s">
        <v>14</v>
      </c>
      <c r="I605" t="s">
        <v>14</v>
      </c>
      <c r="J605" t="s">
        <v>1078</v>
      </c>
      <c r="L605">
        <f>COUNTIFS(Out!A:A,A605)</f>
        <v>0</v>
      </c>
    </row>
    <row r="606" spans="1:12" x14ac:dyDescent="0.25">
      <c r="A606">
        <v>417</v>
      </c>
      <c r="B606">
        <v>361</v>
      </c>
      <c r="C606" t="s">
        <v>162</v>
      </c>
      <c r="D606">
        <v>431</v>
      </c>
      <c r="E606" t="s">
        <v>1079</v>
      </c>
      <c r="F606" t="s">
        <v>14</v>
      </c>
      <c r="G606" t="s">
        <v>14</v>
      </c>
      <c r="H606" t="s">
        <v>14</v>
      </c>
      <c r="I606" t="s">
        <v>14</v>
      </c>
      <c r="J606" t="s">
        <v>1080</v>
      </c>
      <c r="L606">
        <f>COUNTIFS(Out!A:A,A606)</f>
        <v>0</v>
      </c>
    </row>
    <row r="607" spans="1:12" x14ac:dyDescent="0.25">
      <c r="A607">
        <v>196</v>
      </c>
      <c r="B607">
        <v>361</v>
      </c>
      <c r="C607" t="s">
        <v>162</v>
      </c>
      <c r="D607">
        <v>1988</v>
      </c>
      <c r="E607" t="s">
        <v>1081</v>
      </c>
      <c r="F607" t="s">
        <v>14</v>
      </c>
      <c r="G607" t="s">
        <v>14</v>
      </c>
      <c r="H607" t="s">
        <v>14</v>
      </c>
      <c r="I607" t="s">
        <v>14</v>
      </c>
      <c r="J607" t="s">
        <v>1082</v>
      </c>
      <c r="L607">
        <f>COUNTIFS(Out!A:A,A607)</f>
        <v>0</v>
      </c>
    </row>
    <row r="608" spans="1:12" x14ac:dyDescent="0.25">
      <c r="A608">
        <v>125702</v>
      </c>
      <c r="B608">
        <v>361</v>
      </c>
      <c r="C608" t="s">
        <v>162</v>
      </c>
      <c r="D608">
        <v>2884</v>
      </c>
      <c r="E608" t="s">
        <v>1361</v>
      </c>
      <c r="F608" t="s">
        <v>14</v>
      </c>
      <c r="G608" t="s">
        <v>14</v>
      </c>
      <c r="H608" t="s">
        <v>14</v>
      </c>
      <c r="I608" t="s">
        <v>14</v>
      </c>
      <c r="J608" t="s">
        <v>1362</v>
      </c>
      <c r="L608">
        <f>COUNTIFS(Out!A:A,A608)</f>
        <v>0</v>
      </c>
    </row>
    <row r="609" spans="1:12" x14ac:dyDescent="0.25">
      <c r="A609">
        <v>214</v>
      </c>
      <c r="B609">
        <v>361</v>
      </c>
      <c r="C609" t="s">
        <v>162</v>
      </c>
      <c r="D609">
        <v>1958</v>
      </c>
      <c r="E609" t="s">
        <v>1083</v>
      </c>
      <c r="F609" t="s">
        <v>14</v>
      </c>
      <c r="G609" t="s">
        <v>14</v>
      </c>
      <c r="H609" t="s">
        <v>14</v>
      </c>
      <c r="I609" t="s">
        <v>14</v>
      </c>
      <c r="J609" t="s">
        <v>1084</v>
      </c>
      <c r="L609">
        <f>COUNTIFS(Out!A:A,A609)</f>
        <v>0</v>
      </c>
    </row>
    <row r="610" spans="1:12" x14ac:dyDescent="0.25">
      <c r="A610">
        <v>35</v>
      </c>
      <c r="B610">
        <v>20</v>
      </c>
      <c r="C610" t="s">
        <v>115</v>
      </c>
      <c r="D610" t="s">
        <v>14</v>
      </c>
      <c r="E610" t="s">
        <v>14</v>
      </c>
      <c r="F610" t="s">
        <v>14</v>
      </c>
      <c r="G610" t="s">
        <v>14</v>
      </c>
      <c r="H610" t="s">
        <v>14</v>
      </c>
      <c r="I610" t="s">
        <v>14</v>
      </c>
      <c r="J610" t="s">
        <v>116</v>
      </c>
      <c r="L610">
        <f>COUNTIFS(Out!A:A,A610)</f>
        <v>0</v>
      </c>
    </row>
    <row r="611" spans="1:12" x14ac:dyDescent="0.25">
      <c r="A611">
        <v>381</v>
      </c>
      <c r="B611">
        <v>20</v>
      </c>
      <c r="C611" t="s">
        <v>115</v>
      </c>
      <c r="D611">
        <v>273</v>
      </c>
      <c r="E611" t="s">
        <v>1085</v>
      </c>
      <c r="F611" t="s">
        <v>14</v>
      </c>
      <c r="G611" t="s">
        <v>14</v>
      </c>
      <c r="H611" t="s">
        <v>14</v>
      </c>
      <c r="I611" t="s">
        <v>14</v>
      </c>
      <c r="J611" t="s">
        <v>1086</v>
      </c>
      <c r="L611">
        <f>COUNTIFS(Out!A:A,A611)</f>
        <v>0</v>
      </c>
    </row>
    <row r="612" spans="1:12" x14ac:dyDescent="0.25">
      <c r="A612">
        <v>293</v>
      </c>
      <c r="B612">
        <v>20</v>
      </c>
      <c r="C612" t="s">
        <v>115</v>
      </c>
      <c r="D612">
        <v>95</v>
      </c>
      <c r="E612" t="s">
        <v>1087</v>
      </c>
      <c r="F612" t="s">
        <v>14</v>
      </c>
      <c r="G612" t="s">
        <v>14</v>
      </c>
      <c r="H612" t="s">
        <v>14</v>
      </c>
      <c r="I612" t="s">
        <v>14</v>
      </c>
      <c r="J612" t="s">
        <v>1088</v>
      </c>
      <c r="L612">
        <f>COUNTIFS(Out!A:A,A612)</f>
        <v>0</v>
      </c>
    </row>
    <row r="613" spans="1:12" x14ac:dyDescent="0.25">
      <c r="A613">
        <v>100878</v>
      </c>
      <c r="B613">
        <v>20</v>
      </c>
      <c r="C613" t="s">
        <v>115</v>
      </c>
      <c r="D613">
        <v>2787</v>
      </c>
      <c r="E613" t="s">
        <v>1089</v>
      </c>
      <c r="F613" t="s">
        <v>14</v>
      </c>
      <c r="G613" t="s">
        <v>14</v>
      </c>
      <c r="H613" t="s">
        <v>14</v>
      </c>
      <c r="I613" t="s">
        <v>14</v>
      </c>
      <c r="J613" t="s">
        <v>1090</v>
      </c>
      <c r="L613">
        <f>COUNTIFS(Out!A:A,A613)</f>
        <v>0</v>
      </c>
    </row>
    <row r="614" spans="1:12" x14ac:dyDescent="0.25">
      <c r="A614">
        <v>492</v>
      </c>
      <c r="B614">
        <v>20</v>
      </c>
      <c r="C614" t="s">
        <v>115</v>
      </c>
      <c r="D614">
        <v>96</v>
      </c>
      <c r="E614" t="s">
        <v>1091</v>
      </c>
      <c r="F614" t="s">
        <v>14</v>
      </c>
      <c r="G614" t="s">
        <v>14</v>
      </c>
      <c r="H614" t="s">
        <v>14</v>
      </c>
      <c r="I614" t="s">
        <v>14</v>
      </c>
      <c r="J614" t="s">
        <v>1092</v>
      </c>
      <c r="L614">
        <f>COUNTIFS(Out!A:A,A614)</f>
        <v>0</v>
      </c>
    </row>
    <row r="615" spans="1:12" x14ac:dyDescent="0.25">
      <c r="A615">
        <v>488</v>
      </c>
      <c r="B615">
        <v>20</v>
      </c>
      <c r="C615" t="s">
        <v>115</v>
      </c>
      <c r="D615">
        <v>98</v>
      </c>
      <c r="E615" t="s">
        <v>1093</v>
      </c>
      <c r="F615" t="s">
        <v>14</v>
      </c>
      <c r="G615" t="s">
        <v>14</v>
      </c>
      <c r="H615" t="s">
        <v>14</v>
      </c>
      <c r="I615" t="s">
        <v>14</v>
      </c>
      <c r="J615" t="s">
        <v>1094</v>
      </c>
      <c r="L615">
        <f>COUNTIFS(Out!A:A,A615)</f>
        <v>0</v>
      </c>
    </row>
    <row r="616" spans="1:12" x14ac:dyDescent="0.25">
      <c r="A616">
        <v>80130</v>
      </c>
      <c r="B616">
        <v>2576</v>
      </c>
      <c r="C616" t="s">
        <v>70</v>
      </c>
      <c r="D616" t="s">
        <v>14</v>
      </c>
      <c r="E616" t="s">
        <v>14</v>
      </c>
      <c r="F616" t="s">
        <v>14</v>
      </c>
      <c r="G616" t="s">
        <v>14</v>
      </c>
      <c r="H616" t="s">
        <v>14</v>
      </c>
      <c r="I616" t="s">
        <v>14</v>
      </c>
      <c r="J616" t="s">
        <v>212</v>
      </c>
      <c r="L616">
        <f>COUNTIFS(Out!A:A,A616)</f>
        <v>0</v>
      </c>
    </row>
    <row r="617" spans="1:12" x14ac:dyDescent="0.25">
      <c r="A617">
        <v>261</v>
      </c>
      <c r="B617">
        <v>2576</v>
      </c>
      <c r="C617" t="s">
        <v>70</v>
      </c>
      <c r="D617">
        <v>50</v>
      </c>
      <c r="E617" t="s">
        <v>70</v>
      </c>
      <c r="F617" t="s">
        <v>14</v>
      </c>
      <c r="G617" t="s">
        <v>14</v>
      </c>
      <c r="H617" t="s">
        <v>14</v>
      </c>
      <c r="I617" t="s">
        <v>14</v>
      </c>
      <c r="J617" t="s">
        <v>1095</v>
      </c>
      <c r="L617">
        <f>COUNTIFS(Out!A:A,A617)</f>
        <v>0</v>
      </c>
    </row>
    <row r="618" spans="1:12" x14ac:dyDescent="0.25">
      <c r="A618">
        <v>83916</v>
      </c>
      <c r="B618">
        <v>2616</v>
      </c>
      <c r="C618" t="s">
        <v>68</v>
      </c>
      <c r="D618" t="s">
        <v>14</v>
      </c>
      <c r="E618" t="s">
        <v>14</v>
      </c>
      <c r="F618" t="s">
        <v>14</v>
      </c>
      <c r="G618" t="s">
        <v>14</v>
      </c>
      <c r="H618" t="s">
        <v>14</v>
      </c>
      <c r="I618" t="s">
        <v>14</v>
      </c>
      <c r="J618" t="s">
        <v>240</v>
      </c>
      <c r="L618">
        <f>COUNTIFS(Out!A:A,A618)</f>
        <v>0</v>
      </c>
    </row>
    <row r="619" spans="1:12" x14ac:dyDescent="0.25">
      <c r="A619">
        <v>156</v>
      </c>
      <c r="B619">
        <v>2616</v>
      </c>
      <c r="C619" t="s">
        <v>68</v>
      </c>
      <c r="D619">
        <v>2060</v>
      </c>
      <c r="E619" t="s">
        <v>1096</v>
      </c>
      <c r="F619" t="s">
        <v>14</v>
      </c>
      <c r="G619" t="s">
        <v>14</v>
      </c>
      <c r="H619" t="s">
        <v>14</v>
      </c>
      <c r="I619" t="s">
        <v>14</v>
      </c>
      <c r="J619" t="s">
        <v>1097</v>
      </c>
      <c r="L619">
        <f>COUNTIFS(Out!A:A,A619)</f>
        <v>0</v>
      </c>
    </row>
    <row r="620" spans="1:12" x14ac:dyDescent="0.25">
      <c r="A620">
        <v>123</v>
      </c>
      <c r="B620">
        <v>2616</v>
      </c>
      <c r="C620" t="s">
        <v>68</v>
      </c>
      <c r="D620">
        <v>1964</v>
      </c>
      <c r="E620" t="s">
        <v>1098</v>
      </c>
      <c r="F620" t="s">
        <v>14</v>
      </c>
      <c r="G620" t="s">
        <v>14</v>
      </c>
      <c r="H620" t="s">
        <v>14</v>
      </c>
      <c r="I620" t="s">
        <v>14</v>
      </c>
      <c r="J620" t="s">
        <v>1099</v>
      </c>
      <c r="L620">
        <f>COUNTIFS(Out!A:A,A620)</f>
        <v>0</v>
      </c>
    </row>
    <row r="621" spans="1:12" x14ac:dyDescent="0.25">
      <c r="A621">
        <v>520</v>
      </c>
      <c r="B621">
        <v>2616</v>
      </c>
      <c r="C621" t="s">
        <v>68</v>
      </c>
      <c r="D621">
        <v>2021</v>
      </c>
      <c r="E621" t="s">
        <v>1100</v>
      </c>
      <c r="F621" t="s">
        <v>14</v>
      </c>
      <c r="G621" t="s">
        <v>14</v>
      </c>
      <c r="H621" t="s">
        <v>14</v>
      </c>
      <c r="I621" t="s">
        <v>14</v>
      </c>
      <c r="J621" t="s">
        <v>1101</v>
      </c>
      <c r="L621">
        <f>COUNTIFS(Out!A:A,A621)</f>
        <v>0</v>
      </c>
    </row>
    <row r="622" spans="1:12" x14ac:dyDescent="0.25">
      <c r="A622">
        <v>267</v>
      </c>
      <c r="B622">
        <v>2616</v>
      </c>
      <c r="C622" t="s">
        <v>68</v>
      </c>
      <c r="D622">
        <v>281</v>
      </c>
      <c r="E622" t="s">
        <v>1102</v>
      </c>
      <c r="F622" t="s">
        <v>14</v>
      </c>
      <c r="G622" t="s">
        <v>14</v>
      </c>
      <c r="H622" t="s">
        <v>14</v>
      </c>
      <c r="I622" t="s">
        <v>14</v>
      </c>
      <c r="J622" t="s">
        <v>1103</v>
      </c>
      <c r="L622">
        <f>COUNTIFS(Out!A:A,A622)</f>
        <v>0</v>
      </c>
    </row>
    <row r="623" spans="1:12" x14ac:dyDescent="0.25">
      <c r="A623">
        <v>83861</v>
      </c>
      <c r="B623">
        <v>2606</v>
      </c>
      <c r="C623" t="s">
        <v>225</v>
      </c>
      <c r="D623" t="s">
        <v>14</v>
      </c>
      <c r="E623" t="s">
        <v>14</v>
      </c>
      <c r="F623" t="s">
        <v>14</v>
      </c>
      <c r="G623" t="s">
        <v>14</v>
      </c>
      <c r="H623" t="s">
        <v>14</v>
      </c>
      <c r="I623" t="s">
        <v>14</v>
      </c>
      <c r="J623" t="s">
        <v>226</v>
      </c>
      <c r="L623">
        <f>COUNTIFS(Out!A:A,A623)</f>
        <v>0</v>
      </c>
    </row>
    <row r="624" spans="1:12" x14ac:dyDescent="0.25">
      <c r="A624">
        <v>425</v>
      </c>
      <c r="B624">
        <v>2606</v>
      </c>
      <c r="C624" t="s">
        <v>225</v>
      </c>
      <c r="D624">
        <v>196</v>
      </c>
      <c r="E624" t="s">
        <v>225</v>
      </c>
      <c r="F624" t="s">
        <v>14</v>
      </c>
      <c r="G624" t="s">
        <v>14</v>
      </c>
      <c r="H624" t="s">
        <v>14</v>
      </c>
      <c r="I624" t="s">
        <v>14</v>
      </c>
      <c r="J624" t="s">
        <v>1104</v>
      </c>
      <c r="L624">
        <f>COUNTIFS(Out!A:A,A624)</f>
        <v>0</v>
      </c>
    </row>
    <row r="625" spans="1:12" x14ac:dyDescent="0.25">
      <c r="A625">
        <v>36672</v>
      </c>
      <c r="B625">
        <v>2294</v>
      </c>
      <c r="C625" t="s">
        <v>185</v>
      </c>
      <c r="D625" t="s">
        <v>14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186</v>
      </c>
      <c r="L625">
        <f>COUNTIFS(Out!A:A,A625)</f>
        <v>1</v>
      </c>
    </row>
    <row r="626" spans="1:12" x14ac:dyDescent="0.25">
      <c r="A626">
        <v>36674</v>
      </c>
      <c r="B626">
        <v>2294</v>
      </c>
      <c r="C626" t="s">
        <v>185</v>
      </c>
      <c r="D626">
        <v>2296</v>
      </c>
      <c r="E626" t="s">
        <v>185</v>
      </c>
      <c r="F626" t="s">
        <v>14</v>
      </c>
      <c r="G626" t="s">
        <v>14</v>
      </c>
      <c r="H626" t="s">
        <v>14</v>
      </c>
      <c r="I626" t="s">
        <v>14</v>
      </c>
      <c r="J626" t="s">
        <v>1105</v>
      </c>
      <c r="L626">
        <f>COUNTIFS(Out!A:A,A626)</f>
        <v>0</v>
      </c>
    </row>
    <row r="627" spans="1:12" x14ac:dyDescent="0.25">
      <c r="A627">
        <v>10</v>
      </c>
      <c r="B627">
        <v>169</v>
      </c>
      <c r="C627" t="s">
        <v>133</v>
      </c>
      <c r="D627" t="s">
        <v>14</v>
      </c>
      <c r="E627" t="s">
        <v>14</v>
      </c>
      <c r="F627" t="s">
        <v>14</v>
      </c>
      <c r="G627" t="s">
        <v>14</v>
      </c>
      <c r="H627" t="s">
        <v>14</v>
      </c>
      <c r="I627" t="s">
        <v>14</v>
      </c>
      <c r="J627" t="s">
        <v>134</v>
      </c>
      <c r="L627">
        <f>COUNTIFS(Out!A:A,A627)</f>
        <v>0</v>
      </c>
    </row>
    <row r="628" spans="1:12" x14ac:dyDescent="0.25">
      <c r="A628">
        <v>396</v>
      </c>
      <c r="B628">
        <v>169</v>
      </c>
      <c r="C628" t="s">
        <v>133</v>
      </c>
      <c r="D628">
        <v>2029</v>
      </c>
      <c r="E628" t="s">
        <v>1106</v>
      </c>
      <c r="F628" t="s">
        <v>14</v>
      </c>
      <c r="G628" t="s">
        <v>14</v>
      </c>
      <c r="H628" t="s">
        <v>14</v>
      </c>
      <c r="I628" t="s">
        <v>14</v>
      </c>
      <c r="J628" t="s">
        <v>1107</v>
      </c>
      <c r="L628">
        <f>COUNTIFS(Out!A:A,A628)</f>
        <v>0</v>
      </c>
    </row>
    <row r="629" spans="1:12" x14ac:dyDescent="0.25">
      <c r="A629">
        <v>39886</v>
      </c>
      <c r="B629">
        <v>169</v>
      </c>
      <c r="C629" t="s">
        <v>133</v>
      </c>
      <c r="D629">
        <v>2326</v>
      </c>
      <c r="E629" t="s">
        <v>1108</v>
      </c>
      <c r="F629" t="s">
        <v>14</v>
      </c>
      <c r="G629" t="s">
        <v>14</v>
      </c>
      <c r="H629" t="s">
        <v>14</v>
      </c>
      <c r="I629" t="s">
        <v>14</v>
      </c>
      <c r="J629" t="s">
        <v>1109</v>
      </c>
      <c r="L629">
        <f>COUNTIFS(Out!A:A,A629)</f>
        <v>0</v>
      </c>
    </row>
    <row r="630" spans="1:12" x14ac:dyDescent="0.25">
      <c r="A630">
        <v>35742</v>
      </c>
      <c r="B630">
        <v>169</v>
      </c>
      <c r="C630" t="s">
        <v>133</v>
      </c>
      <c r="D630">
        <v>2108</v>
      </c>
      <c r="E630" t="s">
        <v>1110</v>
      </c>
      <c r="F630" t="s">
        <v>14</v>
      </c>
      <c r="G630" t="s">
        <v>14</v>
      </c>
      <c r="H630" t="s">
        <v>14</v>
      </c>
      <c r="I630" t="s">
        <v>14</v>
      </c>
      <c r="J630" t="s">
        <v>1111</v>
      </c>
      <c r="L630">
        <f>COUNTIFS(Out!A:A,A630)</f>
        <v>0</v>
      </c>
    </row>
    <row r="631" spans="1:12" x14ac:dyDescent="0.25">
      <c r="A631">
        <v>85662</v>
      </c>
      <c r="B631">
        <v>169</v>
      </c>
      <c r="C631" t="s">
        <v>133</v>
      </c>
      <c r="D631">
        <v>2629</v>
      </c>
      <c r="E631" t="s">
        <v>1112</v>
      </c>
      <c r="F631" t="s">
        <v>14</v>
      </c>
      <c r="G631" t="s">
        <v>14</v>
      </c>
      <c r="H631" t="s">
        <v>14</v>
      </c>
      <c r="I631" t="s">
        <v>14</v>
      </c>
      <c r="J631" t="s">
        <v>1113</v>
      </c>
      <c r="L631">
        <f>COUNTIFS(Out!A:A,A631)</f>
        <v>0</v>
      </c>
    </row>
    <row r="632" spans="1:12" x14ac:dyDescent="0.25">
      <c r="A632">
        <v>108</v>
      </c>
      <c r="B632">
        <v>169</v>
      </c>
      <c r="C632" t="s">
        <v>133</v>
      </c>
      <c r="D632">
        <v>1979</v>
      </c>
      <c r="E632" t="s">
        <v>1114</v>
      </c>
      <c r="F632" t="s">
        <v>14</v>
      </c>
      <c r="G632" t="s">
        <v>14</v>
      </c>
      <c r="H632" t="s">
        <v>14</v>
      </c>
      <c r="I632" t="s">
        <v>14</v>
      </c>
      <c r="J632" t="s">
        <v>1115</v>
      </c>
      <c r="L632">
        <f>COUNTIFS(Out!A:A,A632)</f>
        <v>0</v>
      </c>
    </row>
    <row r="633" spans="1:12" x14ac:dyDescent="0.25">
      <c r="A633">
        <v>271</v>
      </c>
      <c r="B633">
        <v>169</v>
      </c>
      <c r="C633" t="s">
        <v>133</v>
      </c>
      <c r="D633">
        <v>2193</v>
      </c>
      <c r="E633" t="s">
        <v>1116</v>
      </c>
      <c r="F633" t="s">
        <v>14</v>
      </c>
      <c r="G633" t="s">
        <v>14</v>
      </c>
      <c r="H633" t="s">
        <v>14</v>
      </c>
      <c r="I633" t="s">
        <v>14</v>
      </c>
      <c r="J633" t="s">
        <v>1117</v>
      </c>
      <c r="L633">
        <f>COUNTIFS(Out!A:A,A633)</f>
        <v>0</v>
      </c>
    </row>
    <row r="634" spans="1:12" x14ac:dyDescent="0.25">
      <c r="A634">
        <v>419</v>
      </c>
      <c r="B634">
        <v>169</v>
      </c>
      <c r="C634" t="s">
        <v>133</v>
      </c>
      <c r="D634">
        <v>275</v>
      </c>
      <c r="E634" t="s">
        <v>1118</v>
      </c>
      <c r="F634" t="s">
        <v>14</v>
      </c>
      <c r="G634" t="s">
        <v>14</v>
      </c>
      <c r="H634" t="s">
        <v>14</v>
      </c>
      <c r="I634" t="s">
        <v>14</v>
      </c>
      <c r="J634" t="s">
        <v>1119</v>
      </c>
      <c r="L634">
        <f>COUNTIFS(Out!A:A,A634)</f>
        <v>0</v>
      </c>
    </row>
    <row r="635" spans="1:12" x14ac:dyDescent="0.25">
      <c r="A635">
        <v>90459</v>
      </c>
      <c r="B635">
        <v>2755</v>
      </c>
      <c r="C635" t="s">
        <v>269</v>
      </c>
      <c r="D635" t="s">
        <v>14</v>
      </c>
      <c r="E635" t="s">
        <v>14</v>
      </c>
      <c r="F635" t="s">
        <v>14</v>
      </c>
      <c r="G635" t="s">
        <v>14</v>
      </c>
      <c r="H635" t="s">
        <v>14</v>
      </c>
      <c r="I635" t="s">
        <v>14</v>
      </c>
      <c r="J635" t="s">
        <v>270</v>
      </c>
      <c r="L635">
        <f>COUNTIFS(Out!A:A,A635)</f>
        <v>0</v>
      </c>
    </row>
    <row r="636" spans="1:12" x14ac:dyDescent="0.25">
      <c r="A636">
        <v>395</v>
      </c>
      <c r="B636">
        <v>2755</v>
      </c>
      <c r="C636" t="s">
        <v>269</v>
      </c>
      <c r="D636">
        <v>57</v>
      </c>
      <c r="E636" t="s">
        <v>269</v>
      </c>
      <c r="F636" t="s">
        <v>14</v>
      </c>
      <c r="G636" t="s">
        <v>14</v>
      </c>
      <c r="H636" t="s">
        <v>14</v>
      </c>
      <c r="I636" t="s">
        <v>14</v>
      </c>
      <c r="J636" t="s">
        <v>1120</v>
      </c>
      <c r="L636">
        <f>COUNTIFS(Out!A:A,A636)</f>
        <v>0</v>
      </c>
    </row>
    <row r="637" spans="1:12" x14ac:dyDescent="0.25">
      <c r="A637">
        <v>83866</v>
      </c>
      <c r="B637">
        <v>2611</v>
      </c>
      <c r="C637" t="s">
        <v>69</v>
      </c>
      <c r="D637" t="s">
        <v>14</v>
      </c>
      <c r="E637" t="s">
        <v>14</v>
      </c>
      <c r="F637" t="s">
        <v>14</v>
      </c>
      <c r="G637" t="s">
        <v>14</v>
      </c>
      <c r="H637" t="s">
        <v>14</v>
      </c>
      <c r="I637" t="s">
        <v>14</v>
      </c>
      <c r="J637" t="s">
        <v>233</v>
      </c>
      <c r="L637">
        <f>COUNTIFS(Out!A:A,A637)</f>
        <v>0</v>
      </c>
    </row>
    <row r="638" spans="1:12" x14ac:dyDescent="0.25">
      <c r="A638">
        <v>243</v>
      </c>
      <c r="B638">
        <v>2611</v>
      </c>
      <c r="C638" t="s">
        <v>69</v>
      </c>
      <c r="D638">
        <v>2003</v>
      </c>
      <c r="E638" t="s">
        <v>1121</v>
      </c>
      <c r="F638" t="s">
        <v>14</v>
      </c>
      <c r="G638" t="s">
        <v>14</v>
      </c>
      <c r="H638" t="s">
        <v>14</v>
      </c>
      <c r="I638" t="s">
        <v>14</v>
      </c>
      <c r="J638" t="s">
        <v>1122</v>
      </c>
      <c r="L638">
        <f>COUNTIFS(Out!A:A,A638)</f>
        <v>0</v>
      </c>
    </row>
    <row r="639" spans="1:12" x14ac:dyDescent="0.25">
      <c r="A639">
        <v>524</v>
      </c>
      <c r="B639">
        <v>2611</v>
      </c>
      <c r="C639" t="s">
        <v>69</v>
      </c>
      <c r="D639">
        <v>2040</v>
      </c>
      <c r="E639" t="s">
        <v>1123</v>
      </c>
      <c r="F639" t="s">
        <v>14</v>
      </c>
      <c r="G639" t="s">
        <v>14</v>
      </c>
      <c r="H639" t="s">
        <v>14</v>
      </c>
      <c r="I639" t="s">
        <v>14</v>
      </c>
      <c r="J639" t="s">
        <v>1124</v>
      </c>
      <c r="L639">
        <f>COUNTIFS(Out!A:A,A639)</f>
        <v>0</v>
      </c>
    </row>
    <row r="640" spans="1:12" x14ac:dyDescent="0.25">
      <c r="A640">
        <v>90303</v>
      </c>
      <c r="B640">
        <v>2611</v>
      </c>
      <c r="C640" t="s">
        <v>69</v>
      </c>
      <c r="D640">
        <v>2748</v>
      </c>
      <c r="E640" t="s">
        <v>1125</v>
      </c>
      <c r="F640" t="s">
        <v>14</v>
      </c>
      <c r="G640" t="s">
        <v>14</v>
      </c>
      <c r="H640" t="s">
        <v>14</v>
      </c>
      <c r="I640" t="s">
        <v>14</v>
      </c>
      <c r="J640" t="s">
        <v>1126</v>
      </c>
      <c r="L640">
        <f>COUNTIFS(Out!A:A,A640)</f>
        <v>0</v>
      </c>
    </row>
    <row r="641" spans="1:12" x14ac:dyDescent="0.25">
      <c r="A641">
        <v>44</v>
      </c>
      <c r="B641">
        <v>27</v>
      </c>
      <c r="C641" t="s">
        <v>92</v>
      </c>
      <c r="D641" t="s">
        <v>14</v>
      </c>
      <c r="E641" t="s">
        <v>14</v>
      </c>
      <c r="F641" t="s">
        <v>14</v>
      </c>
      <c r="G641" t="s">
        <v>14</v>
      </c>
      <c r="H641" t="s">
        <v>14</v>
      </c>
      <c r="I641" t="s">
        <v>14</v>
      </c>
      <c r="J641" t="s">
        <v>122</v>
      </c>
      <c r="L641">
        <f>COUNTIFS(Out!A:A,A641)</f>
        <v>1</v>
      </c>
    </row>
    <row r="642" spans="1:12" x14ac:dyDescent="0.25">
      <c r="A642">
        <v>92833</v>
      </c>
      <c r="B642">
        <v>27</v>
      </c>
      <c r="C642" t="s">
        <v>92</v>
      </c>
      <c r="D642">
        <v>2774</v>
      </c>
      <c r="E642" t="s">
        <v>1127</v>
      </c>
      <c r="F642" t="s">
        <v>14</v>
      </c>
      <c r="G642" t="s">
        <v>14</v>
      </c>
      <c r="H642" t="s">
        <v>14</v>
      </c>
      <c r="I642" t="s">
        <v>14</v>
      </c>
      <c r="J642" t="s">
        <v>1128</v>
      </c>
      <c r="L642">
        <f>COUNTIFS(Out!A:A,A642)</f>
        <v>0</v>
      </c>
    </row>
    <row r="643" spans="1:12" x14ac:dyDescent="0.25">
      <c r="A643">
        <v>125</v>
      </c>
      <c r="B643">
        <v>27</v>
      </c>
      <c r="C643" t="s">
        <v>92</v>
      </c>
      <c r="D643">
        <v>2011</v>
      </c>
      <c r="E643" t="s">
        <v>1129</v>
      </c>
      <c r="F643" t="s">
        <v>14</v>
      </c>
      <c r="G643" t="s">
        <v>14</v>
      </c>
      <c r="H643" t="s">
        <v>14</v>
      </c>
      <c r="I643" t="s">
        <v>14</v>
      </c>
      <c r="J643" t="s">
        <v>1130</v>
      </c>
      <c r="L643">
        <f>COUNTIFS(Out!A:A,A643)</f>
        <v>0</v>
      </c>
    </row>
    <row r="644" spans="1:12" x14ac:dyDescent="0.25">
      <c r="A644">
        <v>101042</v>
      </c>
      <c r="B644">
        <v>27</v>
      </c>
      <c r="C644" t="s">
        <v>92</v>
      </c>
      <c r="D644">
        <v>2820</v>
      </c>
      <c r="E644" t="s">
        <v>1131</v>
      </c>
      <c r="F644" t="s">
        <v>14</v>
      </c>
      <c r="G644" t="s">
        <v>14</v>
      </c>
      <c r="H644" t="s">
        <v>14</v>
      </c>
      <c r="I644" t="s">
        <v>14</v>
      </c>
      <c r="J644" t="s">
        <v>1132</v>
      </c>
      <c r="L644">
        <f>COUNTIFS(Out!A:A,A644)</f>
        <v>0</v>
      </c>
    </row>
    <row r="645" spans="1:12" x14ac:dyDescent="0.25">
      <c r="A645">
        <v>216</v>
      </c>
      <c r="B645">
        <v>27</v>
      </c>
      <c r="C645" t="s">
        <v>92</v>
      </c>
      <c r="D645">
        <v>2005</v>
      </c>
      <c r="E645" t="s">
        <v>1133</v>
      </c>
      <c r="F645" t="s">
        <v>14</v>
      </c>
      <c r="G645" t="s">
        <v>14</v>
      </c>
      <c r="H645" t="s">
        <v>14</v>
      </c>
      <c r="I645" t="s">
        <v>14</v>
      </c>
      <c r="J645" t="s">
        <v>1134</v>
      </c>
      <c r="L645">
        <f>COUNTIFS(Out!A:A,A645)</f>
        <v>0</v>
      </c>
    </row>
    <row r="646" spans="1:12" x14ac:dyDescent="0.25">
      <c r="A646">
        <v>71</v>
      </c>
      <c r="B646">
        <v>27</v>
      </c>
      <c r="C646" t="s">
        <v>92</v>
      </c>
      <c r="D646">
        <v>1996</v>
      </c>
      <c r="E646" t="s">
        <v>1135</v>
      </c>
      <c r="F646" t="s">
        <v>14</v>
      </c>
      <c r="G646" t="s">
        <v>14</v>
      </c>
      <c r="H646" t="s">
        <v>14</v>
      </c>
      <c r="I646" t="s">
        <v>14</v>
      </c>
      <c r="J646" t="s">
        <v>1136</v>
      </c>
      <c r="L646">
        <f>COUNTIFS(Out!A:A,A646)</f>
        <v>0</v>
      </c>
    </row>
    <row r="647" spans="1:12" x14ac:dyDescent="0.25">
      <c r="A647">
        <v>539</v>
      </c>
      <c r="B647">
        <v>27</v>
      </c>
      <c r="C647" t="s">
        <v>92</v>
      </c>
      <c r="D647">
        <v>1959</v>
      </c>
      <c r="E647" t="s">
        <v>1137</v>
      </c>
      <c r="F647" t="s">
        <v>14</v>
      </c>
      <c r="G647" t="s">
        <v>14</v>
      </c>
      <c r="H647" t="s">
        <v>14</v>
      </c>
      <c r="I647" t="s">
        <v>14</v>
      </c>
      <c r="J647" t="s">
        <v>1138</v>
      </c>
      <c r="L647">
        <f>COUNTIFS(Out!A:A,A647)</f>
        <v>0</v>
      </c>
    </row>
    <row r="648" spans="1:12" x14ac:dyDescent="0.25">
      <c r="A648">
        <v>92834</v>
      </c>
      <c r="B648">
        <v>27</v>
      </c>
      <c r="C648" t="s">
        <v>92</v>
      </c>
      <c r="D648">
        <v>2775</v>
      </c>
      <c r="E648" t="s">
        <v>1139</v>
      </c>
      <c r="F648" t="s">
        <v>14</v>
      </c>
      <c r="G648" t="s">
        <v>14</v>
      </c>
      <c r="H648" t="s">
        <v>14</v>
      </c>
      <c r="I648" t="s">
        <v>14</v>
      </c>
      <c r="J648" t="s">
        <v>1140</v>
      </c>
      <c r="L648">
        <f>COUNTIFS(Out!A:A,A648)</f>
        <v>0</v>
      </c>
    </row>
    <row r="649" spans="1:12" x14ac:dyDescent="0.25">
      <c r="A649">
        <v>72115</v>
      </c>
      <c r="B649">
        <v>2567</v>
      </c>
      <c r="C649" t="s">
        <v>208</v>
      </c>
      <c r="D649" t="s">
        <v>14</v>
      </c>
      <c r="E649" t="s">
        <v>14</v>
      </c>
      <c r="F649" t="s">
        <v>14</v>
      </c>
      <c r="G649" t="s">
        <v>14</v>
      </c>
      <c r="H649" t="s">
        <v>14</v>
      </c>
      <c r="I649" t="s">
        <v>14</v>
      </c>
      <c r="J649" t="s">
        <v>209</v>
      </c>
      <c r="L649">
        <f>COUNTIFS(Out!A:A,A649)</f>
        <v>1</v>
      </c>
    </row>
    <row r="650" spans="1:12" x14ac:dyDescent="0.25">
      <c r="A650">
        <v>86575</v>
      </c>
      <c r="B650">
        <v>2567</v>
      </c>
      <c r="C650" t="s">
        <v>208</v>
      </c>
      <c r="D650">
        <v>2657</v>
      </c>
      <c r="E650" t="s">
        <v>1141</v>
      </c>
      <c r="F650" t="s">
        <v>14</v>
      </c>
      <c r="G650" t="s">
        <v>14</v>
      </c>
      <c r="H650" t="s">
        <v>14</v>
      </c>
      <c r="I650" t="s">
        <v>14</v>
      </c>
      <c r="J650" t="s">
        <v>1142</v>
      </c>
      <c r="L650">
        <f>COUNTIFS(Out!A:A,A650)</f>
        <v>0</v>
      </c>
    </row>
    <row r="651" spans="1:12" x14ac:dyDescent="0.25">
      <c r="A651">
        <v>479</v>
      </c>
      <c r="B651">
        <v>2567</v>
      </c>
      <c r="C651" t="s">
        <v>208</v>
      </c>
      <c r="D651">
        <v>2081</v>
      </c>
      <c r="E651" t="s">
        <v>1143</v>
      </c>
      <c r="F651" t="s">
        <v>14</v>
      </c>
      <c r="G651" t="s">
        <v>14</v>
      </c>
      <c r="H651" t="s">
        <v>14</v>
      </c>
      <c r="I651" t="s">
        <v>14</v>
      </c>
      <c r="J651" t="s">
        <v>1144</v>
      </c>
      <c r="L651">
        <f>COUNTIFS(Out!A:A,A651)</f>
        <v>0</v>
      </c>
    </row>
    <row r="652" spans="1:12" x14ac:dyDescent="0.25">
      <c r="A652">
        <v>440</v>
      </c>
      <c r="B652">
        <v>2567</v>
      </c>
      <c r="C652" t="s">
        <v>208</v>
      </c>
      <c r="D652">
        <v>2173</v>
      </c>
      <c r="E652" t="s">
        <v>1145</v>
      </c>
      <c r="F652" t="s">
        <v>14</v>
      </c>
      <c r="G652" t="s">
        <v>14</v>
      </c>
      <c r="H652" t="s">
        <v>14</v>
      </c>
      <c r="I652" t="s">
        <v>14</v>
      </c>
      <c r="J652" t="s">
        <v>1146</v>
      </c>
      <c r="L652">
        <f>COUNTIFS(Out!A:A,A652)</f>
        <v>0</v>
      </c>
    </row>
    <row r="653" spans="1:12" x14ac:dyDescent="0.25">
      <c r="A653">
        <v>143</v>
      </c>
      <c r="B653">
        <v>2567</v>
      </c>
      <c r="C653" t="s">
        <v>208</v>
      </c>
      <c r="D653">
        <v>120</v>
      </c>
      <c r="E653" t="s">
        <v>1147</v>
      </c>
      <c r="F653" t="s">
        <v>14</v>
      </c>
      <c r="G653" t="s">
        <v>14</v>
      </c>
      <c r="H653" t="s">
        <v>14</v>
      </c>
      <c r="I653" t="s">
        <v>14</v>
      </c>
      <c r="J653" t="s">
        <v>1148</v>
      </c>
      <c r="L653">
        <f>COUNTIFS(Out!A:A,A653)</f>
        <v>0</v>
      </c>
    </row>
    <row r="654" spans="1:12" x14ac:dyDescent="0.25">
      <c r="A654">
        <v>345</v>
      </c>
      <c r="B654">
        <v>2567</v>
      </c>
      <c r="C654" t="s">
        <v>208</v>
      </c>
      <c r="D654">
        <v>121</v>
      </c>
      <c r="E654" t="s">
        <v>1149</v>
      </c>
      <c r="F654" t="s">
        <v>14</v>
      </c>
      <c r="G654" t="s">
        <v>14</v>
      </c>
      <c r="H654" t="s">
        <v>14</v>
      </c>
      <c r="I654" t="s">
        <v>14</v>
      </c>
      <c r="J654" t="s">
        <v>1150</v>
      </c>
      <c r="L654">
        <f>COUNTIFS(Out!A:A,A654)</f>
        <v>0</v>
      </c>
    </row>
    <row r="655" spans="1:12" x14ac:dyDescent="0.25">
      <c r="A655">
        <v>424</v>
      </c>
      <c r="B655">
        <v>2567</v>
      </c>
      <c r="C655" t="s">
        <v>208</v>
      </c>
      <c r="D655">
        <v>2078</v>
      </c>
      <c r="E655" t="s">
        <v>1151</v>
      </c>
      <c r="F655" t="s">
        <v>14</v>
      </c>
      <c r="G655" t="s">
        <v>14</v>
      </c>
      <c r="H655" t="s">
        <v>14</v>
      </c>
      <c r="I655" t="s">
        <v>14</v>
      </c>
      <c r="J655" t="s">
        <v>1152</v>
      </c>
      <c r="L655">
        <f>COUNTIFS(Out!A:A,A655)</f>
        <v>0</v>
      </c>
    </row>
    <row r="656" spans="1:12" x14ac:dyDescent="0.25">
      <c r="A656">
        <v>66823</v>
      </c>
      <c r="B656">
        <v>2508</v>
      </c>
      <c r="C656" t="s">
        <v>72</v>
      </c>
      <c r="D656" t="s">
        <v>14</v>
      </c>
      <c r="E656" t="s">
        <v>14</v>
      </c>
      <c r="F656" t="s">
        <v>14</v>
      </c>
      <c r="G656" t="s">
        <v>14</v>
      </c>
      <c r="H656" t="s">
        <v>14</v>
      </c>
      <c r="I656" t="s">
        <v>14</v>
      </c>
      <c r="J656" t="s">
        <v>191</v>
      </c>
      <c r="L656">
        <f>COUNTIFS(Out!A:A,A656)</f>
        <v>1</v>
      </c>
    </row>
    <row r="657" spans="1:12" x14ac:dyDescent="0.25">
      <c r="A657">
        <v>512</v>
      </c>
      <c r="B657">
        <v>2508</v>
      </c>
      <c r="C657" t="s">
        <v>72</v>
      </c>
      <c r="D657">
        <v>233</v>
      </c>
      <c r="E657" t="s">
        <v>72</v>
      </c>
      <c r="F657" t="s">
        <v>14</v>
      </c>
      <c r="G657" t="s">
        <v>14</v>
      </c>
      <c r="H657" t="s">
        <v>14</v>
      </c>
      <c r="I657" t="s">
        <v>14</v>
      </c>
      <c r="J657" t="s">
        <v>1153</v>
      </c>
      <c r="L657">
        <f>COUNTIFS(Out!A:A,A657)</f>
        <v>0</v>
      </c>
    </row>
    <row r="658" spans="1:12" x14ac:dyDescent="0.25">
      <c r="A658">
        <v>33</v>
      </c>
      <c r="B658">
        <v>293</v>
      </c>
      <c r="C658" t="s">
        <v>147</v>
      </c>
      <c r="D658" t="s">
        <v>14</v>
      </c>
      <c r="E658" t="s">
        <v>14</v>
      </c>
      <c r="F658" t="s">
        <v>14</v>
      </c>
      <c r="G658" t="s">
        <v>14</v>
      </c>
      <c r="H658" t="s">
        <v>14</v>
      </c>
      <c r="I658" t="s">
        <v>14</v>
      </c>
      <c r="J658" t="s">
        <v>148</v>
      </c>
      <c r="L658">
        <f>COUNTIFS(Out!A:A,A658)</f>
        <v>1</v>
      </c>
    </row>
    <row r="659" spans="1:12" x14ac:dyDescent="0.25">
      <c r="A659">
        <v>509</v>
      </c>
      <c r="B659">
        <v>293</v>
      </c>
      <c r="C659" t="s">
        <v>147</v>
      </c>
      <c r="D659">
        <v>295</v>
      </c>
      <c r="E659" t="s">
        <v>1363</v>
      </c>
      <c r="F659" t="s">
        <v>14</v>
      </c>
      <c r="G659" t="s">
        <v>14</v>
      </c>
      <c r="H659" t="s">
        <v>14</v>
      </c>
      <c r="I659" t="s">
        <v>14</v>
      </c>
      <c r="J659" t="s">
        <v>1364</v>
      </c>
      <c r="L659">
        <f>COUNTIFS(Out!A:A,A659)</f>
        <v>0</v>
      </c>
    </row>
    <row r="660" spans="1:12" x14ac:dyDescent="0.25">
      <c r="A660">
        <v>121962</v>
      </c>
      <c r="B660">
        <v>293</v>
      </c>
      <c r="C660" t="s">
        <v>147</v>
      </c>
      <c r="D660">
        <v>2872</v>
      </c>
      <c r="E660" t="s">
        <v>1365</v>
      </c>
      <c r="F660" t="s">
        <v>14</v>
      </c>
      <c r="G660" t="s">
        <v>14</v>
      </c>
      <c r="H660" t="s">
        <v>14</v>
      </c>
      <c r="I660" t="s">
        <v>14</v>
      </c>
      <c r="J660" t="s">
        <v>1366</v>
      </c>
      <c r="L660">
        <f>COUNTIFS(Out!A:A,A660)</f>
        <v>0</v>
      </c>
    </row>
    <row r="661" spans="1:12" x14ac:dyDescent="0.25">
      <c r="A661">
        <v>121963</v>
      </c>
      <c r="B661">
        <v>293</v>
      </c>
      <c r="C661" t="s">
        <v>147</v>
      </c>
      <c r="D661">
        <v>2873</v>
      </c>
      <c r="E661" t="s">
        <v>1367</v>
      </c>
      <c r="F661" t="s">
        <v>14</v>
      </c>
      <c r="G661" t="s">
        <v>14</v>
      </c>
      <c r="H661" t="s">
        <v>14</v>
      </c>
      <c r="I661" t="s">
        <v>14</v>
      </c>
      <c r="J661" t="s">
        <v>1368</v>
      </c>
      <c r="L661">
        <f>COUNTIFS(Out!A:A,A661)</f>
        <v>0</v>
      </c>
    </row>
    <row r="662" spans="1:12" x14ac:dyDescent="0.25">
      <c r="A662">
        <v>121961</v>
      </c>
      <c r="B662">
        <v>293</v>
      </c>
      <c r="C662" t="s">
        <v>147</v>
      </c>
      <c r="D662">
        <v>2871</v>
      </c>
      <c r="E662" t="s">
        <v>1369</v>
      </c>
      <c r="F662" t="s">
        <v>14</v>
      </c>
      <c r="G662" t="s">
        <v>14</v>
      </c>
      <c r="H662" t="s">
        <v>14</v>
      </c>
      <c r="I662" t="s">
        <v>14</v>
      </c>
      <c r="J662" t="s">
        <v>1370</v>
      </c>
      <c r="L662">
        <f>COUNTIFS(Out!A:A,A662)</f>
        <v>0</v>
      </c>
    </row>
    <row r="663" spans="1:12" x14ac:dyDescent="0.25">
      <c r="A663">
        <v>66822</v>
      </c>
      <c r="B663">
        <v>2507</v>
      </c>
      <c r="C663" t="s">
        <v>28</v>
      </c>
      <c r="D663" t="s">
        <v>14</v>
      </c>
      <c r="E663" t="s">
        <v>14</v>
      </c>
      <c r="F663" t="s">
        <v>14</v>
      </c>
      <c r="G663" t="s">
        <v>14</v>
      </c>
      <c r="H663" t="s">
        <v>14</v>
      </c>
      <c r="I663" t="s">
        <v>14</v>
      </c>
      <c r="J663" t="s">
        <v>190</v>
      </c>
      <c r="L663">
        <f>COUNTIFS(Out!A:A,A663)</f>
        <v>1</v>
      </c>
    </row>
    <row r="664" spans="1:12" x14ac:dyDescent="0.25">
      <c r="A664">
        <v>116168</v>
      </c>
      <c r="B664">
        <v>2507</v>
      </c>
      <c r="C664" t="s">
        <v>28</v>
      </c>
      <c r="D664">
        <v>2862</v>
      </c>
      <c r="E664" t="s">
        <v>1195</v>
      </c>
      <c r="F664" t="s">
        <v>14</v>
      </c>
      <c r="G664" t="s">
        <v>14</v>
      </c>
      <c r="H664" t="s">
        <v>14</v>
      </c>
      <c r="I664" t="s">
        <v>14</v>
      </c>
      <c r="J664" t="s">
        <v>1196</v>
      </c>
      <c r="L664">
        <f>COUNTIFS(Out!A:A,A664)</f>
        <v>1</v>
      </c>
    </row>
    <row r="665" spans="1:12" x14ac:dyDescent="0.25">
      <c r="A665">
        <v>116169</v>
      </c>
      <c r="B665">
        <v>2507</v>
      </c>
      <c r="C665" t="s">
        <v>28</v>
      </c>
      <c r="D665">
        <v>2863</v>
      </c>
      <c r="E665" t="s">
        <v>1197</v>
      </c>
      <c r="F665" t="s">
        <v>14</v>
      </c>
      <c r="G665" t="s">
        <v>14</v>
      </c>
      <c r="H665" t="s">
        <v>14</v>
      </c>
      <c r="I665" t="s">
        <v>14</v>
      </c>
      <c r="J665" t="s">
        <v>1198</v>
      </c>
      <c r="L665">
        <f>COUNTIFS(Out!A:A,A665)</f>
        <v>1</v>
      </c>
    </row>
    <row r="666" spans="1:12" x14ac:dyDescent="0.25">
      <c r="A666">
        <v>129</v>
      </c>
      <c r="B666">
        <v>2507</v>
      </c>
      <c r="C666" t="s">
        <v>28</v>
      </c>
      <c r="D666">
        <v>165</v>
      </c>
      <c r="E666" t="s">
        <v>1371</v>
      </c>
      <c r="F666" t="s">
        <v>14</v>
      </c>
      <c r="G666" t="s">
        <v>14</v>
      </c>
      <c r="H666" t="s">
        <v>14</v>
      </c>
      <c r="I666" t="s">
        <v>14</v>
      </c>
      <c r="J666" t="s">
        <v>1372</v>
      </c>
      <c r="L666">
        <f>COUNTIFS(Out!A:A,A666)</f>
        <v>1</v>
      </c>
    </row>
    <row r="667" spans="1:12" x14ac:dyDescent="0.25">
      <c r="A667">
        <v>101045</v>
      </c>
      <c r="B667">
        <v>2507</v>
      </c>
      <c r="C667" t="s">
        <v>28</v>
      </c>
      <c r="D667">
        <v>2823</v>
      </c>
      <c r="E667" t="s">
        <v>1154</v>
      </c>
      <c r="F667" t="s">
        <v>14</v>
      </c>
      <c r="G667" t="s">
        <v>14</v>
      </c>
      <c r="H667" t="s">
        <v>14</v>
      </c>
      <c r="I667" t="s">
        <v>14</v>
      </c>
      <c r="J667" t="s">
        <v>1155</v>
      </c>
      <c r="L667">
        <f>COUNTIFS(Out!A:A,A667)</f>
        <v>1</v>
      </c>
    </row>
    <row r="668" spans="1:12" x14ac:dyDescent="0.25">
      <c r="A668">
        <v>85671</v>
      </c>
      <c r="B668">
        <v>2507</v>
      </c>
      <c r="C668" t="s">
        <v>28</v>
      </c>
      <c r="D668">
        <v>2631</v>
      </c>
      <c r="E668" t="s">
        <v>1199</v>
      </c>
      <c r="F668" t="s">
        <v>14</v>
      </c>
      <c r="G668" t="s">
        <v>14</v>
      </c>
      <c r="H668" t="s">
        <v>14</v>
      </c>
      <c r="I668" t="s">
        <v>14</v>
      </c>
      <c r="J668" t="s">
        <v>1200</v>
      </c>
      <c r="L668">
        <f>COUNTIFS(Out!A:A,A668)</f>
        <v>1</v>
      </c>
    </row>
    <row r="669" spans="1:12" x14ac:dyDescent="0.25">
      <c r="A669">
        <v>116159</v>
      </c>
      <c r="B669">
        <v>2507</v>
      </c>
      <c r="C669" t="s">
        <v>28</v>
      </c>
      <c r="D669">
        <v>2855</v>
      </c>
      <c r="E669" t="s">
        <v>1201</v>
      </c>
      <c r="F669" t="s">
        <v>14</v>
      </c>
      <c r="G669" t="s">
        <v>14</v>
      </c>
      <c r="H669" t="s">
        <v>14</v>
      </c>
      <c r="I669" t="s">
        <v>14</v>
      </c>
      <c r="J669" t="s">
        <v>1202</v>
      </c>
      <c r="L669">
        <f>COUNTIFS(Out!A:A,A669)</f>
        <v>1</v>
      </c>
    </row>
    <row r="670" spans="1:12" x14ac:dyDescent="0.25">
      <c r="A670">
        <v>116167</v>
      </c>
      <c r="B670">
        <v>2507</v>
      </c>
      <c r="C670" t="s">
        <v>28</v>
      </c>
      <c r="D670">
        <v>2861</v>
      </c>
      <c r="E670" t="s">
        <v>1203</v>
      </c>
      <c r="F670" t="s">
        <v>14</v>
      </c>
      <c r="G670" t="s">
        <v>14</v>
      </c>
      <c r="H670" t="s">
        <v>14</v>
      </c>
      <c r="I670" t="s">
        <v>14</v>
      </c>
      <c r="J670" t="s">
        <v>1204</v>
      </c>
      <c r="L670">
        <f>COUNTIFS(Out!A:A,A670)</f>
        <v>1</v>
      </c>
    </row>
    <row r="671" spans="1:12" x14ac:dyDescent="0.25">
      <c r="A671">
        <v>101049</v>
      </c>
      <c r="B671">
        <v>2507</v>
      </c>
      <c r="C671" t="s">
        <v>28</v>
      </c>
      <c r="D671">
        <v>2827</v>
      </c>
      <c r="E671" t="s">
        <v>1156</v>
      </c>
      <c r="F671" t="s">
        <v>14</v>
      </c>
      <c r="G671" t="s">
        <v>14</v>
      </c>
      <c r="H671" t="s">
        <v>14</v>
      </c>
      <c r="I671" t="s">
        <v>14</v>
      </c>
      <c r="J671" t="s">
        <v>1157</v>
      </c>
      <c r="L671">
        <f>COUNTIFS(Out!A:A,A671)</f>
        <v>0</v>
      </c>
    </row>
    <row r="672" spans="1:12" x14ac:dyDescent="0.25">
      <c r="A672">
        <v>121011</v>
      </c>
      <c r="B672">
        <v>2507</v>
      </c>
      <c r="C672" t="s">
        <v>28</v>
      </c>
      <c r="D672">
        <v>2869</v>
      </c>
      <c r="E672" t="s">
        <v>1373</v>
      </c>
      <c r="F672" t="s">
        <v>14</v>
      </c>
      <c r="G672" t="s">
        <v>14</v>
      </c>
      <c r="H672" t="s">
        <v>14</v>
      </c>
      <c r="I672" t="s">
        <v>14</v>
      </c>
      <c r="J672" t="s">
        <v>1374</v>
      </c>
      <c r="L672">
        <f>COUNTIFS(Out!A:A,A672)</f>
        <v>0</v>
      </c>
    </row>
    <row r="673" spans="1:12" x14ac:dyDescent="0.25">
      <c r="A673">
        <v>17</v>
      </c>
      <c r="B673">
        <v>362</v>
      </c>
      <c r="C673" t="s">
        <v>22</v>
      </c>
      <c r="D673" t="s">
        <v>14</v>
      </c>
      <c r="E673" t="s">
        <v>14</v>
      </c>
      <c r="F673" t="s">
        <v>14</v>
      </c>
      <c r="G673" t="s">
        <v>14</v>
      </c>
      <c r="H673" t="s">
        <v>14</v>
      </c>
      <c r="I673" t="s">
        <v>14</v>
      </c>
      <c r="J673" t="s">
        <v>164</v>
      </c>
      <c r="L673">
        <f>COUNTIFS(Out!A:A,A673)</f>
        <v>1</v>
      </c>
    </row>
    <row r="674" spans="1:12" x14ac:dyDescent="0.25">
      <c r="A674">
        <v>50844</v>
      </c>
      <c r="B674">
        <v>362</v>
      </c>
      <c r="C674" t="s">
        <v>22</v>
      </c>
      <c r="D674">
        <v>2467</v>
      </c>
      <c r="E674" t="s">
        <v>1158</v>
      </c>
      <c r="F674" t="s">
        <v>14</v>
      </c>
      <c r="G674" t="s">
        <v>14</v>
      </c>
      <c r="H674" t="s">
        <v>14</v>
      </c>
      <c r="I674" t="s">
        <v>14</v>
      </c>
      <c r="J674" t="s">
        <v>1159</v>
      </c>
      <c r="L674">
        <f>COUNTIFS(Out!A:A,A674)</f>
        <v>1</v>
      </c>
    </row>
    <row r="675" spans="1:12" x14ac:dyDescent="0.25">
      <c r="A675">
        <v>101043</v>
      </c>
      <c r="B675">
        <v>362</v>
      </c>
      <c r="C675" t="s">
        <v>22</v>
      </c>
      <c r="D675">
        <v>2821</v>
      </c>
      <c r="E675" t="s">
        <v>1160</v>
      </c>
      <c r="F675" t="s">
        <v>14</v>
      </c>
      <c r="G675" t="s">
        <v>14</v>
      </c>
      <c r="H675" t="s">
        <v>14</v>
      </c>
      <c r="I675" t="s">
        <v>14</v>
      </c>
      <c r="J675" t="s">
        <v>1161</v>
      </c>
      <c r="L675">
        <f>COUNTIFS(Out!A:A,A675)</f>
        <v>1</v>
      </c>
    </row>
    <row r="676" spans="1:12" x14ac:dyDescent="0.25">
      <c r="A676">
        <v>50846</v>
      </c>
      <c r="B676">
        <v>362</v>
      </c>
      <c r="C676" t="s">
        <v>22</v>
      </c>
      <c r="D676">
        <v>2469</v>
      </c>
      <c r="E676" t="s">
        <v>1162</v>
      </c>
      <c r="F676" t="s">
        <v>14</v>
      </c>
      <c r="G676" t="s">
        <v>14</v>
      </c>
      <c r="H676" t="s">
        <v>14</v>
      </c>
      <c r="I676" t="s">
        <v>14</v>
      </c>
      <c r="J676" t="s">
        <v>1163</v>
      </c>
      <c r="L676">
        <f>COUNTIFS(Out!A:A,A676)</f>
        <v>1</v>
      </c>
    </row>
    <row r="677" spans="1:12" x14ac:dyDescent="0.25">
      <c r="A677">
        <v>101044</v>
      </c>
      <c r="B677">
        <v>362</v>
      </c>
      <c r="C677" t="s">
        <v>22</v>
      </c>
      <c r="D677">
        <v>2822</v>
      </c>
      <c r="E677" t="s">
        <v>1164</v>
      </c>
      <c r="F677" t="s">
        <v>14</v>
      </c>
      <c r="G677" t="s">
        <v>14</v>
      </c>
      <c r="H677" t="s">
        <v>14</v>
      </c>
      <c r="I677" t="s">
        <v>14</v>
      </c>
      <c r="J677" t="s">
        <v>1165</v>
      </c>
      <c r="L677">
        <f>COUNTIFS(Out!A:A,A677)</f>
        <v>1</v>
      </c>
    </row>
    <row r="678" spans="1:12" x14ac:dyDescent="0.25">
      <c r="A678">
        <v>455</v>
      </c>
      <c r="B678">
        <v>362</v>
      </c>
      <c r="C678" t="s">
        <v>22</v>
      </c>
      <c r="D678">
        <v>1974</v>
      </c>
      <c r="E678" t="s">
        <v>1166</v>
      </c>
      <c r="F678" t="s">
        <v>14</v>
      </c>
      <c r="G678" t="s">
        <v>14</v>
      </c>
      <c r="H678" t="s">
        <v>14</v>
      </c>
      <c r="I678" t="s">
        <v>14</v>
      </c>
      <c r="J678" t="s">
        <v>1167</v>
      </c>
      <c r="L678">
        <f>COUNTIFS(Out!A:A,A678)</f>
        <v>0</v>
      </c>
    </row>
  </sheetData>
  <autoFilter ref="A6:L678" xr:uid="{8DF0517F-426C-4331-B12D-53E87EC1695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15"/>
  <sheetViews>
    <sheetView workbookViewId="0"/>
  </sheetViews>
  <sheetFormatPr defaultRowHeight="15" x14ac:dyDescent="0.25"/>
  <cols>
    <col min="1" max="1" width="49.28515625" customWidth="1"/>
  </cols>
  <sheetData>
    <row r="1" spans="1:3" x14ac:dyDescent="0.25">
      <c r="A1" s="1" t="s">
        <v>85</v>
      </c>
    </row>
    <row r="6" spans="1:3" x14ac:dyDescent="0.25">
      <c r="A6" s="1" t="s">
        <v>74</v>
      </c>
      <c r="B6" s="1" t="s">
        <v>1213</v>
      </c>
      <c r="C6" s="1" t="s">
        <v>1214</v>
      </c>
    </row>
    <row r="7" spans="1:3" x14ac:dyDescent="0.25">
      <c r="A7" t="s">
        <v>77</v>
      </c>
      <c r="B7" t="str">
        <f>IF(MIN(Sched!H:H)=0,"FAIL","OK")</f>
        <v>OK</v>
      </c>
      <c r="C7" t="str">
        <f>IF(MIN(SchedR!H:H)=0,"FAIL","OK")</f>
        <v>OK</v>
      </c>
    </row>
    <row r="8" spans="1:3" x14ac:dyDescent="0.25">
      <c r="A8" t="s">
        <v>78</v>
      </c>
      <c r="B8" t="str">
        <f>IF(MIN(Sched!I:I)=0,"FAIL","OK")</f>
        <v>OK</v>
      </c>
      <c r="C8" t="str">
        <f>IF(MIN(SchedR!I:I)=0,"FAIL","OK")</f>
        <v>OK</v>
      </c>
    </row>
    <row r="9" spans="1:3" x14ac:dyDescent="0.25">
      <c r="A9" t="s">
        <v>76</v>
      </c>
      <c r="B9" t="str">
        <f>IF(MAX(Sched!J:J)=1,"OK","FAIL")</f>
        <v>OK</v>
      </c>
      <c r="C9" t="str">
        <f>IF(MAX(SchedR!J:J)=1,"OK","FAIL")</f>
        <v>OK</v>
      </c>
    </row>
    <row r="10" spans="1:3" x14ac:dyDescent="0.25">
      <c r="A10" t="s">
        <v>79</v>
      </c>
      <c r="B10" t="str">
        <f>IF(MAX(Out!M:M)=1,"OK","FAIL")</f>
        <v>OK</v>
      </c>
      <c r="C10" t="str">
        <f>IF(MAX(OutR!M:M)=1,"OK","FAIL")</f>
        <v>OK</v>
      </c>
    </row>
    <row r="11" spans="1:3" x14ac:dyDescent="0.25">
      <c r="A11" t="s">
        <v>84</v>
      </c>
      <c r="B11" t="str">
        <f>IF(COUNTIFS(In!P:P,0)&gt;=1,"FAIL","OK")</f>
        <v>OK</v>
      </c>
      <c r="C11" t="str">
        <f>IF(COUNTIFS(InR!P:P,0)&gt;=1,"FAIL","OK")</f>
        <v>OK</v>
      </c>
    </row>
    <row r="12" spans="1:3" x14ac:dyDescent="0.25">
      <c r="A12" t="s">
        <v>83</v>
      </c>
      <c r="B12" t="str">
        <f>IF(COUNTIFS(Out!N:N,0)&gt;=1,"FAIL","OK")</f>
        <v>OK</v>
      </c>
      <c r="C12" t="str">
        <f>IF(COUNTIFS(OutR!N:N,0)&gt;=1,"FAIL","OK")</f>
        <v>OK</v>
      </c>
    </row>
    <row r="14" spans="1:3" x14ac:dyDescent="0.25">
      <c r="A14" s="1" t="s">
        <v>1215</v>
      </c>
    </row>
    <row r="15" spans="1:3" x14ac:dyDescent="0.25">
      <c r="A15" t="s">
        <v>1216</v>
      </c>
      <c r="C15" t="str">
        <f>IF(COUNTIFS(InR!$Y:$Y,0)&gt;=1,"FAIL","OK")</f>
        <v>OK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12"/>
  <sheetViews>
    <sheetView workbookViewId="0"/>
  </sheetViews>
  <sheetFormatPr defaultRowHeight="15" x14ac:dyDescent="0.25"/>
  <cols>
    <col min="1" max="1" width="53.7109375" customWidth="1"/>
  </cols>
  <sheetData>
    <row r="1" spans="1:1" x14ac:dyDescent="0.25">
      <c r="A1" s="1" t="s">
        <v>19</v>
      </c>
    </row>
    <row r="6" spans="1:1" x14ac:dyDescent="0.25">
      <c r="A6" s="1" t="s">
        <v>20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284</v>
      </c>
    </row>
    <row r="10" spans="1:1" x14ac:dyDescent="0.25">
      <c r="A10" t="s">
        <v>285</v>
      </c>
    </row>
    <row r="11" spans="1:1" x14ac:dyDescent="0.25">
      <c r="A11" t="s">
        <v>286</v>
      </c>
    </row>
    <row r="12" spans="1:1" x14ac:dyDescent="0.25">
      <c r="A12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</vt:lpstr>
      <vt:lpstr>In</vt:lpstr>
      <vt:lpstr>Out</vt:lpstr>
      <vt:lpstr>SchedR</vt:lpstr>
      <vt:lpstr>InR</vt:lpstr>
      <vt:lpstr>OutR</vt:lpstr>
      <vt:lpstr>Schid</vt:lpstr>
      <vt:lpstr>Check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Sunil Tellis</cp:lastModifiedBy>
  <dcterms:created xsi:type="dcterms:W3CDTF">2018-09-21T18:52:21Z</dcterms:created>
  <dcterms:modified xsi:type="dcterms:W3CDTF">2019-08-29T20:30:15Z</dcterms:modified>
</cp:coreProperties>
</file>