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6" i="1" l="1"/>
  <c r="I7" i="1"/>
  <c r="I8" i="1"/>
  <c r="I11" i="1" s="1"/>
  <c r="I9" i="1"/>
  <c r="H6" i="1"/>
  <c r="H7" i="1"/>
  <c r="H11" i="1" s="1"/>
  <c r="H8" i="1"/>
  <c r="H9" i="1"/>
  <c r="I3" i="1"/>
  <c r="I4" i="1"/>
  <c r="I5" i="1"/>
  <c r="I2" i="1"/>
  <c r="H5" i="1"/>
  <c r="G3" i="1"/>
  <c r="F5" i="1"/>
  <c r="G4" i="1"/>
  <c r="G5" i="1"/>
  <c r="G6" i="1"/>
  <c r="G7" i="1" s="1"/>
  <c r="G8" i="1" s="1"/>
  <c r="G9" i="1" s="1"/>
  <c r="G10" i="1" s="1"/>
  <c r="F6" i="1"/>
  <c r="F7" i="1"/>
  <c r="F8" i="1"/>
  <c r="F9" i="1"/>
  <c r="F10" i="1"/>
  <c r="C9" i="1"/>
  <c r="D9" i="1" s="1"/>
  <c r="E9" i="1" s="1"/>
  <c r="C8" i="1"/>
  <c r="D8" i="1" s="1"/>
  <c r="E8" i="1" s="1"/>
  <c r="C7" i="1"/>
  <c r="D7" i="1" s="1"/>
  <c r="E7" i="1" s="1"/>
  <c r="D6" i="1"/>
  <c r="E6" i="1" s="1"/>
  <c r="D5" i="1"/>
  <c r="E5" i="1" s="1"/>
  <c r="C10" i="1"/>
  <c r="C6" i="1"/>
  <c r="C5" i="1"/>
  <c r="E11" i="1" l="1"/>
</calcChain>
</file>

<file path=xl/sharedStrings.xml><?xml version="1.0" encoding="utf-8"?>
<sst xmlns="http://schemas.openxmlformats.org/spreadsheetml/2006/main" count="10" uniqueCount="10">
  <si>
    <t>Year</t>
  </si>
  <si>
    <t>Enrollment</t>
  </si>
  <si>
    <t>Error</t>
  </si>
  <si>
    <t>Mean Squre Error</t>
  </si>
  <si>
    <t>SMA</t>
  </si>
  <si>
    <t>WMA</t>
  </si>
  <si>
    <t>EMA</t>
  </si>
  <si>
    <t>Square Error WMA</t>
  </si>
  <si>
    <t>Square Error EMA</t>
  </si>
  <si>
    <t>Square Error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</si>
</sst>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Enrollment</c:v>
                </c:pt>
              </c:strCache>
            </c:strRef>
          </c:tx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2002</c:v>
                </c:pt>
                <c:pt idx="2">
                  <c:v>2002</c:v>
                </c:pt>
                <c:pt idx="3">
                  <c:v>2002</c:v>
                </c:pt>
                <c:pt idx="4">
                  <c:v>2002</c:v>
                </c:pt>
                <c:pt idx="5">
                  <c:v>2002</c:v>
                </c:pt>
                <c:pt idx="6">
                  <c:v>2002</c:v>
                </c:pt>
                <c:pt idx="7">
                  <c:v>2002</c:v>
                </c:pt>
                <c:pt idx="8">
                  <c:v>2010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460</c:v>
                </c:pt>
                <c:pt idx="1">
                  <c:v>475</c:v>
                </c:pt>
                <c:pt idx="2">
                  <c:v>465</c:v>
                </c:pt>
                <c:pt idx="3">
                  <c:v>482</c:v>
                </c:pt>
                <c:pt idx="4">
                  <c:v>491</c:v>
                </c:pt>
                <c:pt idx="5">
                  <c:v>498</c:v>
                </c:pt>
                <c:pt idx="6">
                  <c:v>521</c:v>
                </c:pt>
                <c:pt idx="7">
                  <c:v>534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SMA</c:v>
                </c:pt>
              </c:strCache>
            </c:strRef>
          </c:tx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2002</c:v>
                </c:pt>
                <c:pt idx="2">
                  <c:v>2002</c:v>
                </c:pt>
                <c:pt idx="3">
                  <c:v>2002</c:v>
                </c:pt>
                <c:pt idx="4">
                  <c:v>2002</c:v>
                </c:pt>
                <c:pt idx="5">
                  <c:v>2002</c:v>
                </c:pt>
                <c:pt idx="6">
                  <c:v>2002</c:v>
                </c:pt>
                <c:pt idx="7">
                  <c:v>2002</c:v>
                </c:pt>
                <c:pt idx="8">
                  <c:v>2010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3" formatCode="0">
                  <c:v>466.66666666666669</c:v>
                </c:pt>
                <c:pt idx="4" formatCode="0">
                  <c:v>474</c:v>
                </c:pt>
                <c:pt idx="5" formatCode="0">
                  <c:v>479.33333333333331</c:v>
                </c:pt>
                <c:pt idx="6" formatCode="0">
                  <c:v>490.33333333333331</c:v>
                </c:pt>
                <c:pt idx="7" formatCode="0">
                  <c:v>503.33333333333331</c:v>
                </c:pt>
                <c:pt idx="8" formatCode="0">
                  <c:v>517.66666666666663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WMA</c:v>
                </c:pt>
              </c:strCache>
            </c:strRef>
          </c:tx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2002</c:v>
                </c:pt>
                <c:pt idx="2">
                  <c:v>2002</c:v>
                </c:pt>
                <c:pt idx="3">
                  <c:v>2002</c:v>
                </c:pt>
                <c:pt idx="4">
                  <c:v>2002</c:v>
                </c:pt>
                <c:pt idx="5">
                  <c:v>2002</c:v>
                </c:pt>
                <c:pt idx="6">
                  <c:v>2002</c:v>
                </c:pt>
                <c:pt idx="7">
                  <c:v>2002</c:v>
                </c:pt>
                <c:pt idx="8">
                  <c:v>2010</c:v>
                </c:pt>
              </c:numCache>
            </c:numRef>
          </c:cat>
          <c:val>
            <c:numRef>
              <c:f>Sheet1!$F$2:$F$10</c:f>
              <c:numCache>
                <c:formatCode>General</c:formatCode>
                <c:ptCount val="9"/>
                <c:pt idx="3" formatCode="0">
                  <c:v>467.14285714285717</c:v>
                </c:pt>
                <c:pt idx="4" formatCode="0">
                  <c:v>476.14285714285717</c:v>
                </c:pt>
                <c:pt idx="5" formatCode="0">
                  <c:v>484.71428571428572</c:v>
                </c:pt>
                <c:pt idx="6" formatCode="0">
                  <c:v>493.71428571428572</c:v>
                </c:pt>
                <c:pt idx="7" formatCode="0">
                  <c:v>510.14285714285717</c:v>
                </c:pt>
                <c:pt idx="8" formatCode="0">
                  <c:v>525.14285714285711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EMA</c:v>
                </c:pt>
              </c:strCache>
            </c:strRef>
          </c:tx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2002</c:v>
                </c:pt>
                <c:pt idx="1">
                  <c:v>2002</c:v>
                </c:pt>
                <c:pt idx="2">
                  <c:v>2002</c:v>
                </c:pt>
                <c:pt idx="3">
                  <c:v>2002</c:v>
                </c:pt>
                <c:pt idx="4">
                  <c:v>2002</c:v>
                </c:pt>
                <c:pt idx="5">
                  <c:v>2002</c:v>
                </c:pt>
                <c:pt idx="6">
                  <c:v>2002</c:v>
                </c:pt>
                <c:pt idx="7">
                  <c:v>2002</c:v>
                </c:pt>
                <c:pt idx="8">
                  <c:v>2010</c:v>
                </c:pt>
              </c:numCache>
            </c:numRef>
          </c:cat>
          <c:val>
            <c:numRef>
              <c:f>Sheet1!$G$2:$G$10</c:f>
              <c:numCache>
                <c:formatCode>General</c:formatCode>
                <c:ptCount val="9"/>
                <c:pt idx="0">
                  <c:v>460</c:v>
                </c:pt>
                <c:pt idx="1">
                  <c:v>460</c:v>
                </c:pt>
                <c:pt idx="2" formatCode="0">
                  <c:v>467.5</c:v>
                </c:pt>
                <c:pt idx="3" formatCode="0">
                  <c:v>466.25</c:v>
                </c:pt>
                <c:pt idx="4" formatCode="0">
                  <c:v>474.125</c:v>
                </c:pt>
                <c:pt idx="5" formatCode="0">
                  <c:v>482.5625</c:v>
                </c:pt>
                <c:pt idx="6" formatCode="0">
                  <c:v>490.28125</c:v>
                </c:pt>
                <c:pt idx="7" formatCode="0">
                  <c:v>505.640625</c:v>
                </c:pt>
                <c:pt idx="8" formatCode="0">
                  <c:v>519.8203125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995584"/>
        <c:axId val="36156160"/>
      </c:lineChart>
      <c:catAx>
        <c:axId val="3499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156160"/>
        <c:crosses val="autoZero"/>
        <c:auto val="1"/>
        <c:lblAlgn val="ctr"/>
        <c:lblOffset val="100"/>
        <c:noMultiLvlLbl val="0"/>
      </c:catAx>
      <c:valAx>
        <c:axId val="3615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99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12</xdr:row>
      <xdr:rowOff>85725</xdr:rowOff>
    </xdr:from>
    <xdr:to>
      <xdr:col>8</xdr:col>
      <xdr:colOff>161924</xdr:colOff>
      <xdr:row>34</xdr:row>
      <xdr:rowOff>142875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2" sqref="D12"/>
    </sheetView>
  </sheetViews>
  <sheetFormatPr defaultRowHeight="15" x14ac:dyDescent="0.25"/>
  <cols>
    <col min="1" max="1" width="19.42578125" customWidth="1"/>
    <col min="2" max="2" width="13.5703125" customWidth="1"/>
    <col min="3" max="3" width="18.140625" customWidth="1"/>
    <col min="4" max="4" width="15.7109375" customWidth="1"/>
    <col min="5" max="5" width="17.85546875" customWidth="1"/>
    <col min="6" max="6" width="18.28515625" customWidth="1"/>
    <col min="7" max="7" width="12.7109375" customWidth="1"/>
    <col min="8" max="8" width="17.140625" customWidth="1"/>
    <col min="9" max="9" width="22.285156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9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2002</v>
      </c>
      <c r="B2">
        <v>460</v>
      </c>
      <c r="G2">
        <v>460</v>
      </c>
      <c r="I2">
        <f>(B2-G2)^2</f>
        <v>0</v>
      </c>
    </row>
    <row r="3" spans="1:9" x14ac:dyDescent="0.25">
      <c r="A3">
        <v>2002</v>
      </c>
      <c r="B3">
        <v>475</v>
      </c>
      <c r="G3">
        <f>G2+0.5*(B2-G2)</f>
        <v>460</v>
      </c>
      <c r="I3">
        <f t="shared" ref="I3:I11" si="0">(B3-G3)^2</f>
        <v>225</v>
      </c>
    </row>
    <row r="4" spans="1:9" x14ac:dyDescent="0.25">
      <c r="A4">
        <v>2002</v>
      </c>
      <c r="B4">
        <v>465</v>
      </c>
      <c r="G4" s="1">
        <f t="shared" ref="G4:G10" si="1">G3+0.5*(B3-G3)</f>
        <v>467.5</v>
      </c>
      <c r="I4" s="1">
        <f t="shared" si="0"/>
        <v>6.25</v>
      </c>
    </row>
    <row r="5" spans="1:9" x14ac:dyDescent="0.25">
      <c r="A5">
        <v>2002</v>
      </c>
      <c r="B5">
        <v>482</v>
      </c>
      <c r="C5" s="1">
        <f>SUM(B2:B4)/3</f>
        <v>466.66666666666669</v>
      </c>
      <c r="D5">
        <f>B5-C5</f>
        <v>15.333333333333314</v>
      </c>
      <c r="E5" s="1">
        <f>D5*D5</f>
        <v>235.11111111111052</v>
      </c>
      <c r="F5" s="1">
        <f>SUM(B2*1+B3*2+B4*4)/7</f>
        <v>467.14285714285717</v>
      </c>
      <c r="G5" s="1">
        <f t="shared" si="1"/>
        <v>466.25</v>
      </c>
      <c r="H5" s="1">
        <f>(B5-F5)^2</f>
        <v>220.73469387755028</v>
      </c>
      <c r="I5" s="1">
        <f t="shared" si="0"/>
        <v>248.0625</v>
      </c>
    </row>
    <row r="6" spans="1:9" x14ac:dyDescent="0.25">
      <c r="A6">
        <v>2002</v>
      </c>
      <c r="B6">
        <v>491</v>
      </c>
      <c r="C6" s="1">
        <f>SUM(B3:B5)/3</f>
        <v>474</v>
      </c>
      <c r="D6">
        <f>B6-C6</f>
        <v>17</v>
      </c>
      <c r="E6" s="1">
        <f t="shared" ref="E6:E9" si="2">D6*D6</f>
        <v>289</v>
      </c>
      <c r="F6" s="1">
        <f>SUM(B3*1+B4*2+B5*4)/7</f>
        <v>476.14285714285717</v>
      </c>
      <c r="G6" s="1">
        <f t="shared" si="1"/>
        <v>474.125</v>
      </c>
      <c r="H6" s="1">
        <f t="shared" ref="H6:H9" si="3">(B6-F6)^2</f>
        <v>220.73469387755028</v>
      </c>
      <c r="I6" s="1">
        <f t="shared" si="0"/>
        <v>284.765625</v>
      </c>
    </row>
    <row r="7" spans="1:9" x14ac:dyDescent="0.25">
      <c r="A7">
        <v>2002</v>
      </c>
      <c r="B7">
        <v>498</v>
      </c>
      <c r="C7" s="1">
        <f>SUM(B4:B6)/3</f>
        <v>479.33333333333331</v>
      </c>
      <c r="D7">
        <f>B7-C7</f>
        <v>18.666666666666686</v>
      </c>
      <c r="E7" s="1">
        <f t="shared" si="2"/>
        <v>348.44444444444514</v>
      </c>
      <c r="F7" s="1">
        <f>SUM(B4*1+B5*2+B6*4)/7</f>
        <v>484.71428571428572</v>
      </c>
      <c r="G7" s="1">
        <f t="shared" si="1"/>
        <v>482.5625</v>
      </c>
      <c r="H7" s="1">
        <f t="shared" si="3"/>
        <v>176.51020408163242</v>
      </c>
      <c r="I7" s="1">
        <f t="shared" si="0"/>
        <v>238.31640625</v>
      </c>
    </row>
    <row r="8" spans="1:9" x14ac:dyDescent="0.25">
      <c r="A8">
        <v>2002</v>
      </c>
      <c r="B8">
        <v>521</v>
      </c>
      <c r="C8" s="1">
        <f>SUM(B5:B7)/3</f>
        <v>490.33333333333331</v>
      </c>
      <c r="D8">
        <f>B8-C8</f>
        <v>30.666666666666686</v>
      </c>
      <c r="E8" s="1">
        <f t="shared" si="2"/>
        <v>940.44444444444559</v>
      </c>
      <c r="F8" s="1">
        <f>SUM(B5*1+B6*2+B7*4)/7</f>
        <v>493.71428571428572</v>
      </c>
      <c r="G8" s="1">
        <f t="shared" si="1"/>
        <v>490.28125</v>
      </c>
      <c r="H8" s="1">
        <f t="shared" si="3"/>
        <v>744.5102040816322</v>
      </c>
      <c r="I8" s="1">
        <f t="shared" si="0"/>
        <v>943.6416015625</v>
      </c>
    </row>
    <row r="9" spans="1:9" x14ac:dyDescent="0.25">
      <c r="A9">
        <v>2002</v>
      </c>
      <c r="B9">
        <v>534</v>
      </c>
      <c r="C9" s="1">
        <f>SUM(B6:B8)/3</f>
        <v>503.33333333333331</v>
      </c>
      <c r="D9">
        <f>B9-C9</f>
        <v>30.666666666666686</v>
      </c>
      <c r="E9" s="1">
        <f t="shared" si="2"/>
        <v>940.44444444444559</v>
      </c>
      <c r="F9" s="1">
        <f>SUM(B6*1+B7*2+B8*4)/7</f>
        <v>510.14285714285717</v>
      </c>
      <c r="G9" s="1">
        <f t="shared" si="1"/>
        <v>505.640625</v>
      </c>
      <c r="H9" s="1">
        <f t="shared" si="3"/>
        <v>569.16326530612127</v>
      </c>
      <c r="I9" s="1">
        <f t="shared" si="0"/>
        <v>804.254150390625</v>
      </c>
    </row>
    <row r="10" spans="1:9" x14ac:dyDescent="0.25">
      <c r="A10">
        <v>2010</v>
      </c>
      <c r="C10" s="1">
        <f>SUM(B7:B9)/3</f>
        <v>517.66666666666663</v>
      </c>
      <c r="E10" s="1"/>
      <c r="F10" s="1">
        <f>SUM(B7*1+B8*2+B9*4)/7</f>
        <v>525.14285714285711</v>
      </c>
      <c r="G10" s="1">
        <f t="shared" si="1"/>
        <v>519.8203125</v>
      </c>
    </row>
    <row r="11" spans="1:9" x14ac:dyDescent="0.25">
      <c r="A11" t="s">
        <v>3</v>
      </c>
      <c r="E11" s="1">
        <f>SUM(E5:E9)/5</f>
        <v>550.68888888888944</v>
      </c>
      <c r="H11" s="1">
        <f>SUM(H5:H9)/5</f>
        <v>386.33061224489728</v>
      </c>
      <c r="I11" s="1">
        <f>SUM(I2:I9)/8</f>
        <v>343.78628540039062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Ncit</dc:creator>
  <cp:lastModifiedBy>Ncit</cp:lastModifiedBy>
  <dcterms:created xsi:type="dcterms:W3CDTF">2024-11-17T05:08:07Z</dcterms:created>
  <dcterms:modified xsi:type="dcterms:W3CDTF">2024-11-17T06:02:08Z</dcterms:modified>
</cp:coreProperties>
</file>