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sandquist/Desktop/eemb144L2023/"/>
    </mc:Choice>
  </mc:AlternateContent>
  <xr:revisionPtr revIDLastSave="0" documentId="8_{D2E27E5E-832E-D24C-9B90-431A36A24C4B}" xr6:coauthVersionLast="47" xr6:coauthVersionMax="47" xr10:uidLastSave="{00000000-0000-0000-0000-000000000000}"/>
  <bookViews>
    <workbookView xWindow="0" yWindow="0" windowWidth="28800" windowHeight="18000" xr2:uid="{7358628D-8A60-7A4B-A84A-34BFABDFE688}"/>
  </bookViews>
  <sheets>
    <sheet name="sheet_1" sheetId="4" r:id="rId1"/>
    <sheet name="sheet_2" sheetId="2" r:id="rId2"/>
    <sheet name="sheet_3" sheetId="3" r:id="rId3"/>
  </sheets>
  <externalReferences>
    <externalReference r:id="rId4"/>
  </externalReferences>
  <definedNames>
    <definedName name="EEMB144_Citric_DOCArea">[1]EEMB144_Citric_DOC!$AA$2:$AA$31</definedName>
    <definedName name="EEMB144_Citric_DOCArea2">[1]EEMB144_Citric_DOC!$AA$36:$AA$69</definedName>
    <definedName name="EEMB144_Citric_DOCCon">[1]EEMB144_Citric_DOC!$V$2:$V$31</definedName>
    <definedName name="EEMB144_Citric_DOCConcentration2">[1]EEMB144_Citric_DOC!$V$36:$V$69</definedName>
    <definedName name="EEMB144_ControlGlucose_DOCArea">[1]EEMB144_ControlGlucose_DOC!$AA$2:$AA$26</definedName>
    <definedName name="EEMB144_ControlGlucose_DOCCon">[1]EEMB144_ControlGlucose_DOC!$V$2:$V$26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4" l="1"/>
  <c r="D59" i="4"/>
  <c r="E56" i="4"/>
  <c r="D56" i="4"/>
  <c r="E53" i="4"/>
  <c r="D53" i="4"/>
  <c r="E50" i="4"/>
  <c r="D50" i="4"/>
  <c r="F47" i="4"/>
  <c r="E47" i="4"/>
  <c r="D47" i="4"/>
  <c r="E44" i="4"/>
  <c r="D44" i="4"/>
  <c r="E41" i="4"/>
  <c r="D41" i="4"/>
  <c r="E38" i="4"/>
  <c r="D38" i="4"/>
  <c r="E35" i="4"/>
  <c r="D35" i="4"/>
  <c r="E32" i="4"/>
  <c r="D32" i="4"/>
  <c r="F32" i="4" s="1"/>
  <c r="E29" i="4"/>
  <c r="D29" i="4"/>
  <c r="F17" i="4" s="1"/>
  <c r="E26" i="4"/>
  <c r="D26" i="4"/>
  <c r="E23" i="4"/>
  <c r="D23" i="4"/>
  <c r="E20" i="4"/>
  <c r="D20" i="4"/>
  <c r="E17" i="4"/>
  <c r="D17" i="4"/>
  <c r="E14" i="4"/>
  <c r="D14" i="4"/>
  <c r="E11" i="4"/>
  <c r="D11" i="4"/>
  <c r="E8" i="4"/>
  <c r="D8" i="4"/>
  <c r="E5" i="4"/>
  <c r="D5" i="4"/>
  <c r="E2" i="4"/>
  <c r="D2" i="4"/>
  <c r="F2" i="4" s="1"/>
  <c r="T6" i="3" l="1"/>
  <c r="T5" i="3"/>
  <c r="T4" i="3"/>
  <c r="T3" i="3"/>
  <c r="S6" i="3"/>
  <c r="S5" i="3"/>
  <c r="S4" i="3"/>
  <c r="S3" i="3"/>
  <c r="R2" i="3"/>
  <c r="R6" i="3"/>
  <c r="R5" i="3"/>
  <c r="R4" i="3"/>
  <c r="R3" i="3"/>
  <c r="M3" i="3"/>
  <c r="M4" i="3"/>
  <c r="M5" i="3"/>
  <c r="M6" i="3"/>
  <c r="M2" i="3"/>
  <c r="L3" i="3"/>
  <c r="L4" i="3"/>
  <c r="L5" i="3"/>
  <c r="L6" i="3"/>
  <c r="L2" i="3"/>
  <c r="K3" i="3"/>
  <c r="K4" i="3"/>
  <c r="K5" i="3"/>
  <c r="K6" i="3"/>
  <c r="K2" i="3"/>
  <c r="J3" i="3"/>
  <c r="J4" i="3"/>
  <c r="J5" i="3"/>
  <c r="J6" i="3"/>
  <c r="J2" i="3"/>
</calcChain>
</file>

<file path=xl/sharedStrings.xml><?xml version="1.0" encoding="utf-8"?>
<sst xmlns="http://schemas.openxmlformats.org/spreadsheetml/2006/main" count="104" uniqueCount="36">
  <si>
    <t>Control T0</t>
  </si>
  <si>
    <t>Control T4</t>
  </si>
  <si>
    <t>Control T6</t>
  </si>
  <si>
    <t>Control T8</t>
  </si>
  <si>
    <t>Control TF</t>
  </si>
  <si>
    <t>Glucose+NutsT0</t>
  </si>
  <si>
    <t>Glucose+NutsT4</t>
  </si>
  <si>
    <t>Glucose+NutsT6</t>
  </si>
  <si>
    <t>Glucose+NutsT8</t>
  </si>
  <si>
    <t>Glucose+NutsTF</t>
  </si>
  <si>
    <t>Citric Acid T0</t>
  </si>
  <si>
    <t>Citric Acid T4</t>
  </si>
  <si>
    <t>Citric Acid T6</t>
  </si>
  <si>
    <t>Citric Acid T8</t>
  </si>
  <si>
    <t>Citric Acid TF</t>
  </si>
  <si>
    <t>Citric Acid+NutsT0</t>
  </si>
  <si>
    <t>Citric Acid+NutsT4</t>
  </si>
  <si>
    <t>Citric Acid+NutsT6</t>
  </si>
  <si>
    <t>Citric Acid+NutsT8</t>
  </si>
  <si>
    <t>Citric Acid+NutsTF</t>
  </si>
  <si>
    <t>Sample ID</t>
  </si>
  <si>
    <t>stdev</t>
  </si>
  <si>
    <t>µMC</t>
  </si>
  <si>
    <t>Vial Average</t>
  </si>
  <si>
    <t>Vial Stdev</t>
  </si>
  <si>
    <t>T0-TF</t>
  </si>
  <si>
    <t xml:space="preserve">Amendment </t>
  </si>
  <si>
    <t>Average µMC</t>
  </si>
  <si>
    <t xml:space="preserve">Control </t>
  </si>
  <si>
    <t>Day</t>
  </si>
  <si>
    <t xml:space="preserve">Glucose + Nuts </t>
  </si>
  <si>
    <t xml:space="preserve">Citric Acid </t>
  </si>
  <si>
    <t xml:space="preserve">Citric Acid + Nuts </t>
  </si>
  <si>
    <t>Control</t>
  </si>
  <si>
    <t>Glucose + Nuts</t>
  </si>
  <si>
    <t xml:space="preserve">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</si>
</sst>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Total Organic Carbon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sheet_3!$B$1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sheet_3!$A$2:$A$6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cat>
          <c:val>
            <c:numRef>
              <c:f>sheet_3!$B$2:$B$6</c:f>
              <c:numCache>
                <c:formatCode>General</c:formatCode>
                <c:ptCount val="5"/>
                <c:pt idx="0">
                  <c:v>86</c:v>
                </c:pt>
                <c:pt idx="1">
                  <c:v>80.599999999999994</c:v>
                </c:pt>
                <c:pt idx="2">
                  <c:v>79.5</c:v>
                </c:pt>
                <c:pt idx="3">
                  <c:v>77.2</c:v>
                </c:pt>
                <c:pt idx="4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3-9049-82FC-48915A197A14}"/>
            </c:ext>
          </c:extLst>
        </c:ser>
        <c:ser>
          <c:idx val="1"/>
          <c:order val="1"/>
          <c:tx>
            <c:strRef>
              <c:f>sheet_3!$C$1</c:f>
              <c:strCache>
                <c:ptCount val="1"/>
                <c:pt idx="0">
                  <c:v>Glucose + Nuts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sheet_3!$A$2:$A$6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cat>
          <c:val>
            <c:numRef>
              <c:f>sheet_3!$C$2:$C$6</c:f>
              <c:numCache>
                <c:formatCode>General</c:formatCode>
                <c:ptCount val="5"/>
                <c:pt idx="0">
                  <c:v>95.7</c:v>
                </c:pt>
                <c:pt idx="1">
                  <c:v>83.9</c:v>
                </c:pt>
                <c:pt idx="2">
                  <c:v>82.1</c:v>
                </c:pt>
                <c:pt idx="3">
                  <c:v>78</c:v>
                </c:pt>
                <c:pt idx="4">
                  <c:v>77.2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3-9049-82FC-48915A197A14}"/>
            </c:ext>
          </c:extLst>
        </c:ser>
        <c:ser>
          <c:idx val="2"/>
          <c:order val="2"/>
          <c:tx>
            <c:strRef>
              <c:f>sheet_3!$D$1</c:f>
              <c:strCache>
                <c:ptCount val="1"/>
                <c:pt idx="0">
                  <c:v>Citric Acid 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sheet_3!$A$2:$A$6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cat>
          <c:val>
            <c:numRef>
              <c:f>sheet_3!$D$2:$D$6</c:f>
              <c:numCache>
                <c:formatCode>General</c:formatCode>
                <c:ptCount val="5"/>
                <c:pt idx="0">
                  <c:v>94.3</c:v>
                </c:pt>
                <c:pt idx="1">
                  <c:v>79.900000000000006</c:v>
                </c:pt>
                <c:pt idx="2">
                  <c:v>79.400000000000006</c:v>
                </c:pt>
                <c:pt idx="3">
                  <c:v>75.900000000000006</c:v>
                </c:pt>
                <c:pt idx="4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D3-9049-82FC-48915A197A14}"/>
            </c:ext>
          </c:extLst>
        </c:ser>
        <c:ser>
          <c:idx val="3"/>
          <c:order val="3"/>
          <c:tx>
            <c:strRef>
              <c:f>sheet_3!$E$1</c:f>
              <c:strCache>
                <c:ptCount val="1"/>
                <c:pt idx="0">
                  <c:v>Citric Acid + Nuts 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sheet_3!$A$2:$A$6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cat>
          <c:val>
            <c:numRef>
              <c:f>sheet_3!$E$2:$E$6</c:f>
              <c:numCache>
                <c:formatCode>General</c:formatCode>
                <c:ptCount val="5"/>
                <c:pt idx="0">
                  <c:v>94.1</c:v>
                </c:pt>
                <c:pt idx="1">
                  <c:v>79.2</c:v>
                </c:pt>
                <c:pt idx="2">
                  <c:v>81</c:v>
                </c:pt>
                <c:pt idx="3">
                  <c:v>76.7</c:v>
                </c:pt>
                <c:pt idx="4">
                  <c:v>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D3-9049-82FC-48915A197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651904"/>
        <c:axId val="1258695888"/>
      </c:lineChart>
      <c:catAx>
        <c:axId val="12666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95888"/>
        <c:crosses val="autoZero"/>
        <c:auto val="1"/>
        <c:lblAlgn val="ctr"/>
        <c:lblOffset val="100"/>
        <c:noMultiLvlLbl val="0"/>
      </c:catAx>
      <c:valAx>
        <c:axId val="1258695888"/>
        <c:scaling>
          <c:orientation val="minMax"/>
          <c:min val="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TOC (</a:t>
                </a:r>
                <a:r>
                  <a:rPr lang="en-US" sz="1000" b="0" i="0" u="none" strike="noStrike" baseline="0">
                    <a:effectLst/>
                  </a:rPr>
                  <a:t>µMC)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Total Organic Carbon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sheet_3!$J$1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sheet_3!$I$2:$I$6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cat>
          <c:val>
            <c:numRef>
              <c:f>sheet_3!$J$2:$J$6</c:f>
              <c:numCache>
                <c:formatCode>General</c:formatCode>
                <c:ptCount val="5"/>
                <c:pt idx="0">
                  <c:v>0</c:v>
                </c:pt>
                <c:pt idx="1">
                  <c:v>-5.4000000000000057</c:v>
                </c:pt>
                <c:pt idx="2">
                  <c:v>-6.5</c:v>
                </c:pt>
                <c:pt idx="3">
                  <c:v>-8.7999999999999972</c:v>
                </c:pt>
                <c:pt idx="4">
                  <c:v>-10.599999999999994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9-E34A-BBB0-9C3119A072EE}"/>
            </c:ext>
          </c:extLst>
        </c:ser>
        <c:ser>
          <c:idx val="1"/>
          <c:order val="1"/>
          <c:tx>
            <c:strRef>
              <c:f>sheet_3!$K$1</c:f>
              <c:strCache>
                <c:ptCount val="1"/>
                <c:pt idx="0">
                  <c:v>Glucose + Nuts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sheet_3!$I$2:$I$6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cat>
          <c:val>
            <c:numRef>
              <c:f>sheet_3!$K$2:$K$6</c:f>
              <c:numCache>
                <c:formatCode>General</c:formatCode>
                <c:ptCount val="5"/>
                <c:pt idx="0">
                  <c:v>0</c:v>
                </c:pt>
                <c:pt idx="1">
                  <c:v>-11.799999999999997</c:v>
                </c:pt>
                <c:pt idx="2">
                  <c:v>-13.600000000000009</c:v>
                </c:pt>
                <c:pt idx="3">
                  <c:v>-17.700000000000003</c:v>
                </c:pt>
                <c:pt idx="4">
                  <c:v>-18.5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9-E34A-BBB0-9C3119A072EE}"/>
            </c:ext>
          </c:extLst>
        </c:ser>
        <c:ser>
          <c:idx val="2"/>
          <c:order val="2"/>
          <c:tx>
            <c:strRef>
              <c:f>sheet_3!$L$1</c:f>
              <c:strCache>
                <c:ptCount val="1"/>
                <c:pt idx="0">
                  <c:v>Citric Acid 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sheet_3!$I$2:$I$6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cat>
          <c:val>
            <c:numRef>
              <c:f>sheet_3!$L$2:$L$6</c:f>
              <c:numCache>
                <c:formatCode>General</c:formatCode>
                <c:ptCount val="5"/>
                <c:pt idx="0">
                  <c:v>0</c:v>
                </c:pt>
                <c:pt idx="1">
                  <c:v>-14.399999999999991</c:v>
                </c:pt>
                <c:pt idx="2">
                  <c:v>-14.899999999999991</c:v>
                </c:pt>
                <c:pt idx="3">
                  <c:v>-18.399999999999991</c:v>
                </c:pt>
                <c:pt idx="4">
                  <c:v>-19.799999999999997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09-E34A-BBB0-9C3119A072EE}"/>
            </c:ext>
          </c:extLst>
        </c:ser>
        <c:ser>
          <c:idx val="3"/>
          <c:order val="3"/>
          <c:tx>
            <c:strRef>
              <c:f>sheet_3!$M$1</c:f>
              <c:strCache>
                <c:ptCount val="1"/>
                <c:pt idx="0">
                  <c:v>Citric Acid + Nuts 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sheet_3!$I$2:$I$6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cat>
          <c:val>
            <c:numRef>
              <c:f>sheet_3!$M$2:$M$6</c:f>
              <c:numCache>
                <c:formatCode>General</c:formatCode>
                <c:ptCount val="5"/>
                <c:pt idx="0">
                  <c:v>0</c:v>
                </c:pt>
                <c:pt idx="1">
                  <c:v>-14.899999999999991</c:v>
                </c:pt>
                <c:pt idx="2">
                  <c:v>-13.099999999999994</c:v>
                </c:pt>
                <c:pt idx="3">
                  <c:v>-17.399999999999991</c:v>
                </c:pt>
                <c:pt idx="4">
                  <c:v>-17.799999999999997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09-E34A-BBB0-9C3119A0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691888"/>
        <c:axId val="1366851392"/>
      </c:lineChart>
      <c:catAx>
        <c:axId val="136669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6851392"/>
        <c:crosses val="autoZero"/>
        <c:auto val="1"/>
        <c:lblAlgn val="ctr"/>
        <c:lblOffset val="100"/>
        <c:noMultiLvlLbl val="0"/>
      </c:catAx>
      <c:valAx>
        <c:axId val="1366851392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Delta TOC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µMC)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9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</a:t>
            </a:r>
            <a:r>
              <a:rPr lang="en-US"/>
              <a:t> in TOC Normalized forDrawdown</a:t>
            </a:r>
            <a:r>
              <a:rPr lang="en-US" baseline="0"/>
              <a:t> in the Control Amendment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sheet_3!$R$1</c:f>
              <c:strCache>
                <c:ptCount val="1"/>
                <c:pt idx="0">
                  <c:v>Glucose + Nuts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sheet_3!$P$2:$P$6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cat>
          <c:val>
            <c:numRef>
              <c:f>sheet_3!$R$2:$R$6</c:f>
              <c:numCache>
                <c:formatCode>General</c:formatCode>
                <c:ptCount val="5"/>
                <c:pt idx="0">
                  <c:v>0</c:v>
                </c:pt>
                <c:pt idx="1">
                  <c:v>-6.3999999999999915</c:v>
                </c:pt>
                <c:pt idx="2">
                  <c:v>-7.1000000000000085</c:v>
                </c:pt>
                <c:pt idx="3">
                  <c:v>-8.9000000000000057</c:v>
                </c:pt>
                <c:pt idx="4">
                  <c:v>-7.9000000000000057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8-E849-B62F-A7DD9D7322AA}"/>
            </c:ext>
          </c:extLst>
        </c:ser>
        <c:ser>
          <c:idx val="1"/>
          <c:order val="1"/>
          <c:tx>
            <c:strRef>
              <c:f>sheet_3!$S$1</c:f>
              <c:strCache>
                <c:ptCount val="1"/>
                <c:pt idx="0">
                  <c:v>Citric Acid 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sheet_3!$P$2:$P$6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cat>
          <c:val>
            <c:numRef>
              <c:f>sheet_3!$S$2:$S$6</c:f>
              <c:numCache>
                <c:formatCode>General</c:formatCode>
                <c:ptCount val="5"/>
                <c:pt idx="0">
                  <c:v>0</c:v>
                </c:pt>
                <c:pt idx="1">
                  <c:v>-8.9999999999999858</c:v>
                </c:pt>
                <c:pt idx="2">
                  <c:v>-8.3999999999999915</c:v>
                </c:pt>
                <c:pt idx="3">
                  <c:v>-9.5999999999999943</c:v>
                </c:pt>
                <c:pt idx="4">
                  <c:v>-9.2000000000000028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8-E849-B62F-A7DD9D7322AA}"/>
            </c:ext>
          </c:extLst>
        </c:ser>
        <c:ser>
          <c:idx val="2"/>
          <c:order val="2"/>
          <c:tx>
            <c:strRef>
              <c:f>sheet_3!$T$1</c:f>
              <c:strCache>
                <c:ptCount val="1"/>
                <c:pt idx="0">
                  <c:v>Citric Acid + Nuts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sheet_3!$P$2:$P$6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cat>
          <c:val>
            <c:numRef>
              <c:f>sheet_3!$T$2:$T$6</c:f>
              <c:numCache>
                <c:formatCode>General</c:formatCode>
                <c:ptCount val="5"/>
                <c:pt idx="0">
                  <c:v>0</c:v>
                </c:pt>
                <c:pt idx="1">
                  <c:v>-9.4999999999999858</c:v>
                </c:pt>
                <c:pt idx="2">
                  <c:v>-6.5999999999999943</c:v>
                </c:pt>
                <c:pt idx="3">
                  <c:v>-8.5999999999999943</c:v>
                </c:pt>
                <c:pt idx="4">
                  <c:v>-7.2000000000000028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8-E849-B62F-A7DD9D732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847456"/>
        <c:axId val="902849184"/>
      </c:lineChart>
      <c:catAx>
        <c:axId val="90284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2849184"/>
        <c:crosses val="autoZero"/>
        <c:auto val="1"/>
        <c:lblAlgn val="ctr"/>
        <c:lblOffset val="100"/>
        <c:noMultiLvlLbl val="0"/>
      </c:catAx>
      <c:valAx>
        <c:axId val="902849184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Delta TOC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µMC)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2540</xdr:rowOff>
    </xdr:from>
    <xdr:to>
      <xdr:col>7</xdr:col>
      <xdr:colOff>500380</xdr:colOff>
      <xdr:row>29</xdr:row>
      <xdr:rowOff>154940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E6B29-14EC-8D52-4AF2-AC869C173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558921</xdr:colOff>
      <xdr:row>8</xdr:row>
      <xdr:rowOff>14839</xdr:rowOff>
    </xdr:from>
    <xdr:to>
      <xdr:col>15</xdr:col>
      <xdr:colOff>812702</xdr:colOff>
      <xdr:row>30</xdr:row>
      <xdr:rowOff>46590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16C97E-6E05-1B2D-8306-85CC4D8A9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622300</xdr:colOff>
      <xdr:row>16</xdr:row>
      <xdr:rowOff>76200</xdr:rowOff>
    </xdr:from>
    <xdr:to>
      <xdr:col>28</xdr:col>
      <xdr:colOff>101600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ABD249-810D-E50C-28CB-EC4D34241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eri/Desktop/working%20macro%20folder%202021.11.01/EEMB144_ControlGlucose.DOC.2023.10.18.xlsx" TargetMode="External"/><Relationship Id="rId1" Type="http://schemas.openxmlformats.org/officeDocument/2006/relationships/externalLinkPath" Target="/Users/keri/Desktop/working%20macro%20folder%202021.11.01/EEMB144_ControlGlucose.DOC.2023.10.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EMB144_2023"/>
      <sheetName val="EEMB144_Citric_DOC"/>
      <sheetName val="EEMB144_ControlGlucose_DOC"/>
      <sheetName val="Original TXT"/>
    </sheetNames>
    <sheetDataSet>
      <sheetData sheetId="0" refreshError="1"/>
      <sheetData sheetId="1">
        <row r="2">
          <cell r="V2">
            <v>0</v>
          </cell>
        </row>
        <row r="3">
          <cell r="V3">
            <v>0</v>
          </cell>
          <cell r="AA3">
            <v>0.58389999999999997</v>
          </cell>
        </row>
        <row r="4">
          <cell r="V4">
            <v>0</v>
          </cell>
          <cell r="AA4">
            <v>0.50639999999999996</v>
          </cell>
        </row>
        <row r="5">
          <cell r="V5">
            <v>0</v>
          </cell>
          <cell r="AA5">
            <v>0.47770000000000001</v>
          </cell>
        </row>
        <row r="8">
          <cell r="V8">
            <v>25.034535793352632</v>
          </cell>
          <cell r="AA8">
            <v>3.6930000000000001</v>
          </cell>
        </row>
        <row r="9">
          <cell r="V9">
            <v>25.034535793352632</v>
          </cell>
          <cell r="AA9">
            <v>3.5630000000000002</v>
          </cell>
        </row>
        <row r="10">
          <cell r="V10">
            <v>25.034535793352632</v>
          </cell>
        </row>
        <row r="11">
          <cell r="V11">
            <v>25.034535793352632</v>
          </cell>
          <cell r="AA11">
            <v>3.5070000000000001</v>
          </cell>
        </row>
        <row r="14">
          <cell r="V14">
            <v>50.088181610538008</v>
          </cell>
          <cell r="AA14">
            <v>6.3719999999999999</v>
          </cell>
        </row>
        <row r="15">
          <cell r="V15">
            <v>50.088181610538008</v>
          </cell>
          <cell r="AA15">
            <v>6.34</v>
          </cell>
        </row>
        <row r="16">
          <cell r="V16">
            <v>50.088181610538008</v>
          </cell>
        </row>
        <row r="17">
          <cell r="V17">
            <v>50.088181610538008</v>
          </cell>
          <cell r="AA17">
            <v>6.5330000000000004</v>
          </cell>
        </row>
        <row r="20">
          <cell r="V20">
            <v>75.267346961067034</v>
          </cell>
          <cell r="AA20">
            <v>9.6069999999999993</v>
          </cell>
        </row>
        <row r="21">
          <cell r="V21">
            <v>75.267346961067034</v>
          </cell>
        </row>
        <row r="22">
          <cell r="V22">
            <v>75.267346961067034</v>
          </cell>
        </row>
        <row r="23">
          <cell r="V23">
            <v>75.267346961067034</v>
          </cell>
          <cell r="AA23">
            <v>9.9269999999999996</v>
          </cell>
        </row>
        <row r="24">
          <cell r="V24">
            <v>75.267346961067034</v>
          </cell>
          <cell r="AA24">
            <v>9.6449999999999996</v>
          </cell>
        </row>
        <row r="27">
          <cell r="V27">
            <v>100.34353752188208</v>
          </cell>
          <cell r="AA27">
            <v>12.39</v>
          </cell>
        </row>
        <row r="28">
          <cell r="V28">
            <v>100.34353752188208</v>
          </cell>
          <cell r="AA28">
            <v>12.43</v>
          </cell>
        </row>
        <row r="29">
          <cell r="V29">
            <v>100.34353752188208</v>
          </cell>
          <cell r="AA29">
            <v>12.1</v>
          </cell>
        </row>
        <row r="38">
          <cell r="V38">
            <v>0</v>
          </cell>
        </row>
        <row r="39">
          <cell r="V39">
            <v>0</v>
          </cell>
          <cell r="AA39">
            <v>0.41170000000000001</v>
          </cell>
        </row>
        <row r="40">
          <cell r="V40">
            <v>0</v>
          </cell>
        </row>
        <row r="41">
          <cell r="V41">
            <v>0</v>
          </cell>
          <cell r="AA41">
            <v>0.22270000000000001</v>
          </cell>
        </row>
        <row r="42">
          <cell r="V42">
            <v>0</v>
          </cell>
          <cell r="AA42">
            <v>0.24410000000000001</v>
          </cell>
        </row>
        <row r="45">
          <cell r="V45">
            <v>25.094575691171762</v>
          </cell>
          <cell r="AA45">
            <v>3.2839999999999998</v>
          </cell>
        </row>
        <row r="46">
          <cell r="V46">
            <v>25.094575691171762</v>
          </cell>
          <cell r="AA46">
            <v>3.101</v>
          </cell>
        </row>
        <row r="47">
          <cell r="V47">
            <v>25.094575691171762</v>
          </cell>
          <cell r="AA47">
            <v>3.19</v>
          </cell>
        </row>
        <row r="50">
          <cell r="V50">
            <v>50.239479422659194</v>
          </cell>
          <cell r="AA50">
            <v>6.3040000000000003</v>
          </cell>
        </row>
        <row r="51">
          <cell r="V51">
            <v>50.239479422659194</v>
          </cell>
          <cell r="AA51">
            <v>6.36</v>
          </cell>
        </row>
        <row r="52">
          <cell r="V52">
            <v>50.239479422659194</v>
          </cell>
          <cell r="AA52">
            <v>6.3140000000000001</v>
          </cell>
        </row>
        <row r="55">
          <cell r="V55">
            <v>75.149839697218795</v>
          </cell>
          <cell r="AA55">
            <v>9.3239999999999998</v>
          </cell>
        </row>
        <row r="56">
          <cell r="V56">
            <v>75.149839697218795</v>
          </cell>
          <cell r="AA56">
            <v>9.6180000000000003</v>
          </cell>
        </row>
        <row r="57">
          <cell r="V57">
            <v>75.149839697218795</v>
          </cell>
          <cell r="AA57">
            <v>9.5039999999999996</v>
          </cell>
        </row>
        <row r="60">
          <cell r="V60">
            <v>99.816622136511285</v>
          </cell>
          <cell r="AA60">
            <v>12.41</v>
          </cell>
        </row>
        <row r="61">
          <cell r="V61">
            <v>99.816622136511285</v>
          </cell>
          <cell r="AA61">
            <v>12.38</v>
          </cell>
        </row>
        <row r="62">
          <cell r="V62">
            <v>99.816622136511285</v>
          </cell>
          <cell r="AA62">
            <v>12.05</v>
          </cell>
        </row>
        <row r="65">
          <cell r="V65">
            <v>488.31772381419512</v>
          </cell>
          <cell r="AA65">
            <v>58.04</v>
          </cell>
        </row>
        <row r="66">
          <cell r="V66">
            <v>488.31772381419512</v>
          </cell>
          <cell r="AA66">
            <v>59.22</v>
          </cell>
        </row>
        <row r="67">
          <cell r="V67">
            <v>488.31772381419512</v>
          </cell>
          <cell r="AA67">
            <v>58.49</v>
          </cell>
        </row>
      </sheetData>
      <sheetData sheetId="2">
        <row r="2">
          <cell r="V2">
            <v>0</v>
          </cell>
          <cell r="AA2">
            <v>0.50480000000000003</v>
          </cell>
        </row>
        <row r="3">
          <cell r="V3">
            <v>0</v>
          </cell>
          <cell r="AA3">
            <v>0.4239</v>
          </cell>
        </row>
        <row r="4">
          <cell r="V4">
            <v>0</v>
          </cell>
          <cell r="AA4">
            <v>0.439</v>
          </cell>
        </row>
        <row r="7">
          <cell r="V7">
            <v>25.034535793352632</v>
          </cell>
          <cell r="AA7">
            <v>3.0569999999999999</v>
          </cell>
        </row>
        <row r="8">
          <cell r="V8">
            <v>25.034535793352632</v>
          </cell>
          <cell r="AA8">
            <v>3.0049999999999999</v>
          </cell>
        </row>
        <row r="9">
          <cell r="V9">
            <v>25.034535793352632</v>
          </cell>
          <cell r="AA9">
            <v>3.0179999999999998</v>
          </cell>
        </row>
        <row r="12">
          <cell r="V12">
            <v>50.088181610538008</v>
          </cell>
          <cell r="AA12">
            <v>5.7140000000000004</v>
          </cell>
        </row>
        <row r="13">
          <cell r="V13">
            <v>50.088181610538008</v>
          </cell>
          <cell r="AA13">
            <v>5.6360000000000001</v>
          </cell>
        </row>
        <row r="14">
          <cell r="V14">
            <v>50.088181610538008</v>
          </cell>
          <cell r="AA14">
            <v>5.7919999999999998</v>
          </cell>
        </row>
        <row r="17">
          <cell r="V17">
            <v>75.267346961067034</v>
          </cell>
          <cell r="AA17">
            <v>8.5259999999999998</v>
          </cell>
        </row>
        <row r="18">
          <cell r="V18">
            <v>75.267346961067034</v>
          </cell>
          <cell r="AA18">
            <v>8.4670000000000005</v>
          </cell>
        </row>
        <row r="19">
          <cell r="V19">
            <v>75.267346961067034</v>
          </cell>
          <cell r="AA19">
            <v>8.3930000000000007</v>
          </cell>
        </row>
        <row r="22">
          <cell r="V22">
            <v>100.34353752188208</v>
          </cell>
          <cell r="AA22">
            <v>11.39</v>
          </cell>
        </row>
        <row r="23">
          <cell r="V23">
            <v>100.34353752188208</v>
          </cell>
          <cell r="AA23">
            <v>11.42</v>
          </cell>
        </row>
        <row r="24">
          <cell r="V24">
            <v>100.34353752188208</v>
          </cell>
          <cell r="AA24">
            <v>11.17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06E0-4677-2144-AB21-4E61C09FC610}">
  <dimension ref="A1:F61"/>
  <sheetViews>
    <sheetView tabSelected="1" workbookViewId="0">
      <pane xSplit="9" ySplit="20" topLeftCell="J21" activePane="bottomRight" state="frozen"/>
      <selection pane="topRight" activeCell="J1" sqref="J1"/>
      <selection pane="bottomLeft" activeCell="A21" sqref="A21"/>
      <selection pane="bottomRight" activeCell="B6" sqref="B6"/>
    </sheetView>
  </sheetViews>
  <sheetFormatPr baseColWidth="10" defaultRowHeight="16" x14ac:dyDescent="0.2"/>
  <cols>
    <col min="2" max="5" width="10.83203125" style="1"/>
  </cols>
  <sheetData>
    <row r="1" spans="1:6" s="2" customFormat="1" x14ac:dyDescent="0.2">
      <c r="A1" s="2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</row>
    <row r="2" spans="1:6" x14ac:dyDescent="0.2">
      <c r="A2" t="s">
        <v>0</v>
      </c>
      <c r="B2" s="1">
        <v>1.5816385112220788</v>
      </c>
      <c r="C2" s="1">
        <v>86.704002572613589</v>
      </c>
      <c r="D2" s="1">
        <f>AVERAGE(C2:C4)</f>
        <v>85.961280441865938</v>
      </c>
      <c r="E2" s="1">
        <f>STDEV(C2:C4)</f>
        <v>0.72975162819030104</v>
      </c>
      <c r="F2" s="1">
        <f>D2-D14</f>
        <v>10.56635075511133</v>
      </c>
    </row>
    <row r="3" spans="1:6" x14ac:dyDescent="0.2">
      <c r="A3" t="s">
        <v>0</v>
      </c>
      <c r="B3" s="1">
        <v>1.6621314104459695</v>
      </c>
      <c r="C3" s="1">
        <v>85.934608100154009</v>
      </c>
    </row>
    <row r="4" spans="1:6" x14ac:dyDescent="0.2">
      <c r="A4" t="s">
        <v>0</v>
      </c>
      <c r="B4" s="1">
        <v>0.59637551787431864</v>
      </c>
      <c r="C4" s="1">
        <v>85.245230652830244</v>
      </c>
    </row>
    <row r="5" spans="1:6" x14ac:dyDescent="0.2">
      <c r="A5" t="s">
        <v>1</v>
      </c>
      <c r="B5" s="1">
        <v>0.60784305904060776</v>
      </c>
      <c r="C5" s="1">
        <v>80.028736129554403</v>
      </c>
      <c r="D5" s="1">
        <f>AVERAGE(C5:C7)</f>
        <v>80.639122411038997</v>
      </c>
      <c r="E5" s="1">
        <f>STDEV(C5:C7)</f>
        <v>0.53273516283279554</v>
      </c>
    </row>
    <row r="6" spans="1:6" x14ac:dyDescent="0.2">
      <c r="A6" t="s">
        <v>1</v>
      </c>
      <c r="B6" s="1">
        <v>0.39757970812606691</v>
      </c>
      <c r="C6" s="1">
        <v>80.878147627149772</v>
      </c>
    </row>
    <row r="7" spans="1:6" x14ac:dyDescent="0.2">
      <c r="A7" t="s">
        <v>1</v>
      </c>
      <c r="B7" s="1">
        <v>0.9949528971587509</v>
      </c>
      <c r="C7" s="1">
        <v>81.010483476412816</v>
      </c>
    </row>
    <row r="8" spans="1:6" x14ac:dyDescent="0.2">
      <c r="A8" t="s">
        <v>2</v>
      </c>
      <c r="B8" s="1">
        <v>1.3732585688437291</v>
      </c>
      <c r="C8" s="1">
        <v>79.514780621951417</v>
      </c>
      <c r="D8" s="1">
        <f>AVERAGE(C8:C10)</f>
        <v>79.488108280239487</v>
      </c>
      <c r="E8" s="1">
        <f>STDEV(C8:C10)</f>
        <v>0.94509873192415028</v>
      </c>
    </row>
    <row r="9" spans="1:6" x14ac:dyDescent="0.2">
      <c r="A9" t="s">
        <v>2</v>
      </c>
      <c r="B9" s="1">
        <v>1.1357763571793107</v>
      </c>
      <c r="C9" s="1">
        <v>80.419588521563867</v>
      </c>
    </row>
    <row r="10" spans="1:6" x14ac:dyDescent="0.2">
      <c r="A10" t="s">
        <v>2</v>
      </c>
      <c r="B10" s="1">
        <v>0.2140189353551479</v>
      </c>
      <c r="C10" s="1">
        <v>78.529955697203178</v>
      </c>
    </row>
    <row r="11" spans="1:6" x14ac:dyDescent="0.2">
      <c r="A11" t="s">
        <v>3</v>
      </c>
      <c r="B11" s="1">
        <v>0.62127448357646509</v>
      </c>
      <c r="C11" s="1">
        <v>77.502044681997191</v>
      </c>
      <c r="D11" s="1">
        <f>AVERAGE(C11:C13)</f>
        <v>77.163511114114996</v>
      </c>
      <c r="E11" s="1">
        <f>STDEV(C11:C13)</f>
        <v>0.38284623638299736</v>
      </c>
    </row>
    <row r="12" spans="1:6" x14ac:dyDescent="0.2">
      <c r="A12" t="s">
        <v>3</v>
      </c>
      <c r="B12" s="1">
        <v>1.0400392056219279</v>
      </c>
      <c r="C12" s="1">
        <v>76.748038098986825</v>
      </c>
    </row>
    <row r="13" spans="1:6" x14ac:dyDescent="0.2">
      <c r="A13" t="s">
        <v>3</v>
      </c>
      <c r="B13" s="1">
        <v>1.0312733445624942</v>
      </c>
      <c r="C13" s="1">
        <v>77.24045056136093</v>
      </c>
    </row>
    <row r="14" spans="1:6" x14ac:dyDescent="0.2">
      <c r="A14" t="s">
        <v>4</v>
      </c>
      <c r="B14" s="1">
        <v>0.91703558790936857</v>
      </c>
      <c r="C14" s="1">
        <v>75.658575525984077</v>
      </c>
      <c r="D14" s="1">
        <f>AVERAGE(C14:C16)</f>
        <v>75.394929686754608</v>
      </c>
      <c r="E14" s="1">
        <f>STDEV(C14:C16)</f>
        <v>0.26467766275712246</v>
      </c>
    </row>
    <row r="15" spans="1:6" x14ac:dyDescent="0.2">
      <c r="A15" t="s">
        <v>4</v>
      </c>
      <c r="B15" s="1">
        <v>0.7695914122394526</v>
      </c>
      <c r="C15" s="1">
        <v>75.129232128931903</v>
      </c>
    </row>
    <row r="16" spans="1:6" x14ac:dyDescent="0.2">
      <c r="A16" t="s">
        <v>4</v>
      </c>
      <c r="B16" s="1">
        <v>0.74853502099977198</v>
      </c>
      <c r="C16" s="1">
        <v>75.39698140534783</v>
      </c>
    </row>
    <row r="17" spans="1:6" x14ac:dyDescent="0.2">
      <c r="A17" t="s">
        <v>5</v>
      </c>
      <c r="B17" s="1">
        <v>1.9197278644190936</v>
      </c>
      <c r="C17" s="1">
        <v>95.493565025991629</v>
      </c>
      <c r="D17" s="1">
        <f>AVERAGE(C17:C19)</f>
        <v>95.688478292348051</v>
      </c>
      <c r="E17" s="1">
        <f>STDEV(C17:C19)</f>
        <v>0.65309461125466539</v>
      </c>
      <c r="F17" s="1">
        <f>D17-D29</f>
        <v>18.533174052605972</v>
      </c>
    </row>
    <row r="18" spans="1:6" x14ac:dyDescent="0.2">
      <c r="A18" t="s">
        <v>5</v>
      </c>
      <c r="B18" s="1">
        <v>0.33289094658138257</v>
      </c>
      <c r="C18" s="1">
        <v>95.15503145810942</v>
      </c>
    </row>
    <row r="19" spans="1:6" x14ac:dyDescent="0.2">
      <c r="A19" t="s">
        <v>5</v>
      </c>
      <c r="B19" s="1">
        <v>0.66791240066628765</v>
      </c>
      <c r="C19" s="1">
        <v>96.416838392943092</v>
      </c>
    </row>
    <row r="20" spans="1:6" x14ac:dyDescent="0.2">
      <c r="A20" t="s">
        <v>6</v>
      </c>
      <c r="B20" s="1">
        <v>0.76855691539435333</v>
      </c>
      <c r="C20" s="1">
        <v>83.709519285800951</v>
      </c>
      <c r="D20" s="1">
        <f>AVERAGE(C20:C22)</f>
        <v>83.873656773258986</v>
      </c>
      <c r="E20" s="1">
        <f>STDEV(C20:C22)</f>
        <v>0.33620807117625012</v>
      </c>
    </row>
    <row r="21" spans="1:6" x14ac:dyDescent="0.2">
      <c r="A21" t="s">
        <v>6</v>
      </c>
      <c r="B21" s="1">
        <v>1.1633244423588616</v>
      </c>
      <c r="C21" s="1">
        <v>84.260405728081992</v>
      </c>
    </row>
    <row r="22" spans="1:6" x14ac:dyDescent="0.2">
      <c r="A22" t="s">
        <v>6</v>
      </c>
      <c r="B22" s="1">
        <v>0.70168775888312229</v>
      </c>
      <c r="C22" s="1">
        <v>83.651045305894016</v>
      </c>
    </row>
    <row r="23" spans="1:6" x14ac:dyDescent="0.2">
      <c r="A23" t="s">
        <v>7</v>
      </c>
      <c r="B23" s="1">
        <v>1.0321408925124318</v>
      </c>
      <c r="C23" s="1">
        <v>82.241514632348114</v>
      </c>
      <c r="D23" s="1">
        <f>AVERAGE(C23:C25)</f>
        <v>82.072247848407002</v>
      </c>
      <c r="E23" s="1">
        <f>STDEV(C23:C25)</f>
        <v>0.44202633162021621</v>
      </c>
    </row>
    <row r="24" spans="1:6" x14ac:dyDescent="0.2">
      <c r="A24" t="s">
        <v>7</v>
      </c>
      <c r="B24" s="1">
        <v>1.1764763555316149</v>
      </c>
      <c r="C24" s="1">
        <v>82.404626260509545</v>
      </c>
    </row>
    <row r="25" spans="1:6" x14ac:dyDescent="0.2">
      <c r="A25" t="s">
        <v>7</v>
      </c>
      <c r="B25" s="1">
        <v>0.95062789279362581</v>
      </c>
      <c r="C25" s="1">
        <v>81.570602652363348</v>
      </c>
    </row>
    <row r="26" spans="1:6" x14ac:dyDescent="0.2">
      <c r="A26" t="s">
        <v>8</v>
      </c>
      <c r="B26" s="1">
        <v>1.4962441822420518</v>
      </c>
      <c r="C26" s="1">
        <v>77.474346480988643</v>
      </c>
      <c r="D26" s="1">
        <f>AVERAGE(C26:C28)</f>
        <v>77.954448631803416</v>
      </c>
      <c r="E26" s="1">
        <f>STDEV(C26:C28)</f>
        <v>0.43823887879838375</v>
      </c>
    </row>
    <row r="27" spans="1:6" x14ac:dyDescent="0.2">
      <c r="A27" t="s">
        <v>8</v>
      </c>
      <c r="B27" s="1">
        <v>1.295448279599386</v>
      </c>
      <c r="C27" s="1">
        <v>78.056008702168086</v>
      </c>
    </row>
    <row r="28" spans="1:6" x14ac:dyDescent="0.2">
      <c r="A28" t="s">
        <v>8</v>
      </c>
      <c r="B28" s="1">
        <v>1.0268277635756609</v>
      </c>
      <c r="C28" s="1">
        <v>78.332990712253505</v>
      </c>
    </row>
    <row r="29" spans="1:6" x14ac:dyDescent="0.2">
      <c r="A29" t="s">
        <v>9</v>
      </c>
      <c r="B29" s="1">
        <v>0.70823753747788454</v>
      </c>
      <c r="C29" s="1">
        <v>77.33893305383576</v>
      </c>
      <c r="D29" s="1">
        <f>AVERAGE(C29:C31)</f>
        <v>77.15530423974208</v>
      </c>
      <c r="E29" s="1">
        <f>STDEV(C29:C31)</f>
        <v>0.62232805346318443</v>
      </c>
    </row>
    <row r="30" spans="1:6" x14ac:dyDescent="0.2">
      <c r="A30" t="s">
        <v>9</v>
      </c>
      <c r="B30" s="1">
        <v>1.1811525830486647</v>
      </c>
      <c r="C30" s="1">
        <v>76.461823355231857</v>
      </c>
    </row>
    <row r="31" spans="1:6" x14ac:dyDescent="0.2">
      <c r="A31" t="s">
        <v>9</v>
      </c>
      <c r="B31" s="1">
        <v>1.4193908006462246</v>
      </c>
      <c r="C31" s="1">
        <v>77.665156310158608</v>
      </c>
    </row>
    <row r="32" spans="1:6" x14ac:dyDescent="0.2">
      <c r="A32" t="s">
        <v>10</v>
      </c>
      <c r="B32" s="1">
        <v>2.043518274320725</v>
      </c>
      <c r="C32" s="1">
        <v>94.351652355309696</v>
      </c>
      <c r="D32" s="1">
        <f>AVERAGE(C32:C34)</f>
        <v>94.31411234571884</v>
      </c>
      <c r="E32" s="1">
        <f>STDEV(C32:C34)</f>
        <v>4.300748388486958E-2</v>
      </c>
      <c r="F32" s="1">
        <f>D32-D44</f>
        <v>19.837079568050598</v>
      </c>
    </row>
    <row r="33" spans="1:6" x14ac:dyDescent="0.2">
      <c r="A33" t="s">
        <v>10</v>
      </c>
      <c r="B33" s="1">
        <v>1.6772918715100018</v>
      </c>
      <c r="C33" s="1">
        <v>94.267187333730263</v>
      </c>
    </row>
    <row r="34" spans="1:6" x14ac:dyDescent="0.2">
      <c r="A34" t="s">
        <v>10</v>
      </c>
      <c r="B34" s="1">
        <v>0.85722634505288153</v>
      </c>
      <c r="C34" s="1">
        <v>94.323497348116547</v>
      </c>
    </row>
    <row r="35" spans="1:6" x14ac:dyDescent="0.2">
      <c r="A35" t="s">
        <v>11</v>
      </c>
      <c r="B35" s="1">
        <v>0.5872799762198132</v>
      </c>
      <c r="C35" s="1">
        <v>78.787564378938839</v>
      </c>
      <c r="D35" s="1">
        <f>AVERAGE(C35:C37)</f>
        <v>79.914703166904431</v>
      </c>
      <c r="E35" s="1">
        <f>STDEV(C35:C37)</f>
        <v>1.0400458640905124</v>
      </c>
    </row>
    <row r="36" spans="1:6" x14ac:dyDescent="0.2">
      <c r="A36" t="s">
        <v>11</v>
      </c>
      <c r="B36" s="1">
        <v>0.38190272070800513</v>
      </c>
      <c r="C36" s="1">
        <v>80.119296219174629</v>
      </c>
    </row>
    <row r="37" spans="1:6" x14ac:dyDescent="0.2">
      <c r="A37" t="s">
        <v>11</v>
      </c>
      <c r="B37" s="1">
        <v>0.5510547032897446</v>
      </c>
      <c r="C37" s="1">
        <v>80.837248902599839</v>
      </c>
    </row>
    <row r="38" spans="1:6" x14ac:dyDescent="0.2">
      <c r="A38" t="s">
        <v>12</v>
      </c>
      <c r="B38" s="1">
        <v>1.6487419320676955</v>
      </c>
      <c r="C38" s="1">
        <v>78.810088384693358</v>
      </c>
      <c r="D38" s="1">
        <f>AVERAGE(C38:C40)</f>
        <v>79.39946653526988</v>
      </c>
      <c r="E38" s="1">
        <f>STDEV(C38:C40)</f>
        <v>0.58156505609567588</v>
      </c>
    </row>
    <row r="39" spans="1:6" x14ac:dyDescent="0.2">
      <c r="A39" t="s">
        <v>12</v>
      </c>
      <c r="B39" s="1">
        <v>1.4724799591226121</v>
      </c>
      <c r="C39" s="1">
        <v>79.972890181770282</v>
      </c>
    </row>
    <row r="40" spans="1:6" x14ac:dyDescent="0.2">
      <c r="A40" t="s">
        <v>12</v>
      </c>
      <c r="B40" s="1">
        <v>0.34907667493931094</v>
      </c>
      <c r="C40" s="1">
        <v>79.415421039345986</v>
      </c>
    </row>
    <row r="41" spans="1:6" x14ac:dyDescent="0.2">
      <c r="A41" t="s">
        <v>13</v>
      </c>
      <c r="B41" s="1">
        <v>1.4769146397519033</v>
      </c>
      <c r="C41" s="1">
        <v>76.124100698467274</v>
      </c>
      <c r="D41" s="1">
        <f>AVERAGE(C41:C43)</f>
        <v>75.89229113924371</v>
      </c>
      <c r="E41" s="1">
        <f>STDEV(C41:C43)</f>
        <v>0.41129766315885979</v>
      </c>
    </row>
    <row r="42" spans="1:6" x14ac:dyDescent="0.2">
      <c r="A42" t="s">
        <v>13</v>
      </c>
      <c r="B42" s="1">
        <v>0.72621910216817798</v>
      </c>
      <c r="C42" s="1">
        <v>75.417410017919309</v>
      </c>
    </row>
    <row r="43" spans="1:6" x14ac:dyDescent="0.2">
      <c r="A43" t="s">
        <v>13</v>
      </c>
      <c r="B43" s="1">
        <v>1.1063735683303166</v>
      </c>
      <c r="C43" s="1">
        <v>76.135362701344533</v>
      </c>
    </row>
    <row r="44" spans="1:6" x14ac:dyDescent="0.2">
      <c r="A44" t="s">
        <v>14</v>
      </c>
      <c r="B44" s="1">
        <v>0.73199228506935299</v>
      </c>
      <c r="C44" s="1">
        <v>73.775973098558921</v>
      </c>
      <c r="D44" s="1">
        <f>AVERAGE(C44:C46)</f>
        <v>74.477032777668242</v>
      </c>
      <c r="E44" s="1">
        <f>STDEV(C44:C46)</f>
        <v>1.7092593911530582</v>
      </c>
    </row>
    <row r="45" spans="1:6" x14ac:dyDescent="0.2">
      <c r="A45" t="s">
        <v>14</v>
      </c>
      <c r="B45" s="1">
        <v>1.3311573065373594</v>
      </c>
      <c r="C45" s="1">
        <v>73.2297659590119</v>
      </c>
    </row>
    <row r="46" spans="1:6" x14ac:dyDescent="0.2">
      <c r="A46" t="s">
        <v>14</v>
      </c>
      <c r="B46" s="1">
        <v>1.1052014880616594</v>
      </c>
      <c r="C46" s="1">
        <v>76.425359275433919</v>
      </c>
    </row>
    <row r="47" spans="1:6" x14ac:dyDescent="0.2">
      <c r="A47" t="s">
        <v>15</v>
      </c>
      <c r="B47" s="1">
        <v>2.8296832769579456</v>
      </c>
      <c r="C47" s="1">
        <v>94.60504742004801</v>
      </c>
      <c r="D47" s="1">
        <f>AVERAGE(C47:C49)</f>
        <v>94.117027295366825</v>
      </c>
      <c r="E47" s="1">
        <f>STDEV(C47:C49)</f>
        <v>0.54108425360290691</v>
      </c>
      <c r="F47" s="1">
        <f>D47-D59</f>
        <v>17.776133041512324</v>
      </c>
    </row>
    <row r="48" spans="1:6" x14ac:dyDescent="0.2">
      <c r="A48" t="s">
        <v>15</v>
      </c>
      <c r="B48" s="1">
        <v>1.7804564065863175</v>
      </c>
      <c r="C48" s="1">
        <v>93.535157146708485</v>
      </c>
    </row>
    <row r="49" spans="1:5" x14ac:dyDescent="0.2">
      <c r="A49" t="s">
        <v>15</v>
      </c>
      <c r="B49" s="1">
        <v>1.9579373390644672</v>
      </c>
      <c r="C49" s="1">
        <v>94.210877319343979</v>
      </c>
    </row>
    <row r="50" spans="1:5" x14ac:dyDescent="0.2">
      <c r="A50" t="s">
        <v>16</v>
      </c>
      <c r="B50" s="1">
        <v>1.4665813254411133</v>
      </c>
      <c r="C50" s="1">
        <v>78.942416918501152</v>
      </c>
      <c r="D50" s="1">
        <f>AVERAGE(C50:C52)</f>
        <v>79.21927448923374</v>
      </c>
      <c r="E50" s="1">
        <f>STDEV(C50:C52)</f>
        <v>0.80112911387029484</v>
      </c>
    </row>
    <row r="51" spans="1:5" x14ac:dyDescent="0.2">
      <c r="A51" t="s">
        <v>16</v>
      </c>
      <c r="B51" s="1">
        <v>1.5517291926743735</v>
      </c>
      <c r="C51" s="1">
        <v>78.593294829306132</v>
      </c>
    </row>
    <row r="52" spans="1:5" x14ac:dyDescent="0.2">
      <c r="A52" t="s">
        <v>16</v>
      </c>
      <c r="B52" s="1">
        <v>0.88201598659146563</v>
      </c>
      <c r="C52" s="1">
        <v>80.122111719893937</v>
      </c>
    </row>
    <row r="53" spans="1:5" x14ac:dyDescent="0.2">
      <c r="A53" t="s">
        <v>17</v>
      </c>
      <c r="B53" s="1">
        <v>1.4857282850639943</v>
      </c>
      <c r="C53" s="1">
        <v>81.411611049339996</v>
      </c>
      <c r="D53" s="1">
        <f>AVERAGE(C53:C55)</f>
        <v>81.042780455109792</v>
      </c>
      <c r="E53" s="1">
        <f>STDEV(C53:C55)</f>
        <v>1.5880197801578817</v>
      </c>
    </row>
    <row r="54" spans="1:5" x14ac:dyDescent="0.2">
      <c r="A54" t="s">
        <v>17</v>
      </c>
      <c r="B54" s="1">
        <v>0.38706735496384681</v>
      </c>
      <c r="C54" s="1">
        <v>82.413929305415991</v>
      </c>
    </row>
    <row r="55" spans="1:5" x14ac:dyDescent="0.2">
      <c r="A55" t="s">
        <v>17</v>
      </c>
      <c r="B55" s="1">
        <v>1.4216828993912018</v>
      </c>
      <c r="C55" s="1">
        <v>79.302801010573404</v>
      </c>
    </row>
    <row r="56" spans="1:5" x14ac:dyDescent="0.2">
      <c r="A56" t="s">
        <v>18</v>
      </c>
      <c r="B56" s="1">
        <v>1.1469528886165141</v>
      </c>
      <c r="C56" s="1">
        <v>75.572262557481622</v>
      </c>
      <c r="D56" s="1">
        <f>AVERAGE(C56:C58)</f>
        <v>76.675000339213156</v>
      </c>
      <c r="E56" s="1">
        <f>STDEV(C56:C58)</f>
        <v>1.1822030150840126</v>
      </c>
    </row>
    <row r="57" spans="1:5" x14ac:dyDescent="0.2">
      <c r="A57" t="s">
        <v>18</v>
      </c>
      <c r="B57" s="1">
        <v>1.6558663231464932</v>
      </c>
      <c r="C57" s="1">
        <v>77.923205658109268</v>
      </c>
    </row>
    <row r="58" spans="1:5" x14ac:dyDescent="0.2">
      <c r="A58" t="s">
        <v>18</v>
      </c>
      <c r="B58" s="1">
        <v>1.8988731267887542</v>
      </c>
      <c r="C58" s="1">
        <v>76.529532802048564</v>
      </c>
    </row>
    <row r="59" spans="1:5" x14ac:dyDescent="0.2">
      <c r="A59" t="s">
        <v>19</v>
      </c>
      <c r="B59" s="1">
        <v>1.2720705197203708</v>
      </c>
      <c r="C59" s="1">
        <v>77.284086994824861</v>
      </c>
      <c r="D59" s="1">
        <f>AVERAGE(C59:C61)</f>
        <v>76.340894253854501</v>
      </c>
      <c r="E59" s="1">
        <f>STDEV(C59:C61)</f>
        <v>1.0108431813954519</v>
      </c>
    </row>
    <row r="60" spans="1:5" x14ac:dyDescent="0.2">
      <c r="A60" t="s">
        <v>19</v>
      </c>
      <c r="B60" s="1">
        <v>0.83142646769114759</v>
      </c>
      <c r="C60" s="1">
        <v>75.273819481234284</v>
      </c>
    </row>
    <row r="61" spans="1:5" x14ac:dyDescent="0.2">
      <c r="A61" t="s">
        <v>19</v>
      </c>
      <c r="B61" s="1">
        <v>0.96782811630973276</v>
      </c>
      <c r="C61" s="1">
        <v>76.464776285504328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1023-1992-5F49-A950-F934ACE52B4C}">
  <dimension ref="A1:C21"/>
  <sheetViews>
    <sheetView workbookViewId="0">
      <selection activeCell="C25" sqref="C25"/>
    </sheetView>
  </sheetViews>
  <sheetFormatPr baseColWidth="10" defaultRowHeight="16" x14ac:dyDescent="0.2"/>
  <cols>
    <col min="1" max="1" width="15.6640625" bestFit="1" customWidth="1"/>
    <col min="2" max="2" width="12.1640625" bestFit="1" customWidth="1"/>
    <col min="7" max="7" width="13.5" bestFit="1" customWidth="1"/>
    <col min="9" max="9" width="15.6640625" bestFit="1" customWidth="1"/>
  </cols>
  <sheetData>
    <row r="1" spans="1:3" x14ac:dyDescent="0.2">
      <c r="A1" t="s">
        <v>26</v>
      </c>
      <c r="B1" t="s">
        <v>27</v>
      </c>
      <c r="C1" t="s">
        <v>35</v>
      </c>
    </row>
    <row r="2" spans="1:3" x14ac:dyDescent="0.2">
      <c r="A2" t="s">
        <v>28</v>
      </c>
      <c r="B2">
        <v>86</v>
      </c>
      <c r="C2">
        <v>0</v>
      </c>
    </row>
    <row r="3" spans="1:3" x14ac:dyDescent="0.2">
      <c r="A3" t="s">
        <v>28</v>
      </c>
      <c r="B3">
        <v>80.599999999999994</v>
      </c>
      <c r="C3">
        <v>2</v>
      </c>
    </row>
    <row r="4" spans="1:3" x14ac:dyDescent="0.2">
      <c r="A4" t="s">
        <v>28</v>
      </c>
      <c r="B4">
        <v>79.5</v>
      </c>
      <c r="C4">
        <v>3</v>
      </c>
    </row>
    <row r="5" spans="1:3" x14ac:dyDescent="0.2">
      <c r="A5" t="s">
        <v>28</v>
      </c>
      <c r="B5">
        <v>77.2</v>
      </c>
      <c r="C5">
        <v>5</v>
      </c>
    </row>
    <row r="6" spans="1:3" x14ac:dyDescent="0.2">
      <c r="A6" t="s">
        <v>28</v>
      </c>
      <c r="B6">
        <v>75.400000000000006</v>
      </c>
      <c r="C6">
        <v>7</v>
      </c>
    </row>
    <row r="7" spans="1:3" x14ac:dyDescent="0.2">
      <c r="A7" t="s">
        <v>30</v>
      </c>
      <c r="B7">
        <v>95.7</v>
      </c>
      <c r="C7">
        <v>0</v>
      </c>
    </row>
    <row r="8" spans="1:3" x14ac:dyDescent="0.2">
      <c r="A8" t="s">
        <v>30</v>
      </c>
      <c r="B8">
        <v>83.9</v>
      </c>
      <c r="C8">
        <v>2</v>
      </c>
    </row>
    <row r="9" spans="1:3" x14ac:dyDescent="0.2">
      <c r="A9" t="s">
        <v>30</v>
      </c>
      <c r="B9">
        <v>82.1</v>
      </c>
      <c r="C9">
        <v>3</v>
      </c>
    </row>
    <row r="10" spans="1:3" x14ac:dyDescent="0.2">
      <c r="A10" t="s">
        <v>30</v>
      </c>
      <c r="B10">
        <v>78</v>
      </c>
      <c r="C10">
        <v>5</v>
      </c>
    </row>
    <row r="11" spans="1:3" x14ac:dyDescent="0.2">
      <c r="A11" t="s">
        <v>30</v>
      </c>
      <c r="B11">
        <v>77.2</v>
      </c>
      <c r="C11">
        <v>7</v>
      </c>
    </row>
    <row r="12" spans="1:3" x14ac:dyDescent="0.2">
      <c r="A12" t="s">
        <v>31</v>
      </c>
      <c r="B12">
        <v>94.3</v>
      </c>
      <c r="C12">
        <v>0</v>
      </c>
    </row>
    <row r="13" spans="1:3" x14ac:dyDescent="0.2">
      <c r="A13" t="s">
        <v>31</v>
      </c>
      <c r="B13">
        <v>79.900000000000006</v>
      </c>
      <c r="C13">
        <v>2</v>
      </c>
    </row>
    <row r="14" spans="1:3" x14ac:dyDescent="0.2">
      <c r="A14" t="s">
        <v>31</v>
      </c>
      <c r="B14">
        <v>79.400000000000006</v>
      </c>
      <c r="C14">
        <v>3</v>
      </c>
    </row>
    <row r="15" spans="1:3" x14ac:dyDescent="0.2">
      <c r="A15" t="s">
        <v>31</v>
      </c>
      <c r="B15">
        <v>75.900000000000006</v>
      </c>
      <c r="C15">
        <v>5</v>
      </c>
    </row>
    <row r="16" spans="1:3" x14ac:dyDescent="0.2">
      <c r="A16" t="s">
        <v>31</v>
      </c>
      <c r="B16">
        <v>74.5</v>
      </c>
      <c r="C16">
        <v>7</v>
      </c>
    </row>
    <row r="17" spans="1:3" x14ac:dyDescent="0.2">
      <c r="A17" t="s">
        <v>32</v>
      </c>
      <c r="B17">
        <v>94.1</v>
      </c>
      <c r="C17">
        <v>0</v>
      </c>
    </row>
    <row r="18" spans="1:3" x14ac:dyDescent="0.2">
      <c r="A18" t="s">
        <v>32</v>
      </c>
      <c r="B18">
        <v>79.2</v>
      </c>
      <c r="C18">
        <v>2</v>
      </c>
    </row>
    <row r="19" spans="1:3" x14ac:dyDescent="0.2">
      <c r="A19" t="s">
        <v>32</v>
      </c>
      <c r="B19">
        <v>81</v>
      </c>
      <c r="C19">
        <v>3</v>
      </c>
    </row>
    <row r="20" spans="1:3" x14ac:dyDescent="0.2">
      <c r="A20" t="s">
        <v>32</v>
      </c>
      <c r="B20">
        <v>76.7</v>
      </c>
      <c r="C20">
        <v>5</v>
      </c>
    </row>
    <row r="21" spans="1:3" x14ac:dyDescent="0.2">
      <c r="A21" t="s">
        <v>32</v>
      </c>
      <c r="B21">
        <v>76.3</v>
      </c>
      <c r="C2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B80B-146A-0643-8AA9-295D7B385FB0}">
  <dimension ref="A1:T6"/>
  <sheetViews>
    <sheetView zoomScale="65" workbookViewId="0">
      <selection activeCell="D6" sqref="D6"/>
    </sheetView>
  </sheetViews>
  <sheetFormatPr baseColWidth="10" defaultRowHeight="16" x14ac:dyDescent="0.2"/>
  <cols>
    <col min="3" max="3" width="13.5" bestFit="1" customWidth="1"/>
    <col min="4" max="4" width="9.83203125" bestFit="1" customWidth="1"/>
    <col min="5" max="5" width="15.6640625" bestFit="1" customWidth="1"/>
    <col min="11" max="11" width="13.5" bestFit="1" customWidth="1"/>
    <col min="13" max="13" width="15.6640625" bestFit="1" customWidth="1"/>
    <col min="18" max="18" width="13.5" bestFit="1" customWidth="1"/>
    <col min="20" max="20" width="15.6640625" bestFit="1" customWidth="1"/>
  </cols>
  <sheetData>
    <row r="1" spans="1:20" x14ac:dyDescent="0.2">
      <c r="A1" t="s">
        <v>29</v>
      </c>
      <c r="B1" t="s">
        <v>33</v>
      </c>
      <c r="C1" t="s">
        <v>34</v>
      </c>
      <c r="D1" t="s">
        <v>31</v>
      </c>
      <c r="E1" t="s">
        <v>32</v>
      </c>
      <c r="I1" t="s">
        <v>29</v>
      </c>
      <c r="J1" t="s">
        <v>33</v>
      </c>
      <c r="K1" t="s">
        <v>34</v>
      </c>
      <c r="L1" t="s">
        <v>31</v>
      </c>
      <c r="M1" t="s">
        <v>32</v>
      </c>
      <c r="P1" t="s">
        <v>29</v>
      </c>
      <c r="Q1" t="s">
        <v>33</v>
      </c>
      <c r="R1" t="s">
        <v>34</v>
      </c>
      <c r="S1" t="s">
        <v>31</v>
      </c>
      <c r="T1" t="s">
        <v>32</v>
      </c>
    </row>
    <row r="2" spans="1:20" x14ac:dyDescent="0.2">
      <c r="A2">
        <v>0</v>
      </c>
      <c r="B2">
        <v>86</v>
      </c>
      <c r="C2">
        <v>95.7</v>
      </c>
      <c r="D2">
        <v>94.3</v>
      </c>
      <c r="E2">
        <v>94.1</v>
      </c>
      <c r="I2">
        <v>0</v>
      </c>
      <c r="J2">
        <f>B2-$B$2</f>
        <v>0</v>
      </c>
      <c r="K2">
        <f>C2-$C$2</f>
        <v>0</v>
      </c>
      <c r="L2">
        <f>D2-$D$2</f>
        <v>0</v>
      </c>
      <c r="M2">
        <f>E2-$E$2</f>
        <v>0</v>
      </c>
      <c r="P2">
        <v>0</v>
      </c>
      <c r="Q2">
        <v>0</v>
      </c>
      <c r="R2">
        <f>K2-J2</f>
        <v>0</v>
      </c>
      <c r="S2">
        <v>0</v>
      </c>
      <c r="T2">
        <v>0</v>
      </c>
    </row>
    <row r="3" spans="1:20" x14ac:dyDescent="0.2">
      <c r="A3">
        <v>2</v>
      </c>
      <c r="B3">
        <v>80.599999999999994</v>
      </c>
      <c r="C3">
        <v>83.9</v>
      </c>
      <c r="D3">
        <v>79.900000000000006</v>
      </c>
      <c r="E3">
        <v>79.2</v>
      </c>
      <c r="I3">
        <v>2</v>
      </c>
      <c r="J3">
        <f t="shared" ref="J3:J6" si="0">B3-$B$2</f>
        <v>-5.4000000000000057</v>
      </c>
      <c r="K3">
        <f t="shared" ref="K3:K6" si="1">C3-$C$2</f>
        <v>-11.799999999999997</v>
      </c>
      <c r="L3">
        <f t="shared" ref="L3:L6" si="2">D3-$D$2</f>
        <v>-14.399999999999991</v>
      </c>
      <c r="M3">
        <f t="shared" ref="M3:M6" si="3">E3-$E$2</f>
        <v>-14.899999999999991</v>
      </c>
      <c r="P3">
        <v>2</v>
      </c>
      <c r="Q3">
        <v>-5.4000000000000057</v>
      </c>
      <c r="R3">
        <f>K3-(J3)</f>
        <v>-6.3999999999999915</v>
      </c>
      <c r="S3">
        <f>L3-J3</f>
        <v>-8.9999999999999858</v>
      </c>
      <c r="T3">
        <f>M3-J3</f>
        <v>-9.4999999999999858</v>
      </c>
    </row>
    <row r="4" spans="1:20" x14ac:dyDescent="0.2">
      <c r="A4">
        <v>3</v>
      </c>
      <c r="B4">
        <v>79.5</v>
      </c>
      <c r="C4">
        <v>82.1</v>
      </c>
      <c r="D4">
        <v>79.400000000000006</v>
      </c>
      <c r="E4">
        <v>81</v>
      </c>
      <c r="I4">
        <v>3</v>
      </c>
      <c r="J4">
        <f t="shared" si="0"/>
        <v>-6.5</v>
      </c>
      <c r="K4">
        <f t="shared" si="1"/>
        <v>-13.600000000000009</v>
      </c>
      <c r="L4">
        <f t="shared" si="2"/>
        <v>-14.899999999999991</v>
      </c>
      <c r="M4">
        <f t="shared" si="3"/>
        <v>-13.099999999999994</v>
      </c>
      <c r="P4">
        <v>3</v>
      </c>
      <c r="Q4">
        <v>-6.5</v>
      </c>
      <c r="R4">
        <f>K4-J4</f>
        <v>-7.1000000000000085</v>
      </c>
      <c r="S4">
        <f>L4-J4</f>
        <v>-8.3999999999999915</v>
      </c>
      <c r="T4">
        <f>M4-J4</f>
        <v>-6.5999999999999943</v>
      </c>
    </row>
    <row r="5" spans="1:20" x14ac:dyDescent="0.2">
      <c r="A5">
        <v>5</v>
      </c>
      <c r="B5">
        <v>77.2</v>
      </c>
      <c r="C5">
        <v>78</v>
      </c>
      <c r="D5">
        <v>75.900000000000006</v>
      </c>
      <c r="E5">
        <v>76.7</v>
      </c>
      <c r="I5">
        <v>5</v>
      </c>
      <c r="J5">
        <f t="shared" si="0"/>
        <v>-8.7999999999999972</v>
      </c>
      <c r="K5">
        <f t="shared" si="1"/>
        <v>-17.700000000000003</v>
      </c>
      <c r="L5">
        <f t="shared" si="2"/>
        <v>-18.399999999999991</v>
      </c>
      <c r="M5">
        <f t="shared" si="3"/>
        <v>-17.399999999999991</v>
      </c>
      <c r="P5">
        <v>5</v>
      </c>
      <c r="Q5">
        <v>-8.7999999999999972</v>
      </c>
      <c r="R5">
        <f>K5-J5</f>
        <v>-8.9000000000000057</v>
      </c>
      <c r="S5">
        <f>L5-J5</f>
        <v>-9.5999999999999943</v>
      </c>
      <c r="T5">
        <f>M5-J5</f>
        <v>-8.5999999999999943</v>
      </c>
    </row>
    <row r="6" spans="1:20" x14ac:dyDescent="0.2">
      <c r="A6">
        <v>7</v>
      </c>
      <c r="B6">
        <v>75.400000000000006</v>
      </c>
      <c r="C6">
        <v>77.2</v>
      </c>
      <c r="D6">
        <v>74.5</v>
      </c>
      <c r="E6">
        <v>76.3</v>
      </c>
      <c r="I6">
        <v>7</v>
      </c>
      <c r="J6">
        <f t="shared" si="0"/>
        <v>-10.599999999999994</v>
      </c>
      <c r="K6">
        <f t="shared" si="1"/>
        <v>-18.5</v>
      </c>
      <c r="L6">
        <f t="shared" si="2"/>
        <v>-19.799999999999997</v>
      </c>
      <c r="M6">
        <f t="shared" si="3"/>
        <v>-17.799999999999997</v>
      </c>
      <c r="P6">
        <v>7</v>
      </c>
      <c r="Q6">
        <v>-10.599999999999994</v>
      </c>
      <c r="R6">
        <f>K6-J6</f>
        <v>-7.9000000000000057</v>
      </c>
      <c r="S6">
        <f>L6-J6</f>
        <v>-9.2000000000000028</v>
      </c>
      <c r="T6">
        <f>M6-J6</f>
        <v>-7.2000000000000028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sheet_1</vt:lpstr>
      <vt:lpstr>sheet_2</vt:lpstr>
      <vt:lpstr>sheet_3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 O.</dc:creator>
  <cp:lastModifiedBy>Rachel Sandquist</cp:lastModifiedBy>
  <dcterms:created xsi:type="dcterms:W3CDTF">2023-10-20T21:57:16Z</dcterms:created>
  <dcterms:modified xsi:type="dcterms:W3CDTF">2023-10-23T14:30:10Z</dcterms:modified>
</cp:coreProperties>
</file>